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/>
  <bookViews>
    <workbookView xWindow="0" yWindow="1620" windowWidth="24000" windowHeight="8115" tabRatio="617"/>
  </bookViews>
  <sheets>
    <sheet name="NOMINA PAP  MEF" sheetId="1" r:id="rId1"/>
    <sheet name="RESUMEN PAP 2017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\a" localSheetId="0">'[1]PASO 3 UNION DPT-PROV Y DIST'!#REF!</definedName>
    <definedName name="\a">'[1]PASO 3 UNION DPT-PROV Y DIST'!#REF!</definedName>
    <definedName name="\b" localSheetId="0">'[1]PASO 3 UNION DPT-PROV Y DIST'!#REF!</definedName>
    <definedName name="\b">'[1]PASO 3 UNION DPT-PROV Y DIST'!#REF!</definedName>
    <definedName name="\c" localSheetId="0">'[1]PASO 3 UNION DPT-PROV Y DIST'!#REF!</definedName>
    <definedName name="\c">'[1]PASO 3 UNION DPT-PROV Y DIST'!#REF!</definedName>
    <definedName name="\d" localSheetId="0">[2]PFRATIO!#REF!</definedName>
    <definedName name="\d">[2]PFRATIO!#REF!</definedName>
    <definedName name="\g" localSheetId="0">[2]PFRATIO!#REF!</definedName>
    <definedName name="\g">[2]PFRATIO!#REF!</definedName>
    <definedName name="\h" localSheetId="0">[2]PFRATIO!#REF!</definedName>
    <definedName name="\h">[2]PFRATIO!#REF!</definedName>
    <definedName name="\m" localSheetId="0">[2]PFRATIO!#REF!</definedName>
    <definedName name="\m">[2]PFRATIO!#REF!</definedName>
    <definedName name="\s" localSheetId="0">[2]PFRATIO!#REF!</definedName>
    <definedName name="\s">[2]PFRATIO!#REF!</definedName>
    <definedName name="___ENE05" localSheetId="0">#REF!</definedName>
    <definedName name="___ENE05">#REF!</definedName>
    <definedName name="__ENE05" localSheetId="0">#REF!</definedName>
    <definedName name="__ENE05">#REF!</definedName>
    <definedName name="_ENE05" localSheetId="0">#REF!</definedName>
    <definedName name="_ENE05">#REF!</definedName>
    <definedName name="_Fill" localSheetId="0" hidden="1">#REF!</definedName>
    <definedName name="_Fill" hidden="1">#REF!</definedName>
    <definedName name="_xlnm._FilterDatabase" localSheetId="0" hidden="1">'NOMINA PAP  MEF'!$F$12:$BB$1758</definedName>
    <definedName name="_xlnm._FilterDatabase" localSheetId="1" hidden="1">'RESUMEN PAP 2017'!$A$10:$AN$182</definedName>
    <definedName name="_Sort" localSheetId="0" hidden="1">#REF!</definedName>
    <definedName name="_Sort" hidden="1">#REF!</definedName>
    <definedName name="a" localSheetId="0" hidden="1">#REF!</definedName>
    <definedName name="a" hidden="1">#REF!</definedName>
    <definedName name="A_impresión_IM" localSheetId="0">#REF!</definedName>
    <definedName name="A_impresión_IM">#REF!</definedName>
    <definedName name="AAAAACAS" localSheetId="0">#REF!</definedName>
    <definedName name="AAAAACAS">#REF!</definedName>
    <definedName name="abril">[3]MOV_0400!$A$1:$P$237</definedName>
    <definedName name="_xlnm.Print_Area">'[4]mpp_12_meta_02_01_2012_16_5 (2'!$A$1:$M$102</definedName>
    <definedName name="_xlnm.Database" localSheetId="0">#REF!</definedName>
    <definedName name="_xlnm.Database" localSheetId="1">#REF!</definedName>
    <definedName name="_xlnm.Database">#REF!</definedName>
    <definedName name="BuiltIn_Print_Area" localSheetId="0">#REF!</definedName>
    <definedName name="BuiltIn_Print_Area">#REF!</definedName>
    <definedName name="BuiltIn_Print_Area___0" localSheetId="0">#REF!</definedName>
    <definedName name="BuiltIn_Print_Area___0">#REF!</definedName>
    <definedName name="BuiltIn_Print_Area___0___0" localSheetId="0">#REF!</definedName>
    <definedName name="BuiltIn_Print_Area___0___0">#REF!</definedName>
    <definedName name="BuiltIn_Print_Area___0___0___0" localSheetId="0">#REF!</definedName>
    <definedName name="BuiltIn_Print_Area___0___0___0">#REF!</definedName>
    <definedName name="CHKPAS" localSheetId="0">[2]PFRATIO!#REF!</definedName>
    <definedName name="CHKPAS">[2]PFRATIO!#REF!</definedName>
    <definedName name="CHKSAVE" localSheetId="0">[2]PFRATIO!#REF!</definedName>
    <definedName name="CHKSAVE">[2]PFRATIO!#REF!</definedName>
    <definedName name="d" localSheetId="0">#REF!</definedName>
    <definedName name="d">#REF!</definedName>
    <definedName name="data" localSheetId="0">#REF!</definedName>
    <definedName name="data">#REF!</definedName>
    <definedName name="data5" localSheetId="0">#REF!</definedName>
    <definedName name="data5">#REF!</definedName>
    <definedName name="data6" localSheetId="0">#REF!</definedName>
    <definedName name="data6">#REF!</definedName>
    <definedName name="Database" localSheetId="0">#REF!</definedName>
    <definedName name="Database">#REF!</definedName>
    <definedName name="ddd" localSheetId="0">#REF!</definedName>
    <definedName name="ddd">#REF!</definedName>
    <definedName name="ddddd" localSheetId="0">#REF!</definedName>
    <definedName name="ddddd">#REF!</definedName>
    <definedName name="DIRECREC" localSheetId="0">#REF!</definedName>
    <definedName name="DIRECREC">#REF!</definedName>
    <definedName name="dólar" localSheetId="0">#REF!</definedName>
    <definedName name="dólar">#REF!</definedName>
    <definedName name="doli" localSheetId="0">#REF!</definedName>
    <definedName name="doli">#REF!</definedName>
    <definedName name="doll" localSheetId="0">#REF!</definedName>
    <definedName name="doll">#REF!</definedName>
    <definedName name="dolllllllllll" localSheetId="0">#REF!</definedName>
    <definedName name="dolllllllllll">#REF!</definedName>
    <definedName name="dollo" localSheetId="0">#REF!</definedName>
    <definedName name="dollo">#REF!</definedName>
    <definedName name="dolo" localSheetId="0">#REF!</definedName>
    <definedName name="dolo">#REF!</definedName>
    <definedName name="dolor" localSheetId="0">#REF!</definedName>
    <definedName name="dolor">#REF!</definedName>
    <definedName name="dolores" localSheetId="0">#REF!</definedName>
    <definedName name="dolores">#REF!</definedName>
    <definedName name="DONAC" localSheetId="0">#REF!</definedName>
    <definedName name="DONAC">#REF!</definedName>
    <definedName name="dool" localSheetId="0">#REF!</definedName>
    <definedName name="dool">#REF!</definedName>
    <definedName name="E" localSheetId="0">[2]PFRATIO!#REF!</definedName>
    <definedName name="E">[2]PFRATIO!#REF!</definedName>
    <definedName name="efecto" localSheetId="0">#REF!</definedName>
    <definedName name="efecto">#REF!</definedName>
    <definedName name="ENE" localSheetId="0">#REF!</definedName>
    <definedName name="ENE">#REF!</definedName>
    <definedName name="ERR_LOC" localSheetId="0">[2]PFRATIO!#REF!</definedName>
    <definedName name="ERR_LOC">[2]PFRATIO!#REF!</definedName>
    <definedName name="ERR_MSG" localSheetId="0">[2]PFRATIO!#REF!</definedName>
    <definedName name="ERR_MSG">[2]PFRATIO!#REF!</definedName>
    <definedName name="euro" localSheetId="0">#REF!</definedName>
    <definedName name="euro">#REF!</definedName>
    <definedName name="FILENAME" localSheetId="0">[2]PFRATIO!#REF!</definedName>
    <definedName name="FILENAME">[2]PFRATIO!#REF!</definedName>
    <definedName name="FLOPDIR" localSheetId="0">[2]PFRATIO!#REF!</definedName>
    <definedName name="FLOPDIR">[2]PFRATIO!#REF!</definedName>
    <definedName name="FLOPPY" localSheetId="0">[2]PFRATIO!#REF!</definedName>
    <definedName name="FLOPPY">[2]PFRATIO!#REF!</definedName>
    <definedName name="GETFILE" localSheetId="0">[2]PFRATIO!#REF!</definedName>
    <definedName name="GETFILE">[2]PFRATIO!#REF!</definedName>
    <definedName name="GRDIR" localSheetId="0">[2]PFRATIO!#REF!</definedName>
    <definedName name="GRDIR">[2]PFRATIO!#REF!</definedName>
    <definedName name="hola" localSheetId="0">#REF!</definedName>
    <definedName name="hola">#REF!</definedName>
    <definedName name="JAVE17">[5]Hoja3!$A$1:$F$2030</definedName>
    <definedName name="JESUS10" localSheetId="0">#REF!</definedName>
    <definedName name="JESUS10">#REF!</definedName>
    <definedName name="JESUS11" localSheetId="0">#REF!</definedName>
    <definedName name="JESUS11">#REF!</definedName>
    <definedName name="JESUS12" localSheetId="0">#REF!</definedName>
    <definedName name="JESUS12">#REF!</definedName>
    <definedName name="JESUS13" localSheetId="0">#REF!</definedName>
    <definedName name="JESUS13">#REF!</definedName>
    <definedName name="JESUS14" localSheetId="0">#REF!</definedName>
    <definedName name="JESUS14">#REF!</definedName>
    <definedName name="JESUS15" localSheetId="0">#REF!</definedName>
    <definedName name="JESUS15">#REF!</definedName>
    <definedName name="JESUS16" localSheetId="0">#REF!</definedName>
    <definedName name="JESUS16">#REF!</definedName>
    <definedName name="JESUS17" localSheetId="0">#REF!</definedName>
    <definedName name="JESUS17">#REF!</definedName>
    <definedName name="JESUS18" localSheetId="0">#REF!</definedName>
    <definedName name="JESUS18">#REF!</definedName>
    <definedName name="JESUS5" localSheetId="0">#REF!</definedName>
    <definedName name="JESUS5">#REF!</definedName>
    <definedName name="JESUS6" localSheetId="0">#REF!</definedName>
    <definedName name="JESUS6">#REF!</definedName>
    <definedName name="JESUS7" localSheetId="0">#REF!</definedName>
    <definedName name="JESUS7">#REF!</definedName>
    <definedName name="JESUS8" localSheetId="0">#REF!</definedName>
    <definedName name="JESUS8">#REF!</definedName>
    <definedName name="JESUS9" localSheetId="0">#REF!</definedName>
    <definedName name="JESUS9">#REF!</definedName>
    <definedName name="JOSE" localSheetId="0">#REF!</definedName>
    <definedName name="JOSE">#REF!</definedName>
    <definedName name="LL" localSheetId="0" hidden="1">#REF!</definedName>
    <definedName name="LL" hidden="1">#REF!</definedName>
    <definedName name="MATRIZ" localSheetId="0">#REF!</definedName>
    <definedName name="MATRIZ">#REF!</definedName>
    <definedName name="MESSAGE" localSheetId="0">[2]PFRATIO!#REF!</definedName>
    <definedName name="MESSAGE">[2]PFRATIO!#REF!</definedName>
    <definedName name="META" localSheetId="0">#REF!</definedName>
    <definedName name="META">#REF!</definedName>
    <definedName name="mov_052000" localSheetId="0">#REF!</definedName>
    <definedName name="mov_052000">#REF!</definedName>
    <definedName name="MSG_CELL" localSheetId="0">[2]PFRATIO!#REF!</definedName>
    <definedName name="MSG_CELL">[2]PFRATIO!#REF!</definedName>
    <definedName name="nominas" localSheetId="0">#REF!</definedName>
    <definedName name="nominas">#REF!</definedName>
    <definedName name="NOMSET" localSheetId="0">#REF!</definedName>
    <definedName name="NOMSET">#REF!</definedName>
    <definedName name="NOPAS" localSheetId="0">[2]PFRATIO!#REF!</definedName>
    <definedName name="NOPAS">[2]PFRATIO!#REF!</definedName>
    <definedName name="NOPAS3" localSheetId="0">[2]PFRATIO!#REF!</definedName>
    <definedName name="NOPAS3">[2]PFRATIO!#REF!</definedName>
    <definedName name="NUEVO" localSheetId="0">[2]PFRATIO!#REF!</definedName>
    <definedName name="NUEVO">[2]PFRATIO!#REF!</definedName>
    <definedName name="OLD_MSG" localSheetId="0">[2]PFRATIO!#REF!</definedName>
    <definedName name="OLD_MSG">[2]PFRATIO!#REF!</definedName>
    <definedName name="PAS_MSG1" localSheetId="0">[2]PFRATIO!#REF!</definedName>
    <definedName name="PAS_MSG1">[2]PFRATIO!#REF!</definedName>
    <definedName name="PAS_MSG2" localSheetId="0">[2]PFRATIO!#REF!</definedName>
    <definedName name="PAS_MSG2">[2]PFRATIO!#REF!</definedName>
    <definedName name="PAS_MSG3" localSheetId="0">[2]PFRATIO!#REF!</definedName>
    <definedName name="PAS_MSG3">[2]PFRATIO!#REF!</definedName>
    <definedName name="PAUSE" localSheetId="0">[2]PFRATIO!#REF!</definedName>
    <definedName name="PAUSE">[2]PFRATIO!#REF!</definedName>
    <definedName name="PEPE" localSheetId="0">#REF!</definedName>
    <definedName name="PEPE">#REF!</definedName>
    <definedName name="Proy_2009">[6]DATOSPLH!$A$1:$BG$333</definedName>
    <definedName name="Q" localSheetId="0">[2]PFRATIO!#REF!</definedName>
    <definedName name="Q">[2]PFRATIO!#REF!</definedName>
    <definedName name="RECORD" localSheetId="0">#REF!</definedName>
    <definedName name="RECORD">#REF!</definedName>
    <definedName name="RECPUB" localSheetId="0">#REF!</definedName>
    <definedName name="RECPUB">#REF!</definedName>
    <definedName name="RESDIR" localSheetId="0">[2]PFRATIO!#REF!</definedName>
    <definedName name="RESDIR">[2]PFRATIO!#REF!</definedName>
    <definedName name="RESTYPE" localSheetId="0">[2]PFRATIO!#REF!</definedName>
    <definedName name="RESTYPE">[2]PFRATIO!#REF!</definedName>
    <definedName name="ROX" localSheetId="0">#REF!</definedName>
    <definedName name="ROX">#REF!</definedName>
    <definedName name="RSVMENU" localSheetId="0">[2]PFRATIO!#REF!</definedName>
    <definedName name="RSVMENU">[2]PFRATIO!#REF!</definedName>
    <definedName name="S">[7]DATOSPLH!$A$1:$AV$226</definedName>
    <definedName name="SAFF" localSheetId="0">#REF!</definedName>
    <definedName name="SAFF">#REF!</definedName>
    <definedName name="SAVE" localSheetId="0">[2]PFRATIO!#REF!</definedName>
    <definedName name="SAVE">[2]PFRATIO!#REF!</definedName>
    <definedName name="SAVE_MSG" localSheetId="0">[2]PFRATIO!#REF!</definedName>
    <definedName name="SAVE_MSG">[2]PFRATIO!#REF!</definedName>
    <definedName name="SAVED" localSheetId="0">[2]PFRATIO!#REF!</definedName>
    <definedName name="SAVED">[2]PFRATIO!#REF!</definedName>
    <definedName name="SAVENGO" localSheetId="0">[2]PFRATIO!#REF!</definedName>
    <definedName name="SAVENGO">[2]PFRATIO!#REF!</definedName>
    <definedName name="SHARED_FORMULA_0">#N/A</definedName>
    <definedName name="SHARED_FORMULA_1">#N/A</definedName>
    <definedName name="SHARED_FORMULA_10">#N/A</definedName>
    <definedName name="SHARED_FORMULA_11">#N/A</definedName>
    <definedName name="SHARED_FORMULA_12">#N/A</definedName>
    <definedName name="SHARED_FORMULA_13">#N/A</definedName>
    <definedName name="SHARED_FORMULA_14">#N/A</definedName>
    <definedName name="SHARED_FORMULA_15">#N/A</definedName>
    <definedName name="SHARED_FORMULA_16">#N/A</definedName>
    <definedName name="SHARED_FORMULA_17">#N/A</definedName>
    <definedName name="SHARED_FORMULA_18">#N/A</definedName>
    <definedName name="SHARED_FORMULA_19">#N/A</definedName>
    <definedName name="SHARED_FORMULA_2">#N/A</definedName>
    <definedName name="SHARED_FORMULA_20">#N/A</definedName>
    <definedName name="SHARED_FORMULA_21">#N/A</definedName>
    <definedName name="SHARED_FORMULA_22">#N/A</definedName>
    <definedName name="SHARED_FORMULA_23">#N/A</definedName>
    <definedName name="SHARED_FORMULA_24">#N/A</definedName>
    <definedName name="SHARED_FORMULA_25">#N/A</definedName>
    <definedName name="SHARED_FORMULA_26">#N/A</definedName>
    <definedName name="SHARED_FORMULA_27">#N/A</definedName>
    <definedName name="SHARED_FORMULA_28">#N/A</definedName>
    <definedName name="SHARED_FORMULA_29">#N/A</definedName>
    <definedName name="SHARED_FORMULA_3">#N/A</definedName>
    <definedName name="SHARED_FORMULA_30">#N/A</definedName>
    <definedName name="SHARED_FORMULA_31">#N/A</definedName>
    <definedName name="SHARED_FORMULA_32">#N/A</definedName>
    <definedName name="SHARED_FORMULA_33">#N/A</definedName>
    <definedName name="SHARED_FORMULA_34">#N/A</definedName>
    <definedName name="SHARED_FORMULA_35">#N/A</definedName>
    <definedName name="SHARED_FORMULA_36">#N/A</definedName>
    <definedName name="SHARED_FORMULA_37">#N/A</definedName>
    <definedName name="SHARED_FORMULA_4">#N/A</definedName>
    <definedName name="SHARED_FORMULA_5">#N/A</definedName>
    <definedName name="SHARED_FORMULA_6">#N/A</definedName>
    <definedName name="SHARED_FORMULA_7">#N/A</definedName>
    <definedName name="SHARED_FORMULA_8">#N/A</definedName>
    <definedName name="SHARED_FORMULA_9">#N/A</definedName>
    <definedName name="ssss" localSheetId="0">#REF!</definedName>
    <definedName name="ssss">#REF!</definedName>
    <definedName name="TEMP" localSheetId="0">[2]PFRATIO!#REF!</definedName>
    <definedName name="TEMP">[2]PFRATIO!#REF!</definedName>
    <definedName name="_xlnm.Print_Titles" localSheetId="0">'NOMINA PAP  MEF'!$1:$11</definedName>
    <definedName name="_xlnm.Print_Titles" localSheetId="1">'RESUMEN PAP 2017'!$1:$9</definedName>
    <definedName name="TTT" localSheetId="0">[2]PFRATIO!#REF!</definedName>
    <definedName name="TTT">[2]PFRATIO!#REF!</definedName>
    <definedName name="x" localSheetId="0" hidden="1">#REF!</definedName>
    <definedName name="x" hidden="1">#REF!</definedName>
    <definedName name="XPRINT" localSheetId="0">#REF!</definedName>
    <definedName name="XPRINT">#REF!</definedName>
    <definedName name="XPRINT2" localSheetId="0">#REF!</definedName>
    <definedName name="XPRINT2">#REF!</definedName>
    <definedName name="XPRINT3" localSheetId="0">#REF!</definedName>
    <definedName name="XPRINT3">#REF!</definedName>
    <definedName name="XPRINT4" localSheetId="0">#REF!</definedName>
    <definedName name="XPRINT4">#REF!</definedName>
    <definedName name="xxxx" localSheetId="0">#REF!</definedName>
    <definedName name="xxxx">#REF!</definedName>
  </definedNames>
  <calcPr calcId="145621"/>
</workbook>
</file>

<file path=xl/calcChain.xml><?xml version="1.0" encoding="utf-8"?>
<calcChain xmlns="http://schemas.openxmlformats.org/spreadsheetml/2006/main">
  <c r="AW1637" i="1" l="1"/>
  <c r="B1684" i="1" l="1"/>
  <c r="AU1683" i="1" l="1"/>
  <c r="AU1682" i="1"/>
  <c r="AU1681" i="1"/>
  <c r="AU1680" i="1"/>
  <c r="AU1679" i="1"/>
  <c r="AU1678" i="1"/>
  <c r="AU1677" i="1"/>
  <c r="AU1676" i="1"/>
  <c r="AU1675" i="1"/>
  <c r="AU1674" i="1"/>
  <c r="AU1673" i="1"/>
  <c r="AU1672" i="1"/>
  <c r="AU1671" i="1"/>
  <c r="AU1670" i="1"/>
  <c r="AU1669" i="1"/>
  <c r="AU1668" i="1"/>
  <c r="AU1667" i="1"/>
  <c r="AU1666" i="1"/>
  <c r="AU1665" i="1"/>
  <c r="AU1664" i="1"/>
  <c r="AU1663" i="1"/>
  <c r="AU1662" i="1"/>
  <c r="AU1661" i="1"/>
  <c r="AU1660" i="1"/>
  <c r="AU1659" i="1"/>
  <c r="AU1658" i="1"/>
  <c r="AU1657" i="1"/>
  <c r="AU1656" i="1"/>
  <c r="AU1655" i="1"/>
  <c r="AU1654" i="1"/>
  <c r="AU1653" i="1"/>
  <c r="AU1652" i="1"/>
  <c r="AU1651" i="1"/>
  <c r="AU1650" i="1"/>
  <c r="AU1649" i="1"/>
  <c r="AU1648" i="1"/>
  <c r="AU1647" i="1"/>
  <c r="AU1646" i="1"/>
  <c r="AU1645" i="1"/>
  <c r="AU1644" i="1"/>
  <c r="AU1643" i="1"/>
  <c r="AU1642" i="1"/>
  <c r="AU1641" i="1"/>
  <c r="AU1640" i="1"/>
  <c r="AU1639" i="1"/>
  <c r="AU1638" i="1"/>
  <c r="AU1637" i="1"/>
  <c r="AU1636" i="1"/>
  <c r="AU1635" i="1"/>
  <c r="AU1634" i="1"/>
  <c r="AU1633" i="1"/>
  <c r="AU1632" i="1"/>
  <c r="AU1631" i="1"/>
  <c r="AU1630" i="1"/>
  <c r="AU1629" i="1"/>
  <c r="AU1628" i="1"/>
  <c r="AU1627" i="1"/>
  <c r="AU1626" i="1"/>
  <c r="AU1625" i="1"/>
  <c r="AU1624" i="1"/>
  <c r="AU1623" i="1"/>
  <c r="AU1622" i="1"/>
  <c r="AU1621" i="1"/>
  <c r="AU1620" i="1"/>
  <c r="AU1619" i="1"/>
  <c r="AU1618" i="1"/>
  <c r="AU1617" i="1"/>
  <c r="AU1616" i="1"/>
  <c r="AU1615" i="1"/>
  <c r="AU1614" i="1"/>
  <c r="AU1613" i="1"/>
  <c r="AU1612" i="1"/>
  <c r="AU1611" i="1"/>
  <c r="AU1610" i="1"/>
  <c r="AU1609" i="1"/>
  <c r="AU1608" i="1"/>
  <c r="AU1607" i="1"/>
  <c r="AU1606" i="1"/>
  <c r="AU1605" i="1"/>
  <c r="AU1604" i="1"/>
  <c r="AU1603" i="1"/>
  <c r="AU1602" i="1"/>
  <c r="AU1601" i="1"/>
  <c r="AU1600" i="1"/>
  <c r="AU1599" i="1"/>
  <c r="AU1598" i="1"/>
  <c r="AU1597" i="1"/>
  <c r="AU1596" i="1"/>
  <c r="AU1595" i="1"/>
  <c r="AU1594" i="1"/>
  <c r="AU1593" i="1"/>
  <c r="AU1592" i="1"/>
  <c r="AU1591" i="1"/>
  <c r="AU1590" i="1"/>
  <c r="AU1589" i="1"/>
  <c r="AU1588" i="1"/>
  <c r="AU1587" i="1"/>
  <c r="AU1586" i="1"/>
  <c r="AU1585" i="1"/>
  <c r="AU1584" i="1"/>
  <c r="AU1583" i="1"/>
  <c r="AU1582" i="1"/>
  <c r="AU1581" i="1"/>
  <c r="AU1580" i="1"/>
  <c r="AU1579" i="1"/>
  <c r="AU1578" i="1"/>
  <c r="AU1577" i="1"/>
  <c r="AU1576" i="1"/>
  <c r="AU1575" i="1"/>
  <c r="AU1574" i="1"/>
  <c r="AU1573" i="1"/>
  <c r="AU1572" i="1"/>
  <c r="AU1571" i="1"/>
  <c r="AU1570" i="1"/>
  <c r="AU1569" i="1"/>
  <c r="AU1568" i="1"/>
  <c r="AU1567" i="1"/>
  <c r="AU1566" i="1"/>
  <c r="AU1565" i="1"/>
  <c r="AU1564" i="1"/>
  <c r="AU1563" i="1"/>
  <c r="AU1562" i="1"/>
  <c r="AU1561" i="1"/>
  <c r="AU1560" i="1"/>
  <c r="AU1559" i="1"/>
  <c r="AU1558" i="1"/>
  <c r="AU1557" i="1"/>
  <c r="AU1556" i="1"/>
  <c r="AU1555" i="1"/>
  <c r="AU1554" i="1"/>
  <c r="AU1553" i="1"/>
  <c r="AU1552" i="1"/>
  <c r="AU1551" i="1"/>
  <c r="AU1550" i="1"/>
  <c r="AU1549" i="1"/>
  <c r="AU1548" i="1"/>
  <c r="AU1547" i="1"/>
  <c r="AU1546" i="1"/>
  <c r="AU1545" i="1"/>
  <c r="AU1544" i="1"/>
  <c r="AU1543" i="1"/>
  <c r="AU1542" i="1"/>
  <c r="AU1541" i="1"/>
  <c r="AU1540" i="1"/>
  <c r="AU1539" i="1"/>
  <c r="AU1538" i="1"/>
  <c r="AU1537" i="1"/>
  <c r="AU1536" i="1"/>
  <c r="AU1535" i="1"/>
  <c r="AU1534" i="1"/>
  <c r="AU1533" i="1"/>
  <c r="AU1532" i="1"/>
  <c r="AU1531" i="1"/>
  <c r="AU1530" i="1"/>
  <c r="AU1529" i="1"/>
  <c r="AU1528" i="1"/>
  <c r="AU1527" i="1"/>
  <c r="AU1526" i="1"/>
  <c r="AU1525" i="1"/>
  <c r="AU1524" i="1"/>
  <c r="AU1523" i="1"/>
  <c r="AU1522" i="1"/>
  <c r="AU1521" i="1"/>
  <c r="AU1520" i="1"/>
  <c r="AU1519" i="1"/>
  <c r="AU1518" i="1"/>
  <c r="AU1517" i="1"/>
  <c r="AU1516" i="1"/>
  <c r="AU1515" i="1"/>
  <c r="AU1514" i="1"/>
  <c r="AU1513" i="1"/>
  <c r="AU1512" i="1"/>
  <c r="AU1511" i="1"/>
  <c r="AU1510" i="1"/>
  <c r="AU1509" i="1"/>
  <c r="AU1508" i="1"/>
  <c r="AU1507" i="1"/>
  <c r="AU1506" i="1"/>
  <c r="AU1505" i="1"/>
  <c r="AU1504" i="1"/>
  <c r="AU1503" i="1"/>
  <c r="AU1502" i="1"/>
  <c r="AU1501" i="1"/>
  <c r="AU1500" i="1"/>
  <c r="AU1499" i="1"/>
  <c r="AU1498" i="1"/>
  <c r="AU1497" i="1"/>
  <c r="AU1496" i="1"/>
  <c r="AU1495" i="1"/>
  <c r="AU1494" i="1"/>
  <c r="AU1493" i="1"/>
  <c r="AU1492" i="1"/>
  <c r="AU1491" i="1"/>
  <c r="AU1490" i="1"/>
  <c r="AU1489" i="1"/>
  <c r="AU1488" i="1"/>
  <c r="AU1487" i="1"/>
  <c r="AU1486" i="1"/>
  <c r="AU1485" i="1"/>
  <c r="AU1484" i="1"/>
  <c r="AU1483" i="1"/>
  <c r="AU1482" i="1"/>
  <c r="AU1481" i="1"/>
  <c r="AU1480" i="1"/>
  <c r="AU1479" i="1"/>
  <c r="AU1478" i="1"/>
  <c r="AU1477" i="1"/>
  <c r="AU1476" i="1"/>
  <c r="AU1475" i="1"/>
  <c r="AU1474" i="1"/>
  <c r="AU1473" i="1"/>
  <c r="AU1472" i="1"/>
  <c r="AU1471" i="1"/>
  <c r="AU1470" i="1"/>
  <c r="AU1469" i="1"/>
  <c r="AU1468" i="1"/>
  <c r="AU1467" i="1"/>
  <c r="AU1466" i="1"/>
  <c r="AU1465" i="1"/>
  <c r="AU1464" i="1"/>
  <c r="AU1463" i="1"/>
  <c r="AU1462" i="1"/>
  <c r="AU1461" i="1"/>
  <c r="AU1460" i="1"/>
  <c r="AU1459" i="1"/>
  <c r="AU1458" i="1"/>
  <c r="AU1457" i="1"/>
  <c r="AU1456" i="1"/>
  <c r="AU1455" i="1"/>
  <c r="AU1454" i="1"/>
  <c r="AU1453" i="1"/>
  <c r="AU1452" i="1"/>
  <c r="AU1451" i="1"/>
  <c r="AU1450" i="1"/>
  <c r="AU1449" i="1"/>
  <c r="AU1448" i="1"/>
  <c r="AU1447" i="1"/>
  <c r="AU1446" i="1"/>
  <c r="AU1445" i="1"/>
  <c r="AU1444" i="1"/>
  <c r="AU1443" i="1"/>
  <c r="AU1442" i="1"/>
  <c r="AU1441" i="1"/>
  <c r="AU1440" i="1"/>
  <c r="AU1439" i="1"/>
  <c r="AU1438" i="1"/>
  <c r="AU1437" i="1"/>
  <c r="AU1436" i="1"/>
  <c r="AU1435" i="1"/>
  <c r="AU1434" i="1"/>
  <c r="AU1433" i="1"/>
  <c r="AU1432" i="1"/>
  <c r="AU1431" i="1"/>
  <c r="AU1430" i="1"/>
  <c r="AU1429" i="1"/>
  <c r="AU1428" i="1"/>
  <c r="AU1427" i="1"/>
  <c r="AU1426" i="1"/>
  <c r="AU1425" i="1"/>
  <c r="AU1424" i="1"/>
  <c r="AU1423" i="1"/>
  <c r="AU1422" i="1"/>
  <c r="AU1421" i="1"/>
  <c r="AU1420" i="1"/>
  <c r="AU1419" i="1"/>
  <c r="AU1418" i="1"/>
  <c r="AU1417" i="1"/>
  <c r="AU1416" i="1"/>
  <c r="AU1415" i="1"/>
  <c r="AU1414" i="1"/>
  <c r="AU1413" i="1"/>
  <c r="AU1412" i="1"/>
  <c r="AU1411" i="1"/>
  <c r="AU1410" i="1"/>
  <c r="AU1409" i="1"/>
  <c r="AU1408" i="1"/>
  <c r="AU1407" i="1"/>
  <c r="AU1406" i="1"/>
  <c r="AU1405" i="1"/>
  <c r="AU1404" i="1"/>
  <c r="AU1403" i="1"/>
  <c r="AU1402" i="1"/>
  <c r="AU1401" i="1"/>
  <c r="AU1400" i="1"/>
  <c r="AU1399" i="1"/>
  <c r="AU1398" i="1"/>
  <c r="AU1397" i="1"/>
  <c r="AU1396" i="1"/>
  <c r="AU1395" i="1"/>
  <c r="AU1394" i="1"/>
  <c r="AU1393" i="1"/>
  <c r="AU1392" i="1"/>
  <c r="AU1391" i="1"/>
  <c r="AU1390" i="1"/>
  <c r="AU1389" i="1"/>
  <c r="AU1388" i="1"/>
  <c r="AU1387" i="1"/>
  <c r="AU1386" i="1"/>
  <c r="AU1385" i="1"/>
  <c r="AU1384" i="1"/>
  <c r="AU1383" i="1"/>
  <c r="AU1382" i="1"/>
  <c r="AU1381" i="1"/>
  <c r="AU1380" i="1"/>
  <c r="AU1379" i="1"/>
  <c r="AU1378" i="1"/>
  <c r="AU1377" i="1"/>
  <c r="AU1376" i="1"/>
  <c r="AU1375" i="1"/>
  <c r="AU1374" i="1"/>
  <c r="AU1373" i="1"/>
  <c r="AU1372" i="1"/>
  <c r="AU1371" i="1"/>
  <c r="AU1370" i="1"/>
  <c r="AU1369" i="1"/>
  <c r="AU1368" i="1"/>
  <c r="AU1367" i="1"/>
  <c r="AU1366" i="1"/>
  <c r="AU1365" i="1"/>
  <c r="AU1364" i="1"/>
  <c r="AU1363" i="1"/>
  <c r="AU1362" i="1"/>
  <c r="AU1361" i="1"/>
  <c r="AU1360" i="1"/>
  <c r="AU1359" i="1"/>
  <c r="AU1358" i="1"/>
  <c r="AU1357" i="1"/>
  <c r="AU1356" i="1"/>
  <c r="AU1355" i="1"/>
  <c r="AU1354" i="1"/>
  <c r="AU1353" i="1"/>
  <c r="AU1352" i="1"/>
  <c r="AU1351" i="1"/>
  <c r="AU1350" i="1"/>
  <c r="AU1349" i="1"/>
  <c r="AU1348" i="1"/>
  <c r="AU1347" i="1"/>
  <c r="AU1346" i="1"/>
  <c r="AU1345" i="1"/>
  <c r="AU1344" i="1"/>
  <c r="AU1343" i="1"/>
  <c r="AU1342" i="1"/>
  <c r="AU1341" i="1"/>
  <c r="AU1340" i="1"/>
  <c r="AU1339" i="1"/>
  <c r="AU1338" i="1"/>
  <c r="AU1337" i="1"/>
  <c r="AU1336" i="1"/>
  <c r="AU1335" i="1"/>
  <c r="AU1334" i="1"/>
  <c r="AU1333" i="1"/>
  <c r="AU1332" i="1"/>
  <c r="AU1331" i="1"/>
  <c r="AU1330" i="1"/>
  <c r="AU1329" i="1"/>
  <c r="AU1328" i="1"/>
  <c r="AU1327" i="1"/>
  <c r="AU1326" i="1"/>
  <c r="AU1325" i="1"/>
  <c r="AU1324" i="1"/>
  <c r="AU1323" i="1"/>
  <c r="AU1322" i="1"/>
  <c r="AU1321" i="1"/>
  <c r="AU1320" i="1"/>
  <c r="AU1319" i="1"/>
  <c r="AU1318" i="1"/>
  <c r="AU1317" i="1"/>
  <c r="AU1316" i="1"/>
  <c r="AU1315" i="1"/>
  <c r="AU1314" i="1"/>
  <c r="AU1313" i="1"/>
  <c r="AU1312" i="1"/>
  <c r="AU1311" i="1"/>
  <c r="AU1310" i="1"/>
  <c r="AU1309" i="1"/>
  <c r="AU1308" i="1"/>
  <c r="AU1307" i="1"/>
  <c r="AU1306" i="1"/>
  <c r="AU1305" i="1"/>
  <c r="AU1304" i="1"/>
  <c r="AU1303" i="1"/>
  <c r="AU1302" i="1"/>
  <c r="AU1301" i="1"/>
  <c r="AU1300" i="1"/>
  <c r="AU1299" i="1"/>
  <c r="AU1298" i="1"/>
  <c r="AU1297" i="1"/>
  <c r="AU1295" i="1"/>
  <c r="AU1294" i="1"/>
  <c r="AU1293" i="1"/>
  <c r="AU1292" i="1"/>
  <c r="AU1291" i="1"/>
  <c r="AU1290" i="1"/>
  <c r="AU1289" i="1"/>
  <c r="AU1288" i="1"/>
  <c r="AU1287" i="1"/>
  <c r="AU1286" i="1"/>
  <c r="AU1285" i="1"/>
  <c r="AU1284" i="1"/>
  <c r="AU1283" i="1"/>
  <c r="AU1282" i="1"/>
  <c r="AU1281" i="1"/>
  <c r="AU1280" i="1"/>
  <c r="AU1279" i="1"/>
  <c r="AU1278" i="1"/>
  <c r="AU1277" i="1"/>
  <c r="AU1276" i="1"/>
  <c r="AU1275" i="1"/>
  <c r="AU1274" i="1"/>
  <c r="AU1273" i="1"/>
  <c r="AU1272" i="1"/>
  <c r="AU1271" i="1"/>
  <c r="AU1270" i="1"/>
  <c r="AU1269" i="1"/>
  <c r="AU1268" i="1"/>
  <c r="AU1267" i="1"/>
  <c r="AU1266" i="1"/>
  <c r="AU1265" i="1"/>
  <c r="AU1264" i="1"/>
  <c r="AU1263" i="1"/>
  <c r="AU1262" i="1"/>
  <c r="AU1261" i="1"/>
  <c r="AU1260" i="1"/>
  <c r="AU1259" i="1"/>
  <c r="AU1258" i="1"/>
  <c r="AU1257" i="1"/>
  <c r="AU1256" i="1"/>
  <c r="AU1255" i="1"/>
  <c r="AU1254" i="1"/>
  <c r="AU1253" i="1"/>
  <c r="AU1252" i="1"/>
  <c r="AU1251" i="1"/>
  <c r="AU1250" i="1"/>
  <c r="AU1249" i="1"/>
  <c r="AU1248" i="1"/>
  <c r="AU1247" i="1"/>
  <c r="AU1246" i="1"/>
  <c r="AU1245" i="1"/>
  <c r="AU1244" i="1"/>
  <c r="AU1243" i="1"/>
  <c r="AU1242" i="1"/>
  <c r="AU1241" i="1"/>
  <c r="AU1240" i="1"/>
  <c r="AU1239" i="1"/>
  <c r="AU1238" i="1"/>
  <c r="AU1237" i="1"/>
  <c r="AU1236" i="1"/>
  <c r="AU1235" i="1"/>
  <c r="AU1234" i="1"/>
  <c r="AU1233" i="1"/>
  <c r="AU1232" i="1"/>
  <c r="AU1231" i="1"/>
  <c r="AU1230" i="1"/>
  <c r="AU1229" i="1"/>
  <c r="AU1228" i="1"/>
  <c r="AU1227" i="1"/>
  <c r="AU1226" i="1"/>
  <c r="AU1225" i="1"/>
  <c r="AU1224" i="1"/>
  <c r="AU1223" i="1"/>
  <c r="AU1222" i="1"/>
  <c r="AU1221" i="1"/>
  <c r="AU1220" i="1"/>
  <c r="AU1219" i="1"/>
  <c r="AU1218" i="1"/>
  <c r="AU1217" i="1"/>
  <c r="AU1216" i="1"/>
  <c r="AU1215" i="1"/>
  <c r="AU1214" i="1"/>
  <c r="AU1213" i="1"/>
  <c r="AU1212" i="1"/>
  <c r="AU1211" i="1"/>
  <c r="AU1210" i="1"/>
  <c r="AU1209" i="1"/>
  <c r="AU1208" i="1"/>
  <c r="AU1207" i="1"/>
  <c r="AU1206" i="1"/>
  <c r="AU1205" i="1"/>
  <c r="AU1204" i="1"/>
  <c r="AU1203" i="1"/>
  <c r="AU1202" i="1"/>
  <c r="AU1201" i="1"/>
  <c r="AU1200" i="1"/>
  <c r="AU1199" i="1"/>
  <c r="AU1198" i="1"/>
  <c r="AU1197" i="1"/>
  <c r="AU1196" i="1"/>
  <c r="AU1195" i="1"/>
  <c r="AU1194" i="1"/>
  <c r="AU1193" i="1"/>
  <c r="AU1192" i="1"/>
  <c r="AU1191" i="1"/>
  <c r="AU1190" i="1"/>
  <c r="AU1189" i="1"/>
  <c r="AU1188" i="1"/>
  <c r="AU1187" i="1"/>
  <c r="AU1186" i="1"/>
  <c r="AU1185" i="1"/>
  <c r="AU1184" i="1"/>
  <c r="AU1183" i="1"/>
  <c r="AU1182" i="1"/>
  <c r="AU1181" i="1"/>
  <c r="AU1180" i="1"/>
  <c r="AU1179" i="1"/>
  <c r="AU1178" i="1"/>
  <c r="AU1177" i="1"/>
  <c r="AU1176" i="1"/>
  <c r="AU1175" i="1"/>
  <c r="AU1174" i="1"/>
  <c r="AU1173" i="1"/>
  <c r="AU1172" i="1"/>
  <c r="AU1171" i="1"/>
  <c r="AU1170" i="1"/>
  <c r="AU1169" i="1"/>
  <c r="AU1168" i="1"/>
  <c r="AU1167" i="1"/>
  <c r="AU1166" i="1"/>
  <c r="AU1165" i="1"/>
  <c r="AU1164" i="1"/>
  <c r="AU1163" i="1"/>
  <c r="AU1162" i="1"/>
  <c r="AU1161" i="1"/>
  <c r="AU1160" i="1"/>
  <c r="AU1159" i="1"/>
  <c r="AU1158" i="1"/>
  <c r="AU1157" i="1"/>
  <c r="AU1156" i="1"/>
  <c r="AU1155" i="1"/>
  <c r="AU1154" i="1"/>
  <c r="AU1153" i="1"/>
  <c r="AU1152" i="1"/>
  <c r="AU1151" i="1"/>
  <c r="AU1150" i="1"/>
  <c r="AU1149" i="1"/>
  <c r="AU1148" i="1"/>
  <c r="AU1147" i="1"/>
  <c r="AU1146" i="1"/>
  <c r="AU1145" i="1"/>
  <c r="AU1144" i="1"/>
  <c r="AU1143" i="1"/>
  <c r="AU1142" i="1"/>
  <c r="AU1141" i="1"/>
  <c r="AU1140" i="1"/>
  <c r="AU1139" i="1"/>
  <c r="AU1138" i="1"/>
  <c r="AU1137" i="1"/>
  <c r="AU1136" i="1"/>
  <c r="AU1135" i="1"/>
  <c r="AU1134" i="1"/>
  <c r="AU1133" i="1"/>
  <c r="AU1132" i="1"/>
  <c r="AU1131" i="1"/>
  <c r="AU1130" i="1"/>
  <c r="AU1129" i="1"/>
  <c r="AU1128" i="1"/>
  <c r="AU1127" i="1"/>
  <c r="AU1126" i="1"/>
  <c r="AU1125" i="1"/>
  <c r="AU1124" i="1"/>
  <c r="AU1123" i="1"/>
  <c r="AU1122" i="1"/>
  <c r="AU1121" i="1"/>
  <c r="AU1120" i="1"/>
  <c r="AU1119" i="1"/>
  <c r="AU1118" i="1"/>
  <c r="AU1117" i="1"/>
  <c r="AU1116" i="1"/>
  <c r="AU1115" i="1"/>
  <c r="AU1114" i="1"/>
  <c r="AU1113" i="1"/>
  <c r="AU1112" i="1"/>
  <c r="AU1111" i="1"/>
  <c r="AU1110" i="1"/>
  <c r="AU1109" i="1"/>
  <c r="AU1108" i="1"/>
  <c r="AU1107" i="1"/>
  <c r="AU1106" i="1"/>
  <c r="AU1105" i="1"/>
  <c r="AU1104" i="1"/>
  <c r="AU1103" i="1"/>
  <c r="AU1102" i="1"/>
  <c r="AU1101" i="1"/>
  <c r="AU1100" i="1"/>
  <c r="AU1099" i="1"/>
  <c r="AU1098" i="1"/>
  <c r="AU1097" i="1"/>
  <c r="AU1096" i="1"/>
  <c r="AU1095" i="1"/>
  <c r="AU1094" i="1"/>
  <c r="AU1093" i="1"/>
  <c r="AU1092" i="1"/>
  <c r="AU1091" i="1"/>
  <c r="AU1090" i="1"/>
  <c r="AU1089" i="1"/>
  <c r="AU1088" i="1"/>
  <c r="AU1087" i="1"/>
  <c r="AU1086" i="1"/>
  <c r="AU1085" i="1"/>
  <c r="AU1084" i="1"/>
  <c r="AU1083" i="1"/>
  <c r="AU1082" i="1"/>
  <c r="AU1081" i="1"/>
  <c r="AU1080" i="1"/>
  <c r="AU1079" i="1"/>
  <c r="AU1078" i="1"/>
  <c r="AU1077" i="1"/>
  <c r="AU1076" i="1"/>
  <c r="AU1075" i="1"/>
  <c r="AU1074" i="1"/>
  <c r="AU1073" i="1"/>
  <c r="AU1072" i="1"/>
  <c r="AU1071" i="1"/>
  <c r="AU1070" i="1"/>
  <c r="AU1069" i="1"/>
  <c r="AU1068" i="1"/>
  <c r="AU1067" i="1"/>
  <c r="AU1066" i="1"/>
  <c r="AU1065" i="1"/>
  <c r="AU1064" i="1"/>
  <c r="AU1063" i="1"/>
  <c r="AU1062" i="1"/>
  <c r="AU1061" i="1"/>
  <c r="AU1060" i="1"/>
  <c r="AU1059" i="1"/>
  <c r="AU1058" i="1"/>
  <c r="AU1057" i="1"/>
  <c r="AU1056" i="1"/>
  <c r="AU1055" i="1"/>
  <c r="AU1054" i="1"/>
  <c r="AU1053" i="1"/>
  <c r="AU1052" i="1"/>
  <c r="AU1051" i="1"/>
  <c r="AU1050" i="1"/>
  <c r="AU1049" i="1"/>
  <c r="AU1048" i="1"/>
  <c r="AU1047" i="1"/>
  <c r="AU1046" i="1"/>
  <c r="AU1045" i="1"/>
  <c r="AU1044" i="1"/>
  <c r="AU1043" i="1"/>
  <c r="AU1042" i="1"/>
  <c r="AU1041" i="1"/>
  <c r="AU1040" i="1"/>
  <c r="AU1039" i="1"/>
  <c r="AU1038" i="1"/>
  <c r="AU1037" i="1"/>
  <c r="AU1036" i="1"/>
  <c r="AU1035" i="1"/>
  <c r="AU1034" i="1"/>
  <c r="AU1033" i="1"/>
  <c r="AU1032" i="1"/>
  <c r="AU1031" i="1"/>
  <c r="AU1007" i="1"/>
  <c r="AU1006" i="1"/>
  <c r="AU1005" i="1"/>
  <c r="AU1004" i="1"/>
  <c r="AU1003" i="1"/>
  <c r="AU1002" i="1"/>
  <c r="AU1001" i="1"/>
  <c r="AU1000" i="1"/>
  <c r="AU999" i="1"/>
  <c r="AU998" i="1"/>
  <c r="AU997" i="1"/>
  <c r="AU996" i="1"/>
  <c r="AU995" i="1"/>
  <c r="AU994" i="1"/>
  <c r="AU993" i="1"/>
  <c r="AU992" i="1"/>
  <c r="AU991" i="1"/>
  <c r="AU990" i="1"/>
  <c r="AU989" i="1"/>
  <c r="AU988" i="1"/>
  <c r="AU987" i="1"/>
  <c r="AU986" i="1"/>
  <c r="AU985" i="1"/>
  <c r="AU984" i="1"/>
  <c r="AU983" i="1"/>
  <c r="AU982" i="1"/>
  <c r="AU981" i="1"/>
  <c r="AU980" i="1"/>
  <c r="AU979" i="1"/>
  <c r="AU978" i="1"/>
  <c r="AU977" i="1"/>
  <c r="AU976" i="1"/>
  <c r="AU975" i="1"/>
  <c r="AU974" i="1"/>
  <c r="AU973" i="1"/>
  <c r="AU972" i="1"/>
  <c r="AU971" i="1"/>
  <c r="AU970" i="1"/>
  <c r="AU969" i="1"/>
  <c r="AU968" i="1"/>
  <c r="AU967" i="1"/>
  <c r="AU966" i="1"/>
  <c r="AU965" i="1"/>
  <c r="AU964" i="1"/>
  <c r="AU963" i="1"/>
  <c r="AU962" i="1"/>
  <c r="AU961" i="1"/>
  <c r="AU960" i="1"/>
  <c r="AU955" i="1"/>
  <c r="AU954" i="1"/>
  <c r="AU953" i="1"/>
  <c r="AU952" i="1"/>
  <c r="AU951" i="1"/>
  <c r="AU950" i="1"/>
  <c r="AU949" i="1"/>
  <c r="AU948" i="1"/>
  <c r="AU947" i="1"/>
  <c r="AU946" i="1"/>
  <c r="AU945" i="1"/>
  <c r="AU944" i="1"/>
  <c r="AU943" i="1"/>
  <c r="AU942" i="1"/>
  <c r="AU941" i="1"/>
  <c r="AU940" i="1"/>
  <c r="AU939" i="1"/>
  <c r="AU938" i="1"/>
  <c r="AU937" i="1"/>
  <c r="AU936" i="1"/>
  <c r="AU935" i="1"/>
  <c r="AU934" i="1"/>
  <c r="AU933" i="1"/>
  <c r="AU932" i="1"/>
  <c r="AU926" i="1"/>
  <c r="AU925" i="1"/>
  <c r="AU924" i="1"/>
  <c r="AU923" i="1"/>
  <c r="AU922" i="1"/>
  <c r="AU921" i="1"/>
  <c r="AU920" i="1"/>
  <c r="AU919" i="1"/>
  <c r="AU918" i="1"/>
  <c r="AU917" i="1"/>
  <c r="AU916" i="1"/>
  <c r="AU915" i="1"/>
  <c r="AU914" i="1"/>
  <c r="AU913" i="1"/>
  <c r="AU912" i="1"/>
  <c r="AU911" i="1"/>
  <c r="AU910" i="1"/>
  <c r="AU909" i="1"/>
  <c r="AU908" i="1"/>
  <c r="AU907" i="1"/>
  <c r="AU906" i="1"/>
  <c r="AU905" i="1"/>
  <c r="AU904" i="1"/>
  <c r="AU903" i="1"/>
  <c r="AU902" i="1"/>
  <c r="AU901" i="1"/>
  <c r="AU900" i="1"/>
  <c r="AU899" i="1"/>
  <c r="AU898" i="1"/>
  <c r="AU897" i="1"/>
  <c r="AU896" i="1"/>
  <c r="AU895" i="1"/>
  <c r="AU894" i="1"/>
  <c r="AU893" i="1"/>
  <c r="AU892" i="1"/>
  <c r="AU887" i="1"/>
  <c r="AU886" i="1"/>
  <c r="AU885" i="1"/>
  <c r="AU884" i="1"/>
  <c r="AU883" i="1"/>
  <c r="AU882" i="1"/>
  <c r="AU881" i="1"/>
  <c r="AU880" i="1"/>
  <c r="AU879" i="1"/>
  <c r="AU878" i="1"/>
  <c r="AU877" i="1"/>
  <c r="AU876" i="1"/>
  <c r="AU875" i="1"/>
  <c r="AU874" i="1"/>
  <c r="AU873" i="1"/>
  <c r="AU872" i="1"/>
  <c r="AU871" i="1"/>
  <c r="AU870" i="1"/>
  <c r="AU869" i="1"/>
  <c r="AU868" i="1"/>
  <c r="AU867" i="1"/>
  <c r="AU866" i="1"/>
  <c r="AU865" i="1"/>
  <c r="AU864" i="1"/>
  <c r="AU863" i="1"/>
  <c r="AU862" i="1"/>
  <c r="AU861" i="1"/>
  <c r="AU860" i="1"/>
  <c r="AU859" i="1"/>
  <c r="AU858" i="1"/>
  <c r="AU857" i="1"/>
  <c r="AU856" i="1"/>
  <c r="AU855" i="1"/>
  <c r="AU854" i="1"/>
  <c r="AU853" i="1"/>
  <c r="AU852" i="1"/>
  <c r="AU851" i="1"/>
  <c r="AU850" i="1"/>
  <c r="AU849" i="1"/>
  <c r="AU848" i="1"/>
  <c r="AU847" i="1"/>
  <c r="AU846" i="1"/>
  <c r="AU845" i="1"/>
  <c r="AU844" i="1"/>
  <c r="AU843" i="1"/>
  <c r="AU842" i="1"/>
  <c r="AU841" i="1"/>
  <c r="AU840" i="1"/>
  <c r="AU839" i="1"/>
  <c r="AU838" i="1"/>
  <c r="AU837" i="1"/>
  <c r="AU836" i="1"/>
  <c r="AU835" i="1"/>
  <c r="AU834" i="1"/>
  <c r="AU833" i="1"/>
  <c r="AU829" i="1"/>
  <c r="AU828" i="1"/>
  <c r="AU827" i="1"/>
  <c r="AU826" i="1"/>
  <c r="AU825" i="1"/>
  <c r="AU824" i="1"/>
  <c r="AU823" i="1"/>
  <c r="AU822" i="1"/>
  <c r="AU821" i="1"/>
  <c r="AU820" i="1"/>
  <c r="AU819" i="1"/>
  <c r="AU818" i="1"/>
  <c r="AU817" i="1"/>
  <c r="AU816" i="1"/>
  <c r="AU815" i="1"/>
  <c r="AU814" i="1"/>
  <c r="AU813" i="1"/>
  <c r="AU812" i="1"/>
  <c r="AU811" i="1"/>
  <c r="AU810" i="1"/>
  <c r="AU809" i="1"/>
  <c r="AU808" i="1"/>
  <c r="AU807" i="1"/>
  <c r="AU806" i="1"/>
  <c r="AU805" i="1"/>
  <c r="AU804" i="1"/>
  <c r="AU803" i="1"/>
  <c r="AU802" i="1"/>
  <c r="AU801" i="1"/>
  <c r="AU800" i="1"/>
  <c r="AU799" i="1"/>
  <c r="AU798" i="1"/>
  <c r="AU797" i="1"/>
  <c r="AU796" i="1"/>
  <c r="AU795" i="1"/>
  <c r="AU794" i="1"/>
  <c r="AU793" i="1"/>
  <c r="AU792" i="1"/>
  <c r="AU791" i="1"/>
  <c r="AU790" i="1"/>
  <c r="AU789" i="1"/>
  <c r="AU788" i="1"/>
  <c r="AU787" i="1"/>
  <c r="AU786" i="1"/>
  <c r="AU785" i="1"/>
  <c r="AU784" i="1"/>
  <c r="AU783" i="1"/>
  <c r="AU782" i="1"/>
  <c r="AU781" i="1"/>
  <c r="AU780" i="1"/>
  <c r="AU779" i="1"/>
  <c r="AU778" i="1"/>
  <c r="AU777" i="1"/>
  <c r="AU776" i="1"/>
  <c r="AU775" i="1"/>
  <c r="AU774" i="1"/>
  <c r="AU773" i="1"/>
  <c r="AU772" i="1"/>
  <c r="AU771" i="1"/>
  <c r="AU770" i="1"/>
  <c r="AU769" i="1"/>
  <c r="AU768" i="1"/>
  <c r="AU767" i="1"/>
  <c r="AU766" i="1"/>
  <c r="AU765" i="1"/>
  <c r="AU764" i="1"/>
  <c r="AU763" i="1"/>
  <c r="AU762" i="1"/>
  <c r="AU761" i="1"/>
  <c r="AU760" i="1"/>
  <c r="AU759" i="1"/>
  <c r="AU758" i="1"/>
  <c r="AU757" i="1"/>
  <c r="AU756" i="1"/>
  <c r="AU755" i="1"/>
  <c r="AU754" i="1"/>
  <c r="AU753" i="1"/>
  <c r="AU752" i="1"/>
  <c r="AU751" i="1"/>
  <c r="AU750" i="1"/>
  <c r="AU749" i="1"/>
  <c r="AU748" i="1"/>
  <c r="AU747" i="1"/>
  <c r="AU746" i="1"/>
  <c r="AU745" i="1"/>
  <c r="AU744" i="1"/>
  <c r="AU743" i="1"/>
  <c r="AU742" i="1"/>
  <c r="AU741" i="1"/>
  <c r="AU740" i="1"/>
  <c r="AU739" i="1"/>
  <c r="AU738" i="1"/>
  <c r="AU737" i="1"/>
  <c r="AU736" i="1"/>
  <c r="AU735" i="1"/>
  <c r="AU734" i="1"/>
  <c r="AU733" i="1"/>
  <c r="AU732" i="1"/>
  <c r="AU731" i="1"/>
  <c r="AU730" i="1"/>
  <c r="AU729" i="1"/>
  <c r="AU728" i="1"/>
  <c r="AU727" i="1"/>
  <c r="AU726" i="1"/>
  <c r="AU725" i="1"/>
  <c r="AU724" i="1"/>
  <c r="AU723" i="1"/>
  <c r="AU722" i="1"/>
  <c r="AU721" i="1"/>
  <c r="AU720" i="1"/>
  <c r="AU719" i="1"/>
  <c r="AU718" i="1"/>
  <c r="AU717" i="1"/>
  <c r="AU716" i="1"/>
  <c r="AU715" i="1"/>
  <c r="AU714" i="1"/>
  <c r="AU713" i="1"/>
  <c r="AU712" i="1"/>
  <c r="AU711" i="1"/>
  <c r="AU710" i="1"/>
  <c r="AU709" i="1"/>
  <c r="AU708" i="1"/>
  <c r="AU707" i="1"/>
  <c r="AU706" i="1"/>
  <c r="AU705" i="1"/>
  <c r="AU704" i="1"/>
  <c r="AU703" i="1"/>
  <c r="AU702" i="1"/>
  <c r="AU701" i="1"/>
  <c r="AU700" i="1"/>
  <c r="AU699" i="1"/>
  <c r="AU698" i="1"/>
  <c r="AU697" i="1"/>
  <c r="AU696" i="1"/>
  <c r="AU695" i="1"/>
  <c r="AU694" i="1"/>
  <c r="AU693" i="1"/>
  <c r="AU692" i="1"/>
  <c r="AU691" i="1"/>
  <c r="AU690" i="1"/>
  <c r="AU689" i="1"/>
  <c r="AU688" i="1"/>
  <c r="AU687" i="1"/>
  <c r="AU686" i="1"/>
  <c r="AU685" i="1"/>
  <c r="AU684" i="1"/>
  <c r="AU683" i="1"/>
  <c r="AU682" i="1"/>
  <c r="AU681" i="1"/>
  <c r="AU680" i="1"/>
  <c r="AU679" i="1"/>
  <c r="AU678" i="1"/>
  <c r="AU677" i="1"/>
  <c r="AU676" i="1"/>
  <c r="AU675" i="1"/>
  <c r="AU674" i="1"/>
  <c r="AU673" i="1"/>
  <c r="AU672" i="1"/>
  <c r="AU671" i="1"/>
  <c r="AU670" i="1"/>
  <c r="AU669" i="1"/>
  <c r="AU668" i="1"/>
  <c r="AU667" i="1"/>
  <c r="AU666" i="1"/>
  <c r="AU665" i="1"/>
  <c r="AU664" i="1"/>
  <c r="AU663" i="1"/>
  <c r="AU662" i="1"/>
  <c r="AU661" i="1"/>
  <c r="AU660" i="1"/>
  <c r="AU659" i="1"/>
  <c r="AU658" i="1"/>
  <c r="AU657" i="1"/>
  <c r="AU656" i="1"/>
  <c r="AU655" i="1"/>
  <c r="AU654" i="1"/>
  <c r="AU653" i="1"/>
  <c r="AU652" i="1"/>
  <c r="AU651" i="1"/>
  <c r="AU650" i="1"/>
  <c r="AU649" i="1"/>
  <c r="AU648" i="1"/>
  <c r="AU647" i="1"/>
  <c r="AU646" i="1"/>
  <c r="AU645" i="1"/>
  <c r="AU644" i="1"/>
  <c r="AU643" i="1"/>
  <c r="AU642" i="1"/>
  <c r="AU641" i="1"/>
  <c r="AU640" i="1"/>
  <c r="AU620" i="1"/>
  <c r="AU619" i="1"/>
  <c r="AU618" i="1"/>
  <c r="AU617" i="1"/>
  <c r="AU616" i="1"/>
  <c r="AU615" i="1"/>
  <c r="AU614" i="1"/>
  <c r="AU613" i="1"/>
  <c r="AU612" i="1"/>
  <c r="AU611" i="1"/>
  <c r="AU610" i="1"/>
  <c r="AU609" i="1"/>
  <c r="AU608" i="1"/>
  <c r="AU607" i="1"/>
  <c r="AU606" i="1"/>
  <c r="AU605" i="1"/>
  <c r="AU604" i="1"/>
  <c r="AU603" i="1"/>
  <c r="AU602" i="1"/>
  <c r="AU601" i="1"/>
  <c r="AU600" i="1"/>
  <c r="AU599" i="1"/>
  <c r="AU598" i="1"/>
  <c r="AU597" i="1"/>
  <c r="AU596" i="1"/>
  <c r="AU595" i="1"/>
  <c r="AU594" i="1"/>
  <c r="AU593" i="1"/>
  <c r="AU592" i="1"/>
  <c r="AU591" i="1"/>
  <c r="AU590" i="1"/>
  <c r="AU589" i="1"/>
  <c r="AU588" i="1"/>
  <c r="AU587" i="1"/>
  <c r="AU586" i="1"/>
  <c r="AU585" i="1"/>
  <c r="AU584" i="1"/>
  <c r="AU583" i="1"/>
  <c r="AU582" i="1"/>
  <c r="AU581" i="1"/>
  <c r="AU580" i="1"/>
  <c r="AU579" i="1"/>
  <c r="AU578" i="1"/>
  <c r="AU577" i="1"/>
  <c r="AU576" i="1"/>
  <c r="AU575" i="1"/>
  <c r="AU574" i="1"/>
  <c r="AU573" i="1"/>
  <c r="AU572" i="1"/>
  <c r="AU571" i="1"/>
  <c r="AU570" i="1"/>
  <c r="AU569" i="1"/>
  <c r="AU568" i="1"/>
  <c r="AU567" i="1"/>
  <c r="AU566" i="1"/>
  <c r="AU565" i="1"/>
  <c r="AU564" i="1"/>
  <c r="AU563" i="1"/>
  <c r="AU562" i="1"/>
  <c r="AU561" i="1"/>
  <c r="AU560" i="1"/>
  <c r="AU559" i="1"/>
  <c r="AU558" i="1"/>
  <c r="AU557" i="1"/>
  <c r="AU556" i="1"/>
  <c r="AU555" i="1"/>
  <c r="AU554" i="1"/>
  <c r="AU553" i="1"/>
  <c r="AU552" i="1"/>
  <c r="AU551" i="1"/>
  <c r="AU550" i="1"/>
  <c r="AU549" i="1"/>
  <c r="AU548" i="1"/>
  <c r="AU546" i="1"/>
  <c r="AU545" i="1"/>
  <c r="AU541" i="1"/>
  <c r="AU540" i="1"/>
  <c r="AU539" i="1"/>
  <c r="AU538" i="1"/>
  <c r="AU537" i="1"/>
  <c r="AU536" i="1"/>
  <c r="AU535" i="1"/>
  <c r="AU534" i="1"/>
  <c r="AU533" i="1"/>
  <c r="AU532" i="1"/>
  <c r="AU531" i="1"/>
  <c r="AU530" i="1"/>
  <c r="AU529" i="1"/>
  <c r="AU528" i="1"/>
  <c r="AU527" i="1"/>
  <c r="AU526" i="1"/>
  <c r="AU525" i="1"/>
  <c r="AU524" i="1"/>
  <c r="AU523" i="1"/>
  <c r="AU522" i="1"/>
  <c r="AU521" i="1"/>
  <c r="AU520" i="1"/>
  <c r="AU519" i="1"/>
  <c r="AU518" i="1"/>
  <c r="AU517" i="1"/>
  <c r="AU516" i="1"/>
  <c r="AU515" i="1"/>
  <c r="AU514" i="1"/>
  <c r="AU513" i="1"/>
  <c r="AU512" i="1"/>
  <c r="AU511" i="1"/>
  <c r="AU510" i="1"/>
  <c r="AU509" i="1"/>
  <c r="AU508" i="1"/>
  <c r="AU507" i="1"/>
  <c r="AU506" i="1"/>
  <c r="AU505" i="1"/>
  <c r="AU504" i="1"/>
  <c r="AU503" i="1"/>
  <c r="AU502" i="1"/>
  <c r="AU501" i="1"/>
  <c r="AU500" i="1"/>
  <c r="AU499" i="1"/>
  <c r="AU498" i="1"/>
  <c r="AU497" i="1"/>
  <c r="AU496" i="1"/>
  <c r="AU495" i="1"/>
  <c r="AU494" i="1"/>
  <c r="AU493" i="1"/>
  <c r="AU492" i="1"/>
  <c r="AU491" i="1"/>
  <c r="AU490" i="1"/>
  <c r="AU489" i="1"/>
  <c r="AU488" i="1"/>
  <c r="AU487" i="1"/>
  <c r="AU486" i="1"/>
  <c r="AU485" i="1"/>
  <c r="AU484" i="1"/>
  <c r="AU483" i="1"/>
  <c r="AU482" i="1"/>
  <c r="AU481" i="1"/>
  <c r="AU480" i="1"/>
  <c r="AU479" i="1"/>
  <c r="AU478" i="1"/>
  <c r="AU477" i="1"/>
  <c r="AU474" i="1"/>
  <c r="AU473" i="1"/>
  <c r="AU472" i="1"/>
  <c r="AU471" i="1"/>
  <c r="AU470" i="1"/>
  <c r="AU469" i="1"/>
  <c r="AU468" i="1"/>
  <c r="AU467" i="1"/>
  <c r="AU466" i="1"/>
  <c r="AU465" i="1"/>
  <c r="AU464" i="1"/>
  <c r="AU463" i="1"/>
  <c r="AU462" i="1"/>
  <c r="AU461" i="1"/>
  <c r="AU460" i="1"/>
  <c r="AU459" i="1"/>
  <c r="AU458" i="1"/>
  <c r="AU457" i="1"/>
  <c r="AU456" i="1"/>
  <c r="AU455" i="1"/>
  <c r="AU454" i="1"/>
  <c r="AU453" i="1"/>
  <c r="AU451" i="1"/>
  <c r="AU450" i="1"/>
  <c r="AU449" i="1"/>
  <c r="AU448" i="1"/>
  <c r="AU447" i="1"/>
  <c r="AU446" i="1"/>
  <c r="AU445" i="1"/>
  <c r="AU444" i="1"/>
  <c r="AU443" i="1"/>
  <c r="AU442" i="1"/>
  <c r="AU441" i="1"/>
  <c r="AU440" i="1"/>
  <c r="AU439" i="1"/>
  <c r="AU438" i="1"/>
  <c r="AU437" i="1"/>
  <c r="AU436" i="1"/>
  <c r="AU435" i="1"/>
  <c r="AU434" i="1"/>
  <c r="AU433" i="1"/>
  <c r="AU432" i="1"/>
  <c r="AU431" i="1"/>
  <c r="AU430" i="1"/>
  <c r="AU429" i="1"/>
  <c r="AU428" i="1"/>
  <c r="AU427" i="1"/>
  <c r="AU426" i="1"/>
  <c r="AU425" i="1"/>
  <c r="AU415" i="1"/>
  <c r="AU414" i="1"/>
  <c r="AU413" i="1"/>
  <c r="AU412" i="1"/>
  <c r="AU411" i="1"/>
  <c r="AU410" i="1"/>
  <c r="AU409" i="1"/>
  <c r="AU408" i="1"/>
  <c r="AU407" i="1"/>
  <c r="AU406" i="1"/>
  <c r="AU405" i="1"/>
  <c r="AU404" i="1"/>
  <c r="AU403" i="1"/>
  <c r="AU402" i="1"/>
  <c r="AU401" i="1"/>
  <c r="AU400" i="1"/>
  <c r="AU399" i="1"/>
  <c r="AU398" i="1"/>
  <c r="AU397" i="1"/>
  <c r="AU396" i="1"/>
  <c r="AU395" i="1"/>
  <c r="AU394" i="1"/>
  <c r="AU393" i="1"/>
  <c r="AU392" i="1"/>
  <c r="AU391" i="1"/>
  <c r="AU390" i="1"/>
  <c r="AU389" i="1"/>
  <c r="AU388" i="1"/>
  <c r="AU387" i="1"/>
  <c r="AU386" i="1"/>
  <c r="AU385" i="1"/>
  <c r="AU384" i="1"/>
  <c r="AU383" i="1"/>
  <c r="AU382" i="1"/>
  <c r="AU381" i="1"/>
  <c r="AU380" i="1"/>
  <c r="AU379" i="1"/>
  <c r="AU378" i="1"/>
  <c r="AU377" i="1"/>
  <c r="AU376" i="1"/>
  <c r="AU375" i="1"/>
  <c r="AU374" i="1"/>
  <c r="AU373" i="1"/>
  <c r="AU372" i="1"/>
  <c r="AU371" i="1"/>
  <c r="AU370" i="1"/>
  <c r="AU369" i="1"/>
  <c r="AU368" i="1"/>
  <c r="AU367" i="1"/>
  <c r="AU366" i="1"/>
  <c r="AU365" i="1"/>
  <c r="AU364" i="1"/>
  <c r="AU363" i="1"/>
  <c r="AU361" i="1"/>
  <c r="AU360" i="1"/>
  <c r="AU359" i="1"/>
  <c r="AU355" i="1"/>
  <c r="AU354" i="1"/>
  <c r="AU353" i="1"/>
  <c r="AU352" i="1"/>
  <c r="AU351" i="1"/>
  <c r="AU350" i="1"/>
  <c r="AU349" i="1"/>
  <c r="AU348" i="1"/>
  <c r="AU347" i="1"/>
  <c r="AU346" i="1"/>
  <c r="AU345" i="1"/>
  <c r="AU344" i="1"/>
  <c r="AU343" i="1"/>
  <c r="AU342" i="1"/>
  <c r="AU341" i="1"/>
  <c r="AU340" i="1"/>
  <c r="AU339" i="1"/>
  <c r="AU337" i="1"/>
  <c r="AU330" i="1"/>
  <c r="AU323" i="1"/>
  <c r="AU322" i="1"/>
  <c r="AU321" i="1"/>
  <c r="AU320" i="1"/>
  <c r="AU317" i="1"/>
  <c r="AU315" i="1"/>
  <c r="AU314" i="1"/>
  <c r="AU313" i="1"/>
  <c r="AU311" i="1"/>
  <c r="AU310" i="1"/>
  <c r="AU308" i="1"/>
  <c r="AU307" i="1"/>
  <c r="AU300" i="1"/>
  <c r="AU299" i="1"/>
  <c r="AU296" i="1"/>
  <c r="AU295" i="1"/>
  <c r="AU294" i="1"/>
  <c r="AU293" i="1"/>
  <c r="AU292" i="1"/>
  <c r="AU291" i="1"/>
  <c r="AU290" i="1"/>
  <c r="AU289" i="1"/>
  <c r="AU288" i="1"/>
  <c r="AU287" i="1"/>
  <c r="AU286" i="1"/>
  <c r="AU285" i="1"/>
  <c r="AU284" i="1"/>
  <c r="AU283" i="1"/>
  <c r="AU282" i="1"/>
  <c r="AU281" i="1"/>
  <c r="AU280" i="1"/>
  <c r="AU279" i="1"/>
  <c r="AU278" i="1"/>
  <c r="AU275" i="1"/>
  <c r="AU273" i="1"/>
  <c r="AU271" i="1"/>
  <c r="AU270" i="1"/>
  <c r="AU268" i="1"/>
  <c r="AU267" i="1"/>
  <c r="AU266" i="1"/>
  <c r="AU265" i="1"/>
  <c r="AU264" i="1"/>
  <c r="AU263" i="1"/>
  <c r="AU252" i="1"/>
  <c r="AU251" i="1"/>
  <c r="AU248" i="1"/>
  <c r="AU244" i="1"/>
  <c r="AU243" i="1"/>
  <c r="AU242" i="1"/>
  <c r="AU241" i="1"/>
  <c r="AU240" i="1"/>
  <c r="AU239" i="1"/>
  <c r="AU238" i="1"/>
  <c r="AU237" i="1"/>
  <c r="AU236" i="1"/>
  <c r="AU235" i="1"/>
  <c r="AU234" i="1"/>
  <c r="AU233" i="1"/>
  <c r="AU232" i="1"/>
  <c r="AU231" i="1"/>
  <c r="AU230" i="1"/>
  <c r="AU229" i="1"/>
  <c r="AU228" i="1"/>
  <c r="AU227" i="1"/>
  <c r="AU226" i="1"/>
  <c r="AU225" i="1"/>
  <c r="AU224" i="1"/>
  <c r="AU223" i="1"/>
  <c r="AU222" i="1"/>
  <c r="AU221" i="1"/>
  <c r="AU220" i="1"/>
  <c r="AU219" i="1"/>
  <c r="AU218" i="1"/>
  <c r="AU217" i="1"/>
  <c r="AU216" i="1"/>
  <c r="AU215" i="1"/>
  <c r="AU214" i="1"/>
  <c r="AU213" i="1"/>
  <c r="AU212" i="1"/>
  <c r="AU211" i="1"/>
  <c r="AU210" i="1"/>
  <c r="AU209" i="1"/>
  <c r="AU208" i="1"/>
  <c r="AU207" i="1"/>
  <c r="AU206" i="1"/>
  <c r="AU205" i="1"/>
  <c r="AU204" i="1"/>
  <c r="AU203" i="1"/>
  <c r="AU202" i="1"/>
  <c r="AU201" i="1"/>
  <c r="AU200" i="1"/>
  <c r="AU199" i="1"/>
  <c r="AU198" i="1"/>
  <c r="AU197" i="1"/>
  <c r="AU196" i="1"/>
  <c r="AU195" i="1"/>
  <c r="AU194" i="1"/>
  <c r="AU193" i="1"/>
  <c r="AU192" i="1"/>
  <c r="AU191" i="1"/>
  <c r="AU190" i="1"/>
  <c r="AU189" i="1"/>
  <c r="AU188" i="1"/>
  <c r="AU187" i="1"/>
  <c r="AU184" i="1"/>
  <c r="AU183" i="1"/>
  <c r="AU182" i="1"/>
  <c r="AU181" i="1"/>
  <c r="AU180" i="1"/>
  <c r="AU179" i="1"/>
  <c r="AU178" i="1"/>
  <c r="AU177" i="1"/>
  <c r="AU176" i="1"/>
  <c r="AU175" i="1"/>
  <c r="AU174" i="1"/>
  <c r="AU173" i="1"/>
  <c r="AU172" i="1"/>
  <c r="AU171" i="1"/>
  <c r="AU170" i="1"/>
  <c r="AU168" i="1"/>
  <c r="AU133" i="1"/>
  <c r="AU132" i="1"/>
  <c r="AU130" i="1"/>
  <c r="AU93" i="1"/>
  <c r="AU92" i="1"/>
  <c r="AU91" i="1"/>
  <c r="AU89" i="1"/>
  <c r="AU88" i="1"/>
  <c r="AU87" i="1"/>
  <c r="AU86" i="1"/>
  <c r="AU85" i="1"/>
  <c r="AU84" i="1"/>
  <c r="AU83" i="1"/>
  <c r="AU81" i="1"/>
  <c r="AU80" i="1"/>
  <c r="AU77" i="1"/>
  <c r="AU1296" i="1"/>
  <c r="AU1012" i="1"/>
  <c r="AU1011" i="1"/>
  <c r="AU1010" i="1"/>
  <c r="AU1009" i="1"/>
  <c r="AU1008" i="1"/>
  <c r="AU958" i="1"/>
  <c r="AU957" i="1"/>
  <c r="AU956" i="1"/>
  <c r="AU930" i="1"/>
  <c r="AU929" i="1"/>
  <c r="AU928" i="1"/>
  <c r="AU927" i="1"/>
  <c r="AU890" i="1"/>
  <c r="AU889" i="1"/>
  <c r="AU888" i="1"/>
  <c r="AU831" i="1"/>
  <c r="AU830" i="1"/>
  <c r="AU626" i="1"/>
  <c r="AU625" i="1"/>
  <c r="AU624" i="1"/>
  <c r="AU622" i="1"/>
  <c r="AU621" i="1"/>
  <c r="AU547" i="1"/>
  <c r="AU544" i="1"/>
  <c r="AU543" i="1"/>
  <c r="AU542" i="1"/>
  <c r="AU475" i="1"/>
  <c r="AU424" i="1"/>
  <c r="AU423" i="1"/>
  <c r="AU422" i="1"/>
  <c r="AU421" i="1"/>
  <c r="AU420" i="1"/>
  <c r="AU419" i="1"/>
  <c r="AU418" i="1"/>
  <c r="AU417" i="1"/>
  <c r="AU416" i="1"/>
  <c r="AU358" i="1"/>
  <c r="AU357" i="1"/>
  <c r="AU356" i="1"/>
  <c r="AU336" i="1"/>
  <c r="AU335" i="1"/>
  <c r="AU334" i="1"/>
  <c r="AU333" i="1"/>
  <c r="AU332" i="1"/>
  <c r="AU331" i="1"/>
  <c r="AU329" i="1"/>
  <c r="AU328" i="1"/>
  <c r="AU327" i="1"/>
  <c r="AU326" i="1"/>
  <c r="AU325" i="1"/>
  <c r="AU324" i="1"/>
  <c r="AU319" i="1"/>
  <c r="AU318" i="1"/>
  <c r="AU316" i="1"/>
  <c r="AU312" i="1"/>
  <c r="AU309" i="1"/>
  <c r="AU306" i="1"/>
  <c r="AU305" i="1"/>
  <c r="AU304" i="1"/>
  <c r="AU302" i="1"/>
  <c r="AU301" i="1"/>
  <c r="AU298" i="1"/>
  <c r="AU297" i="1"/>
  <c r="AU277" i="1"/>
  <c r="AU276" i="1"/>
  <c r="AU274" i="1"/>
  <c r="AU272" i="1"/>
  <c r="AU269" i="1"/>
  <c r="AU262" i="1"/>
  <c r="AU261" i="1"/>
  <c r="AU260" i="1"/>
  <c r="AU259" i="1"/>
  <c r="AU258" i="1"/>
  <c r="AU257" i="1"/>
  <c r="AU256" i="1"/>
  <c r="AU255" i="1"/>
  <c r="AU254" i="1"/>
  <c r="AU253" i="1"/>
  <c r="AU250" i="1"/>
  <c r="AU249" i="1"/>
  <c r="AU247" i="1"/>
  <c r="AU246" i="1"/>
  <c r="AU245" i="1"/>
  <c r="AU186" i="1"/>
  <c r="AU185" i="1"/>
  <c r="AU169" i="1"/>
  <c r="AU167" i="1"/>
  <c r="AU166" i="1"/>
  <c r="AU161" i="1"/>
  <c r="AU160" i="1"/>
  <c r="AU159" i="1"/>
  <c r="AU158" i="1"/>
  <c r="AU157" i="1"/>
  <c r="AU156" i="1"/>
  <c r="AU155" i="1"/>
  <c r="AU154" i="1"/>
  <c r="AU153" i="1"/>
  <c r="AU152" i="1"/>
  <c r="AU151" i="1"/>
  <c r="AU150" i="1"/>
  <c r="AU149" i="1"/>
  <c r="AU148" i="1"/>
  <c r="AU147" i="1"/>
  <c r="AU146" i="1"/>
  <c r="AU145" i="1"/>
  <c r="AU144" i="1"/>
  <c r="AU143" i="1"/>
  <c r="AU142" i="1"/>
  <c r="AU141" i="1"/>
  <c r="AU140" i="1"/>
  <c r="AU139" i="1"/>
  <c r="AU138" i="1"/>
  <c r="AU137" i="1"/>
  <c r="AU136" i="1"/>
  <c r="AU135" i="1"/>
  <c r="AU134" i="1"/>
  <c r="AU131" i="1"/>
  <c r="AU127" i="1"/>
  <c r="AU126" i="1"/>
  <c r="AU125" i="1"/>
  <c r="AU124" i="1"/>
  <c r="AU123" i="1"/>
  <c r="AU122" i="1"/>
  <c r="AU121" i="1"/>
  <c r="AU120" i="1"/>
  <c r="AU119" i="1"/>
  <c r="AU118" i="1"/>
  <c r="AU117" i="1"/>
  <c r="AU116" i="1"/>
  <c r="AU115" i="1"/>
  <c r="AU114" i="1"/>
  <c r="AU113" i="1"/>
  <c r="AU112" i="1"/>
  <c r="AU111" i="1"/>
  <c r="AU110" i="1"/>
  <c r="AU109" i="1"/>
  <c r="AU108" i="1"/>
  <c r="AU107" i="1"/>
  <c r="AU106" i="1"/>
  <c r="AU105" i="1"/>
  <c r="AU104" i="1"/>
  <c r="AU103" i="1"/>
  <c r="AU102" i="1"/>
  <c r="AU101" i="1"/>
  <c r="AU100" i="1"/>
  <c r="AU98" i="1"/>
  <c r="AU97" i="1"/>
  <c r="AU96" i="1"/>
  <c r="AU95" i="1"/>
  <c r="AU94" i="1"/>
  <c r="AU90" i="1"/>
  <c r="AU82" i="1"/>
  <c r="AU79" i="1"/>
  <c r="AU78" i="1"/>
  <c r="AU76" i="1"/>
  <c r="AU75" i="1"/>
  <c r="AU74" i="1"/>
  <c r="AU73" i="1"/>
  <c r="AU72" i="1"/>
  <c r="AU71" i="1"/>
  <c r="AU70" i="1"/>
  <c r="AU69" i="1"/>
  <c r="AU68" i="1"/>
  <c r="AU67" i="1"/>
  <c r="AU66" i="1"/>
  <c r="AU65" i="1"/>
  <c r="AU64" i="1"/>
  <c r="AU63" i="1"/>
  <c r="AU62" i="1"/>
  <c r="AU61" i="1"/>
  <c r="AU60" i="1"/>
  <c r="AU59" i="1"/>
  <c r="AU58" i="1"/>
  <c r="AU56" i="1"/>
  <c r="AU55" i="1"/>
  <c r="AU53" i="1"/>
  <c r="AU52" i="1"/>
  <c r="AU51" i="1"/>
  <c r="AU50" i="1"/>
  <c r="AU49" i="1"/>
  <c r="AU48" i="1"/>
  <c r="AU47" i="1"/>
  <c r="AU44" i="1"/>
  <c r="AU43" i="1"/>
  <c r="AU42" i="1"/>
  <c r="AU41" i="1"/>
  <c r="AU40" i="1"/>
  <c r="AU39" i="1"/>
  <c r="AU38" i="1"/>
  <c r="AU37" i="1"/>
  <c r="AU36" i="1"/>
  <c r="AU35" i="1"/>
  <c r="AU34" i="1"/>
  <c r="AU33" i="1"/>
  <c r="AU32" i="1"/>
  <c r="AU31" i="1"/>
  <c r="AU29" i="1"/>
  <c r="AU25" i="1"/>
  <c r="AU24" i="1"/>
  <c r="AU23" i="1"/>
  <c r="AU22" i="1"/>
  <c r="AU21" i="1"/>
  <c r="AU20" i="1"/>
  <c r="AU19" i="1"/>
  <c r="AU18" i="1"/>
  <c r="AU17" i="1"/>
  <c r="AU16" i="1"/>
  <c r="AU15" i="1"/>
  <c r="AU14" i="1"/>
  <c r="J1761" i="1" l="1"/>
  <c r="J1762" i="1" s="1"/>
  <c r="J1763" i="1" s="1"/>
  <c r="J1764" i="1" s="1"/>
  <c r="J1765" i="1" s="1"/>
  <c r="J1766" i="1" s="1"/>
  <c r="J1767" i="1" s="1"/>
  <c r="J1768" i="1" s="1"/>
  <c r="J1769" i="1" s="1"/>
  <c r="J1770" i="1" s="1"/>
  <c r="J1771" i="1" s="1"/>
  <c r="AZ1772" i="1" l="1"/>
  <c r="AZ1758" i="1"/>
  <c r="AZ1684" i="1"/>
  <c r="AZ1774" i="1" l="1"/>
  <c r="AY1758" i="1"/>
  <c r="AX1758" i="1"/>
  <c r="AS1758" i="1"/>
  <c r="AR1758" i="1"/>
  <c r="AU1757" i="1" l="1"/>
  <c r="AT1757" i="1"/>
  <c r="AQ1757" i="1"/>
  <c r="AU1756" i="1"/>
  <c r="AT1756" i="1"/>
  <c r="AQ1756" i="1"/>
  <c r="AV1757" i="1" l="1"/>
  <c r="AW1757" i="1" s="1"/>
  <c r="AV1756" i="1"/>
  <c r="AW1756" i="1" s="1"/>
  <c r="AU13" i="1"/>
  <c r="BA1756" i="1" l="1"/>
  <c r="BA1757" i="1"/>
  <c r="AT1680" i="1" l="1"/>
  <c r="AT710" i="1"/>
  <c r="AU1753" i="1" l="1"/>
  <c r="AT1753" i="1"/>
  <c r="AQ1753" i="1"/>
  <c r="AV1753" i="1" l="1"/>
  <c r="AW1753" i="1" s="1"/>
  <c r="AT1679" i="1"/>
  <c r="AT1678" i="1"/>
  <c r="AT1677" i="1"/>
  <c r="AT1266" i="1"/>
  <c r="AT1265" i="1"/>
  <c r="AT1264" i="1"/>
  <c r="AT1263" i="1"/>
  <c r="AT1262" i="1"/>
  <c r="AT1261" i="1"/>
  <c r="AT1179" i="1"/>
  <c r="AT1178" i="1"/>
  <c r="AT1177" i="1"/>
  <c r="AT1176" i="1"/>
  <c r="AT1175" i="1"/>
  <c r="AT1174" i="1"/>
  <c r="AT1173" i="1"/>
  <c r="AT1172" i="1"/>
  <c r="AT1171" i="1"/>
  <c r="AT1170" i="1"/>
  <c r="AT1169" i="1"/>
  <c r="AT828" i="1"/>
  <c r="AT711" i="1"/>
  <c r="AT564" i="1"/>
  <c r="AT563" i="1"/>
  <c r="AT539" i="1"/>
  <c r="AT507" i="1"/>
  <c r="AT378" i="1"/>
  <c r="AT354" i="1"/>
  <c r="AT348" i="1"/>
  <c r="BA1753" i="1" l="1"/>
  <c r="AU1752" i="1" l="1"/>
  <c r="AT1752" i="1"/>
  <c r="AQ1752" i="1"/>
  <c r="AV1752" i="1" l="1"/>
  <c r="AW1752" i="1" s="1"/>
  <c r="BA1752" i="1" l="1"/>
  <c r="AU1751" i="1" l="1"/>
  <c r="AT1751" i="1"/>
  <c r="AQ1751" i="1"/>
  <c r="AU1750" i="1"/>
  <c r="AT1750" i="1"/>
  <c r="AQ1750" i="1"/>
  <c r="AV1751" i="1" l="1"/>
  <c r="AW1751" i="1" s="1"/>
  <c r="AV1750" i="1"/>
  <c r="AW1750" i="1" s="1"/>
  <c r="BA1750" i="1" l="1"/>
  <c r="BA1751" i="1"/>
  <c r="AR1772" i="1"/>
  <c r="AY1772" i="1" l="1"/>
  <c r="AX1772" i="1"/>
  <c r="AS1772" i="1"/>
  <c r="AP1772" i="1"/>
  <c r="AO1772" i="1"/>
  <c r="AN1772" i="1"/>
  <c r="AM1772" i="1"/>
  <c r="AL1772" i="1"/>
  <c r="AK1772" i="1"/>
  <c r="AI1772" i="1"/>
  <c r="AH1772" i="1"/>
  <c r="AG1772" i="1"/>
  <c r="AE1772" i="1"/>
  <c r="AD1772" i="1"/>
  <c r="AC1772" i="1"/>
  <c r="AA1772" i="1"/>
  <c r="Z1772" i="1"/>
  <c r="AP1758" i="1" l="1"/>
  <c r="AO1758" i="1"/>
  <c r="AN1758" i="1"/>
  <c r="AM1758" i="1"/>
  <c r="AL1758" i="1"/>
  <c r="AK1758" i="1"/>
  <c r="AI1758" i="1"/>
  <c r="AH1758" i="1"/>
  <c r="AG1758" i="1"/>
  <c r="AE1758" i="1"/>
  <c r="AD1758" i="1"/>
  <c r="AC1758" i="1"/>
  <c r="AA1758" i="1"/>
  <c r="Z1758" i="1"/>
  <c r="AY1684" i="1"/>
  <c r="AX1684" i="1"/>
  <c r="AS1684" i="1"/>
  <c r="AR1684" i="1"/>
  <c r="AR1774" i="1" s="1"/>
  <c r="AP1684" i="1"/>
  <c r="AO1684" i="1"/>
  <c r="AN1684" i="1"/>
  <c r="AM1684" i="1"/>
  <c r="AL1684" i="1"/>
  <c r="AK1684" i="1"/>
  <c r="AI1684" i="1"/>
  <c r="AH1684" i="1"/>
  <c r="AG1684" i="1"/>
  <c r="AE1684" i="1"/>
  <c r="AD1684" i="1"/>
  <c r="AC1684" i="1"/>
  <c r="AA1684" i="1"/>
  <c r="Z1684" i="1"/>
  <c r="AQ1683" i="1"/>
  <c r="AQ1682" i="1"/>
  <c r="AQ1680" i="1"/>
  <c r="AQ1679" i="1"/>
  <c r="AQ1678" i="1"/>
  <c r="AQ1677" i="1"/>
  <c r="AQ1676" i="1"/>
  <c r="AQ1675" i="1"/>
  <c r="AQ1674" i="1"/>
  <c r="AQ1673" i="1"/>
  <c r="AQ1672" i="1"/>
  <c r="AQ1671" i="1"/>
  <c r="AQ1670" i="1"/>
  <c r="AQ1669" i="1"/>
  <c r="AQ1668" i="1"/>
  <c r="AQ1667" i="1"/>
  <c r="AQ1666" i="1"/>
  <c r="AQ1665" i="1"/>
  <c r="AQ1664" i="1"/>
  <c r="AQ1663" i="1"/>
  <c r="AQ1662" i="1"/>
  <c r="AQ1661" i="1"/>
  <c r="AQ1660" i="1"/>
  <c r="AQ1659" i="1"/>
  <c r="AQ1658" i="1"/>
  <c r="AQ1294" i="1"/>
  <c r="AQ1657" i="1"/>
  <c r="AQ1656" i="1"/>
  <c r="AQ1655" i="1"/>
  <c r="AQ1654" i="1"/>
  <c r="AQ1653" i="1"/>
  <c r="AQ1652" i="1"/>
  <c r="AQ1651" i="1"/>
  <c r="AQ1650" i="1"/>
  <c r="AQ1649" i="1"/>
  <c r="AQ1648" i="1"/>
  <c r="AQ1647" i="1"/>
  <c r="AQ1646" i="1"/>
  <c r="AQ1645" i="1"/>
  <c r="AQ1644" i="1"/>
  <c r="AQ1643" i="1"/>
  <c r="AQ1642" i="1"/>
  <c r="AQ1293" i="1"/>
  <c r="AQ1641" i="1"/>
  <c r="AQ1640" i="1"/>
  <c r="AQ1639" i="1"/>
  <c r="AQ1638" i="1"/>
  <c r="AQ1637" i="1"/>
  <c r="AQ1636" i="1"/>
  <c r="AQ1635" i="1"/>
  <c r="AQ1634" i="1"/>
  <c r="AQ1633" i="1"/>
  <c r="AQ1632" i="1"/>
  <c r="AQ1631" i="1"/>
  <c r="AQ1630" i="1"/>
  <c r="AQ1629" i="1"/>
  <c r="AQ1628" i="1"/>
  <c r="AQ1627" i="1"/>
  <c r="AQ1626" i="1"/>
  <c r="AQ1625" i="1"/>
  <c r="AQ1624" i="1"/>
  <c r="AQ1623" i="1"/>
  <c r="AQ1622" i="1"/>
  <c r="AQ1621" i="1"/>
  <c r="AQ1620" i="1"/>
  <c r="AQ1619" i="1"/>
  <c r="AQ1618" i="1"/>
  <c r="AQ1617" i="1"/>
  <c r="AQ1292" i="1"/>
  <c r="AQ1291" i="1"/>
  <c r="AQ1290" i="1"/>
  <c r="AQ1289" i="1"/>
  <c r="AQ1288" i="1"/>
  <c r="AQ1287" i="1"/>
  <c r="AQ1286" i="1"/>
  <c r="AQ1285" i="1"/>
  <c r="AQ1284" i="1"/>
  <c r="AQ1283" i="1"/>
  <c r="AQ1282" i="1"/>
  <c r="AQ1281" i="1"/>
  <c r="AQ1280" i="1"/>
  <c r="AQ1279" i="1"/>
  <c r="AQ1278" i="1"/>
  <c r="AQ1277" i="1"/>
  <c r="AQ1276" i="1"/>
  <c r="AQ1275" i="1"/>
  <c r="AQ1274" i="1"/>
  <c r="AQ1273" i="1"/>
  <c r="AQ1616" i="1"/>
  <c r="AQ1272" i="1"/>
  <c r="AQ1271" i="1"/>
  <c r="AQ1615" i="1"/>
  <c r="AQ1614" i="1"/>
  <c r="AQ1613" i="1"/>
  <c r="AQ1612" i="1"/>
  <c r="AQ1611" i="1"/>
  <c r="AQ1610" i="1"/>
  <c r="AQ1609" i="1"/>
  <c r="AQ1608" i="1"/>
  <c r="AQ1607" i="1"/>
  <c r="AQ1606" i="1"/>
  <c r="AQ1605" i="1"/>
  <c r="AQ1270" i="1"/>
  <c r="AQ1604" i="1"/>
  <c r="AQ1603" i="1"/>
  <c r="AQ1602" i="1"/>
  <c r="AQ1601" i="1"/>
  <c r="AQ1600" i="1"/>
  <c r="AQ1599" i="1"/>
  <c r="AQ1598" i="1"/>
  <c r="AQ1597" i="1"/>
  <c r="AQ1596" i="1"/>
  <c r="AQ1595" i="1"/>
  <c r="AQ1594" i="1"/>
  <c r="AQ1593" i="1"/>
  <c r="AQ1592" i="1"/>
  <c r="AQ1591" i="1"/>
  <c r="AQ1590" i="1"/>
  <c r="AQ1589" i="1"/>
  <c r="AQ1588" i="1"/>
  <c r="AQ1587" i="1"/>
  <c r="AQ1586" i="1"/>
  <c r="AQ1585" i="1"/>
  <c r="AQ1584" i="1"/>
  <c r="AQ1583" i="1"/>
  <c r="AQ1582" i="1"/>
  <c r="AQ1581" i="1"/>
  <c r="AQ1580" i="1"/>
  <c r="AQ1579" i="1"/>
  <c r="AQ1578" i="1"/>
  <c r="AQ1577" i="1"/>
  <c r="AQ1576" i="1"/>
  <c r="AQ1575" i="1"/>
  <c r="AQ1574" i="1"/>
  <c r="AQ1573" i="1"/>
  <c r="AQ1572" i="1"/>
  <c r="AQ1571" i="1"/>
  <c r="AQ1570" i="1"/>
  <c r="AQ1569" i="1"/>
  <c r="AQ1568" i="1"/>
  <c r="AQ1567" i="1"/>
  <c r="AQ1566" i="1"/>
  <c r="AQ1565" i="1"/>
  <c r="AQ1564" i="1"/>
  <c r="AQ1563" i="1"/>
  <c r="AQ1562" i="1"/>
  <c r="AQ1561" i="1"/>
  <c r="AQ1560" i="1"/>
  <c r="AQ1559" i="1"/>
  <c r="AQ1558" i="1"/>
  <c r="AQ1557" i="1"/>
  <c r="AQ1556" i="1"/>
  <c r="AQ1555" i="1"/>
  <c r="AQ1554" i="1"/>
  <c r="AQ1553" i="1"/>
  <c r="AQ1552" i="1"/>
  <c r="AQ1551" i="1"/>
  <c r="AQ1550" i="1"/>
  <c r="AQ1549" i="1"/>
  <c r="AQ1548" i="1"/>
  <c r="AQ1547" i="1"/>
  <c r="AQ1546" i="1"/>
  <c r="AQ1545" i="1"/>
  <c r="AQ1544" i="1"/>
  <c r="AQ1543" i="1"/>
  <c r="AQ1542" i="1"/>
  <c r="AQ1541" i="1"/>
  <c r="AQ1540" i="1"/>
  <c r="AQ1539" i="1"/>
  <c r="AQ1538" i="1"/>
  <c r="AQ1537" i="1"/>
  <c r="AQ1536" i="1"/>
  <c r="AQ1535" i="1"/>
  <c r="AQ1534" i="1"/>
  <c r="AQ1533" i="1"/>
  <c r="AQ1532" i="1"/>
  <c r="AQ1531" i="1"/>
  <c r="AQ1530" i="1"/>
  <c r="AQ1529" i="1"/>
  <c r="AQ1528" i="1"/>
  <c r="AQ1527" i="1"/>
  <c r="AQ1526" i="1"/>
  <c r="AQ1525" i="1"/>
  <c r="AQ1524" i="1"/>
  <c r="AQ1523" i="1"/>
  <c r="AQ1522" i="1"/>
  <c r="AQ1521" i="1"/>
  <c r="AQ1520" i="1"/>
  <c r="AQ1269" i="1"/>
  <c r="AQ1519" i="1"/>
  <c r="AQ1518" i="1"/>
  <c r="AQ1517" i="1"/>
  <c r="AQ1516" i="1"/>
  <c r="AQ1515" i="1"/>
  <c r="AQ1514" i="1"/>
  <c r="AQ1513" i="1"/>
  <c r="AQ1512" i="1"/>
  <c r="AQ1511" i="1"/>
  <c r="AQ1510" i="1"/>
  <c r="AQ1509" i="1"/>
  <c r="AQ1508" i="1"/>
  <c r="AQ1507" i="1"/>
  <c r="AQ1506" i="1"/>
  <c r="AQ1505" i="1"/>
  <c r="AQ1504" i="1"/>
  <c r="AQ1503" i="1"/>
  <c r="AQ1502" i="1"/>
  <c r="AQ1501" i="1"/>
  <c r="AQ1500" i="1"/>
  <c r="AQ1499" i="1"/>
  <c r="AQ1498" i="1"/>
  <c r="AQ1497" i="1"/>
  <c r="AQ1496" i="1"/>
  <c r="AQ1495" i="1"/>
  <c r="AQ1494" i="1"/>
  <c r="AQ1493" i="1"/>
  <c r="AQ1492" i="1"/>
  <c r="AQ1491" i="1"/>
  <c r="AQ1490" i="1"/>
  <c r="AQ1489" i="1"/>
  <c r="AQ1488" i="1"/>
  <c r="AQ1487" i="1"/>
  <c r="AQ1486" i="1"/>
  <c r="AQ1485" i="1"/>
  <c r="AQ1484" i="1"/>
  <c r="AQ1483" i="1"/>
  <c r="AQ1482" i="1"/>
  <c r="AQ1481" i="1"/>
  <c r="AQ1480" i="1"/>
  <c r="AQ1479" i="1"/>
  <c r="AQ1478" i="1"/>
  <c r="AQ1477" i="1"/>
  <c r="AQ1476" i="1"/>
  <c r="AQ1475" i="1"/>
  <c r="AQ1474" i="1"/>
  <c r="AQ1473" i="1"/>
  <c r="AQ1472" i="1"/>
  <c r="AQ1471" i="1"/>
  <c r="AQ1470" i="1"/>
  <c r="AQ1469" i="1"/>
  <c r="AQ1468" i="1"/>
  <c r="AQ1467" i="1"/>
  <c r="AQ1466" i="1"/>
  <c r="AQ1465" i="1"/>
  <c r="AQ1464" i="1"/>
  <c r="AQ1463" i="1"/>
  <c r="AQ1462" i="1"/>
  <c r="AQ1461" i="1"/>
  <c r="AQ1460" i="1"/>
  <c r="AQ1459" i="1"/>
  <c r="AQ1458" i="1"/>
  <c r="AQ1457" i="1"/>
  <c r="AQ485" i="1"/>
  <c r="AQ1456" i="1"/>
  <c r="AQ1455" i="1"/>
  <c r="AQ1454" i="1"/>
  <c r="AQ1453" i="1"/>
  <c r="AQ1452" i="1"/>
  <c r="AQ1451" i="1"/>
  <c r="AQ1450" i="1"/>
  <c r="AQ1449" i="1"/>
  <c r="AQ1448" i="1"/>
  <c r="AQ1447" i="1"/>
  <c r="AQ1446" i="1"/>
  <c r="AQ1445" i="1"/>
  <c r="AQ1444" i="1"/>
  <c r="AQ1443" i="1"/>
  <c r="AQ1442" i="1"/>
  <c r="AQ1441" i="1"/>
  <c r="AQ1440" i="1"/>
  <c r="AQ1439" i="1"/>
  <c r="AQ1438" i="1"/>
  <c r="AQ1437" i="1"/>
  <c r="AQ1436" i="1"/>
  <c r="AQ1435" i="1"/>
  <c r="AQ1434" i="1"/>
  <c r="AQ1433" i="1"/>
  <c r="AQ1432" i="1"/>
  <c r="AQ1431" i="1"/>
  <c r="AQ1430" i="1"/>
  <c r="AQ1429" i="1"/>
  <c r="AQ1428" i="1"/>
  <c r="AQ1427" i="1"/>
  <c r="AQ1426" i="1"/>
  <c r="AQ1425" i="1"/>
  <c r="AQ1424" i="1"/>
  <c r="AQ1423" i="1"/>
  <c r="AQ1422" i="1"/>
  <c r="AQ1421" i="1"/>
  <c r="AQ1420" i="1"/>
  <c r="AQ1419" i="1"/>
  <c r="AQ1418" i="1"/>
  <c r="AQ1417" i="1"/>
  <c r="AQ1416" i="1"/>
  <c r="AQ1415" i="1"/>
  <c r="AQ1414" i="1"/>
  <c r="AQ1413" i="1"/>
  <c r="AQ1412" i="1"/>
  <c r="AQ1411" i="1"/>
  <c r="AQ1410" i="1"/>
  <c r="AQ1409" i="1"/>
  <c r="AQ1408" i="1"/>
  <c r="AQ1407" i="1"/>
  <c r="AQ1406" i="1"/>
  <c r="AQ1405" i="1"/>
  <c r="AQ1295" i="1"/>
  <c r="AQ1404" i="1"/>
  <c r="AQ1403" i="1"/>
  <c r="AQ1402" i="1"/>
  <c r="AQ1401" i="1"/>
  <c r="AQ1400" i="1"/>
  <c r="AQ1399" i="1"/>
  <c r="AQ1398" i="1"/>
  <c r="AQ1397" i="1"/>
  <c r="AQ1396" i="1"/>
  <c r="AQ1395" i="1"/>
  <c r="AQ1394" i="1"/>
  <c r="AQ1393" i="1"/>
  <c r="AQ1392" i="1"/>
  <c r="AQ1391" i="1"/>
  <c r="AQ1390" i="1"/>
  <c r="AQ1389" i="1"/>
  <c r="AQ1388" i="1"/>
  <c r="AQ1387" i="1"/>
  <c r="AQ1386" i="1"/>
  <c r="AQ1385" i="1"/>
  <c r="AQ1384" i="1"/>
  <c r="AQ1383" i="1"/>
  <c r="AQ1382" i="1"/>
  <c r="AQ1381" i="1"/>
  <c r="AQ1380" i="1"/>
  <c r="AQ1379" i="1"/>
  <c r="AQ1378" i="1"/>
  <c r="AQ1377" i="1"/>
  <c r="AQ1376" i="1"/>
  <c r="AQ1375" i="1"/>
  <c r="AQ1374" i="1"/>
  <c r="AQ1373" i="1"/>
  <c r="AQ1372" i="1"/>
  <c r="AQ1371" i="1"/>
  <c r="AQ1370" i="1"/>
  <c r="AQ1369" i="1"/>
  <c r="AQ1368" i="1"/>
  <c r="AQ1367" i="1"/>
  <c r="AQ1366" i="1"/>
  <c r="AQ1365" i="1"/>
  <c r="AQ1364" i="1"/>
  <c r="AQ1363" i="1"/>
  <c r="AQ1362" i="1"/>
  <c r="AQ1361" i="1"/>
  <c r="AQ1360" i="1"/>
  <c r="AQ1359" i="1"/>
  <c r="AQ1358" i="1"/>
  <c r="AQ1357" i="1"/>
  <c r="AQ1356" i="1"/>
  <c r="AQ1355" i="1"/>
  <c r="AQ1354" i="1"/>
  <c r="AQ1353" i="1"/>
  <c r="AQ1352" i="1"/>
  <c r="AQ1351" i="1"/>
  <c r="AQ1350" i="1"/>
  <c r="AQ1349" i="1"/>
  <c r="AQ1348" i="1"/>
  <c r="AQ1347" i="1"/>
  <c r="AQ1346" i="1"/>
  <c r="AQ1345" i="1"/>
  <c r="AQ1344" i="1"/>
  <c r="AQ1343" i="1"/>
  <c r="AQ1342" i="1"/>
  <c r="AQ1341" i="1"/>
  <c r="AQ1340" i="1"/>
  <c r="AQ1339" i="1"/>
  <c r="AQ1338" i="1"/>
  <c r="AQ1337" i="1"/>
  <c r="AQ1336" i="1"/>
  <c r="AQ1335" i="1"/>
  <c r="AQ1334" i="1"/>
  <c r="AQ1333" i="1"/>
  <c r="AQ1332" i="1"/>
  <c r="AQ133" i="1"/>
  <c r="AQ1331" i="1"/>
  <c r="AQ1330" i="1"/>
  <c r="AQ1329" i="1"/>
  <c r="AQ1328" i="1"/>
  <c r="AQ1327" i="1"/>
  <c r="AQ1326" i="1"/>
  <c r="AQ1325" i="1"/>
  <c r="AQ1324" i="1"/>
  <c r="AQ829" i="1"/>
  <c r="AQ1323" i="1"/>
  <c r="AQ1322" i="1"/>
  <c r="AQ1321" i="1"/>
  <c r="AQ1320" i="1"/>
  <c r="AQ1319" i="1"/>
  <c r="AQ1318" i="1"/>
  <c r="AQ1317" i="1"/>
  <c r="AQ1316" i="1"/>
  <c r="AQ1315" i="1"/>
  <c r="AQ1314" i="1"/>
  <c r="AQ1313" i="1"/>
  <c r="AQ1312" i="1"/>
  <c r="AQ1311" i="1"/>
  <c r="AQ1310" i="1"/>
  <c r="AQ1309" i="1"/>
  <c r="AQ1308" i="1"/>
  <c r="AQ1307" i="1"/>
  <c r="AQ1306" i="1"/>
  <c r="AQ1305" i="1"/>
  <c r="AQ1304" i="1"/>
  <c r="AQ1303" i="1"/>
  <c r="AQ1268" i="1"/>
  <c r="AQ1302" i="1"/>
  <c r="AQ1301" i="1"/>
  <c r="AQ1300" i="1"/>
  <c r="AQ1299" i="1"/>
  <c r="AQ1298" i="1"/>
  <c r="AQ1297" i="1"/>
  <c r="AQ1296" i="1"/>
  <c r="AQ1266" i="1"/>
  <c r="AQ1265" i="1"/>
  <c r="AQ1264" i="1"/>
  <c r="AQ1263" i="1"/>
  <c r="AQ1262" i="1"/>
  <c r="AQ1261" i="1"/>
  <c r="AQ1260" i="1"/>
  <c r="AQ1259" i="1"/>
  <c r="AQ1258" i="1"/>
  <c r="AQ1257" i="1"/>
  <c r="AQ1256" i="1"/>
  <c r="AQ1255" i="1"/>
  <c r="AQ1254" i="1"/>
  <c r="AQ1253" i="1"/>
  <c r="AQ1252" i="1"/>
  <c r="AQ1251" i="1"/>
  <c r="AQ1250" i="1"/>
  <c r="AQ1249" i="1"/>
  <c r="AQ1248" i="1"/>
  <c r="AQ1247" i="1"/>
  <c r="AQ1246" i="1"/>
  <c r="AQ1245" i="1"/>
  <c r="AQ1244" i="1"/>
  <c r="AQ1243" i="1"/>
  <c r="AQ1242" i="1"/>
  <c r="AQ1241" i="1"/>
  <c r="AQ1240" i="1"/>
  <c r="AQ1239" i="1"/>
  <c r="AQ1238" i="1"/>
  <c r="AQ1237" i="1"/>
  <c r="AQ1236" i="1"/>
  <c r="AQ1235" i="1"/>
  <c r="AQ1234" i="1"/>
  <c r="AQ1233" i="1"/>
  <c r="AQ1232" i="1"/>
  <c r="AQ1231" i="1"/>
  <c r="AQ1230" i="1"/>
  <c r="AQ1229" i="1"/>
  <c r="AQ1228" i="1"/>
  <c r="AQ1227" i="1"/>
  <c r="AQ1226" i="1"/>
  <c r="AQ1225" i="1"/>
  <c r="AQ1224" i="1"/>
  <c r="AQ1223" i="1"/>
  <c r="AQ1222" i="1"/>
  <c r="AQ1221" i="1"/>
  <c r="AQ1220" i="1"/>
  <c r="AQ1219" i="1"/>
  <c r="AQ1218" i="1"/>
  <c r="AQ1217" i="1"/>
  <c r="AQ1216" i="1"/>
  <c r="AQ1215" i="1"/>
  <c r="AQ1214" i="1"/>
  <c r="AQ1213" i="1"/>
  <c r="AQ1212" i="1"/>
  <c r="AQ1211" i="1"/>
  <c r="AQ1210" i="1"/>
  <c r="AQ1209" i="1"/>
  <c r="AQ1208" i="1"/>
  <c r="AQ1207" i="1"/>
  <c r="AQ1206" i="1"/>
  <c r="AQ1205" i="1"/>
  <c r="AQ1204" i="1"/>
  <c r="AQ1203" i="1"/>
  <c r="AQ1202" i="1"/>
  <c r="AQ1201" i="1"/>
  <c r="AQ1200" i="1"/>
  <c r="AQ1199" i="1"/>
  <c r="AQ1198" i="1"/>
  <c r="AQ1197" i="1"/>
  <c r="AQ1196" i="1"/>
  <c r="AQ1195" i="1"/>
  <c r="AQ1194" i="1"/>
  <c r="AQ1193" i="1"/>
  <c r="AQ1192" i="1"/>
  <c r="AQ1191" i="1"/>
  <c r="AQ1190" i="1"/>
  <c r="AQ1189" i="1"/>
  <c r="AQ1188" i="1"/>
  <c r="AQ1187" i="1"/>
  <c r="AQ1186" i="1"/>
  <c r="AQ1185" i="1"/>
  <c r="AQ1184" i="1"/>
  <c r="AQ1183" i="1"/>
  <c r="AQ1182" i="1"/>
  <c r="AQ1181" i="1"/>
  <c r="AQ1180" i="1"/>
  <c r="AQ1179" i="1"/>
  <c r="AQ1178" i="1"/>
  <c r="AQ1177" i="1"/>
  <c r="AQ1176" i="1"/>
  <c r="AQ1175" i="1"/>
  <c r="AQ1174" i="1"/>
  <c r="AQ1173" i="1"/>
  <c r="AQ1172" i="1"/>
  <c r="AQ1171" i="1"/>
  <c r="AQ1170" i="1"/>
  <c r="AQ1169" i="1"/>
  <c r="AQ1168" i="1"/>
  <c r="AQ1167" i="1"/>
  <c r="AQ1166" i="1"/>
  <c r="AQ1165" i="1"/>
  <c r="AQ1164" i="1"/>
  <c r="AQ1163" i="1"/>
  <c r="AQ1162" i="1"/>
  <c r="AQ1161" i="1"/>
  <c r="AQ1160" i="1"/>
  <c r="AQ1159" i="1"/>
  <c r="AQ1158" i="1"/>
  <c r="AQ1157" i="1"/>
  <c r="AQ1156" i="1"/>
  <c r="AQ1155" i="1"/>
  <c r="AQ1154" i="1"/>
  <c r="AQ1153" i="1"/>
  <c r="AQ1152" i="1"/>
  <c r="AQ1151" i="1"/>
  <c r="AQ1150" i="1"/>
  <c r="AQ1149" i="1"/>
  <c r="AQ1148" i="1"/>
  <c r="AQ1147" i="1"/>
  <c r="AQ1146" i="1"/>
  <c r="AQ1145" i="1"/>
  <c r="AQ1144" i="1"/>
  <c r="AQ1143" i="1"/>
  <c r="AQ1142" i="1"/>
  <c r="AQ1141" i="1"/>
  <c r="AQ1140" i="1"/>
  <c r="AQ1139" i="1"/>
  <c r="AQ1138" i="1"/>
  <c r="AQ1137" i="1"/>
  <c r="AQ1136" i="1"/>
  <c r="AQ1135" i="1"/>
  <c r="AQ1134" i="1"/>
  <c r="AQ1133" i="1"/>
  <c r="AQ1132" i="1"/>
  <c r="AQ1131" i="1"/>
  <c r="AQ1130" i="1"/>
  <c r="AQ1129" i="1"/>
  <c r="AQ1128" i="1"/>
  <c r="AQ1127" i="1"/>
  <c r="AQ1126" i="1"/>
  <c r="AQ1125" i="1"/>
  <c r="AQ1124" i="1"/>
  <c r="AQ1123" i="1"/>
  <c r="AQ1122" i="1"/>
  <c r="AQ1121" i="1"/>
  <c r="AQ1120" i="1"/>
  <c r="AQ1119" i="1"/>
  <c r="AQ1118" i="1"/>
  <c r="AQ1117" i="1"/>
  <c r="AQ1116" i="1"/>
  <c r="AQ1115" i="1"/>
  <c r="AQ1114" i="1"/>
  <c r="AQ1113" i="1"/>
  <c r="AQ1112" i="1"/>
  <c r="AQ1111" i="1"/>
  <c r="AQ1110" i="1"/>
  <c r="AQ1109" i="1"/>
  <c r="AQ1108" i="1"/>
  <c r="AQ1107" i="1"/>
  <c r="AQ1106" i="1"/>
  <c r="AQ1105" i="1"/>
  <c r="AQ1104" i="1"/>
  <c r="AQ1103" i="1"/>
  <c r="AQ1102" i="1"/>
  <c r="AQ1101" i="1"/>
  <c r="AQ1100" i="1"/>
  <c r="AQ1099" i="1"/>
  <c r="AQ1098" i="1"/>
  <c r="AQ1097" i="1"/>
  <c r="AQ1096" i="1"/>
  <c r="AQ1095" i="1"/>
  <c r="AQ1094" i="1"/>
  <c r="AQ1093" i="1"/>
  <c r="AQ1092" i="1"/>
  <c r="AQ1091" i="1"/>
  <c r="AQ1090" i="1"/>
  <c r="AQ1089" i="1"/>
  <c r="AQ1088" i="1"/>
  <c r="AQ1087" i="1"/>
  <c r="AQ1086" i="1"/>
  <c r="AQ1085" i="1"/>
  <c r="AQ1084" i="1"/>
  <c r="AQ1083" i="1"/>
  <c r="AQ1082" i="1"/>
  <c r="AQ1081" i="1"/>
  <c r="AQ1080" i="1"/>
  <c r="AQ1079" i="1"/>
  <c r="AQ1078" i="1"/>
  <c r="AQ1077" i="1"/>
  <c r="AQ1076" i="1"/>
  <c r="AQ1075" i="1"/>
  <c r="AQ1074" i="1"/>
  <c r="AQ1073" i="1"/>
  <c r="AQ1072" i="1"/>
  <c r="AQ1071" i="1"/>
  <c r="AQ1070" i="1"/>
  <c r="AQ1069" i="1"/>
  <c r="AQ1068" i="1"/>
  <c r="AQ1067" i="1"/>
  <c r="AQ1066" i="1"/>
  <c r="AQ1065" i="1"/>
  <c r="AQ1064" i="1"/>
  <c r="AQ1063" i="1"/>
  <c r="AQ1062" i="1"/>
  <c r="AQ1061" i="1"/>
  <c r="AQ1060" i="1"/>
  <c r="AQ1059" i="1"/>
  <c r="AQ1058" i="1"/>
  <c r="AQ1057" i="1"/>
  <c r="AQ1056" i="1"/>
  <c r="AQ1055" i="1"/>
  <c r="AQ1054" i="1"/>
  <c r="AQ1053" i="1"/>
  <c r="AQ1052" i="1"/>
  <c r="AQ1051" i="1"/>
  <c r="AQ1050" i="1"/>
  <c r="AQ1049" i="1"/>
  <c r="AQ1048" i="1"/>
  <c r="AQ1047" i="1"/>
  <c r="AQ1046" i="1"/>
  <c r="AQ1045" i="1"/>
  <c r="AQ1044" i="1"/>
  <c r="AQ1043" i="1"/>
  <c r="AQ1042" i="1"/>
  <c r="AQ1041" i="1"/>
  <c r="AQ1040" i="1"/>
  <c r="AQ1039" i="1"/>
  <c r="AQ1038" i="1"/>
  <c r="AQ1037" i="1"/>
  <c r="AQ1036" i="1"/>
  <c r="AQ1035" i="1"/>
  <c r="AQ1034" i="1"/>
  <c r="AQ1033" i="1"/>
  <c r="AQ1032" i="1"/>
  <c r="AQ1031" i="1"/>
  <c r="AQ1030" i="1"/>
  <c r="AQ1029" i="1"/>
  <c r="AQ1028" i="1"/>
  <c r="AQ1027" i="1"/>
  <c r="AQ1026" i="1"/>
  <c r="AQ1025" i="1"/>
  <c r="AQ1024" i="1"/>
  <c r="AQ1023" i="1"/>
  <c r="AQ1022" i="1"/>
  <c r="AQ1021" i="1"/>
  <c r="AQ1020" i="1"/>
  <c r="AQ1019" i="1"/>
  <c r="AQ1018" i="1"/>
  <c r="AQ1017" i="1"/>
  <c r="AQ1016" i="1"/>
  <c r="AQ1015" i="1"/>
  <c r="AQ1014" i="1"/>
  <c r="AQ1013" i="1"/>
  <c r="AQ1012" i="1"/>
  <c r="AQ1011" i="1"/>
  <c r="AQ1010" i="1"/>
  <c r="AQ1009" i="1"/>
  <c r="AQ1008" i="1"/>
  <c r="AQ1007" i="1"/>
  <c r="AQ1006" i="1"/>
  <c r="AQ1005" i="1"/>
  <c r="AQ1004" i="1"/>
  <c r="AQ1003" i="1"/>
  <c r="AQ1002" i="1"/>
  <c r="AQ1001" i="1"/>
  <c r="AQ1000" i="1"/>
  <c r="AQ999" i="1"/>
  <c r="AQ998" i="1"/>
  <c r="AQ997" i="1"/>
  <c r="AQ996" i="1"/>
  <c r="AQ995" i="1"/>
  <c r="AQ994" i="1"/>
  <c r="AQ993" i="1"/>
  <c r="AQ992" i="1"/>
  <c r="AQ991" i="1"/>
  <c r="AQ990" i="1"/>
  <c r="AQ989" i="1"/>
  <c r="AQ988" i="1"/>
  <c r="AQ987" i="1"/>
  <c r="AQ986" i="1"/>
  <c r="AQ985" i="1"/>
  <c r="AQ984" i="1"/>
  <c r="AQ983" i="1"/>
  <c r="AQ982" i="1"/>
  <c r="AQ981" i="1"/>
  <c r="AQ980" i="1"/>
  <c r="AQ979" i="1"/>
  <c r="AQ978" i="1"/>
  <c r="AQ977" i="1"/>
  <c r="AQ976" i="1"/>
  <c r="AQ975" i="1"/>
  <c r="AQ974" i="1"/>
  <c r="AQ973" i="1"/>
  <c r="AQ972" i="1"/>
  <c r="AQ971" i="1"/>
  <c r="AQ970" i="1"/>
  <c r="AQ969" i="1"/>
  <c r="AQ968" i="1"/>
  <c r="AQ967" i="1"/>
  <c r="AQ966" i="1"/>
  <c r="AQ965" i="1"/>
  <c r="AQ964" i="1"/>
  <c r="AQ963" i="1"/>
  <c r="AQ962" i="1"/>
  <c r="AQ961" i="1"/>
  <c r="AQ960" i="1"/>
  <c r="AQ959" i="1"/>
  <c r="AQ958" i="1"/>
  <c r="AQ957" i="1"/>
  <c r="AQ956" i="1"/>
  <c r="AQ955" i="1"/>
  <c r="AQ954" i="1"/>
  <c r="AQ953" i="1"/>
  <c r="AQ952" i="1"/>
  <c r="AQ951" i="1"/>
  <c r="AQ950" i="1"/>
  <c r="AQ949" i="1"/>
  <c r="AQ948" i="1"/>
  <c r="AQ947" i="1"/>
  <c r="AQ946" i="1"/>
  <c r="AQ945" i="1"/>
  <c r="AQ944" i="1"/>
  <c r="AQ943" i="1"/>
  <c r="AQ942" i="1"/>
  <c r="AQ941" i="1"/>
  <c r="AQ940" i="1"/>
  <c r="AQ939" i="1"/>
  <c r="AQ938" i="1"/>
  <c r="AQ937" i="1"/>
  <c r="AQ936" i="1"/>
  <c r="AQ935" i="1"/>
  <c r="AQ934" i="1"/>
  <c r="AQ933" i="1"/>
  <c r="AQ932" i="1"/>
  <c r="AQ931" i="1"/>
  <c r="AQ930" i="1"/>
  <c r="AQ929" i="1"/>
  <c r="AQ928" i="1"/>
  <c r="AQ927" i="1"/>
  <c r="AQ922" i="1"/>
  <c r="AQ921" i="1"/>
  <c r="AQ920" i="1"/>
  <c r="AQ919" i="1"/>
  <c r="AQ918" i="1"/>
  <c r="AQ917" i="1"/>
  <c r="AQ916" i="1"/>
  <c r="AQ915" i="1"/>
  <c r="AQ914" i="1"/>
  <c r="AQ913" i="1"/>
  <c r="AQ912" i="1"/>
  <c r="AQ911" i="1"/>
  <c r="AQ910" i="1"/>
  <c r="AQ909" i="1"/>
  <c r="AQ908" i="1"/>
  <c r="AQ907" i="1"/>
  <c r="AQ906" i="1"/>
  <c r="AQ905" i="1"/>
  <c r="AQ904" i="1"/>
  <c r="AQ903" i="1"/>
  <c r="AQ902" i="1"/>
  <c r="AQ901" i="1"/>
  <c r="AQ900" i="1"/>
  <c r="AQ899" i="1"/>
  <c r="AQ898" i="1"/>
  <c r="AQ897" i="1"/>
  <c r="AQ896" i="1"/>
  <c r="AQ895" i="1"/>
  <c r="AQ894" i="1"/>
  <c r="AQ893" i="1"/>
  <c r="AQ892" i="1"/>
  <c r="AQ891" i="1"/>
  <c r="AQ890" i="1"/>
  <c r="AQ889" i="1"/>
  <c r="AQ888" i="1"/>
  <c r="AQ887" i="1"/>
  <c r="AQ886" i="1"/>
  <c r="AQ885" i="1"/>
  <c r="AQ884" i="1"/>
  <c r="AQ883" i="1"/>
  <c r="AQ882" i="1"/>
  <c r="AQ881" i="1"/>
  <c r="AQ880" i="1"/>
  <c r="AQ879" i="1"/>
  <c r="AQ878" i="1"/>
  <c r="AQ877" i="1"/>
  <c r="AQ876" i="1"/>
  <c r="AQ875" i="1"/>
  <c r="AQ874" i="1"/>
  <c r="AQ873" i="1"/>
  <c r="AQ872" i="1"/>
  <c r="AQ871" i="1"/>
  <c r="AQ870" i="1"/>
  <c r="AQ869" i="1"/>
  <c r="AQ868" i="1"/>
  <c r="AQ867" i="1"/>
  <c r="AQ866" i="1"/>
  <c r="AQ865" i="1"/>
  <c r="AQ864" i="1"/>
  <c r="AQ863" i="1"/>
  <c r="AQ862" i="1"/>
  <c r="AQ861" i="1"/>
  <c r="AQ860" i="1"/>
  <c r="AQ859" i="1"/>
  <c r="AQ858" i="1"/>
  <c r="AQ857" i="1"/>
  <c r="AQ856" i="1"/>
  <c r="AQ855" i="1"/>
  <c r="AQ854" i="1"/>
  <c r="AQ853" i="1"/>
  <c r="AQ852" i="1"/>
  <c r="AQ851" i="1"/>
  <c r="AQ850" i="1"/>
  <c r="AQ849" i="1"/>
  <c r="AQ848" i="1"/>
  <c r="AQ847" i="1"/>
  <c r="AQ846" i="1"/>
  <c r="AQ845" i="1"/>
  <c r="AQ844" i="1"/>
  <c r="AQ843" i="1"/>
  <c r="AQ842" i="1"/>
  <c r="AQ841" i="1"/>
  <c r="AQ840" i="1"/>
  <c r="AQ839" i="1"/>
  <c r="AQ838" i="1"/>
  <c r="AQ837" i="1"/>
  <c r="AQ836" i="1"/>
  <c r="AQ835" i="1"/>
  <c r="AQ834" i="1"/>
  <c r="AQ833" i="1"/>
  <c r="AQ832" i="1"/>
  <c r="AQ831" i="1"/>
  <c r="AQ830" i="1"/>
  <c r="AQ828" i="1"/>
  <c r="AQ827" i="1"/>
  <c r="AQ826" i="1"/>
  <c r="AQ825" i="1"/>
  <c r="AQ824" i="1"/>
  <c r="AQ823" i="1"/>
  <c r="AQ822" i="1"/>
  <c r="AQ926" i="1"/>
  <c r="AQ925" i="1"/>
  <c r="AQ821" i="1"/>
  <c r="AQ820" i="1"/>
  <c r="AQ819" i="1"/>
  <c r="AQ818" i="1"/>
  <c r="AQ817" i="1"/>
  <c r="AQ816" i="1"/>
  <c r="AQ924" i="1"/>
  <c r="AQ815" i="1"/>
  <c r="AQ814" i="1"/>
  <c r="AQ813" i="1"/>
  <c r="AQ812" i="1"/>
  <c r="AQ811" i="1"/>
  <c r="AQ810" i="1"/>
  <c r="AQ809" i="1"/>
  <c r="AQ808" i="1"/>
  <c r="AQ807" i="1"/>
  <c r="AQ806" i="1"/>
  <c r="AQ805" i="1"/>
  <c r="AQ804" i="1"/>
  <c r="AQ803" i="1"/>
  <c r="AQ802" i="1"/>
  <c r="AQ801" i="1"/>
  <c r="AQ800" i="1"/>
  <c r="AQ799" i="1"/>
  <c r="AQ798" i="1"/>
  <c r="AQ797" i="1"/>
  <c r="AQ796" i="1"/>
  <c r="AQ795" i="1"/>
  <c r="AQ794" i="1"/>
  <c r="AQ793" i="1"/>
  <c r="AQ792" i="1"/>
  <c r="AQ791" i="1"/>
  <c r="AQ790" i="1"/>
  <c r="AQ789" i="1"/>
  <c r="AQ788" i="1"/>
  <c r="AQ787" i="1"/>
  <c r="AQ786" i="1"/>
  <c r="AQ785" i="1"/>
  <c r="AQ784" i="1"/>
  <c r="AQ783" i="1"/>
  <c r="AQ782" i="1"/>
  <c r="AQ781" i="1"/>
  <c r="AQ780" i="1"/>
  <c r="AQ779" i="1"/>
  <c r="AQ778" i="1"/>
  <c r="AQ777" i="1"/>
  <c r="AQ776" i="1"/>
  <c r="AQ775" i="1"/>
  <c r="AQ774" i="1"/>
  <c r="AQ773" i="1"/>
  <c r="AQ772" i="1"/>
  <c r="AQ771" i="1"/>
  <c r="AQ770" i="1"/>
  <c r="AQ769" i="1"/>
  <c r="AQ768" i="1"/>
  <c r="AQ767" i="1"/>
  <c r="AQ766" i="1"/>
  <c r="AQ765" i="1"/>
  <c r="AQ764" i="1"/>
  <c r="AQ763" i="1"/>
  <c r="AQ762" i="1"/>
  <c r="AQ761" i="1"/>
  <c r="AQ760" i="1"/>
  <c r="AQ759" i="1"/>
  <c r="AQ758" i="1"/>
  <c r="AQ757" i="1"/>
  <c r="AQ756" i="1"/>
  <c r="AQ755" i="1"/>
  <c r="AQ754" i="1"/>
  <c r="AQ753" i="1"/>
  <c r="AQ752" i="1"/>
  <c r="AQ751" i="1"/>
  <c r="AQ750" i="1"/>
  <c r="AQ749" i="1"/>
  <c r="AQ748" i="1"/>
  <c r="AQ747" i="1"/>
  <c r="AQ746" i="1"/>
  <c r="AQ923" i="1"/>
  <c r="AQ745" i="1"/>
  <c r="AQ744" i="1"/>
  <c r="AQ743" i="1"/>
  <c r="AQ742" i="1"/>
  <c r="AQ741" i="1"/>
  <c r="AQ740" i="1"/>
  <c r="AQ739" i="1"/>
  <c r="AQ738" i="1"/>
  <c r="AQ737" i="1"/>
  <c r="AQ736" i="1"/>
  <c r="AQ735" i="1"/>
  <c r="AQ734" i="1"/>
  <c r="AQ733" i="1"/>
  <c r="AQ732" i="1"/>
  <c r="AQ731" i="1"/>
  <c r="AQ730" i="1"/>
  <c r="AQ729" i="1"/>
  <c r="AQ728" i="1"/>
  <c r="AQ727" i="1"/>
  <c r="AQ726" i="1"/>
  <c r="AQ725" i="1"/>
  <c r="AQ724" i="1"/>
  <c r="AQ723" i="1"/>
  <c r="AQ722" i="1"/>
  <c r="AQ721" i="1"/>
  <c r="AQ720" i="1"/>
  <c r="AQ719" i="1"/>
  <c r="AQ718" i="1"/>
  <c r="AQ717" i="1"/>
  <c r="AQ716" i="1"/>
  <c r="AQ715" i="1"/>
  <c r="AQ714" i="1"/>
  <c r="AQ713" i="1"/>
  <c r="AQ712" i="1"/>
  <c r="AQ711" i="1"/>
  <c r="AQ710" i="1"/>
  <c r="AQ709" i="1"/>
  <c r="AQ708" i="1"/>
  <c r="AQ707" i="1"/>
  <c r="AQ706" i="1"/>
  <c r="AQ705" i="1"/>
  <c r="AQ704" i="1"/>
  <c r="AQ703" i="1"/>
  <c r="AQ702" i="1"/>
  <c r="AQ701" i="1"/>
  <c r="AQ700" i="1"/>
  <c r="AQ699" i="1"/>
  <c r="AQ698" i="1"/>
  <c r="AQ697" i="1"/>
  <c r="AQ696" i="1"/>
  <c r="AQ695" i="1"/>
  <c r="AQ694" i="1"/>
  <c r="AQ693" i="1"/>
  <c r="AQ692" i="1"/>
  <c r="AQ691" i="1"/>
  <c r="AQ690" i="1"/>
  <c r="AQ689" i="1"/>
  <c r="AQ688" i="1"/>
  <c r="AQ687" i="1"/>
  <c r="AQ686" i="1"/>
  <c r="AQ685" i="1"/>
  <c r="AQ684" i="1"/>
  <c r="AQ683" i="1"/>
  <c r="AQ682" i="1"/>
  <c r="AQ681" i="1"/>
  <c r="AQ680" i="1"/>
  <c r="AQ679" i="1"/>
  <c r="AQ678" i="1"/>
  <c r="AQ677" i="1"/>
  <c r="AQ676" i="1"/>
  <c r="AQ675" i="1"/>
  <c r="AQ674" i="1"/>
  <c r="AQ673" i="1"/>
  <c r="AQ672" i="1"/>
  <c r="AQ671" i="1"/>
  <c r="AQ670" i="1"/>
  <c r="AQ669" i="1"/>
  <c r="AQ668" i="1"/>
  <c r="AQ667" i="1"/>
  <c r="AQ666" i="1"/>
  <c r="AQ665" i="1"/>
  <c r="AQ664" i="1"/>
  <c r="AQ663" i="1"/>
  <c r="AQ662" i="1"/>
  <c r="AQ661" i="1"/>
  <c r="AQ660" i="1"/>
  <c r="AQ659" i="1"/>
  <c r="AQ658" i="1"/>
  <c r="AQ657" i="1"/>
  <c r="AQ656" i="1"/>
  <c r="AQ655" i="1"/>
  <c r="AQ654" i="1"/>
  <c r="AQ653" i="1"/>
  <c r="AQ652" i="1"/>
  <c r="AQ651" i="1"/>
  <c r="AQ650" i="1"/>
  <c r="AQ649" i="1"/>
  <c r="AQ648" i="1"/>
  <c r="AQ647" i="1"/>
  <c r="AQ646" i="1"/>
  <c r="AQ645" i="1"/>
  <c r="AQ644" i="1"/>
  <c r="AQ643" i="1"/>
  <c r="AQ642" i="1"/>
  <c r="AQ641" i="1"/>
  <c r="AQ640" i="1"/>
  <c r="AQ639" i="1"/>
  <c r="AQ638" i="1"/>
  <c r="AQ637" i="1"/>
  <c r="AQ636" i="1"/>
  <c r="AQ635" i="1"/>
  <c r="AQ634" i="1"/>
  <c r="AQ633" i="1"/>
  <c r="AQ632" i="1"/>
  <c r="AQ631" i="1"/>
  <c r="AQ630" i="1"/>
  <c r="AQ629" i="1"/>
  <c r="AQ628" i="1"/>
  <c r="AQ627" i="1"/>
  <c r="AQ625" i="1"/>
  <c r="AQ624" i="1"/>
  <c r="AQ623" i="1"/>
  <c r="AQ622" i="1"/>
  <c r="AQ621" i="1"/>
  <c r="AQ620" i="1"/>
  <c r="AQ619" i="1"/>
  <c r="AQ618" i="1"/>
  <c r="AQ617" i="1"/>
  <c r="AQ616" i="1"/>
  <c r="AQ615" i="1"/>
  <c r="AQ614" i="1"/>
  <c r="AQ613" i="1"/>
  <c r="AQ612" i="1"/>
  <c r="AQ611" i="1"/>
  <c r="AQ610" i="1"/>
  <c r="AQ609" i="1"/>
  <c r="AQ608" i="1"/>
  <c r="AQ607" i="1"/>
  <c r="AQ606" i="1"/>
  <c r="AQ605" i="1"/>
  <c r="AQ604" i="1"/>
  <c r="AQ603" i="1"/>
  <c r="AQ602" i="1"/>
  <c r="AQ601" i="1"/>
  <c r="AQ600" i="1"/>
  <c r="AQ599" i="1"/>
  <c r="AQ598" i="1"/>
  <c r="AQ597" i="1"/>
  <c r="AQ596" i="1"/>
  <c r="AQ595" i="1"/>
  <c r="AQ594" i="1"/>
  <c r="AQ1681" i="1"/>
  <c r="AQ593" i="1"/>
  <c r="AQ592" i="1"/>
  <c r="AQ591" i="1"/>
  <c r="AQ590" i="1"/>
  <c r="AQ589" i="1"/>
  <c r="AQ588" i="1"/>
  <c r="AQ587" i="1"/>
  <c r="AQ586" i="1"/>
  <c r="AQ585" i="1"/>
  <c r="AQ584" i="1"/>
  <c r="AQ583" i="1"/>
  <c r="AQ582" i="1"/>
  <c r="AQ581" i="1"/>
  <c r="AQ580" i="1"/>
  <c r="AQ579" i="1"/>
  <c r="AQ578" i="1"/>
  <c r="AQ577" i="1"/>
  <c r="AQ576" i="1"/>
  <c r="AQ575" i="1"/>
  <c r="AQ574" i="1"/>
  <c r="AQ573" i="1"/>
  <c r="AQ572" i="1"/>
  <c r="AQ571" i="1"/>
  <c r="AQ570" i="1"/>
  <c r="AQ569" i="1"/>
  <c r="AQ568" i="1"/>
  <c r="AQ567" i="1"/>
  <c r="AQ566" i="1"/>
  <c r="AQ565" i="1"/>
  <c r="AQ564" i="1"/>
  <c r="AQ563" i="1"/>
  <c r="AQ562" i="1"/>
  <c r="AQ561" i="1"/>
  <c r="AQ560" i="1"/>
  <c r="AQ559" i="1"/>
  <c r="AQ558" i="1"/>
  <c r="AQ557" i="1"/>
  <c r="AQ556" i="1"/>
  <c r="AQ555" i="1"/>
  <c r="AQ554" i="1"/>
  <c r="AQ553" i="1"/>
  <c r="AQ552" i="1"/>
  <c r="AQ551" i="1"/>
  <c r="AQ550" i="1"/>
  <c r="AQ549" i="1"/>
  <c r="AQ548" i="1"/>
  <c r="AQ547" i="1"/>
  <c r="AQ546" i="1"/>
  <c r="AQ545" i="1"/>
  <c r="AQ541" i="1"/>
  <c r="AQ544" i="1"/>
  <c r="AQ543" i="1"/>
  <c r="AQ542" i="1"/>
  <c r="AQ494" i="1"/>
  <c r="AQ508" i="1"/>
  <c r="AQ540" i="1"/>
  <c r="AQ539" i="1"/>
  <c r="AQ538" i="1"/>
  <c r="AQ537" i="1"/>
  <c r="AQ536" i="1"/>
  <c r="AQ535" i="1"/>
  <c r="AQ534" i="1"/>
  <c r="AQ533" i="1"/>
  <c r="AQ532" i="1"/>
  <c r="AQ531" i="1"/>
  <c r="AQ530" i="1"/>
  <c r="AQ529" i="1"/>
  <c r="AQ528" i="1"/>
  <c r="AQ527" i="1"/>
  <c r="AQ526" i="1"/>
  <c r="AQ525" i="1"/>
  <c r="AQ524" i="1"/>
  <c r="AQ523" i="1"/>
  <c r="AQ522" i="1"/>
  <c r="AQ521" i="1"/>
  <c r="AQ520" i="1"/>
  <c r="AQ519" i="1"/>
  <c r="AQ518" i="1"/>
  <c r="AQ517" i="1"/>
  <c r="AQ516" i="1"/>
  <c r="AQ515" i="1"/>
  <c r="AQ514" i="1"/>
  <c r="AQ513" i="1"/>
  <c r="AQ512" i="1"/>
  <c r="AQ511" i="1"/>
  <c r="AQ510" i="1"/>
  <c r="AQ509" i="1"/>
  <c r="AQ507" i="1"/>
  <c r="AQ506" i="1"/>
  <c r="AQ505" i="1"/>
  <c r="AQ504" i="1"/>
  <c r="AQ503" i="1"/>
  <c r="AQ502" i="1"/>
  <c r="AQ501" i="1"/>
  <c r="AQ500" i="1"/>
  <c r="AQ499" i="1"/>
  <c r="AQ498" i="1"/>
  <c r="AQ497" i="1"/>
  <c r="AQ496" i="1"/>
  <c r="AQ495" i="1"/>
  <c r="AQ493" i="1"/>
  <c r="AQ492" i="1"/>
  <c r="AQ491" i="1"/>
  <c r="AQ490" i="1"/>
  <c r="AQ489" i="1"/>
  <c r="AQ488" i="1"/>
  <c r="AQ487" i="1"/>
  <c r="AQ486" i="1"/>
  <c r="AQ484" i="1"/>
  <c r="AQ483" i="1"/>
  <c r="AQ482" i="1"/>
  <c r="AQ481" i="1"/>
  <c r="AQ480" i="1"/>
  <c r="AQ479" i="1"/>
  <c r="AQ478" i="1"/>
  <c r="AQ477" i="1"/>
  <c r="AQ476" i="1"/>
  <c r="AQ475" i="1"/>
  <c r="AQ474" i="1"/>
  <c r="AQ473" i="1"/>
  <c r="AQ472" i="1"/>
  <c r="AQ471" i="1"/>
  <c r="AQ470" i="1"/>
  <c r="AQ469" i="1"/>
  <c r="AQ468" i="1"/>
  <c r="AQ467" i="1"/>
  <c r="AQ466" i="1"/>
  <c r="AQ465" i="1"/>
  <c r="AQ464" i="1"/>
  <c r="AQ463" i="1"/>
  <c r="AQ462" i="1"/>
  <c r="AQ461" i="1"/>
  <c r="AQ460" i="1"/>
  <c r="AQ459" i="1"/>
  <c r="AQ458" i="1"/>
  <c r="AQ457" i="1"/>
  <c r="AQ456" i="1"/>
  <c r="AQ455" i="1"/>
  <c r="AQ454" i="1"/>
  <c r="AQ453" i="1"/>
  <c r="AQ452" i="1"/>
  <c r="AQ379" i="1"/>
  <c r="AQ451" i="1"/>
  <c r="AQ450" i="1"/>
  <c r="AQ449" i="1"/>
  <c r="AQ448" i="1"/>
  <c r="AQ447" i="1"/>
  <c r="AQ446" i="1"/>
  <c r="AQ445" i="1"/>
  <c r="AQ444" i="1"/>
  <c r="AQ443" i="1"/>
  <c r="AQ442" i="1"/>
  <c r="AQ1267" i="1"/>
  <c r="AQ441" i="1"/>
  <c r="AQ440" i="1"/>
  <c r="AQ439" i="1"/>
  <c r="AQ438" i="1"/>
  <c r="AQ437" i="1"/>
  <c r="AQ436" i="1"/>
  <c r="AQ435" i="1"/>
  <c r="AQ434" i="1"/>
  <c r="AQ433" i="1"/>
  <c r="AQ432" i="1"/>
  <c r="AQ431" i="1"/>
  <c r="AQ430" i="1"/>
  <c r="AQ429" i="1"/>
  <c r="AQ415" i="1"/>
  <c r="AQ428" i="1"/>
  <c r="AQ427" i="1"/>
  <c r="AQ426" i="1"/>
  <c r="AQ425" i="1"/>
  <c r="AQ424" i="1"/>
  <c r="AQ423" i="1"/>
  <c r="AQ422" i="1"/>
  <c r="AQ421" i="1"/>
  <c r="AQ420" i="1"/>
  <c r="AQ419" i="1"/>
  <c r="AQ418" i="1"/>
  <c r="AQ417" i="1"/>
  <c r="AQ416" i="1"/>
  <c r="AQ414" i="1"/>
  <c r="AQ413" i="1"/>
  <c r="AQ412" i="1"/>
  <c r="AQ411" i="1"/>
  <c r="AQ410" i="1"/>
  <c r="AQ409" i="1"/>
  <c r="AQ408" i="1"/>
  <c r="AQ407" i="1"/>
  <c r="AQ406" i="1"/>
  <c r="AQ405" i="1"/>
  <c r="AQ404" i="1"/>
  <c r="AQ403" i="1"/>
  <c r="AQ402" i="1"/>
  <c r="AQ401" i="1"/>
  <c r="AQ400" i="1"/>
  <c r="AQ399" i="1"/>
  <c r="AQ398" i="1"/>
  <c r="AQ397" i="1"/>
  <c r="AQ396" i="1"/>
  <c r="AQ395" i="1"/>
  <c r="AQ394" i="1"/>
  <c r="AQ393" i="1"/>
  <c r="AQ392" i="1"/>
  <c r="AQ391" i="1"/>
  <c r="AQ390" i="1"/>
  <c r="AQ389" i="1"/>
  <c r="AQ388" i="1"/>
  <c r="AQ387" i="1"/>
  <c r="AQ386" i="1"/>
  <c r="AQ385" i="1"/>
  <c r="AQ384" i="1"/>
  <c r="AQ383" i="1"/>
  <c r="AQ382" i="1"/>
  <c r="AQ381" i="1"/>
  <c r="AQ380" i="1"/>
  <c r="AQ378" i="1"/>
  <c r="AQ377" i="1"/>
  <c r="AQ376" i="1"/>
  <c r="AQ375" i="1"/>
  <c r="AQ374" i="1"/>
  <c r="AQ373" i="1"/>
  <c r="AQ372" i="1"/>
  <c r="AQ371" i="1"/>
  <c r="AQ370" i="1"/>
  <c r="AQ369" i="1"/>
  <c r="AQ368" i="1"/>
  <c r="AQ367" i="1"/>
  <c r="AQ366" i="1"/>
  <c r="AQ365" i="1"/>
  <c r="AQ364" i="1"/>
  <c r="AQ363" i="1"/>
  <c r="AQ362" i="1"/>
  <c r="AQ361" i="1"/>
  <c r="AQ360" i="1"/>
  <c r="AQ355" i="1"/>
  <c r="AQ359" i="1"/>
  <c r="AQ358" i="1"/>
  <c r="AQ357" i="1"/>
  <c r="AQ356" i="1"/>
  <c r="AQ354" i="1"/>
  <c r="AQ353" i="1"/>
  <c r="AQ352" i="1"/>
  <c r="AQ351" i="1"/>
  <c r="AQ350" i="1"/>
  <c r="AQ349" i="1"/>
  <c r="AQ348" i="1"/>
  <c r="AQ347" i="1"/>
  <c r="AQ346" i="1"/>
  <c r="AQ345" i="1"/>
  <c r="AQ344" i="1"/>
  <c r="AQ343" i="1"/>
  <c r="AQ342" i="1"/>
  <c r="AQ341" i="1"/>
  <c r="AQ340" i="1"/>
  <c r="AQ339" i="1"/>
  <c r="AQ338" i="1"/>
  <c r="AQ337" i="1"/>
  <c r="AQ336" i="1"/>
  <c r="AQ335" i="1"/>
  <c r="AQ334" i="1"/>
  <c r="AQ333" i="1"/>
  <c r="AQ332" i="1"/>
  <c r="AQ331" i="1"/>
  <c r="AQ330" i="1"/>
  <c r="AQ329" i="1"/>
  <c r="AQ328" i="1"/>
  <c r="AQ327" i="1"/>
  <c r="AQ326" i="1"/>
  <c r="AQ325" i="1"/>
  <c r="AQ324" i="1"/>
  <c r="AQ323" i="1"/>
  <c r="AQ322" i="1"/>
  <c r="AQ321" i="1"/>
  <c r="AQ320" i="1"/>
  <c r="AQ319" i="1"/>
  <c r="AQ318" i="1"/>
  <c r="AQ317" i="1"/>
  <c r="AQ316" i="1"/>
  <c r="AQ315" i="1"/>
  <c r="AQ314" i="1"/>
  <c r="AQ313" i="1"/>
  <c r="AQ312" i="1"/>
  <c r="AQ311" i="1"/>
  <c r="AQ310" i="1"/>
  <c r="AQ309" i="1"/>
  <c r="AQ308" i="1"/>
  <c r="AQ307" i="1"/>
  <c r="AQ306" i="1"/>
  <c r="AQ305" i="1"/>
  <c r="AQ304" i="1"/>
  <c r="AQ303" i="1"/>
  <c r="AQ302" i="1"/>
  <c r="AQ301" i="1"/>
  <c r="AQ300" i="1"/>
  <c r="AQ299" i="1"/>
  <c r="AQ298" i="1"/>
  <c r="AQ297" i="1"/>
  <c r="AQ296" i="1"/>
  <c r="AQ295" i="1"/>
  <c r="AQ294" i="1"/>
  <c r="AQ293" i="1"/>
  <c r="AQ292" i="1"/>
  <c r="AQ291" i="1"/>
  <c r="AQ290" i="1"/>
  <c r="AQ289" i="1"/>
  <c r="AQ288" i="1"/>
  <c r="AQ287" i="1"/>
  <c r="AQ286" i="1"/>
  <c r="AQ285" i="1"/>
  <c r="AQ284" i="1"/>
  <c r="AQ283" i="1"/>
  <c r="AQ282" i="1"/>
  <c r="AQ281" i="1"/>
  <c r="AQ280" i="1"/>
  <c r="AQ279" i="1"/>
  <c r="AQ278" i="1"/>
  <c r="AQ277" i="1"/>
  <c r="AQ276" i="1"/>
  <c r="AQ275" i="1"/>
  <c r="AQ274" i="1"/>
  <c r="AQ273" i="1"/>
  <c r="AQ272" i="1"/>
  <c r="AQ271" i="1"/>
  <c r="AQ270" i="1"/>
  <c r="AQ269" i="1"/>
  <c r="AQ268" i="1"/>
  <c r="AQ267" i="1"/>
  <c r="AQ266" i="1"/>
  <c r="AQ265" i="1"/>
  <c r="AQ264" i="1"/>
  <c r="AQ263" i="1"/>
  <c r="AQ262" i="1"/>
  <c r="AQ261" i="1"/>
  <c r="AQ260" i="1"/>
  <c r="AQ259" i="1"/>
  <c r="AQ258" i="1"/>
  <c r="AQ257" i="1"/>
  <c r="AQ256" i="1"/>
  <c r="AQ255" i="1"/>
  <c r="AQ254" i="1"/>
  <c r="AQ253" i="1"/>
  <c r="AQ252" i="1"/>
  <c r="AQ251" i="1"/>
  <c r="AQ250" i="1"/>
  <c r="AQ249" i="1"/>
  <c r="AQ248" i="1"/>
  <c r="AQ247" i="1"/>
  <c r="AQ246" i="1"/>
  <c r="AQ245" i="1"/>
  <c r="AQ244" i="1"/>
  <c r="AQ243" i="1"/>
  <c r="AQ242" i="1"/>
  <c r="AQ241" i="1"/>
  <c r="AQ240" i="1"/>
  <c r="AQ239" i="1"/>
  <c r="AQ238" i="1"/>
  <c r="AQ237" i="1"/>
  <c r="AQ236" i="1"/>
  <c r="AQ235" i="1"/>
  <c r="AQ234" i="1"/>
  <c r="AQ233" i="1"/>
  <c r="AQ232" i="1"/>
  <c r="AQ231" i="1"/>
  <c r="AQ230" i="1"/>
  <c r="AQ229" i="1"/>
  <c r="AQ228" i="1"/>
  <c r="AQ227" i="1"/>
  <c r="AQ226" i="1"/>
  <c r="AQ225" i="1"/>
  <c r="AQ224" i="1"/>
  <c r="AQ223" i="1"/>
  <c r="AQ222" i="1"/>
  <c r="AQ221" i="1"/>
  <c r="AQ220" i="1"/>
  <c r="AQ219" i="1"/>
  <c r="AQ218" i="1"/>
  <c r="AQ217" i="1"/>
  <c r="AQ216" i="1"/>
  <c r="AQ215" i="1"/>
  <c r="AQ214" i="1"/>
  <c r="AQ213" i="1"/>
  <c r="AQ212" i="1"/>
  <c r="AQ211" i="1"/>
  <c r="AQ210" i="1"/>
  <c r="AQ209" i="1"/>
  <c r="AQ208" i="1"/>
  <c r="AQ207" i="1"/>
  <c r="AQ206" i="1"/>
  <c r="AQ205" i="1"/>
  <c r="AQ204" i="1"/>
  <c r="AQ203" i="1"/>
  <c r="AQ202" i="1"/>
  <c r="AQ201" i="1"/>
  <c r="AQ200" i="1"/>
  <c r="AQ199" i="1"/>
  <c r="AQ198" i="1"/>
  <c r="AQ197" i="1"/>
  <c r="AQ196" i="1"/>
  <c r="AQ195" i="1"/>
  <c r="AQ194" i="1"/>
  <c r="AQ193" i="1"/>
  <c r="AQ192" i="1"/>
  <c r="AQ191" i="1"/>
  <c r="AQ190" i="1"/>
  <c r="AQ189" i="1"/>
  <c r="AQ188" i="1"/>
  <c r="AQ187" i="1"/>
  <c r="AQ186" i="1"/>
  <c r="AQ185" i="1"/>
  <c r="AQ184" i="1"/>
  <c r="AQ183" i="1"/>
  <c r="AQ182" i="1"/>
  <c r="AQ181" i="1"/>
  <c r="AQ180" i="1"/>
  <c r="AQ179" i="1"/>
  <c r="AQ178" i="1"/>
  <c r="AQ177" i="1"/>
  <c r="AQ176" i="1"/>
  <c r="AQ175" i="1"/>
  <c r="AQ174" i="1"/>
  <c r="AQ173" i="1"/>
  <c r="AQ172" i="1"/>
  <c r="AQ171" i="1"/>
  <c r="AQ170" i="1"/>
  <c r="AQ168" i="1"/>
  <c r="AQ167" i="1"/>
  <c r="AQ166" i="1"/>
  <c r="AQ165" i="1"/>
  <c r="AQ164" i="1"/>
  <c r="AQ163" i="1"/>
  <c r="AQ162" i="1"/>
  <c r="AQ161" i="1"/>
  <c r="AQ160" i="1"/>
  <c r="AQ159" i="1"/>
  <c r="AQ158" i="1"/>
  <c r="AQ157" i="1"/>
  <c r="AQ156" i="1"/>
  <c r="AQ155" i="1"/>
  <c r="AQ154" i="1"/>
  <c r="AQ153" i="1"/>
  <c r="AQ152" i="1"/>
  <c r="AQ151" i="1"/>
  <c r="AQ150" i="1"/>
  <c r="AQ149" i="1"/>
  <c r="AQ148" i="1"/>
  <c r="AQ147" i="1"/>
  <c r="AQ107" i="1"/>
  <c r="AQ146" i="1"/>
  <c r="AQ145" i="1"/>
  <c r="AQ144" i="1"/>
  <c r="AQ143" i="1"/>
  <c r="AQ142" i="1"/>
  <c r="AQ141" i="1"/>
  <c r="AQ140" i="1"/>
  <c r="AQ139" i="1"/>
  <c r="AQ138" i="1"/>
  <c r="AQ137" i="1"/>
  <c r="AQ136" i="1"/>
  <c r="AQ135" i="1"/>
  <c r="AQ134" i="1"/>
  <c r="AQ132" i="1"/>
  <c r="AQ131" i="1"/>
  <c r="AQ130" i="1"/>
  <c r="AQ129" i="1"/>
  <c r="AQ128" i="1"/>
  <c r="AQ127" i="1"/>
  <c r="AQ126" i="1"/>
  <c r="AQ125" i="1"/>
  <c r="AQ124" i="1"/>
  <c r="AQ123" i="1"/>
  <c r="AQ122" i="1"/>
  <c r="AQ121" i="1"/>
  <c r="AQ120" i="1"/>
  <c r="AQ119" i="1"/>
  <c r="AQ118" i="1"/>
  <c r="AQ117" i="1"/>
  <c r="AQ116" i="1"/>
  <c r="AQ115" i="1"/>
  <c r="AQ114" i="1"/>
  <c r="AQ113" i="1"/>
  <c r="AQ112" i="1"/>
  <c r="AQ111" i="1"/>
  <c r="AQ110" i="1"/>
  <c r="AQ109" i="1"/>
  <c r="AQ108" i="1"/>
  <c r="AQ106" i="1"/>
  <c r="AQ105" i="1"/>
  <c r="AQ104" i="1"/>
  <c r="AQ103" i="1"/>
  <c r="AQ102" i="1"/>
  <c r="AQ101" i="1"/>
  <c r="AQ100" i="1"/>
  <c r="AQ99" i="1"/>
  <c r="AQ98" i="1"/>
  <c r="AQ97" i="1"/>
  <c r="AQ96" i="1"/>
  <c r="AQ95" i="1"/>
  <c r="AQ94" i="1"/>
  <c r="AQ93" i="1"/>
  <c r="AQ92" i="1"/>
  <c r="AQ91" i="1"/>
  <c r="AQ90" i="1"/>
  <c r="AQ89" i="1"/>
  <c r="AQ88" i="1"/>
  <c r="AQ87" i="1"/>
  <c r="AQ86" i="1"/>
  <c r="AQ85" i="1"/>
  <c r="AQ84" i="1"/>
  <c r="AQ83" i="1"/>
  <c r="AQ82" i="1"/>
  <c r="AQ81" i="1"/>
  <c r="AQ80" i="1"/>
  <c r="AQ79" i="1"/>
  <c r="AQ78" i="1"/>
  <c r="AQ77" i="1"/>
  <c r="AQ76" i="1"/>
  <c r="AQ75" i="1"/>
  <c r="AQ74" i="1"/>
  <c r="AQ73" i="1"/>
  <c r="AQ72" i="1"/>
  <c r="AQ71" i="1"/>
  <c r="AQ70" i="1"/>
  <c r="AQ69" i="1"/>
  <c r="AQ68" i="1"/>
  <c r="AQ67" i="1"/>
  <c r="AQ66" i="1"/>
  <c r="AQ65" i="1"/>
  <c r="AQ64" i="1"/>
  <c r="AQ63" i="1"/>
  <c r="AQ62" i="1"/>
  <c r="AQ61" i="1"/>
  <c r="AQ60" i="1"/>
  <c r="AQ59" i="1"/>
  <c r="AQ58" i="1"/>
  <c r="AQ57" i="1"/>
  <c r="AQ56" i="1"/>
  <c r="AQ55" i="1"/>
  <c r="AQ54" i="1"/>
  <c r="AQ53" i="1"/>
  <c r="AQ52" i="1"/>
  <c r="AQ51" i="1"/>
  <c r="AQ50" i="1"/>
  <c r="AQ49" i="1"/>
  <c r="AQ48" i="1"/>
  <c r="AQ47" i="1"/>
  <c r="AQ46" i="1"/>
  <c r="AQ45" i="1"/>
  <c r="AQ44" i="1"/>
  <c r="AQ43" i="1"/>
  <c r="AQ42" i="1"/>
  <c r="AQ41" i="1"/>
  <c r="AQ40" i="1"/>
  <c r="AQ39" i="1"/>
  <c r="AQ38" i="1"/>
  <c r="AQ37" i="1"/>
  <c r="AQ36" i="1"/>
  <c r="AQ35" i="1"/>
  <c r="AQ34" i="1"/>
  <c r="AQ33" i="1"/>
  <c r="AQ32" i="1"/>
  <c r="AQ31" i="1"/>
  <c r="AQ30" i="1"/>
  <c r="AQ29" i="1"/>
  <c r="AQ28" i="1"/>
  <c r="AQ27" i="1"/>
  <c r="AQ26" i="1"/>
  <c r="AQ25" i="1"/>
  <c r="AQ626" i="1"/>
  <c r="AQ24" i="1"/>
  <c r="AQ23" i="1"/>
  <c r="AQ22" i="1"/>
  <c r="AQ21" i="1"/>
  <c r="AQ20" i="1"/>
  <c r="AQ19" i="1"/>
  <c r="AQ18" i="1"/>
  <c r="AQ17" i="1"/>
  <c r="AQ169" i="1"/>
  <c r="AQ16" i="1"/>
  <c r="AQ15" i="1"/>
  <c r="AQ14" i="1"/>
  <c r="AJ1683" i="1"/>
  <c r="AJ1682" i="1"/>
  <c r="AJ1680" i="1"/>
  <c r="AJ1679" i="1"/>
  <c r="AJ1678" i="1"/>
  <c r="AJ1677" i="1"/>
  <c r="AJ1676" i="1"/>
  <c r="AJ1675" i="1"/>
  <c r="AJ1674" i="1"/>
  <c r="AJ1673" i="1"/>
  <c r="AJ1672" i="1"/>
  <c r="AJ1671" i="1"/>
  <c r="AJ1670" i="1"/>
  <c r="AJ1669" i="1"/>
  <c r="AJ1668" i="1"/>
  <c r="AJ1667" i="1"/>
  <c r="AJ1666" i="1"/>
  <c r="AJ1665" i="1"/>
  <c r="AJ1664" i="1"/>
  <c r="AJ1663" i="1"/>
  <c r="AJ1662" i="1"/>
  <c r="AJ1661" i="1"/>
  <c r="AJ1660" i="1"/>
  <c r="AJ1659" i="1"/>
  <c r="AJ1658" i="1"/>
  <c r="AJ1294" i="1"/>
  <c r="AJ1657" i="1"/>
  <c r="AJ1656" i="1"/>
  <c r="AJ1655" i="1"/>
  <c r="AJ1654" i="1"/>
  <c r="AJ1653" i="1"/>
  <c r="AJ1652" i="1"/>
  <c r="AJ1651" i="1"/>
  <c r="AJ1650" i="1"/>
  <c r="AJ1649" i="1"/>
  <c r="AJ1648" i="1"/>
  <c r="AJ1647" i="1"/>
  <c r="AJ1646" i="1"/>
  <c r="AJ1645" i="1"/>
  <c r="AJ1644" i="1"/>
  <c r="AJ1643" i="1"/>
  <c r="AJ1642" i="1"/>
  <c r="AJ1293" i="1"/>
  <c r="AJ1641" i="1"/>
  <c r="AJ1640" i="1"/>
  <c r="AJ1639" i="1"/>
  <c r="AJ1638" i="1"/>
  <c r="AJ1637" i="1"/>
  <c r="AJ1636" i="1"/>
  <c r="AJ1635" i="1"/>
  <c r="AJ1634" i="1"/>
  <c r="AJ1633" i="1"/>
  <c r="AJ1632" i="1"/>
  <c r="AJ1631" i="1"/>
  <c r="AJ1630" i="1"/>
  <c r="AJ1629" i="1"/>
  <c r="AJ1628" i="1"/>
  <c r="AJ1627" i="1"/>
  <c r="AJ1626" i="1"/>
  <c r="AJ1625" i="1"/>
  <c r="AJ1624" i="1"/>
  <c r="AJ1623" i="1"/>
  <c r="AJ1622" i="1"/>
  <c r="AJ1621" i="1"/>
  <c r="AJ1620" i="1"/>
  <c r="AJ1619" i="1"/>
  <c r="AJ1618" i="1"/>
  <c r="AJ1617" i="1"/>
  <c r="AJ1292" i="1"/>
  <c r="AJ1291" i="1"/>
  <c r="AJ1290" i="1"/>
  <c r="AJ1289" i="1"/>
  <c r="AJ1288" i="1"/>
  <c r="AJ1287" i="1"/>
  <c r="AJ1286" i="1"/>
  <c r="AJ1285" i="1"/>
  <c r="AJ1284" i="1"/>
  <c r="AJ1283" i="1"/>
  <c r="AJ1282" i="1"/>
  <c r="AJ1281" i="1"/>
  <c r="AJ1280" i="1"/>
  <c r="AJ1279" i="1"/>
  <c r="AJ1278" i="1"/>
  <c r="AJ1277" i="1"/>
  <c r="AJ1276" i="1"/>
  <c r="AJ1275" i="1"/>
  <c r="AJ1274" i="1"/>
  <c r="AJ1273" i="1"/>
  <c r="AJ1616" i="1"/>
  <c r="AJ1272" i="1"/>
  <c r="AJ1271" i="1"/>
  <c r="AJ1615" i="1"/>
  <c r="AJ1614" i="1"/>
  <c r="AJ1613" i="1"/>
  <c r="AJ1612" i="1"/>
  <c r="AJ1611" i="1"/>
  <c r="AJ1610" i="1"/>
  <c r="AJ1609" i="1"/>
  <c r="AJ1608" i="1"/>
  <c r="AJ1607" i="1"/>
  <c r="AJ1606" i="1"/>
  <c r="AJ1605" i="1"/>
  <c r="AJ1270" i="1"/>
  <c r="AJ1604" i="1"/>
  <c r="AJ1603" i="1"/>
  <c r="AJ1602" i="1"/>
  <c r="AJ1601" i="1"/>
  <c r="AJ1600" i="1"/>
  <c r="AJ1599" i="1"/>
  <c r="AJ1598" i="1"/>
  <c r="AJ1597" i="1"/>
  <c r="AJ1596" i="1"/>
  <c r="AJ1595" i="1"/>
  <c r="AJ1594" i="1"/>
  <c r="AJ1593" i="1"/>
  <c r="AJ1592" i="1"/>
  <c r="AJ1591" i="1"/>
  <c r="AJ1590" i="1"/>
  <c r="AJ1589" i="1"/>
  <c r="AJ1588" i="1"/>
  <c r="AJ1587" i="1"/>
  <c r="AJ1586" i="1"/>
  <c r="AJ1585" i="1"/>
  <c r="AJ1584" i="1"/>
  <c r="AJ1583" i="1"/>
  <c r="AJ1582" i="1"/>
  <c r="AJ1581" i="1"/>
  <c r="AJ1580" i="1"/>
  <c r="AJ1579" i="1"/>
  <c r="AJ1578" i="1"/>
  <c r="AJ1577" i="1"/>
  <c r="AJ1576" i="1"/>
  <c r="AJ1575" i="1"/>
  <c r="AJ1574" i="1"/>
  <c r="AJ1573" i="1"/>
  <c r="AJ1572" i="1"/>
  <c r="AJ1571" i="1"/>
  <c r="AJ1570" i="1"/>
  <c r="AJ1569" i="1"/>
  <c r="AJ1568" i="1"/>
  <c r="AJ1567" i="1"/>
  <c r="AJ1566" i="1"/>
  <c r="AJ1565" i="1"/>
  <c r="AJ1564" i="1"/>
  <c r="AJ1563" i="1"/>
  <c r="AJ1562" i="1"/>
  <c r="AJ1561" i="1"/>
  <c r="AJ1560" i="1"/>
  <c r="AJ1559" i="1"/>
  <c r="AJ1558" i="1"/>
  <c r="AJ1557" i="1"/>
  <c r="AJ1556" i="1"/>
  <c r="AJ1555" i="1"/>
  <c r="AJ1554" i="1"/>
  <c r="AJ1553" i="1"/>
  <c r="AJ1552" i="1"/>
  <c r="AJ1551" i="1"/>
  <c r="AJ1550" i="1"/>
  <c r="AJ1549" i="1"/>
  <c r="AJ1548" i="1"/>
  <c r="AJ1547" i="1"/>
  <c r="AJ1546" i="1"/>
  <c r="AJ1545" i="1"/>
  <c r="AJ1544" i="1"/>
  <c r="AJ1543" i="1"/>
  <c r="AJ1542" i="1"/>
  <c r="AJ1541" i="1"/>
  <c r="AJ1540" i="1"/>
  <c r="AJ1539" i="1"/>
  <c r="AJ1538" i="1"/>
  <c r="AJ1537" i="1"/>
  <c r="AJ1536" i="1"/>
  <c r="AJ1535" i="1"/>
  <c r="AJ1534" i="1"/>
  <c r="AJ1533" i="1"/>
  <c r="AJ1532" i="1"/>
  <c r="AJ1531" i="1"/>
  <c r="AJ1530" i="1"/>
  <c r="AJ1529" i="1"/>
  <c r="AJ1528" i="1"/>
  <c r="AJ1527" i="1"/>
  <c r="AJ1526" i="1"/>
  <c r="AJ1525" i="1"/>
  <c r="AJ1524" i="1"/>
  <c r="AJ1523" i="1"/>
  <c r="AJ1522" i="1"/>
  <c r="AJ1521" i="1"/>
  <c r="AJ1520" i="1"/>
  <c r="AJ1269" i="1"/>
  <c r="AJ1519" i="1"/>
  <c r="AJ1518" i="1"/>
  <c r="AJ1517" i="1"/>
  <c r="AJ1516" i="1"/>
  <c r="AJ1515" i="1"/>
  <c r="AJ1514" i="1"/>
  <c r="AJ1513" i="1"/>
  <c r="AJ1512" i="1"/>
  <c r="AJ1511" i="1"/>
  <c r="AJ1510" i="1"/>
  <c r="AJ1509" i="1"/>
  <c r="AJ1508" i="1"/>
  <c r="AJ1507" i="1"/>
  <c r="AJ1506" i="1"/>
  <c r="AJ1505" i="1"/>
  <c r="AJ1504" i="1"/>
  <c r="AJ1503" i="1"/>
  <c r="AJ1502" i="1"/>
  <c r="AJ1501" i="1"/>
  <c r="AJ1500" i="1"/>
  <c r="AJ1499" i="1"/>
  <c r="AJ1498" i="1"/>
  <c r="AJ1497" i="1"/>
  <c r="AJ1496" i="1"/>
  <c r="AJ1495" i="1"/>
  <c r="AJ1494" i="1"/>
  <c r="AJ1493" i="1"/>
  <c r="AJ1492" i="1"/>
  <c r="AJ1491" i="1"/>
  <c r="AJ1490" i="1"/>
  <c r="AJ1489" i="1"/>
  <c r="AJ1488" i="1"/>
  <c r="AJ1487" i="1"/>
  <c r="AJ1486" i="1"/>
  <c r="AJ1485" i="1"/>
  <c r="AJ1484" i="1"/>
  <c r="AJ1483" i="1"/>
  <c r="AJ1482" i="1"/>
  <c r="AJ1481" i="1"/>
  <c r="AJ1480" i="1"/>
  <c r="AJ1479" i="1"/>
  <c r="AJ1478" i="1"/>
  <c r="AJ1477" i="1"/>
  <c r="AJ1476" i="1"/>
  <c r="AJ1475" i="1"/>
  <c r="AJ1474" i="1"/>
  <c r="AJ1473" i="1"/>
  <c r="AJ1472" i="1"/>
  <c r="AJ1471" i="1"/>
  <c r="AJ1470" i="1"/>
  <c r="AJ1469" i="1"/>
  <c r="AJ1468" i="1"/>
  <c r="AJ1467" i="1"/>
  <c r="AJ1466" i="1"/>
  <c r="AJ1465" i="1"/>
  <c r="AJ1464" i="1"/>
  <c r="AJ1463" i="1"/>
  <c r="AJ1462" i="1"/>
  <c r="AJ1461" i="1"/>
  <c r="AJ1460" i="1"/>
  <c r="AJ1459" i="1"/>
  <c r="AJ1458" i="1"/>
  <c r="AJ1457" i="1"/>
  <c r="AJ485" i="1"/>
  <c r="AJ1456" i="1"/>
  <c r="AJ1455" i="1"/>
  <c r="AJ1454" i="1"/>
  <c r="AJ1453" i="1"/>
  <c r="AJ1452" i="1"/>
  <c r="AJ1451" i="1"/>
  <c r="AJ1450" i="1"/>
  <c r="AJ1449" i="1"/>
  <c r="AJ1448" i="1"/>
  <c r="AJ1447" i="1"/>
  <c r="AJ1446" i="1"/>
  <c r="AJ1445" i="1"/>
  <c r="AJ1444" i="1"/>
  <c r="AJ1443" i="1"/>
  <c r="AJ1442" i="1"/>
  <c r="AJ1441" i="1"/>
  <c r="AJ1440" i="1"/>
  <c r="AJ1439" i="1"/>
  <c r="AJ1438" i="1"/>
  <c r="AJ1437" i="1"/>
  <c r="AJ1436" i="1"/>
  <c r="AJ1435" i="1"/>
  <c r="AJ1434" i="1"/>
  <c r="AJ1433" i="1"/>
  <c r="AJ1432" i="1"/>
  <c r="AJ1431" i="1"/>
  <c r="AJ1430" i="1"/>
  <c r="AJ1429" i="1"/>
  <c r="AJ1428" i="1"/>
  <c r="AJ1427" i="1"/>
  <c r="AJ1426" i="1"/>
  <c r="AJ1425" i="1"/>
  <c r="AJ1424" i="1"/>
  <c r="AJ1423" i="1"/>
  <c r="AJ1422" i="1"/>
  <c r="AJ1421" i="1"/>
  <c r="AJ1420" i="1"/>
  <c r="AJ1419" i="1"/>
  <c r="AJ1418" i="1"/>
  <c r="AJ1417" i="1"/>
  <c r="AJ1416" i="1"/>
  <c r="AJ1415" i="1"/>
  <c r="AJ1414" i="1"/>
  <c r="AJ1413" i="1"/>
  <c r="AJ1412" i="1"/>
  <c r="AJ1411" i="1"/>
  <c r="AJ1410" i="1"/>
  <c r="AJ1409" i="1"/>
  <c r="AJ1408" i="1"/>
  <c r="AJ1407" i="1"/>
  <c r="AJ1406" i="1"/>
  <c r="AJ1405" i="1"/>
  <c r="AJ1295" i="1"/>
  <c r="AJ1404" i="1"/>
  <c r="AJ1403" i="1"/>
  <c r="AJ1402" i="1"/>
  <c r="AJ1401" i="1"/>
  <c r="AJ1400" i="1"/>
  <c r="AJ1399" i="1"/>
  <c r="AJ1398" i="1"/>
  <c r="AJ1397" i="1"/>
  <c r="AJ1396" i="1"/>
  <c r="AJ1395" i="1"/>
  <c r="AJ1394" i="1"/>
  <c r="AJ1393" i="1"/>
  <c r="AJ1392" i="1"/>
  <c r="AJ1391" i="1"/>
  <c r="AJ1390" i="1"/>
  <c r="AJ1389" i="1"/>
  <c r="AJ1388" i="1"/>
  <c r="AJ1387" i="1"/>
  <c r="AJ1386" i="1"/>
  <c r="AJ1385" i="1"/>
  <c r="AJ1384" i="1"/>
  <c r="AJ1383" i="1"/>
  <c r="AJ1382" i="1"/>
  <c r="AJ1381" i="1"/>
  <c r="AJ1380" i="1"/>
  <c r="AJ1379" i="1"/>
  <c r="AJ1378" i="1"/>
  <c r="AJ1377" i="1"/>
  <c r="AJ1376" i="1"/>
  <c r="AJ1375" i="1"/>
  <c r="AJ1374" i="1"/>
  <c r="AJ1373" i="1"/>
  <c r="AJ1372" i="1"/>
  <c r="AJ1371" i="1"/>
  <c r="AJ1370" i="1"/>
  <c r="AJ1369" i="1"/>
  <c r="AJ1368" i="1"/>
  <c r="AJ1367" i="1"/>
  <c r="AJ1366" i="1"/>
  <c r="AJ1365" i="1"/>
  <c r="AJ1364" i="1"/>
  <c r="AJ1363" i="1"/>
  <c r="AJ1362" i="1"/>
  <c r="AJ1361" i="1"/>
  <c r="AJ1360" i="1"/>
  <c r="AJ1359" i="1"/>
  <c r="AJ1358" i="1"/>
  <c r="AJ1357" i="1"/>
  <c r="AJ1356" i="1"/>
  <c r="AJ1355" i="1"/>
  <c r="AJ1354" i="1"/>
  <c r="AJ1353" i="1"/>
  <c r="AJ1352" i="1"/>
  <c r="AJ1351" i="1"/>
  <c r="AJ1350" i="1"/>
  <c r="AJ1349" i="1"/>
  <c r="AJ1348" i="1"/>
  <c r="AJ1347" i="1"/>
  <c r="AJ1346" i="1"/>
  <c r="AJ1345" i="1"/>
  <c r="AJ1344" i="1"/>
  <c r="AJ1343" i="1"/>
  <c r="AJ1342" i="1"/>
  <c r="AJ1341" i="1"/>
  <c r="AJ1340" i="1"/>
  <c r="AJ1339" i="1"/>
  <c r="AJ1338" i="1"/>
  <c r="AJ1337" i="1"/>
  <c r="AJ1336" i="1"/>
  <c r="AJ1335" i="1"/>
  <c r="AJ1334" i="1"/>
  <c r="AJ1333" i="1"/>
  <c r="AJ1332" i="1"/>
  <c r="AJ133" i="1"/>
  <c r="AJ1331" i="1"/>
  <c r="AJ1330" i="1"/>
  <c r="AJ1329" i="1"/>
  <c r="AJ1328" i="1"/>
  <c r="AJ1327" i="1"/>
  <c r="AJ1326" i="1"/>
  <c r="AJ1325" i="1"/>
  <c r="AJ1324" i="1"/>
  <c r="AJ829" i="1"/>
  <c r="AJ1323" i="1"/>
  <c r="AJ1322" i="1"/>
  <c r="AJ1321" i="1"/>
  <c r="AJ1320" i="1"/>
  <c r="AJ1319" i="1"/>
  <c r="AJ1318" i="1"/>
  <c r="AJ1317" i="1"/>
  <c r="AJ1316" i="1"/>
  <c r="AJ1315" i="1"/>
  <c r="AJ1314" i="1"/>
  <c r="AJ1313" i="1"/>
  <c r="AJ1312" i="1"/>
  <c r="AJ1311" i="1"/>
  <c r="AJ1310" i="1"/>
  <c r="AJ1309" i="1"/>
  <c r="AJ1308" i="1"/>
  <c r="AJ1307" i="1"/>
  <c r="AJ1306" i="1"/>
  <c r="AJ1305" i="1"/>
  <c r="AJ1304" i="1"/>
  <c r="AJ1303" i="1"/>
  <c r="AJ1268" i="1"/>
  <c r="AJ1302" i="1"/>
  <c r="AJ1301" i="1"/>
  <c r="AJ1300" i="1"/>
  <c r="AJ1299" i="1"/>
  <c r="AJ1298" i="1"/>
  <c r="AJ1297" i="1"/>
  <c r="AJ1296" i="1"/>
  <c r="AJ1266" i="1"/>
  <c r="AJ1265" i="1"/>
  <c r="AJ1264" i="1"/>
  <c r="AJ1263" i="1"/>
  <c r="AJ1262" i="1"/>
  <c r="AJ1261" i="1"/>
  <c r="AJ1260" i="1"/>
  <c r="AJ1259" i="1"/>
  <c r="AJ1258" i="1"/>
  <c r="AJ1257" i="1"/>
  <c r="AJ1256" i="1"/>
  <c r="AJ1255" i="1"/>
  <c r="AJ1254" i="1"/>
  <c r="AJ1253" i="1"/>
  <c r="AJ1252" i="1"/>
  <c r="AJ1251" i="1"/>
  <c r="AJ1250" i="1"/>
  <c r="AJ1249" i="1"/>
  <c r="AJ1248" i="1"/>
  <c r="AJ1247" i="1"/>
  <c r="AJ1246" i="1"/>
  <c r="AJ1245" i="1"/>
  <c r="AJ1244" i="1"/>
  <c r="AJ1243" i="1"/>
  <c r="AJ1242" i="1"/>
  <c r="AJ1241" i="1"/>
  <c r="AJ1240" i="1"/>
  <c r="AJ1239" i="1"/>
  <c r="AJ1238" i="1"/>
  <c r="AJ1237" i="1"/>
  <c r="AJ1236" i="1"/>
  <c r="AJ1235" i="1"/>
  <c r="AJ1234" i="1"/>
  <c r="AJ1233" i="1"/>
  <c r="AJ1232" i="1"/>
  <c r="AJ1231" i="1"/>
  <c r="AJ1230" i="1"/>
  <c r="AJ1229" i="1"/>
  <c r="AJ1228" i="1"/>
  <c r="AJ1227" i="1"/>
  <c r="AJ1226" i="1"/>
  <c r="AJ1225" i="1"/>
  <c r="AJ1224" i="1"/>
  <c r="AJ1223" i="1"/>
  <c r="AJ1222" i="1"/>
  <c r="AJ1221" i="1"/>
  <c r="AJ1220" i="1"/>
  <c r="AJ1219" i="1"/>
  <c r="AJ1218" i="1"/>
  <c r="AJ1217" i="1"/>
  <c r="AJ1216" i="1"/>
  <c r="AJ1215" i="1"/>
  <c r="AJ1214" i="1"/>
  <c r="AJ1213" i="1"/>
  <c r="AJ1212" i="1"/>
  <c r="AJ1211" i="1"/>
  <c r="AJ1210" i="1"/>
  <c r="AJ1209" i="1"/>
  <c r="AJ1208" i="1"/>
  <c r="AJ1207" i="1"/>
  <c r="AJ1206" i="1"/>
  <c r="AJ1205" i="1"/>
  <c r="AJ1204" i="1"/>
  <c r="AJ1203" i="1"/>
  <c r="AJ1202" i="1"/>
  <c r="AJ1201" i="1"/>
  <c r="AJ1200" i="1"/>
  <c r="AJ1199" i="1"/>
  <c r="AJ1198" i="1"/>
  <c r="AJ1197" i="1"/>
  <c r="AJ1196" i="1"/>
  <c r="AJ1195" i="1"/>
  <c r="AJ1194" i="1"/>
  <c r="AJ1193" i="1"/>
  <c r="AJ1192" i="1"/>
  <c r="AJ1191" i="1"/>
  <c r="AJ1190" i="1"/>
  <c r="AJ1189" i="1"/>
  <c r="AJ1188" i="1"/>
  <c r="AJ1187" i="1"/>
  <c r="AJ1186" i="1"/>
  <c r="AJ1185" i="1"/>
  <c r="AJ1184" i="1"/>
  <c r="AJ1183" i="1"/>
  <c r="AJ1182" i="1"/>
  <c r="AJ1181" i="1"/>
  <c r="AJ1180" i="1"/>
  <c r="AJ1179" i="1"/>
  <c r="AJ1178" i="1"/>
  <c r="AJ1177" i="1"/>
  <c r="AJ1176" i="1"/>
  <c r="AJ1175" i="1"/>
  <c r="AJ1174" i="1"/>
  <c r="AJ1173" i="1"/>
  <c r="AJ1172" i="1"/>
  <c r="AJ1171" i="1"/>
  <c r="AJ1170" i="1"/>
  <c r="AJ1169" i="1"/>
  <c r="AJ1168" i="1"/>
  <c r="AJ1167" i="1"/>
  <c r="AJ1166" i="1"/>
  <c r="AJ1165" i="1"/>
  <c r="AJ1164" i="1"/>
  <c r="AJ1163" i="1"/>
  <c r="AJ1162" i="1"/>
  <c r="AJ1161" i="1"/>
  <c r="AJ1160" i="1"/>
  <c r="AJ1159" i="1"/>
  <c r="AJ1158" i="1"/>
  <c r="AJ1157" i="1"/>
  <c r="AJ1156" i="1"/>
  <c r="AJ1155" i="1"/>
  <c r="AJ1154" i="1"/>
  <c r="AJ1153" i="1"/>
  <c r="AJ1152" i="1"/>
  <c r="AJ1151" i="1"/>
  <c r="AJ1150" i="1"/>
  <c r="AJ1149" i="1"/>
  <c r="AJ1148" i="1"/>
  <c r="AJ1147" i="1"/>
  <c r="AJ1146" i="1"/>
  <c r="AJ1145" i="1"/>
  <c r="AJ1144" i="1"/>
  <c r="AJ1143" i="1"/>
  <c r="AJ1142" i="1"/>
  <c r="AJ1141" i="1"/>
  <c r="AJ1140" i="1"/>
  <c r="AJ1139" i="1"/>
  <c r="AJ1138" i="1"/>
  <c r="AJ1137" i="1"/>
  <c r="AJ1136" i="1"/>
  <c r="AJ1135" i="1"/>
  <c r="AJ1134" i="1"/>
  <c r="AJ1133" i="1"/>
  <c r="AJ1132" i="1"/>
  <c r="AJ1131" i="1"/>
  <c r="AJ1130" i="1"/>
  <c r="AJ1129" i="1"/>
  <c r="AJ1128" i="1"/>
  <c r="AJ1127" i="1"/>
  <c r="AJ1126" i="1"/>
  <c r="AJ1125" i="1"/>
  <c r="AJ1124" i="1"/>
  <c r="AJ1123" i="1"/>
  <c r="AJ1122" i="1"/>
  <c r="AJ1121" i="1"/>
  <c r="AJ1120" i="1"/>
  <c r="AJ1119" i="1"/>
  <c r="AJ1118" i="1"/>
  <c r="AJ1117" i="1"/>
  <c r="AJ1116" i="1"/>
  <c r="AJ1115" i="1"/>
  <c r="AJ1114" i="1"/>
  <c r="AJ1113" i="1"/>
  <c r="AJ1112" i="1"/>
  <c r="AJ1111" i="1"/>
  <c r="AJ1110" i="1"/>
  <c r="AJ1109" i="1"/>
  <c r="AJ1108" i="1"/>
  <c r="AJ1107" i="1"/>
  <c r="AJ1106" i="1"/>
  <c r="AJ1105" i="1"/>
  <c r="AJ1104" i="1"/>
  <c r="AJ1103" i="1"/>
  <c r="AJ1102" i="1"/>
  <c r="AJ1101" i="1"/>
  <c r="AJ1100" i="1"/>
  <c r="AJ1099" i="1"/>
  <c r="AJ1098" i="1"/>
  <c r="AJ1097" i="1"/>
  <c r="AJ1096" i="1"/>
  <c r="AJ1095" i="1"/>
  <c r="AJ1094" i="1"/>
  <c r="AJ1093" i="1"/>
  <c r="AJ1092" i="1"/>
  <c r="AJ1091" i="1"/>
  <c r="AJ1090" i="1"/>
  <c r="AJ1089" i="1"/>
  <c r="AJ1088" i="1"/>
  <c r="AJ1087" i="1"/>
  <c r="AJ1086" i="1"/>
  <c r="AJ1085" i="1"/>
  <c r="AJ1084" i="1"/>
  <c r="AJ1083" i="1"/>
  <c r="AJ1082" i="1"/>
  <c r="AJ1081" i="1"/>
  <c r="AJ1080" i="1"/>
  <c r="AJ1079" i="1"/>
  <c r="AJ1078" i="1"/>
  <c r="AJ1077" i="1"/>
  <c r="AJ1076" i="1"/>
  <c r="AJ1075" i="1"/>
  <c r="AJ1074" i="1"/>
  <c r="AJ1073" i="1"/>
  <c r="AJ1072" i="1"/>
  <c r="AJ1071" i="1"/>
  <c r="AJ1070" i="1"/>
  <c r="AJ1069" i="1"/>
  <c r="AJ1068" i="1"/>
  <c r="AJ1067" i="1"/>
  <c r="AJ1066" i="1"/>
  <c r="AJ1065" i="1"/>
  <c r="AJ1064" i="1"/>
  <c r="AJ1063" i="1"/>
  <c r="AJ1062" i="1"/>
  <c r="AJ1061" i="1"/>
  <c r="AJ1060" i="1"/>
  <c r="AJ1059" i="1"/>
  <c r="AJ1058" i="1"/>
  <c r="AJ1057" i="1"/>
  <c r="AJ1056" i="1"/>
  <c r="AJ1055" i="1"/>
  <c r="AJ1054" i="1"/>
  <c r="AJ1053" i="1"/>
  <c r="AJ1052" i="1"/>
  <c r="AJ1051" i="1"/>
  <c r="AJ1050" i="1"/>
  <c r="AJ1049" i="1"/>
  <c r="AJ1048" i="1"/>
  <c r="AJ1047" i="1"/>
  <c r="AJ1046" i="1"/>
  <c r="AJ1045" i="1"/>
  <c r="AJ1044" i="1"/>
  <c r="AJ1043" i="1"/>
  <c r="AJ1042" i="1"/>
  <c r="AJ1041" i="1"/>
  <c r="AJ1040" i="1"/>
  <c r="AJ1039" i="1"/>
  <c r="AJ1038" i="1"/>
  <c r="AJ1037" i="1"/>
  <c r="AJ1036" i="1"/>
  <c r="AJ1035" i="1"/>
  <c r="AJ1034" i="1"/>
  <c r="AJ1033" i="1"/>
  <c r="AJ1032" i="1"/>
  <c r="AJ1031" i="1"/>
  <c r="AJ1030" i="1"/>
  <c r="AJ1029" i="1"/>
  <c r="AJ1028" i="1"/>
  <c r="AJ1027" i="1"/>
  <c r="AJ1026" i="1"/>
  <c r="AJ1025" i="1"/>
  <c r="AJ1024" i="1"/>
  <c r="AJ1023" i="1"/>
  <c r="AJ1022" i="1"/>
  <c r="AJ1021" i="1"/>
  <c r="AJ1020" i="1"/>
  <c r="AJ1019" i="1"/>
  <c r="AJ1018" i="1"/>
  <c r="AJ1017" i="1"/>
  <c r="AJ1016" i="1"/>
  <c r="AJ1015" i="1"/>
  <c r="AJ1014" i="1"/>
  <c r="AJ1013" i="1"/>
  <c r="AJ1012" i="1"/>
  <c r="AJ1011" i="1"/>
  <c r="AJ1010" i="1"/>
  <c r="AJ1009" i="1"/>
  <c r="AJ1008" i="1"/>
  <c r="AJ1007" i="1"/>
  <c r="AJ1006" i="1"/>
  <c r="AJ1005" i="1"/>
  <c r="AJ1004" i="1"/>
  <c r="AJ1003" i="1"/>
  <c r="AJ1002" i="1"/>
  <c r="AJ1001" i="1"/>
  <c r="AJ1000" i="1"/>
  <c r="AJ999" i="1"/>
  <c r="AJ998" i="1"/>
  <c r="AJ997" i="1"/>
  <c r="AJ996" i="1"/>
  <c r="AJ995" i="1"/>
  <c r="AJ994" i="1"/>
  <c r="AJ993" i="1"/>
  <c r="AJ992" i="1"/>
  <c r="AJ991" i="1"/>
  <c r="AJ990" i="1"/>
  <c r="AJ989" i="1"/>
  <c r="AJ988" i="1"/>
  <c r="AJ987" i="1"/>
  <c r="AJ986" i="1"/>
  <c r="AJ985" i="1"/>
  <c r="AJ984" i="1"/>
  <c r="AJ983" i="1"/>
  <c r="AJ982" i="1"/>
  <c r="AJ981" i="1"/>
  <c r="AJ980" i="1"/>
  <c r="AJ979" i="1"/>
  <c r="AJ978" i="1"/>
  <c r="AJ977" i="1"/>
  <c r="AJ976" i="1"/>
  <c r="AJ975" i="1"/>
  <c r="AJ974" i="1"/>
  <c r="AJ973" i="1"/>
  <c r="AJ972" i="1"/>
  <c r="AJ971" i="1"/>
  <c r="AJ970" i="1"/>
  <c r="AJ969" i="1"/>
  <c r="AJ968" i="1"/>
  <c r="AJ967" i="1"/>
  <c r="AJ966" i="1"/>
  <c r="AJ965" i="1"/>
  <c r="AJ964" i="1"/>
  <c r="AJ963" i="1"/>
  <c r="AJ962" i="1"/>
  <c r="AJ961" i="1"/>
  <c r="AJ960" i="1"/>
  <c r="AJ959" i="1"/>
  <c r="AJ958" i="1"/>
  <c r="AJ957" i="1"/>
  <c r="AJ956" i="1"/>
  <c r="AJ955" i="1"/>
  <c r="AJ954" i="1"/>
  <c r="AJ953" i="1"/>
  <c r="AJ952" i="1"/>
  <c r="AJ951" i="1"/>
  <c r="AJ950" i="1"/>
  <c r="AJ949" i="1"/>
  <c r="AJ948" i="1"/>
  <c r="AJ947" i="1"/>
  <c r="AJ946" i="1"/>
  <c r="AJ945" i="1"/>
  <c r="AJ944" i="1"/>
  <c r="AJ943" i="1"/>
  <c r="AJ942" i="1"/>
  <c r="AJ941" i="1"/>
  <c r="AJ940" i="1"/>
  <c r="AJ939" i="1"/>
  <c r="AJ938" i="1"/>
  <c r="AJ937" i="1"/>
  <c r="AJ936" i="1"/>
  <c r="AJ935" i="1"/>
  <c r="AJ934" i="1"/>
  <c r="AJ933" i="1"/>
  <c r="AJ932" i="1"/>
  <c r="AJ931" i="1"/>
  <c r="AJ930" i="1"/>
  <c r="AJ929" i="1"/>
  <c r="AJ928" i="1"/>
  <c r="AJ927" i="1"/>
  <c r="AJ922" i="1"/>
  <c r="AJ921" i="1"/>
  <c r="AJ920" i="1"/>
  <c r="AJ919" i="1"/>
  <c r="AJ918" i="1"/>
  <c r="AJ917" i="1"/>
  <c r="AJ916" i="1"/>
  <c r="AJ915" i="1"/>
  <c r="AJ914" i="1"/>
  <c r="AJ913" i="1"/>
  <c r="AJ912" i="1"/>
  <c r="AJ911" i="1"/>
  <c r="AJ910" i="1"/>
  <c r="AJ909" i="1"/>
  <c r="AJ908" i="1"/>
  <c r="AJ907" i="1"/>
  <c r="AJ906" i="1"/>
  <c r="AJ905" i="1"/>
  <c r="AJ904" i="1"/>
  <c r="AJ903" i="1"/>
  <c r="AJ902" i="1"/>
  <c r="AJ901" i="1"/>
  <c r="AJ900" i="1"/>
  <c r="AJ899" i="1"/>
  <c r="AJ898" i="1"/>
  <c r="AJ897" i="1"/>
  <c r="AJ896" i="1"/>
  <c r="AJ895" i="1"/>
  <c r="AJ894" i="1"/>
  <c r="AJ893" i="1"/>
  <c r="AJ892" i="1"/>
  <c r="AJ891" i="1"/>
  <c r="AJ890" i="1"/>
  <c r="AJ889" i="1"/>
  <c r="AJ888" i="1"/>
  <c r="AJ887" i="1"/>
  <c r="AJ886" i="1"/>
  <c r="AJ885" i="1"/>
  <c r="AJ884" i="1"/>
  <c r="AJ883" i="1"/>
  <c r="AJ882" i="1"/>
  <c r="AJ881" i="1"/>
  <c r="AJ880" i="1"/>
  <c r="AJ879" i="1"/>
  <c r="AJ878" i="1"/>
  <c r="AJ877" i="1"/>
  <c r="AJ876" i="1"/>
  <c r="AJ875" i="1"/>
  <c r="AJ874" i="1"/>
  <c r="AJ873" i="1"/>
  <c r="AJ872" i="1"/>
  <c r="AJ871" i="1"/>
  <c r="AJ870" i="1"/>
  <c r="AJ869" i="1"/>
  <c r="AJ868" i="1"/>
  <c r="AJ867" i="1"/>
  <c r="AJ866" i="1"/>
  <c r="AJ865" i="1"/>
  <c r="AJ864" i="1"/>
  <c r="AJ863" i="1"/>
  <c r="AJ862" i="1"/>
  <c r="AJ861" i="1"/>
  <c r="AJ860" i="1"/>
  <c r="AJ859" i="1"/>
  <c r="AJ858" i="1"/>
  <c r="AJ857" i="1"/>
  <c r="AJ856" i="1"/>
  <c r="AJ855" i="1"/>
  <c r="AJ854" i="1"/>
  <c r="AJ853" i="1"/>
  <c r="AJ852" i="1"/>
  <c r="AJ851" i="1"/>
  <c r="AJ850" i="1"/>
  <c r="AJ849" i="1"/>
  <c r="AJ848" i="1"/>
  <c r="AJ847" i="1"/>
  <c r="AJ846" i="1"/>
  <c r="AJ845" i="1"/>
  <c r="AJ844" i="1"/>
  <c r="AJ843" i="1"/>
  <c r="AJ842" i="1"/>
  <c r="AJ841" i="1"/>
  <c r="AJ840" i="1"/>
  <c r="AJ839" i="1"/>
  <c r="AJ838" i="1"/>
  <c r="AJ837" i="1"/>
  <c r="AJ836" i="1"/>
  <c r="AJ835" i="1"/>
  <c r="AJ834" i="1"/>
  <c r="AJ833" i="1"/>
  <c r="AJ832" i="1"/>
  <c r="AJ831" i="1"/>
  <c r="AJ830" i="1"/>
  <c r="AJ828" i="1"/>
  <c r="AJ827" i="1"/>
  <c r="AJ826" i="1"/>
  <c r="AJ825" i="1"/>
  <c r="AJ824" i="1"/>
  <c r="AJ823" i="1"/>
  <c r="AJ822" i="1"/>
  <c r="AJ926" i="1"/>
  <c r="AJ925" i="1"/>
  <c r="AJ821" i="1"/>
  <c r="AJ820" i="1"/>
  <c r="AJ819" i="1"/>
  <c r="AJ818" i="1"/>
  <c r="AJ817" i="1"/>
  <c r="AJ816" i="1"/>
  <c r="AJ924" i="1"/>
  <c r="AJ815" i="1"/>
  <c r="AJ814" i="1"/>
  <c r="AJ813" i="1"/>
  <c r="AJ812" i="1"/>
  <c r="AJ811" i="1"/>
  <c r="AJ810" i="1"/>
  <c r="AJ809" i="1"/>
  <c r="AJ808" i="1"/>
  <c r="AJ807" i="1"/>
  <c r="AJ806" i="1"/>
  <c r="AJ805" i="1"/>
  <c r="AJ804" i="1"/>
  <c r="AJ803" i="1"/>
  <c r="AJ802" i="1"/>
  <c r="AJ801" i="1"/>
  <c r="AJ800" i="1"/>
  <c r="AJ799" i="1"/>
  <c r="AJ798" i="1"/>
  <c r="AJ797" i="1"/>
  <c r="AJ796" i="1"/>
  <c r="AJ795" i="1"/>
  <c r="AJ794" i="1"/>
  <c r="AJ793" i="1"/>
  <c r="AJ792" i="1"/>
  <c r="AJ791" i="1"/>
  <c r="AJ790" i="1"/>
  <c r="AJ789" i="1"/>
  <c r="AJ788" i="1"/>
  <c r="AJ787" i="1"/>
  <c r="AJ786" i="1"/>
  <c r="AJ785" i="1"/>
  <c r="AJ784" i="1"/>
  <c r="AJ783" i="1"/>
  <c r="AJ782" i="1"/>
  <c r="AJ781" i="1"/>
  <c r="AJ780" i="1"/>
  <c r="AJ779" i="1"/>
  <c r="AJ778" i="1"/>
  <c r="AJ777" i="1"/>
  <c r="AJ776" i="1"/>
  <c r="AJ775" i="1"/>
  <c r="AJ774" i="1"/>
  <c r="AJ773" i="1"/>
  <c r="AJ772" i="1"/>
  <c r="AJ771" i="1"/>
  <c r="AJ770" i="1"/>
  <c r="AJ769" i="1"/>
  <c r="AJ768" i="1"/>
  <c r="AJ767" i="1"/>
  <c r="AJ766" i="1"/>
  <c r="AJ765" i="1"/>
  <c r="AJ764" i="1"/>
  <c r="AJ763" i="1"/>
  <c r="AJ762" i="1"/>
  <c r="AJ761" i="1"/>
  <c r="AJ760" i="1"/>
  <c r="AJ759" i="1"/>
  <c r="AJ758" i="1"/>
  <c r="AJ757" i="1"/>
  <c r="AJ756" i="1"/>
  <c r="AJ755" i="1"/>
  <c r="AJ754" i="1"/>
  <c r="AJ753" i="1"/>
  <c r="AJ752" i="1"/>
  <c r="AJ751" i="1"/>
  <c r="AJ750" i="1"/>
  <c r="AJ749" i="1"/>
  <c r="AJ748" i="1"/>
  <c r="AJ747" i="1"/>
  <c r="AJ746" i="1"/>
  <c r="AJ923" i="1"/>
  <c r="AJ745" i="1"/>
  <c r="AJ744" i="1"/>
  <c r="AJ743" i="1"/>
  <c r="AJ742" i="1"/>
  <c r="AJ741" i="1"/>
  <c r="AJ740" i="1"/>
  <c r="AJ739" i="1"/>
  <c r="AJ738" i="1"/>
  <c r="AJ737" i="1"/>
  <c r="AJ736" i="1"/>
  <c r="AJ735" i="1"/>
  <c r="AJ734" i="1"/>
  <c r="AJ733" i="1"/>
  <c r="AJ732" i="1"/>
  <c r="AJ731" i="1"/>
  <c r="AJ730" i="1"/>
  <c r="AJ729" i="1"/>
  <c r="AJ728" i="1"/>
  <c r="AJ727" i="1"/>
  <c r="AJ726" i="1"/>
  <c r="AJ725" i="1"/>
  <c r="AJ724" i="1"/>
  <c r="AJ723" i="1"/>
  <c r="AJ722" i="1"/>
  <c r="AJ721" i="1"/>
  <c r="AJ720" i="1"/>
  <c r="AJ719" i="1"/>
  <c r="AJ718" i="1"/>
  <c r="AJ717" i="1"/>
  <c r="AJ716" i="1"/>
  <c r="AJ715" i="1"/>
  <c r="AJ714" i="1"/>
  <c r="AJ713" i="1"/>
  <c r="AJ712" i="1"/>
  <c r="AJ711" i="1"/>
  <c r="AJ710" i="1"/>
  <c r="AJ709" i="1"/>
  <c r="AJ708" i="1"/>
  <c r="AJ707" i="1"/>
  <c r="AJ706" i="1"/>
  <c r="AJ705" i="1"/>
  <c r="AJ704" i="1"/>
  <c r="AJ703" i="1"/>
  <c r="AJ702" i="1"/>
  <c r="AJ701" i="1"/>
  <c r="AJ700" i="1"/>
  <c r="AJ699" i="1"/>
  <c r="AJ698" i="1"/>
  <c r="AJ697" i="1"/>
  <c r="AJ696" i="1"/>
  <c r="AJ695" i="1"/>
  <c r="AJ694" i="1"/>
  <c r="AJ693" i="1"/>
  <c r="AJ692" i="1"/>
  <c r="AJ691" i="1"/>
  <c r="AJ690" i="1"/>
  <c r="AJ689" i="1"/>
  <c r="AJ688" i="1"/>
  <c r="AJ687" i="1"/>
  <c r="AJ686" i="1"/>
  <c r="AJ685" i="1"/>
  <c r="AJ684" i="1"/>
  <c r="AJ683" i="1"/>
  <c r="AJ682" i="1"/>
  <c r="AJ681" i="1"/>
  <c r="AJ680" i="1"/>
  <c r="AJ679" i="1"/>
  <c r="AJ678" i="1"/>
  <c r="AJ677" i="1"/>
  <c r="AJ676" i="1"/>
  <c r="AJ675" i="1"/>
  <c r="AJ674" i="1"/>
  <c r="AJ673" i="1"/>
  <c r="AJ672" i="1"/>
  <c r="AJ671" i="1"/>
  <c r="AJ670" i="1"/>
  <c r="AJ669" i="1"/>
  <c r="AJ668" i="1"/>
  <c r="AJ667" i="1"/>
  <c r="AJ666" i="1"/>
  <c r="AJ665" i="1"/>
  <c r="AJ664" i="1"/>
  <c r="AJ663" i="1"/>
  <c r="AJ662" i="1"/>
  <c r="AJ661" i="1"/>
  <c r="AJ660" i="1"/>
  <c r="AJ659" i="1"/>
  <c r="AJ658" i="1"/>
  <c r="AJ657" i="1"/>
  <c r="AJ656" i="1"/>
  <c r="AJ655" i="1"/>
  <c r="AJ654" i="1"/>
  <c r="AJ653" i="1"/>
  <c r="AJ652" i="1"/>
  <c r="AJ651" i="1"/>
  <c r="AJ650" i="1"/>
  <c r="AJ649" i="1"/>
  <c r="AJ648" i="1"/>
  <c r="AJ647" i="1"/>
  <c r="AJ646" i="1"/>
  <c r="AJ645" i="1"/>
  <c r="AJ644" i="1"/>
  <c r="AJ643" i="1"/>
  <c r="AJ642" i="1"/>
  <c r="AJ641" i="1"/>
  <c r="AJ640" i="1"/>
  <c r="AJ639" i="1"/>
  <c r="AJ638" i="1"/>
  <c r="AJ637" i="1"/>
  <c r="AJ636" i="1"/>
  <c r="AJ635" i="1"/>
  <c r="AJ634" i="1"/>
  <c r="AJ633" i="1"/>
  <c r="AJ632" i="1"/>
  <c r="AJ631" i="1"/>
  <c r="AJ630" i="1"/>
  <c r="AJ629" i="1"/>
  <c r="AJ628" i="1"/>
  <c r="AJ627" i="1"/>
  <c r="AJ625" i="1"/>
  <c r="AJ624" i="1"/>
  <c r="AJ623" i="1"/>
  <c r="AJ622" i="1"/>
  <c r="AJ621" i="1"/>
  <c r="AJ620" i="1"/>
  <c r="AJ619" i="1"/>
  <c r="AJ618" i="1"/>
  <c r="AJ617" i="1"/>
  <c r="AJ616" i="1"/>
  <c r="AJ615" i="1"/>
  <c r="AJ614" i="1"/>
  <c r="AJ613" i="1"/>
  <c r="AJ612" i="1"/>
  <c r="AJ611" i="1"/>
  <c r="AJ610" i="1"/>
  <c r="AJ609" i="1"/>
  <c r="AJ608" i="1"/>
  <c r="AJ607" i="1"/>
  <c r="AJ606" i="1"/>
  <c r="AJ605" i="1"/>
  <c r="AJ604" i="1"/>
  <c r="AJ603" i="1"/>
  <c r="AJ602" i="1"/>
  <c r="AJ601" i="1"/>
  <c r="AJ600" i="1"/>
  <c r="AJ599" i="1"/>
  <c r="AJ598" i="1"/>
  <c r="AJ597" i="1"/>
  <c r="AJ596" i="1"/>
  <c r="AJ595" i="1"/>
  <c r="AJ594" i="1"/>
  <c r="AJ1681" i="1"/>
  <c r="AJ593" i="1"/>
  <c r="AJ592" i="1"/>
  <c r="AJ591" i="1"/>
  <c r="AJ590" i="1"/>
  <c r="AJ589" i="1"/>
  <c r="AJ588" i="1"/>
  <c r="AJ587" i="1"/>
  <c r="AJ586" i="1"/>
  <c r="AJ585" i="1"/>
  <c r="AJ584" i="1"/>
  <c r="AJ583" i="1"/>
  <c r="AJ582" i="1"/>
  <c r="AJ581" i="1"/>
  <c r="AJ580" i="1"/>
  <c r="AJ579" i="1"/>
  <c r="AJ578" i="1"/>
  <c r="AJ577" i="1"/>
  <c r="AJ576" i="1"/>
  <c r="AJ575" i="1"/>
  <c r="AJ574" i="1"/>
  <c r="AJ573" i="1"/>
  <c r="AJ572" i="1"/>
  <c r="AJ571" i="1"/>
  <c r="AJ570" i="1"/>
  <c r="AJ569" i="1"/>
  <c r="AJ568" i="1"/>
  <c r="AJ567" i="1"/>
  <c r="AJ566" i="1"/>
  <c r="AJ565" i="1"/>
  <c r="AJ564" i="1"/>
  <c r="AJ563" i="1"/>
  <c r="AJ562" i="1"/>
  <c r="AJ561" i="1"/>
  <c r="AJ560" i="1"/>
  <c r="AJ559" i="1"/>
  <c r="AJ558" i="1"/>
  <c r="AJ557" i="1"/>
  <c r="AJ556" i="1"/>
  <c r="AJ555" i="1"/>
  <c r="AJ554" i="1"/>
  <c r="AJ553" i="1"/>
  <c r="AJ552" i="1"/>
  <c r="AJ551" i="1"/>
  <c r="AJ550" i="1"/>
  <c r="AJ549" i="1"/>
  <c r="AJ548" i="1"/>
  <c r="AJ547" i="1"/>
  <c r="AJ546" i="1"/>
  <c r="AJ545" i="1"/>
  <c r="AJ541" i="1"/>
  <c r="AJ544" i="1"/>
  <c r="AJ543" i="1"/>
  <c r="AJ542" i="1"/>
  <c r="AJ494" i="1"/>
  <c r="AJ508" i="1"/>
  <c r="AJ540" i="1"/>
  <c r="AJ539" i="1"/>
  <c r="AJ538" i="1"/>
  <c r="AJ537" i="1"/>
  <c r="AJ536" i="1"/>
  <c r="AJ535" i="1"/>
  <c r="AJ534" i="1"/>
  <c r="AJ533" i="1"/>
  <c r="AJ532" i="1"/>
  <c r="AJ531" i="1"/>
  <c r="AJ530" i="1"/>
  <c r="AJ529" i="1"/>
  <c r="AJ528" i="1"/>
  <c r="AJ527" i="1"/>
  <c r="AJ526" i="1"/>
  <c r="AJ525" i="1"/>
  <c r="AJ524" i="1"/>
  <c r="AJ523" i="1"/>
  <c r="AJ522" i="1"/>
  <c r="AJ521" i="1"/>
  <c r="AJ520" i="1"/>
  <c r="AJ519" i="1"/>
  <c r="AJ518" i="1"/>
  <c r="AJ517" i="1"/>
  <c r="AJ516" i="1"/>
  <c r="AJ515" i="1"/>
  <c r="AJ514" i="1"/>
  <c r="AJ513" i="1"/>
  <c r="AJ512" i="1"/>
  <c r="AJ511" i="1"/>
  <c r="AJ510" i="1"/>
  <c r="AJ509" i="1"/>
  <c r="AJ507" i="1"/>
  <c r="AJ506" i="1"/>
  <c r="AJ505" i="1"/>
  <c r="AJ504" i="1"/>
  <c r="AJ503" i="1"/>
  <c r="AJ502" i="1"/>
  <c r="AJ501" i="1"/>
  <c r="AJ500" i="1"/>
  <c r="AJ499" i="1"/>
  <c r="AJ498" i="1"/>
  <c r="AJ497" i="1"/>
  <c r="AJ496" i="1"/>
  <c r="AJ495" i="1"/>
  <c r="AJ493" i="1"/>
  <c r="AJ492" i="1"/>
  <c r="AJ491" i="1"/>
  <c r="AJ490" i="1"/>
  <c r="AJ489" i="1"/>
  <c r="AJ488" i="1"/>
  <c r="AJ487" i="1"/>
  <c r="AJ486" i="1"/>
  <c r="AJ484" i="1"/>
  <c r="AJ483" i="1"/>
  <c r="AJ482" i="1"/>
  <c r="AJ481" i="1"/>
  <c r="AJ480" i="1"/>
  <c r="AJ479" i="1"/>
  <c r="AJ478" i="1"/>
  <c r="AJ477" i="1"/>
  <c r="AJ476" i="1"/>
  <c r="AJ475" i="1"/>
  <c r="AJ474" i="1"/>
  <c r="AJ473" i="1"/>
  <c r="AJ472" i="1"/>
  <c r="AJ471" i="1"/>
  <c r="AJ470" i="1"/>
  <c r="AJ469" i="1"/>
  <c r="AJ468" i="1"/>
  <c r="AJ467" i="1"/>
  <c r="AJ466" i="1"/>
  <c r="AJ465" i="1"/>
  <c r="AJ464" i="1"/>
  <c r="AJ463" i="1"/>
  <c r="AJ462" i="1"/>
  <c r="AJ461" i="1"/>
  <c r="AJ460" i="1"/>
  <c r="AJ459" i="1"/>
  <c r="AJ458" i="1"/>
  <c r="AJ457" i="1"/>
  <c r="AJ456" i="1"/>
  <c r="AJ455" i="1"/>
  <c r="AJ454" i="1"/>
  <c r="AJ453" i="1"/>
  <c r="AJ452" i="1"/>
  <c r="AJ379" i="1"/>
  <c r="AJ451" i="1"/>
  <c r="AJ450" i="1"/>
  <c r="AJ449" i="1"/>
  <c r="AJ448" i="1"/>
  <c r="AJ447" i="1"/>
  <c r="AJ446" i="1"/>
  <c r="AJ445" i="1"/>
  <c r="AJ444" i="1"/>
  <c r="AJ443" i="1"/>
  <c r="AJ442" i="1"/>
  <c r="AJ1267" i="1"/>
  <c r="AJ441" i="1"/>
  <c r="AJ440" i="1"/>
  <c r="AJ439" i="1"/>
  <c r="AJ438" i="1"/>
  <c r="AJ437" i="1"/>
  <c r="AJ436" i="1"/>
  <c r="AJ435" i="1"/>
  <c r="AJ434" i="1"/>
  <c r="AJ433" i="1"/>
  <c r="AJ432" i="1"/>
  <c r="AJ431" i="1"/>
  <c r="AJ430" i="1"/>
  <c r="AJ429" i="1"/>
  <c r="AJ415" i="1"/>
  <c r="AJ428" i="1"/>
  <c r="AJ427" i="1"/>
  <c r="AJ426" i="1"/>
  <c r="AJ425" i="1"/>
  <c r="AJ424" i="1"/>
  <c r="AJ423" i="1"/>
  <c r="AJ422" i="1"/>
  <c r="AJ421" i="1"/>
  <c r="AJ420" i="1"/>
  <c r="AJ419" i="1"/>
  <c r="AJ418" i="1"/>
  <c r="AJ417" i="1"/>
  <c r="AJ416" i="1"/>
  <c r="AJ414" i="1"/>
  <c r="AJ413" i="1"/>
  <c r="AJ412" i="1"/>
  <c r="AJ411" i="1"/>
  <c r="AJ410" i="1"/>
  <c r="AJ409" i="1"/>
  <c r="AJ408" i="1"/>
  <c r="AJ407" i="1"/>
  <c r="AJ406" i="1"/>
  <c r="AJ405" i="1"/>
  <c r="AJ404" i="1"/>
  <c r="AJ403" i="1"/>
  <c r="AJ402" i="1"/>
  <c r="AJ401" i="1"/>
  <c r="AJ400" i="1"/>
  <c r="AJ399" i="1"/>
  <c r="AJ398" i="1"/>
  <c r="AJ397" i="1"/>
  <c r="AJ396" i="1"/>
  <c r="AJ395" i="1"/>
  <c r="AJ394" i="1"/>
  <c r="AJ393" i="1"/>
  <c r="AJ392" i="1"/>
  <c r="AJ391" i="1"/>
  <c r="AJ390" i="1"/>
  <c r="AJ389" i="1"/>
  <c r="AJ388" i="1"/>
  <c r="AJ387" i="1"/>
  <c r="AJ386" i="1"/>
  <c r="AJ385" i="1"/>
  <c r="AJ384" i="1"/>
  <c r="AJ383" i="1"/>
  <c r="AJ382" i="1"/>
  <c r="AJ381" i="1"/>
  <c r="AJ380" i="1"/>
  <c r="AJ378" i="1"/>
  <c r="AJ377" i="1"/>
  <c r="AJ376" i="1"/>
  <c r="AJ375" i="1"/>
  <c r="AJ374" i="1"/>
  <c r="AJ373" i="1"/>
  <c r="AJ372" i="1"/>
  <c r="AJ371" i="1"/>
  <c r="AJ370" i="1"/>
  <c r="AJ369" i="1"/>
  <c r="AJ368" i="1"/>
  <c r="AJ367" i="1"/>
  <c r="AJ366" i="1"/>
  <c r="AJ365" i="1"/>
  <c r="AJ364" i="1"/>
  <c r="AJ363" i="1"/>
  <c r="AJ362" i="1"/>
  <c r="AJ361" i="1"/>
  <c r="AJ360" i="1"/>
  <c r="AJ355" i="1"/>
  <c r="AJ359" i="1"/>
  <c r="AJ358" i="1"/>
  <c r="AJ357" i="1"/>
  <c r="AJ356" i="1"/>
  <c r="AJ354" i="1"/>
  <c r="AJ353" i="1"/>
  <c r="AJ352" i="1"/>
  <c r="AJ351" i="1"/>
  <c r="AJ350" i="1"/>
  <c r="AJ349" i="1"/>
  <c r="AJ348" i="1"/>
  <c r="AJ347" i="1"/>
  <c r="AJ346" i="1"/>
  <c r="AJ345" i="1"/>
  <c r="AJ344" i="1"/>
  <c r="AJ343" i="1"/>
  <c r="AJ342" i="1"/>
  <c r="AJ341" i="1"/>
  <c r="AJ340" i="1"/>
  <c r="AJ339" i="1"/>
  <c r="AJ338" i="1"/>
  <c r="AJ337" i="1"/>
  <c r="AJ336" i="1"/>
  <c r="AJ335" i="1"/>
  <c r="AJ334" i="1"/>
  <c r="AJ333" i="1"/>
  <c r="AJ332" i="1"/>
  <c r="AJ331" i="1"/>
  <c r="AJ330" i="1"/>
  <c r="AJ329" i="1"/>
  <c r="AJ328" i="1"/>
  <c r="AJ327" i="1"/>
  <c r="AJ326" i="1"/>
  <c r="AJ325" i="1"/>
  <c r="AJ324" i="1"/>
  <c r="AJ323" i="1"/>
  <c r="AJ322" i="1"/>
  <c r="AJ321" i="1"/>
  <c r="AJ320" i="1"/>
  <c r="AJ319" i="1"/>
  <c r="AJ318" i="1"/>
  <c r="AJ317" i="1"/>
  <c r="AJ316" i="1"/>
  <c r="AJ315" i="1"/>
  <c r="AJ314" i="1"/>
  <c r="AJ313" i="1"/>
  <c r="AJ312" i="1"/>
  <c r="AJ311" i="1"/>
  <c r="AJ310" i="1"/>
  <c r="AJ309" i="1"/>
  <c r="AJ308" i="1"/>
  <c r="AJ307" i="1"/>
  <c r="AJ306" i="1"/>
  <c r="AJ305" i="1"/>
  <c r="AJ304" i="1"/>
  <c r="AJ303" i="1"/>
  <c r="AJ302" i="1"/>
  <c r="AJ301" i="1"/>
  <c r="AJ300" i="1"/>
  <c r="AJ299" i="1"/>
  <c r="AJ298" i="1"/>
  <c r="AJ297" i="1"/>
  <c r="AJ296" i="1"/>
  <c r="AJ295" i="1"/>
  <c r="AJ294" i="1"/>
  <c r="AJ293" i="1"/>
  <c r="AJ292" i="1"/>
  <c r="AJ291" i="1"/>
  <c r="AJ290" i="1"/>
  <c r="AJ289" i="1"/>
  <c r="AJ288" i="1"/>
  <c r="AJ287" i="1"/>
  <c r="AJ286" i="1"/>
  <c r="AJ285" i="1"/>
  <c r="AJ284" i="1"/>
  <c r="AJ283" i="1"/>
  <c r="AJ282" i="1"/>
  <c r="AJ281" i="1"/>
  <c r="AJ280" i="1"/>
  <c r="AJ279" i="1"/>
  <c r="AJ278" i="1"/>
  <c r="AJ277" i="1"/>
  <c r="AJ276" i="1"/>
  <c r="AJ275" i="1"/>
  <c r="AJ274" i="1"/>
  <c r="AJ273" i="1"/>
  <c r="AJ272" i="1"/>
  <c r="AJ271" i="1"/>
  <c r="AJ270" i="1"/>
  <c r="AJ269" i="1"/>
  <c r="AJ268" i="1"/>
  <c r="AJ267" i="1"/>
  <c r="AJ266" i="1"/>
  <c r="AJ265" i="1"/>
  <c r="AJ264" i="1"/>
  <c r="AJ263" i="1"/>
  <c r="AJ262" i="1"/>
  <c r="AJ261" i="1"/>
  <c r="AJ260" i="1"/>
  <c r="AJ259" i="1"/>
  <c r="AJ258" i="1"/>
  <c r="AJ257" i="1"/>
  <c r="AJ256" i="1"/>
  <c r="AJ255" i="1"/>
  <c r="AJ254" i="1"/>
  <c r="AJ253" i="1"/>
  <c r="AJ252" i="1"/>
  <c r="AJ251" i="1"/>
  <c r="AJ250" i="1"/>
  <c r="AJ249" i="1"/>
  <c r="AJ248" i="1"/>
  <c r="AJ247" i="1"/>
  <c r="AJ246" i="1"/>
  <c r="AJ245" i="1"/>
  <c r="AJ244" i="1"/>
  <c r="AJ243" i="1"/>
  <c r="AJ242" i="1"/>
  <c r="AJ241" i="1"/>
  <c r="AJ240" i="1"/>
  <c r="AJ239" i="1"/>
  <c r="AJ238" i="1"/>
  <c r="AJ237" i="1"/>
  <c r="AJ236" i="1"/>
  <c r="AJ235" i="1"/>
  <c r="AJ234" i="1"/>
  <c r="AJ233" i="1"/>
  <c r="AJ232" i="1"/>
  <c r="AJ231" i="1"/>
  <c r="AJ230" i="1"/>
  <c r="AJ229" i="1"/>
  <c r="AJ228" i="1"/>
  <c r="AJ227" i="1"/>
  <c r="AJ226" i="1"/>
  <c r="AJ225" i="1"/>
  <c r="AJ224" i="1"/>
  <c r="AJ223" i="1"/>
  <c r="AJ222" i="1"/>
  <c r="AJ221" i="1"/>
  <c r="AJ220" i="1"/>
  <c r="AJ219" i="1"/>
  <c r="AJ218" i="1"/>
  <c r="AJ217" i="1"/>
  <c r="AJ216" i="1"/>
  <c r="AJ215" i="1"/>
  <c r="AJ214" i="1"/>
  <c r="AJ213" i="1"/>
  <c r="AJ212" i="1"/>
  <c r="AJ211" i="1"/>
  <c r="AJ210" i="1"/>
  <c r="AJ209" i="1"/>
  <c r="AJ208" i="1"/>
  <c r="AJ207" i="1"/>
  <c r="AJ206" i="1"/>
  <c r="AJ205" i="1"/>
  <c r="AJ204" i="1"/>
  <c r="AJ203" i="1"/>
  <c r="AJ202" i="1"/>
  <c r="AJ201" i="1"/>
  <c r="AJ200" i="1"/>
  <c r="AJ199" i="1"/>
  <c r="AJ198" i="1"/>
  <c r="AJ197" i="1"/>
  <c r="AJ196" i="1"/>
  <c r="AJ195" i="1"/>
  <c r="AJ194" i="1"/>
  <c r="AJ193" i="1"/>
  <c r="AJ192" i="1"/>
  <c r="AJ191" i="1"/>
  <c r="AJ190" i="1"/>
  <c r="AJ189" i="1"/>
  <c r="AJ188" i="1"/>
  <c r="AJ187" i="1"/>
  <c r="AJ186" i="1"/>
  <c r="AJ185" i="1"/>
  <c r="AJ184" i="1"/>
  <c r="AJ183" i="1"/>
  <c r="AJ182" i="1"/>
  <c r="AJ181" i="1"/>
  <c r="AJ180" i="1"/>
  <c r="AJ179" i="1"/>
  <c r="AJ178" i="1"/>
  <c r="AJ177" i="1"/>
  <c r="AJ176" i="1"/>
  <c r="AJ175" i="1"/>
  <c r="AJ174" i="1"/>
  <c r="AJ173" i="1"/>
  <c r="AJ172" i="1"/>
  <c r="AJ171" i="1"/>
  <c r="AJ170" i="1"/>
  <c r="AJ168" i="1"/>
  <c r="AJ167" i="1"/>
  <c r="AJ166" i="1"/>
  <c r="AJ165" i="1"/>
  <c r="AJ164" i="1"/>
  <c r="AJ163" i="1"/>
  <c r="AJ162" i="1"/>
  <c r="AJ161" i="1"/>
  <c r="AJ160" i="1"/>
  <c r="AJ159" i="1"/>
  <c r="AJ158" i="1"/>
  <c r="AJ157" i="1"/>
  <c r="AJ156" i="1"/>
  <c r="AJ155" i="1"/>
  <c r="AJ154" i="1"/>
  <c r="AJ153" i="1"/>
  <c r="AJ152" i="1"/>
  <c r="AJ151" i="1"/>
  <c r="AJ150" i="1"/>
  <c r="AJ149" i="1"/>
  <c r="AJ148" i="1"/>
  <c r="AJ147" i="1"/>
  <c r="AJ107" i="1"/>
  <c r="AJ146" i="1"/>
  <c r="AJ145" i="1"/>
  <c r="AJ144" i="1"/>
  <c r="AJ143" i="1"/>
  <c r="AJ142" i="1"/>
  <c r="AJ141" i="1"/>
  <c r="AJ140" i="1"/>
  <c r="AJ139" i="1"/>
  <c r="AJ138" i="1"/>
  <c r="AJ137" i="1"/>
  <c r="AJ136" i="1"/>
  <c r="AJ135" i="1"/>
  <c r="AJ134" i="1"/>
  <c r="AJ132" i="1"/>
  <c r="AJ131" i="1"/>
  <c r="AJ130" i="1"/>
  <c r="AJ129" i="1"/>
  <c r="AJ128" i="1"/>
  <c r="AJ127" i="1"/>
  <c r="AJ126" i="1"/>
  <c r="AJ125" i="1"/>
  <c r="AJ124" i="1"/>
  <c r="AJ123" i="1"/>
  <c r="AJ122" i="1"/>
  <c r="AJ121" i="1"/>
  <c r="AJ120" i="1"/>
  <c r="AJ119" i="1"/>
  <c r="AJ118" i="1"/>
  <c r="AJ117" i="1"/>
  <c r="AJ116" i="1"/>
  <c r="AJ115" i="1"/>
  <c r="AJ114" i="1"/>
  <c r="AJ113" i="1"/>
  <c r="AJ112" i="1"/>
  <c r="AJ111" i="1"/>
  <c r="AJ110" i="1"/>
  <c r="AJ109" i="1"/>
  <c r="AJ108" i="1"/>
  <c r="AJ106" i="1"/>
  <c r="AJ105" i="1"/>
  <c r="AJ104" i="1"/>
  <c r="AJ103" i="1"/>
  <c r="AJ102" i="1"/>
  <c r="AJ101" i="1"/>
  <c r="AJ100" i="1"/>
  <c r="AJ99" i="1"/>
  <c r="AJ98" i="1"/>
  <c r="AJ97" i="1"/>
  <c r="AJ96" i="1"/>
  <c r="AJ95" i="1"/>
  <c r="AJ94" i="1"/>
  <c r="AJ93" i="1"/>
  <c r="AJ92" i="1"/>
  <c r="AJ91" i="1"/>
  <c r="AJ90" i="1"/>
  <c r="AJ89" i="1"/>
  <c r="AJ88" i="1"/>
  <c r="AJ87" i="1"/>
  <c r="AJ86" i="1"/>
  <c r="AJ85" i="1"/>
  <c r="AJ84" i="1"/>
  <c r="AJ83" i="1"/>
  <c r="AJ82" i="1"/>
  <c r="AJ81" i="1"/>
  <c r="AJ80" i="1"/>
  <c r="AJ79" i="1"/>
  <c r="AJ78" i="1"/>
  <c r="AJ77" i="1"/>
  <c r="AJ76" i="1"/>
  <c r="AJ75" i="1"/>
  <c r="AJ74" i="1"/>
  <c r="AJ73" i="1"/>
  <c r="AJ72" i="1"/>
  <c r="AJ71" i="1"/>
  <c r="AJ70" i="1"/>
  <c r="AJ69" i="1"/>
  <c r="AJ68" i="1"/>
  <c r="AJ67" i="1"/>
  <c r="AJ66" i="1"/>
  <c r="AJ65" i="1"/>
  <c r="AJ64" i="1"/>
  <c r="AJ63" i="1"/>
  <c r="AJ62" i="1"/>
  <c r="AJ61" i="1"/>
  <c r="AJ60" i="1"/>
  <c r="AJ59" i="1"/>
  <c r="AJ58" i="1"/>
  <c r="AJ57" i="1"/>
  <c r="AJ56" i="1"/>
  <c r="AJ55" i="1"/>
  <c r="AJ54" i="1"/>
  <c r="AJ53" i="1"/>
  <c r="AJ52" i="1"/>
  <c r="AJ51" i="1"/>
  <c r="AJ50" i="1"/>
  <c r="AJ49" i="1"/>
  <c r="AJ48" i="1"/>
  <c r="AJ47" i="1"/>
  <c r="AJ46" i="1"/>
  <c r="AJ45" i="1"/>
  <c r="AJ44" i="1"/>
  <c r="AJ43" i="1"/>
  <c r="AJ42" i="1"/>
  <c r="AJ41" i="1"/>
  <c r="AJ40" i="1"/>
  <c r="AJ39" i="1"/>
  <c r="AJ38" i="1"/>
  <c r="AJ37" i="1"/>
  <c r="AJ36" i="1"/>
  <c r="AJ35" i="1"/>
  <c r="AJ34" i="1"/>
  <c r="AJ33" i="1"/>
  <c r="AJ32" i="1"/>
  <c r="AJ31" i="1"/>
  <c r="AJ30" i="1"/>
  <c r="AJ29" i="1"/>
  <c r="AJ28" i="1"/>
  <c r="AJ27" i="1"/>
  <c r="AJ26" i="1"/>
  <c r="AJ25" i="1"/>
  <c r="AJ626" i="1"/>
  <c r="AJ24" i="1"/>
  <c r="AJ23" i="1"/>
  <c r="AJ22" i="1"/>
  <c r="AJ21" i="1"/>
  <c r="AJ20" i="1"/>
  <c r="AJ19" i="1"/>
  <c r="AJ18" i="1"/>
  <c r="AJ17" i="1"/>
  <c r="AJ169" i="1"/>
  <c r="AJ16" i="1"/>
  <c r="AJ15" i="1"/>
  <c r="AJ14" i="1"/>
  <c r="AF1683" i="1"/>
  <c r="AF1682" i="1"/>
  <c r="AF1680" i="1"/>
  <c r="AF1679" i="1"/>
  <c r="AF1678" i="1"/>
  <c r="AF1677" i="1"/>
  <c r="AF1676" i="1"/>
  <c r="AF1675" i="1"/>
  <c r="AF1674" i="1"/>
  <c r="AF1673" i="1"/>
  <c r="AF1672" i="1"/>
  <c r="AF1671" i="1"/>
  <c r="AF1670" i="1"/>
  <c r="AF1669" i="1"/>
  <c r="AF1668" i="1"/>
  <c r="AF1667" i="1"/>
  <c r="AF1666" i="1"/>
  <c r="AF1665" i="1"/>
  <c r="AF1664" i="1"/>
  <c r="AF1663" i="1"/>
  <c r="AF1662" i="1"/>
  <c r="AF1661" i="1"/>
  <c r="AF1660" i="1"/>
  <c r="AF1659" i="1"/>
  <c r="AF1658" i="1"/>
  <c r="AF1294" i="1"/>
  <c r="AF1657" i="1"/>
  <c r="AF1656" i="1"/>
  <c r="AF1655" i="1"/>
  <c r="AF1654" i="1"/>
  <c r="AF1653" i="1"/>
  <c r="AF1652" i="1"/>
  <c r="AF1651" i="1"/>
  <c r="AF1650" i="1"/>
  <c r="AF1649" i="1"/>
  <c r="AF1648" i="1"/>
  <c r="AF1647" i="1"/>
  <c r="AF1646" i="1"/>
  <c r="AF1645" i="1"/>
  <c r="AF1644" i="1"/>
  <c r="AF1643" i="1"/>
  <c r="AF1642" i="1"/>
  <c r="AF1293" i="1"/>
  <c r="AF1641" i="1"/>
  <c r="AF1640" i="1"/>
  <c r="AF1639" i="1"/>
  <c r="AF1638" i="1"/>
  <c r="AF1637" i="1"/>
  <c r="AF1636" i="1"/>
  <c r="AF1635" i="1"/>
  <c r="AF1634" i="1"/>
  <c r="AF1633" i="1"/>
  <c r="AF1632" i="1"/>
  <c r="AF1631" i="1"/>
  <c r="AF1630" i="1"/>
  <c r="AF1629" i="1"/>
  <c r="AF1628" i="1"/>
  <c r="AF1627" i="1"/>
  <c r="AF1626" i="1"/>
  <c r="AF1625" i="1"/>
  <c r="AF1624" i="1"/>
  <c r="AF1623" i="1"/>
  <c r="AF1622" i="1"/>
  <c r="AF1621" i="1"/>
  <c r="AF1620" i="1"/>
  <c r="AF1619" i="1"/>
  <c r="AF1618" i="1"/>
  <c r="AF1617" i="1"/>
  <c r="AF1292" i="1"/>
  <c r="AF1291" i="1"/>
  <c r="AF1290" i="1"/>
  <c r="AF1289" i="1"/>
  <c r="AF1288" i="1"/>
  <c r="AF1287" i="1"/>
  <c r="AF1286" i="1"/>
  <c r="AF1285" i="1"/>
  <c r="AF1284" i="1"/>
  <c r="AF1283" i="1"/>
  <c r="AF1282" i="1"/>
  <c r="AF1281" i="1"/>
  <c r="AF1280" i="1"/>
  <c r="AF1279" i="1"/>
  <c r="AF1278" i="1"/>
  <c r="AF1277" i="1"/>
  <c r="AF1276" i="1"/>
  <c r="AF1275" i="1"/>
  <c r="AF1274" i="1"/>
  <c r="AF1273" i="1"/>
  <c r="AF1616" i="1"/>
  <c r="AF1272" i="1"/>
  <c r="AF1271" i="1"/>
  <c r="AF1615" i="1"/>
  <c r="AF1614" i="1"/>
  <c r="AF1613" i="1"/>
  <c r="AF1612" i="1"/>
  <c r="AF1611" i="1"/>
  <c r="AF1610" i="1"/>
  <c r="AF1609" i="1"/>
  <c r="AF1608" i="1"/>
  <c r="AF1607" i="1"/>
  <c r="AF1606" i="1"/>
  <c r="AF1605" i="1"/>
  <c r="AF1270" i="1"/>
  <c r="AF1604" i="1"/>
  <c r="AF1603" i="1"/>
  <c r="AF1602" i="1"/>
  <c r="AF1601" i="1"/>
  <c r="AF1600" i="1"/>
  <c r="AF1599" i="1"/>
  <c r="AF1598" i="1"/>
  <c r="AF1597" i="1"/>
  <c r="AF1596" i="1"/>
  <c r="AF1595" i="1"/>
  <c r="AF1594" i="1"/>
  <c r="AF1593" i="1"/>
  <c r="AF1592" i="1"/>
  <c r="AF1591" i="1"/>
  <c r="AF1590" i="1"/>
  <c r="AF1589" i="1"/>
  <c r="AF1588" i="1"/>
  <c r="AF1587" i="1"/>
  <c r="AF1586" i="1"/>
  <c r="AF1585" i="1"/>
  <c r="AF1584" i="1"/>
  <c r="AF1583" i="1"/>
  <c r="AF1582" i="1"/>
  <c r="AF1581" i="1"/>
  <c r="AF1580" i="1"/>
  <c r="AF1579" i="1"/>
  <c r="AF1578" i="1"/>
  <c r="AF1577" i="1"/>
  <c r="AF1576" i="1"/>
  <c r="AF1575" i="1"/>
  <c r="AF1574" i="1"/>
  <c r="AF1573" i="1"/>
  <c r="AF1572" i="1"/>
  <c r="AF1571" i="1"/>
  <c r="AF1570" i="1"/>
  <c r="AF1569" i="1"/>
  <c r="AF1568" i="1"/>
  <c r="AF1567" i="1"/>
  <c r="AF1566" i="1"/>
  <c r="AF1565" i="1"/>
  <c r="AF1564" i="1"/>
  <c r="AF1563" i="1"/>
  <c r="AF1562" i="1"/>
  <c r="AF1561" i="1"/>
  <c r="AF1560" i="1"/>
  <c r="AF1559" i="1"/>
  <c r="AF1558" i="1"/>
  <c r="AF1557" i="1"/>
  <c r="AF1556" i="1"/>
  <c r="AF1555" i="1"/>
  <c r="AF1554" i="1"/>
  <c r="AF1553" i="1"/>
  <c r="AF1552" i="1"/>
  <c r="AF1551" i="1"/>
  <c r="AF1550" i="1"/>
  <c r="AF1549" i="1"/>
  <c r="AF1548" i="1"/>
  <c r="AF1547" i="1"/>
  <c r="AF1546" i="1"/>
  <c r="AF1545" i="1"/>
  <c r="AF1544" i="1"/>
  <c r="AF1543" i="1"/>
  <c r="AF1542" i="1"/>
  <c r="AF1541" i="1"/>
  <c r="AF1540" i="1"/>
  <c r="AF1539" i="1"/>
  <c r="AF1538" i="1"/>
  <c r="AF1537" i="1"/>
  <c r="AF1536" i="1"/>
  <c r="AF1535" i="1"/>
  <c r="AF1534" i="1"/>
  <c r="AF1533" i="1"/>
  <c r="AF1532" i="1"/>
  <c r="AF1531" i="1"/>
  <c r="AF1530" i="1"/>
  <c r="AF1529" i="1"/>
  <c r="AF1528" i="1"/>
  <c r="AF1527" i="1"/>
  <c r="AF1526" i="1"/>
  <c r="AF1525" i="1"/>
  <c r="AF1524" i="1"/>
  <c r="AF1523" i="1"/>
  <c r="AF1522" i="1"/>
  <c r="AF1521" i="1"/>
  <c r="AF1520" i="1"/>
  <c r="AF1269" i="1"/>
  <c r="AF1519" i="1"/>
  <c r="AF1518" i="1"/>
  <c r="AF1517" i="1"/>
  <c r="AF1516" i="1"/>
  <c r="AF1515" i="1"/>
  <c r="AF1514" i="1"/>
  <c r="AF1513" i="1"/>
  <c r="AF1512" i="1"/>
  <c r="AF1511" i="1"/>
  <c r="AF1510" i="1"/>
  <c r="AF1509" i="1"/>
  <c r="AF1508" i="1"/>
  <c r="AF1507" i="1"/>
  <c r="AF1506" i="1"/>
  <c r="AF1505" i="1"/>
  <c r="AF1504" i="1"/>
  <c r="AF1503" i="1"/>
  <c r="AF1502" i="1"/>
  <c r="AF1501" i="1"/>
  <c r="AF1500" i="1"/>
  <c r="AF1499" i="1"/>
  <c r="AF1498" i="1"/>
  <c r="AF1497" i="1"/>
  <c r="AF1496" i="1"/>
  <c r="AF1495" i="1"/>
  <c r="AF1494" i="1"/>
  <c r="AF1493" i="1"/>
  <c r="AF1492" i="1"/>
  <c r="AF1491" i="1"/>
  <c r="AF1490" i="1"/>
  <c r="AF1489" i="1"/>
  <c r="AF1488" i="1"/>
  <c r="AF1487" i="1"/>
  <c r="AF1486" i="1"/>
  <c r="AF1485" i="1"/>
  <c r="AF1484" i="1"/>
  <c r="AF1483" i="1"/>
  <c r="AF1482" i="1"/>
  <c r="AF1481" i="1"/>
  <c r="AF1480" i="1"/>
  <c r="AF1479" i="1"/>
  <c r="AF1478" i="1"/>
  <c r="AF1477" i="1"/>
  <c r="AF1476" i="1"/>
  <c r="AF1475" i="1"/>
  <c r="AF1474" i="1"/>
  <c r="AF1473" i="1"/>
  <c r="AF1472" i="1"/>
  <c r="AF1471" i="1"/>
  <c r="AF1470" i="1"/>
  <c r="AF1469" i="1"/>
  <c r="AF1468" i="1"/>
  <c r="AF1467" i="1"/>
  <c r="AF1466" i="1"/>
  <c r="AF1465" i="1"/>
  <c r="AF1464" i="1"/>
  <c r="AF1463" i="1"/>
  <c r="AF1462" i="1"/>
  <c r="AF1461" i="1"/>
  <c r="AF1460" i="1"/>
  <c r="AF1459" i="1"/>
  <c r="AF1458" i="1"/>
  <c r="AF1457" i="1"/>
  <c r="AF485" i="1"/>
  <c r="AF1456" i="1"/>
  <c r="AF1455" i="1"/>
  <c r="AF1454" i="1"/>
  <c r="AF1453" i="1"/>
  <c r="AF1452" i="1"/>
  <c r="AF1451" i="1"/>
  <c r="AF1450" i="1"/>
  <c r="AF1449" i="1"/>
  <c r="AF1448" i="1"/>
  <c r="AF1447" i="1"/>
  <c r="AF1446" i="1"/>
  <c r="AF1445" i="1"/>
  <c r="AF1444" i="1"/>
  <c r="AF1443" i="1"/>
  <c r="AF1442" i="1"/>
  <c r="AF1441" i="1"/>
  <c r="AF1440" i="1"/>
  <c r="AF1439" i="1"/>
  <c r="AF1438" i="1"/>
  <c r="AF1437" i="1"/>
  <c r="AF1436" i="1"/>
  <c r="AF1435" i="1"/>
  <c r="AF1434" i="1"/>
  <c r="AF1433" i="1"/>
  <c r="AF1432" i="1"/>
  <c r="AF1431" i="1"/>
  <c r="AF1430" i="1"/>
  <c r="AF1429" i="1"/>
  <c r="AF1428" i="1"/>
  <c r="AF1427" i="1"/>
  <c r="AF1426" i="1"/>
  <c r="AF1425" i="1"/>
  <c r="AF1424" i="1"/>
  <c r="AF1423" i="1"/>
  <c r="AF1422" i="1"/>
  <c r="AF1421" i="1"/>
  <c r="AF1420" i="1"/>
  <c r="AF1419" i="1"/>
  <c r="AF1418" i="1"/>
  <c r="AF1417" i="1"/>
  <c r="AF1416" i="1"/>
  <c r="AF1415" i="1"/>
  <c r="AF1414" i="1"/>
  <c r="AF1413" i="1"/>
  <c r="AF1412" i="1"/>
  <c r="AF1411" i="1"/>
  <c r="AF1410" i="1"/>
  <c r="AF1409" i="1"/>
  <c r="AF1408" i="1"/>
  <c r="AF1407" i="1"/>
  <c r="AF1406" i="1"/>
  <c r="AF1405" i="1"/>
  <c r="AF1295" i="1"/>
  <c r="AF1404" i="1"/>
  <c r="AF1403" i="1"/>
  <c r="AF1402" i="1"/>
  <c r="AF1401" i="1"/>
  <c r="AF1400" i="1"/>
  <c r="AF1399" i="1"/>
  <c r="AF1398" i="1"/>
  <c r="AF1397" i="1"/>
  <c r="AF1396" i="1"/>
  <c r="AF1395" i="1"/>
  <c r="AF1394" i="1"/>
  <c r="AF1393" i="1"/>
  <c r="AF1392" i="1"/>
  <c r="AF1391" i="1"/>
  <c r="AF1390" i="1"/>
  <c r="AF1389" i="1"/>
  <c r="AF1388" i="1"/>
  <c r="AF1387" i="1"/>
  <c r="AF1386" i="1"/>
  <c r="AF1385" i="1"/>
  <c r="AF1384" i="1"/>
  <c r="AF1383" i="1"/>
  <c r="AF1382" i="1"/>
  <c r="AF1381" i="1"/>
  <c r="AF1380" i="1"/>
  <c r="AF1379" i="1"/>
  <c r="AF1378" i="1"/>
  <c r="AF1377" i="1"/>
  <c r="AF1376" i="1"/>
  <c r="AF1375" i="1"/>
  <c r="AF1374" i="1"/>
  <c r="AF1373" i="1"/>
  <c r="AF1372" i="1"/>
  <c r="AF1371" i="1"/>
  <c r="AF1370" i="1"/>
  <c r="AF1369" i="1"/>
  <c r="AF1368" i="1"/>
  <c r="AF1367" i="1"/>
  <c r="AF1366" i="1"/>
  <c r="AF1365" i="1"/>
  <c r="AF1364" i="1"/>
  <c r="AF1363" i="1"/>
  <c r="AF1362" i="1"/>
  <c r="AF1361" i="1"/>
  <c r="AF1360" i="1"/>
  <c r="AF1359" i="1"/>
  <c r="AF1358" i="1"/>
  <c r="AF1357" i="1"/>
  <c r="AF1356" i="1"/>
  <c r="AF1355" i="1"/>
  <c r="AF1354" i="1"/>
  <c r="AF1353" i="1"/>
  <c r="AF1352" i="1"/>
  <c r="AF1351" i="1"/>
  <c r="AF1350" i="1"/>
  <c r="AF1349" i="1"/>
  <c r="AF1348" i="1"/>
  <c r="AF1347" i="1"/>
  <c r="AF1346" i="1"/>
  <c r="AF1345" i="1"/>
  <c r="AF1344" i="1"/>
  <c r="AF1343" i="1"/>
  <c r="AF1342" i="1"/>
  <c r="AF1341" i="1"/>
  <c r="AF1340" i="1"/>
  <c r="AF1339" i="1"/>
  <c r="AF1338" i="1"/>
  <c r="AF1337" i="1"/>
  <c r="AF1336" i="1"/>
  <c r="AF1335" i="1"/>
  <c r="AF1334" i="1"/>
  <c r="AF1333" i="1"/>
  <c r="AF1332" i="1"/>
  <c r="AF133" i="1"/>
  <c r="AF1331" i="1"/>
  <c r="AF1330" i="1"/>
  <c r="AF1329" i="1"/>
  <c r="AF1328" i="1"/>
  <c r="AF1327" i="1"/>
  <c r="AF1326" i="1"/>
  <c r="AF1325" i="1"/>
  <c r="AF1324" i="1"/>
  <c r="AF829" i="1"/>
  <c r="AF1323" i="1"/>
  <c r="AF1322" i="1"/>
  <c r="AF1321" i="1"/>
  <c r="AF1320" i="1"/>
  <c r="AF1319" i="1"/>
  <c r="AF1318" i="1"/>
  <c r="AF1317" i="1"/>
  <c r="AF1316" i="1"/>
  <c r="AF1315" i="1"/>
  <c r="AF1314" i="1"/>
  <c r="AF1313" i="1"/>
  <c r="AF1312" i="1"/>
  <c r="AF1311" i="1"/>
  <c r="AF1310" i="1"/>
  <c r="AF1309" i="1"/>
  <c r="AF1308" i="1"/>
  <c r="AF1307" i="1"/>
  <c r="AF1306" i="1"/>
  <c r="AF1305" i="1"/>
  <c r="AF1304" i="1"/>
  <c r="AF1303" i="1"/>
  <c r="AF1268" i="1"/>
  <c r="AF1302" i="1"/>
  <c r="AF1301" i="1"/>
  <c r="AF1300" i="1"/>
  <c r="AF1299" i="1"/>
  <c r="AF1298" i="1"/>
  <c r="AF1297" i="1"/>
  <c r="AF1296" i="1"/>
  <c r="AF1266" i="1"/>
  <c r="AF1265" i="1"/>
  <c r="AF1264" i="1"/>
  <c r="AF1263" i="1"/>
  <c r="AF1262" i="1"/>
  <c r="AF1261" i="1"/>
  <c r="AF1260" i="1"/>
  <c r="AF1259" i="1"/>
  <c r="AF1258" i="1"/>
  <c r="AF1257" i="1"/>
  <c r="AF1256" i="1"/>
  <c r="AF1255" i="1"/>
  <c r="AF1254" i="1"/>
  <c r="AF1253" i="1"/>
  <c r="AF1252" i="1"/>
  <c r="AF1251" i="1"/>
  <c r="AF1250" i="1"/>
  <c r="AF1249" i="1"/>
  <c r="AF1248" i="1"/>
  <c r="AF1247" i="1"/>
  <c r="AF1246" i="1"/>
  <c r="AF1245" i="1"/>
  <c r="AF1244" i="1"/>
  <c r="AF1243" i="1"/>
  <c r="AF1242" i="1"/>
  <c r="AF1241" i="1"/>
  <c r="AF1240" i="1"/>
  <c r="AF1239" i="1"/>
  <c r="AF1238" i="1"/>
  <c r="AF1237" i="1"/>
  <c r="AF1236" i="1"/>
  <c r="AF1235" i="1"/>
  <c r="AF1234" i="1"/>
  <c r="AF1233" i="1"/>
  <c r="AF1232" i="1"/>
  <c r="AF1231" i="1"/>
  <c r="AF1230" i="1"/>
  <c r="AF1229" i="1"/>
  <c r="AF1228" i="1"/>
  <c r="AF1227" i="1"/>
  <c r="AF1226" i="1"/>
  <c r="AF1225" i="1"/>
  <c r="AF1224" i="1"/>
  <c r="AF1223" i="1"/>
  <c r="AF1222" i="1"/>
  <c r="AF1221" i="1"/>
  <c r="AF1220" i="1"/>
  <c r="AF1219" i="1"/>
  <c r="AF1218" i="1"/>
  <c r="AF1217" i="1"/>
  <c r="AF1216" i="1"/>
  <c r="AF1215" i="1"/>
  <c r="AF1214" i="1"/>
  <c r="AF1213" i="1"/>
  <c r="AF1212" i="1"/>
  <c r="AF1211" i="1"/>
  <c r="AF1210" i="1"/>
  <c r="AF1209" i="1"/>
  <c r="AF1208" i="1"/>
  <c r="AF1207" i="1"/>
  <c r="AF1206" i="1"/>
  <c r="AF1205" i="1"/>
  <c r="AF1204" i="1"/>
  <c r="AF1203" i="1"/>
  <c r="AF1202" i="1"/>
  <c r="AF1201" i="1"/>
  <c r="AF1200" i="1"/>
  <c r="AF1199" i="1"/>
  <c r="AF1198" i="1"/>
  <c r="AF1197" i="1"/>
  <c r="AF1196" i="1"/>
  <c r="AF1195" i="1"/>
  <c r="AF1194" i="1"/>
  <c r="AF1193" i="1"/>
  <c r="AF1192" i="1"/>
  <c r="AF1191" i="1"/>
  <c r="AF1190" i="1"/>
  <c r="AF1189" i="1"/>
  <c r="AF1188" i="1"/>
  <c r="AF1187" i="1"/>
  <c r="AF1186" i="1"/>
  <c r="AF1185" i="1"/>
  <c r="AF1184" i="1"/>
  <c r="AF1183" i="1"/>
  <c r="AF1182" i="1"/>
  <c r="AF1181" i="1"/>
  <c r="AF1180" i="1"/>
  <c r="AF1179" i="1"/>
  <c r="AF1178" i="1"/>
  <c r="AF1177" i="1"/>
  <c r="AF1176" i="1"/>
  <c r="AF1175" i="1"/>
  <c r="AF1174" i="1"/>
  <c r="AF1173" i="1"/>
  <c r="AF1172" i="1"/>
  <c r="AF1171" i="1"/>
  <c r="AF1170" i="1"/>
  <c r="AF1169" i="1"/>
  <c r="AF1168" i="1"/>
  <c r="AF1167" i="1"/>
  <c r="AF1166" i="1"/>
  <c r="AF1165" i="1"/>
  <c r="AF1164" i="1"/>
  <c r="AF1163" i="1"/>
  <c r="AF1162" i="1"/>
  <c r="AF1161" i="1"/>
  <c r="AF1160" i="1"/>
  <c r="AF1159" i="1"/>
  <c r="AF1158" i="1"/>
  <c r="AF1157" i="1"/>
  <c r="AF1156" i="1"/>
  <c r="AF1155" i="1"/>
  <c r="AF1154" i="1"/>
  <c r="AF1153" i="1"/>
  <c r="AF1152" i="1"/>
  <c r="AF1151" i="1"/>
  <c r="AF1150" i="1"/>
  <c r="AF1149" i="1"/>
  <c r="AF1148" i="1"/>
  <c r="AF1147" i="1"/>
  <c r="AF1146" i="1"/>
  <c r="AF1145" i="1"/>
  <c r="AF1144" i="1"/>
  <c r="AF1143" i="1"/>
  <c r="AF1142" i="1"/>
  <c r="AF1141" i="1"/>
  <c r="AF1140" i="1"/>
  <c r="AF1139" i="1"/>
  <c r="AF1138" i="1"/>
  <c r="AF1137" i="1"/>
  <c r="AF1136" i="1"/>
  <c r="AF1135" i="1"/>
  <c r="AF1134" i="1"/>
  <c r="AF1133" i="1"/>
  <c r="AF1132" i="1"/>
  <c r="AF1131" i="1"/>
  <c r="AF1130" i="1"/>
  <c r="AF1129" i="1"/>
  <c r="AF1128" i="1"/>
  <c r="AF1127" i="1"/>
  <c r="AF1126" i="1"/>
  <c r="AF1125" i="1"/>
  <c r="AF1124" i="1"/>
  <c r="AF1123" i="1"/>
  <c r="AF1122" i="1"/>
  <c r="AF1121" i="1"/>
  <c r="AF1120" i="1"/>
  <c r="AF1119" i="1"/>
  <c r="AF1118" i="1"/>
  <c r="AF1117" i="1"/>
  <c r="AF1116" i="1"/>
  <c r="AF1115" i="1"/>
  <c r="AF1114" i="1"/>
  <c r="AF1113" i="1"/>
  <c r="AF1112" i="1"/>
  <c r="AF1111" i="1"/>
  <c r="AF1110" i="1"/>
  <c r="AF1109" i="1"/>
  <c r="AF1108" i="1"/>
  <c r="AF1107" i="1"/>
  <c r="AF1106" i="1"/>
  <c r="AF1105" i="1"/>
  <c r="AF1104" i="1"/>
  <c r="AF1103" i="1"/>
  <c r="AF1102" i="1"/>
  <c r="AF1101" i="1"/>
  <c r="AF1100" i="1"/>
  <c r="AF1099" i="1"/>
  <c r="AF1098" i="1"/>
  <c r="AF1097" i="1"/>
  <c r="AF1096" i="1"/>
  <c r="AF1095" i="1"/>
  <c r="AF1094" i="1"/>
  <c r="AF1093" i="1"/>
  <c r="AF1092" i="1"/>
  <c r="AF1091" i="1"/>
  <c r="AF1090" i="1"/>
  <c r="AF1089" i="1"/>
  <c r="AF1088" i="1"/>
  <c r="AF1087" i="1"/>
  <c r="AF1086" i="1"/>
  <c r="AF1085" i="1"/>
  <c r="AF1084" i="1"/>
  <c r="AF1083" i="1"/>
  <c r="AF1082" i="1"/>
  <c r="AF1081" i="1"/>
  <c r="AF1080" i="1"/>
  <c r="AF1079" i="1"/>
  <c r="AF1078" i="1"/>
  <c r="AF1077" i="1"/>
  <c r="AF1076" i="1"/>
  <c r="AF1075" i="1"/>
  <c r="AF1074" i="1"/>
  <c r="AF1073" i="1"/>
  <c r="AF1072" i="1"/>
  <c r="AF1071" i="1"/>
  <c r="AF1070" i="1"/>
  <c r="AF1069" i="1"/>
  <c r="AF1068" i="1"/>
  <c r="AF1067" i="1"/>
  <c r="AF1066" i="1"/>
  <c r="AF1065" i="1"/>
  <c r="AF1064" i="1"/>
  <c r="AF1063" i="1"/>
  <c r="AF1062" i="1"/>
  <c r="AF1061" i="1"/>
  <c r="AF1060" i="1"/>
  <c r="AF1059" i="1"/>
  <c r="AF1058" i="1"/>
  <c r="AF1057" i="1"/>
  <c r="AF1056" i="1"/>
  <c r="AF1055" i="1"/>
  <c r="AF1054" i="1"/>
  <c r="AF1053" i="1"/>
  <c r="AF1052" i="1"/>
  <c r="AF1051" i="1"/>
  <c r="AF1050" i="1"/>
  <c r="AF1049" i="1"/>
  <c r="AF1048" i="1"/>
  <c r="AF1047" i="1"/>
  <c r="AF1046" i="1"/>
  <c r="AF1045" i="1"/>
  <c r="AF1044" i="1"/>
  <c r="AF1043" i="1"/>
  <c r="AF1042" i="1"/>
  <c r="AF1041" i="1"/>
  <c r="AF1040" i="1"/>
  <c r="AF1039" i="1"/>
  <c r="AF1038" i="1"/>
  <c r="AF1037" i="1"/>
  <c r="AF1036" i="1"/>
  <c r="AF1035" i="1"/>
  <c r="AF1034" i="1"/>
  <c r="AF1033" i="1"/>
  <c r="AF1032" i="1"/>
  <c r="AF1031" i="1"/>
  <c r="AF1030" i="1"/>
  <c r="AF1029" i="1"/>
  <c r="AF1028" i="1"/>
  <c r="AF1027" i="1"/>
  <c r="AF1026" i="1"/>
  <c r="AF1025" i="1"/>
  <c r="AF1024" i="1"/>
  <c r="AF1023" i="1"/>
  <c r="AF1022" i="1"/>
  <c r="AF1021" i="1"/>
  <c r="AF1020" i="1"/>
  <c r="AF1019" i="1"/>
  <c r="AF1018" i="1"/>
  <c r="AF1017" i="1"/>
  <c r="AF1016" i="1"/>
  <c r="AF1015" i="1"/>
  <c r="AF1014" i="1"/>
  <c r="AF1013" i="1"/>
  <c r="AF1012" i="1"/>
  <c r="AF1011" i="1"/>
  <c r="AF1010" i="1"/>
  <c r="AF1009" i="1"/>
  <c r="AF1008" i="1"/>
  <c r="AF1007" i="1"/>
  <c r="AF1006" i="1"/>
  <c r="AF1005" i="1"/>
  <c r="AF1004" i="1"/>
  <c r="AF1003" i="1"/>
  <c r="AF1002" i="1"/>
  <c r="AF1001" i="1"/>
  <c r="AF1000" i="1"/>
  <c r="AF999" i="1"/>
  <c r="AF998" i="1"/>
  <c r="AF997" i="1"/>
  <c r="AF996" i="1"/>
  <c r="AF995" i="1"/>
  <c r="AF994" i="1"/>
  <c r="AF993" i="1"/>
  <c r="AF992" i="1"/>
  <c r="AF991" i="1"/>
  <c r="AF990" i="1"/>
  <c r="AF989" i="1"/>
  <c r="AF988" i="1"/>
  <c r="AF987" i="1"/>
  <c r="AF986" i="1"/>
  <c r="AF985" i="1"/>
  <c r="AF984" i="1"/>
  <c r="AF983" i="1"/>
  <c r="AF982" i="1"/>
  <c r="AF981" i="1"/>
  <c r="AF980" i="1"/>
  <c r="AF979" i="1"/>
  <c r="AF978" i="1"/>
  <c r="AF977" i="1"/>
  <c r="AF976" i="1"/>
  <c r="AF975" i="1"/>
  <c r="AF974" i="1"/>
  <c r="AF973" i="1"/>
  <c r="AF972" i="1"/>
  <c r="AF971" i="1"/>
  <c r="AF970" i="1"/>
  <c r="AF969" i="1"/>
  <c r="AF968" i="1"/>
  <c r="AF967" i="1"/>
  <c r="AF966" i="1"/>
  <c r="AF965" i="1"/>
  <c r="AF964" i="1"/>
  <c r="AF963" i="1"/>
  <c r="AF962" i="1"/>
  <c r="AF961" i="1"/>
  <c r="AF960" i="1"/>
  <c r="AF959" i="1"/>
  <c r="AF958" i="1"/>
  <c r="AF957" i="1"/>
  <c r="AF956" i="1"/>
  <c r="AF955" i="1"/>
  <c r="AF954" i="1"/>
  <c r="AF953" i="1"/>
  <c r="AF952" i="1"/>
  <c r="AF951" i="1"/>
  <c r="AF950" i="1"/>
  <c r="AF949" i="1"/>
  <c r="AF948" i="1"/>
  <c r="AF947" i="1"/>
  <c r="AF946" i="1"/>
  <c r="AF945" i="1"/>
  <c r="AF944" i="1"/>
  <c r="AF943" i="1"/>
  <c r="AF942" i="1"/>
  <c r="AF941" i="1"/>
  <c r="AF940" i="1"/>
  <c r="AF939" i="1"/>
  <c r="AF938" i="1"/>
  <c r="AF937" i="1"/>
  <c r="AF936" i="1"/>
  <c r="AF935" i="1"/>
  <c r="AF934" i="1"/>
  <c r="AF933" i="1"/>
  <c r="AF932" i="1"/>
  <c r="AF931" i="1"/>
  <c r="AF930" i="1"/>
  <c r="AF929" i="1"/>
  <c r="AF928" i="1"/>
  <c r="AF927" i="1"/>
  <c r="AF922" i="1"/>
  <c r="AF921" i="1"/>
  <c r="AF920" i="1"/>
  <c r="AF919" i="1"/>
  <c r="AF918" i="1"/>
  <c r="AF917" i="1"/>
  <c r="AF916" i="1"/>
  <c r="AF915" i="1"/>
  <c r="AF914" i="1"/>
  <c r="AF913" i="1"/>
  <c r="AF912" i="1"/>
  <c r="AF911" i="1"/>
  <c r="AF910" i="1"/>
  <c r="AF909" i="1"/>
  <c r="AF908" i="1"/>
  <c r="AF907" i="1"/>
  <c r="AF906" i="1"/>
  <c r="AF905" i="1"/>
  <c r="AF904" i="1"/>
  <c r="AF903" i="1"/>
  <c r="AF902" i="1"/>
  <c r="AF901" i="1"/>
  <c r="AF900" i="1"/>
  <c r="AF899" i="1"/>
  <c r="AF898" i="1"/>
  <c r="AF897" i="1"/>
  <c r="AF896" i="1"/>
  <c r="AF895" i="1"/>
  <c r="AF894" i="1"/>
  <c r="AF893" i="1"/>
  <c r="AF892" i="1"/>
  <c r="AF891" i="1"/>
  <c r="AF890" i="1"/>
  <c r="AF889" i="1"/>
  <c r="AF888" i="1"/>
  <c r="AF887" i="1"/>
  <c r="AF886" i="1"/>
  <c r="AF885" i="1"/>
  <c r="AF884" i="1"/>
  <c r="AF883" i="1"/>
  <c r="AF882" i="1"/>
  <c r="AF881" i="1"/>
  <c r="AF880" i="1"/>
  <c r="AF879" i="1"/>
  <c r="AF878" i="1"/>
  <c r="AF877" i="1"/>
  <c r="AF876" i="1"/>
  <c r="AF875" i="1"/>
  <c r="AF874" i="1"/>
  <c r="AF873" i="1"/>
  <c r="AF872" i="1"/>
  <c r="AF871" i="1"/>
  <c r="AF870" i="1"/>
  <c r="AF869" i="1"/>
  <c r="AF868" i="1"/>
  <c r="AF867" i="1"/>
  <c r="AF866" i="1"/>
  <c r="AF865" i="1"/>
  <c r="AF864" i="1"/>
  <c r="AF863" i="1"/>
  <c r="AF862" i="1"/>
  <c r="AF861" i="1"/>
  <c r="AF860" i="1"/>
  <c r="AF859" i="1"/>
  <c r="AF858" i="1"/>
  <c r="AF857" i="1"/>
  <c r="AF856" i="1"/>
  <c r="AF855" i="1"/>
  <c r="AF854" i="1"/>
  <c r="AF853" i="1"/>
  <c r="AF852" i="1"/>
  <c r="AF851" i="1"/>
  <c r="AF850" i="1"/>
  <c r="AF849" i="1"/>
  <c r="AF848" i="1"/>
  <c r="AF847" i="1"/>
  <c r="AF846" i="1"/>
  <c r="AF845" i="1"/>
  <c r="AF844" i="1"/>
  <c r="AF843" i="1"/>
  <c r="AF842" i="1"/>
  <c r="AF841" i="1"/>
  <c r="AF840" i="1"/>
  <c r="AF839" i="1"/>
  <c r="AF838" i="1"/>
  <c r="AF837" i="1"/>
  <c r="AF836" i="1"/>
  <c r="AF835" i="1"/>
  <c r="AF834" i="1"/>
  <c r="AF833" i="1"/>
  <c r="AF832" i="1"/>
  <c r="AF831" i="1"/>
  <c r="AF830" i="1"/>
  <c r="AF828" i="1"/>
  <c r="AF827" i="1"/>
  <c r="AF826" i="1"/>
  <c r="AF825" i="1"/>
  <c r="AF824" i="1"/>
  <c r="AF823" i="1"/>
  <c r="AF822" i="1"/>
  <c r="AF926" i="1"/>
  <c r="AF925" i="1"/>
  <c r="AF821" i="1"/>
  <c r="AF820" i="1"/>
  <c r="AF819" i="1"/>
  <c r="AF818" i="1"/>
  <c r="AF817" i="1"/>
  <c r="AF816" i="1"/>
  <c r="AF924" i="1"/>
  <c r="AF815" i="1"/>
  <c r="AF814" i="1"/>
  <c r="AF813" i="1"/>
  <c r="AF812" i="1"/>
  <c r="AF811" i="1"/>
  <c r="AF810" i="1"/>
  <c r="AF809" i="1"/>
  <c r="AF808" i="1"/>
  <c r="AF807" i="1"/>
  <c r="AF806" i="1"/>
  <c r="AF805" i="1"/>
  <c r="AF804" i="1"/>
  <c r="AF803" i="1"/>
  <c r="AF802" i="1"/>
  <c r="AF801" i="1"/>
  <c r="AF800" i="1"/>
  <c r="AF799" i="1"/>
  <c r="AF798" i="1"/>
  <c r="AF797" i="1"/>
  <c r="AF796" i="1"/>
  <c r="AF795" i="1"/>
  <c r="AF794" i="1"/>
  <c r="AF793" i="1"/>
  <c r="AF792" i="1"/>
  <c r="AF791" i="1"/>
  <c r="AF790" i="1"/>
  <c r="AF789" i="1"/>
  <c r="AF788" i="1"/>
  <c r="AF787" i="1"/>
  <c r="AF786" i="1"/>
  <c r="AF785" i="1"/>
  <c r="AF784" i="1"/>
  <c r="AF783" i="1"/>
  <c r="AF782" i="1"/>
  <c r="AF781" i="1"/>
  <c r="AF780" i="1"/>
  <c r="AF779" i="1"/>
  <c r="AF778" i="1"/>
  <c r="AF777" i="1"/>
  <c r="AF776" i="1"/>
  <c r="AF775" i="1"/>
  <c r="AF774" i="1"/>
  <c r="AF773" i="1"/>
  <c r="AF772" i="1"/>
  <c r="AF771" i="1"/>
  <c r="AF770" i="1"/>
  <c r="AF769" i="1"/>
  <c r="AF768" i="1"/>
  <c r="AF767" i="1"/>
  <c r="AF766" i="1"/>
  <c r="AF765" i="1"/>
  <c r="AF764" i="1"/>
  <c r="AF763" i="1"/>
  <c r="AF762" i="1"/>
  <c r="AF761" i="1"/>
  <c r="AF760" i="1"/>
  <c r="AF759" i="1"/>
  <c r="AF758" i="1"/>
  <c r="AF757" i="1"/>
  <c r="AF756" i="1"/>
  <c r="AF755" i="1"/>
  <c r="AF754" i="1"/>
  <c r="AF753" i="1"/>
  <c r="AF752" i="1"/>
  <c r="AF751" i="1"/>
  <c r="AF750" i="1"/>
  <c r="AF749" i="1"/>
  <c r="AF748" i="1"/>
  <c r="AF747" i="1"/>
  <c r="AF746" i="1"/>
  <c r="AF923" i="1"/>
  <c r="AF745" i="1"/>
  <c r="AF744" i="1"/>
  <c r="AF743" i="1"/>
  <c r="AF742" i="1"/>
  <c r="AF741" i="1"/>
  <c r="AF740" i="1"/>
  <c r="AF739" i="1"/>
  <c r="AF738" i="1"/>
  <c r="AF737" i="1"/>
  <c r="AF736" i="1"/>
  <c r="AF735" i="1"/>
  <c r="AF734" i="1"/>
  <c r="AF733" i="1"/>
  <c r="AF732" i="1"/>
  <c r="AF731" i="1"/>
  <c r="AF730" i="1"/>
  <c r="AF729" i="1"/>
  <c r="AF728" i="1"/>
  <c r="AF727" i="1"/>
  <c r="AF726" i="1"/>
  <c r="AF725" i="1"/>
  <c r="AF724" i="1"/>
  <c r="AF723" i="1"/>
  <c r="AF722" i="1"/>
  <c r="AF721" i="1"/>
  <c r="AF720" i="1"/>
  <c r="AF719" i="1"/>
  <c r="AF718" i="1"/>
  <c r="AF717" i="1"/>
  <c r="AF716" i="1"/>
  <c r="AF715" i="1"/>
  <c r="AF714" i="1"/>
  <c r="AF713" i="1"/>
  <c r="AF712" i="1"/>
  <c r="AF711" i="1"/>
  <c r="AF710" i="1"/>
  <c r="AF709" i="1"/>
  <c r="AF708" i="1"/>
  <c r="AF707" i="1"/>
  <c r="AF706" i="1"/>
  <c r="AF705" i="1"/>
  <c r="AF704" i="1"/>
  <c r="AF703" i="1"/>
  <c r="AF702" i="1"/>
  <c r="AF701" i="1"/>
  <c r="AF700" i="1"/>
  <c r="AF699" i="1"/>
  <c r="AF698" i="1"/>
  <c r="AF697" i="1"/>
  <c r="AF696" i="1"/>
  <c r="AF695" i="1"/>
  <c r="AF694" i="1"/>
  <c r="AF693" i="1"/>
  <c r="AF692" i="1"/>
  <c r="AF691" i="1"/>
  <c r="AF690" i="1"/>
  <c r="AF689" i="1"/>
  <c r="AF688" i="1"/>
  <c r="AF687" i="1"/>
  <c r="AF686" i="1"/>
  <c r="AF685" i="1"/>
  <c r="AF684" i="1"/>
  <c r="AF683" i="1"/>
  <c r="AF682" i="1"/>
  <c r="AF681" i="1"/>
  <c r="AF680" i="1"/>
  <c r="AF679" i="1"/>
  <c r="AF678" i="1"/>
  <c r="AF677" i="1"/>
  <c r="AF676" i="1"/>
  <c r="AF675" i="1"/>
  <c r="AF674" i="1"/>
  <c r="AF673" i="1"/>
  <c r="AF672" i="1"/>
  <c r="AF671" i="1"/>
  <c r="AF670" i="1"/>
  <c r="AF669" i="1"/>
  <c r="AF668" i="1"/>
  <c r="AF667" i="1"/>
  <c r="AF666" i="1"/>
  <c r="AF665" i="1"/>
  <c r="AF664" i="1"/>
  <c r="AF663" i="1"/>
  <c r="AF662" i="1"/>
  <c r="AF661" i="1"/>
  <c r="AF660" i="1"/>
  <c r="AF659" i="1"/>
  <c r="AF658" i="1"/>
  <c r="AF657" i="1"/>
  <c r="AF656" i="1"/>
  <c r="AF655" i="1"/>
  <c r="AF654" i="1"/>
  <c r="AF653" i="1"/>
  <c r="AF652" i="1"/>
  <c r="AF651" i="1"/>
  <c r="AF650" i="1"/>
  <c r="AF649" i="1"/>
  <c r="AF648" i="1"/>
  <c r="AF647" i="1"/>
  <c r="AF646" i="1"/>
  <c r="AF645" i="1"/>
  <c r="AF644" i="1"/>
  <c r="AF643" i="1"/>
  <c r="AF642" i="1"/>
  <c r="AF641" i="1"/>
  <c r="AF640" i="1"/>
  <c r="AF639" i="1"/>
  <c r="AF638" i="1"/>
  <c r="AF637" i="1"/>
  <c r="AF636" i="1"/>
  <c r="AF635" i="1"/>
  <c r="AF634" i="1"/>
  <c r="AF633" i="1"/>
  <c r="AF632" i="1"/>
  <c r="AF631" i="1"/>
  <c r="AF630" i="1"/>
  <c r="AF629" i="1"/>
  <c r="AF628" i="1"/>
  <c r="AF627" i="1"/>
  <c r="AF625" i="1"/>
  <c r="AF624" i="1"/>
  <c r="AF623" i="1"/>
  <c r="AF622" i="1"/>
  <c r="AF621" i="1"/>
  <c r="AF620" i="1"/>
  <c r="AF619" i="1"/>
  <c r="AF618" i="1"/>
  <c r="AF617" i="1"/>
  <c r="AF616" i="1"/>
  <c r="AF615" i="1"/>
  <c r="AF614" i="1"/>
  <c r="AF613" i="1"/>
  <c r="AF612" i="1"/>
  <c r="AF611" i="1"/>
  <c r="AF610" i="1"/>
  <c r="AF609" i="1"/>
  <c r="AF608" i="1"/>
  <c r="AF607" i="1"/>
  <c r="AF606" i="1"/>
  <c r="AF605" i="1"/>
  <c r="AF604" i="1"/>
  <c r="AF603" i="1"/>
  <c r="AF602" i="1"/>
  <c r="AF601" i="1"/>
  <c r="AF600" i="1"/>
  <c r="AF599" i="1"/>
  <c r="AF598" i="1"/>
  <c r="AF597" i="1"/>
  <c r="AF596" i="1"/>
  <c r="AF595" i="1"/>
  <c r="AF594" i="1"/>
  <c r="AF1681" i="1"/>
  <c r="AF593" i="1"/>
  <c r="AF592" i="1"/>
  <c r="AF591" i="1"/>
  <c r="AF590" i="1"/>
  <c r="AF589" i="1"/>
  <c r="AF588" i="1"/>
  <c r="AF587" i="1"/>
  <c r="AF586" i="1"/>
  <c r="AF585" i="1"/>
  <c r="AF584" i="1"/>
  <c r="AF583" i="1"/>
  <c r="AF582" i="1"/>
  <c r="AF581" i="1"/>
  <c r="AF580" i="1"/>
  <c r="AF579" i="1"/>
  <c r="AF578" i="1"/>
  <c r="AF577" i="1"/>
  <c r="AF576" i="1"/>
  <c r="AF575" i="1"/>
  <c r="AF574" i="1"/>
  <c r="AF573" i="1"/>
  <c r="AF572" i="1"/>
  <c r="AF571" i="1"/>
  <c r="AF570" i="1"/>
  <c r="AF569" i="1"/>
  <c r="AF568" i="1"/>
  <c r="AF567" i="1"/>
  <c r="AF566" i="1"/>
  <c r="AF565" i="1"/>
  <c r="AF564" i="1"/>
  <c r="AF563" i="1"/>
  <c r="AF562" i="1"/>
  <c r="AF561" i="1"/>
  <c r="AF560" i="1"/>
  <c r="AF559" i="1"/>
  <c r="AF558" i="1"/>
  <c r="AF557" i="1"/>
  <c r="AF556" i="1"/>
  <c r="AF555" i="1"/>
  <c r="AF554" i="1"/>
  <c r="AF553" i="1"/>
  <c r="AF552" i="1"/>
  <c r="AF551" i="1"/>
  <c r="AF550" i="1"/>
  <c r="AF549" i="1"/>
  <c r="AF548" i="1"/>
  <c r="AF547" i="1"/>
  <c r="AF546" i="1"/>
  <c r="AF545" i="1"/>
  <c r="AF541" i="1"/>
  <c r="AF544" i="1"/>
  <c r="AF543" i="1"/>
  <c r="AF542" i="1"/>
  <c r="AF494" i="1"/>
  <c r="AF508" i="1"/>
  <c r="AF540" i="1"/>
  <c r="AF539" i="1"/>
  <c r="AF538" i="1"/>
  <c r="AF537" i="1"/>
  <c r="AF536" i="1"/>
  <c r="AF535" i="1"/>
  <c r="AF534" i="1"/>
  <c r="AF533" i="1"/>
  <c r="AF532" i="1"/>
  <c r="AF531" i="1"/>
  <c r="AF530" i="1"/>
  <c r="AF529" i="1"/>
  <c r="AF528" i="1"/>
  <c r="AF527" i="1"/>
  <c r="AF526" i="1"/>
  <c r="AF525" i="1"/>
  <c r="AF524" i="1"/>
  <c r="AF523" i="1"/>
  <c r="AF522" i="1"/>
  <c r="AF521" i="1"/>
  <c r="AF520" i="1"/>
  <c r="AF519" i="1"/>
  <c r="AF518" i="1"/>
  <c r="AF517" i="1"/>
  <c r="AF516" i="1"/>
  <c r="AF515" i="1"/>
  <c r="AF514" i="1"/>
  <c r="AF513" i="1"/>
  <c r="AF512" i="1"/>
  <c r="AF511" i="1"/>
  <c r="AF510" i="1"/>
  <c r="AF509" i="1"/>
  <c r="AF507" i="1"/>
  <c r="AF506" i="1"/>
  <c r="AF505" i="1"/>
  <c r="AF504" i="1"/>
  <c r="AF503" i="1"/>
  <c r="AF502" i="1"/>
  <c r="AF501" i="1"/>
  <c r="AF500" i="1"/>
  <c r="AF499" i="1"/>
  <c r="AF498" i="1"/>
  <c r="AF497" i="1"/>
  <c r="AF496" i="1"/>
  <c r="AF495" i="1"/>
  <c r="AF493" i="1"/>
  <c r="AF492" i="1"/>
  <c r="AF491" i="1"/>
  <c r="AF490" i="1"/>
  <c r="AF489" i="1"/>
  <c r="AF488" i="1"/>
  <c r="AF487" i="1"/>
  <c r="AF486" i="1"/>
  <c r="AF484" i="1"/>
  <c r="AF483" i="1"/>
  <c r="AF482" i="1"/>
  <c r="AF481" i="1"/>
  <c r="AF480" i="1"/>
  <c r="AF479" i="1"/>
  <c r="AF478" i="1"/>
  <c r="AF477" i="1"/>
  <c r="AF476" i="1"/>
  <c r="AF475" i="1"/>
  <c r="AF474" i="1"/>
  <c r="AF473" i="1"/>
  <c r="AF472" i="1"/>
  <c r="AF471" i="1"/>
  <c r="AF470" i="1"/>
  <c r="AF469" i="1"/>
  <c r="AF468" i="1"/>
  <c r="AF467" i="1"/>
  <c r="AF466" i="1"/>
  <c r="AF465" i="1"/>
  <c r="AF464" i="1"/>
  <c r="AF463" i="1"/>
  <c r="AF462" i="1"/>
  <c r="AF461" i="1"/>
  <c r="AF460" i="1"/>
  <c r="AF459" i="1"/>
  <c r="AF458" i="1"/>
  <c r="AF457" i="1"/>
  <c r="AF456" i="1"/>
  <c r="AF455" i="1"/>
  <c r="AF454" i="1"/>
  <c r="AF453" i="1"/>
  <c r="AF452" i="1"/>
  <c r="AF379" i="1"/>
  <c r="AF451" i="1"/>
  <c r="AF450" i="1"/>
  <c r="AF449" i="1"/>
  <c r="AF448" i="1"/>
  <c r="AF447" i="1"/>
  <c r="AF446" i="1"/>
  <c r="AF445" i="1"/>
  <c r="AF444" i="1"/>
  <c r="AF443" i="1"/>
  <c r="AF442" i="1"/>
  <c r="AF1267" i="1"/>
  <c r="AF441" i="1"/>
  <c r="AF440" i="1"/>
  <c r="AF439" i="1"/>
  <c r="AF438" i="1"/>
  <c r="AF437" i="1"/>
  <c r="AF436" i="1"/>
  <c r="AF435" i="1"/>
  <c r="AF434" i="1"/>
  <c r="AF433" i="1"/>
  <c r="AF432" i="1"/>
  <c r="AF431" i="1"/>
  <c r="AF430" i="1"/>
  <c r="AF429" i="1"/>
  <c r="AF415" i="1"/>
  <c r="AF428" i="1"/>
  <c r="AF427" i="1"/>
  <c r="AF426" i="1"/>
  <c r="AF425" i="1"/>
  <c r="AF424" i="1"/>
  <c r="AF423" i="1"/>
  <c r="AF422" i="1"/>
  <c r="AF421" i="1"/>
  <c r="AF420" i="1"/>
  <c r="AF419" i="1"/>
  <c r="AF418" i="1"/>
  <c r="AF417" i="1"/>
  <c r="AF416" i="1"/>
  <c r="AF414" i="1"/>
  <c r="AF413" i="1"/>
  <c r="AF412" i="1"/>
  <c r="AF411" i="1"/>
  <c r="AF410" i="1"/>
  <c r="AF409" i="1"/>
  <c r="AF408" i="1"/>
  <c r="AF407" i="1"/>
  <c r="AF406" i="1"/>
  <c r="AF405" i="1"/>
  <c r="AF404" i="1"/>
  <c r="AF403" i="1"/>
  <c r="AF402" i="1"/>
  <c r="AF401" i="1"/>
  <c r="AF400" i="1"/>
  <c r="AF399" i="1"/>
  <c r="AF398" i="1"/>
  <c r="AF397" i="1"/>
  <c r="AF396" i="1"/>
  <c r="AF395" i="1"/>
  <c r="AF394" i="1"/>
  <c r="AF393" i="1"/>
  <c r="AF392" i="1"/>
  <c r="AF391" i="1"/>
  <c r="AF390" i="1"/>
  <c r="AF389" i="1"/>
  <c r="AF388" i="1"/>
  <c r="AF387" i="1"/>
  <c r="AF386" i="1"/>
  <c r="AF385" i="1"/>
  <c r="AF384" i="1"/>
  <c r="AF383" i="1"/>
  <c r="AF382" i="1"/>
  <c r="AF381" i="1"/>
  <c r="AF380" i="1"/>
  <c r="AF378" i="1"/>
  <c r="AF377" i="1"/>
  <c r="AF376" i="1"/>
  <c r="AF375" i="1"/>
  <c r="AF374" i="1"/>
  <c r="AF373" i="1"/>
  <c r="AF372" i="1"/>
  <c r="AF371" i="1"/>
  <c r="AF370" i="1"/>
  <c r="AF369" i="1"/>
  <c r="AF368" i="1"/>
  <c r="AF367" i="1"/>
  <c r="AF366" i="1"/>
  <c r="AF365" i="1"/>
  <c r="AF364" i="1"/>
  <c r="AF363" i="1"/>
  <c r="AF362" i="1"/>
  <c r="AF361" i="1"/>
  <c r="AF360" i="1"/>
  <c r="AF355" i="1"/>
  <c r="AF359" i="1"/>
  <c r="AF358" i="1"/>
  <c r="AF357" i="1"/>
  <c r="AF356" i="1"/>
  <c r="AF354" i="1"/>
  <c r="AF353" i="1"/>
  <c r="AF352" i="1"/>
  <c r="AF351" i="1"/>
  <c r="AF350" i="1"/>
  <c r="AF349" i="1"/>
  <c r="AF348" i="1"/>
  <c r="AF347" i="1"/>
  <c r="AF346" i="1"/>
  <c r="AF345" i="1"/>
  <c r="AF344" i="1"/>
  <c r="AF343" i="1"/>
  <c r="AF342" i="1"/>
  <c r="AF341" i="1"/>
  <c r="AF340" i="1"/>
  <c r="AF339" i="1"/>
  <c r="AF338" i="1"/>
  <c r="AF337" i="1"/>
  <c r="AF336" i="1"/>
  <c r="AF335" i="1"/>
  <c r="AF334" i="1"/>
  <c r="AF333" i="1"/>
  <c r="AF332" i="1"/>
  <c r="AF331" i="1"/>
  <c r="AF330" i="1"/>
  <c r="AF329" i="1"/>
  <c r="AF328" i="1"/>
  <c r="AF327" i="1"/>
  <c r="AF326" i="1"/>
  <c r="AF325" i="1"/>
  <c r="AF324" i="1"/>
  <c r="AF323" i="1"/>
  <c r="AF322" i="1"/>
  <c r="AF321" i="1"/>
  <c r="AF320" i="1"/>
  <c r="AF319" i="1"/>
  <c r="AF318" i="1"/>
  <c r="AF317" i="1"/>
  <c r="AF316" i="1"/>
  <c r="AF315" i="1"/>
  <c r="AF314" i="1"/>
  <c r="AF313" i="1"/>
  <c r="AF312" i="1"/>
  <c r="AF311" i="1"/>
  <c r="AF310" i="1"/>
  <c r="AF309" i="1"/>
  <c r="AF308" i="1"/>
  <c r="AF307" i="1"/>
  <c r="AF306" i="1"/>
  <c r="AF305" i="1"/>
  <c r="AF304" i="1"/>
  <c r="AF303" i="1"/>
  <c r="AF302" i="1"/>
  <c r="AF301" i="1"/>
  <c r="AF300" i="1"/>
  <c r="AF299" i="1"/>
  <c r="AF298" i="1"/>
  <c r="AF297" i="1"/>
  <c r="AF296" i="1"/>
  <c r="AF295" i="1"/>
  <c r="AF294" i="1"/>
  <c r="AF293" i="1"/>
  <c r="AF292" i="1"/>
  <c r="AF291" i="1"/>
  <c r="AF290" i="1"/>
  <c r="AF289" i="1"/>
  <c r="AF288" i="1"/>
  <c r="AF287" i="1"/>
  <c r="AF286" i="1"/>
  <c r="AF285" i="1"/>
  <c r="AF284" i="1"/>
  <c r="AF283" i="1"/>
  <c r="AF282" i="1"/>
  <c r="AF281" i="1"/>
  <c r="AF280" i="1"/>
  <c r="AF279" i="1"/>
  <c r="AF278" i="1"/>
  <c r="AF277" i="1"/>
  <c r="AF276" i="1"/>
  <c r="AF275" i="1"/>
  <c r="AF274" i="1"/>
  <c r="AF273" i="1"/>
  <c r="AF272" i="1"/>
  <c r="AF271" i="1"/>
  <c r="AF270" i="1"/>
  <c r="AF269" i="1"/>
  <c r="AF268" i="1"/>
  <c r="AF267" i="1"/>
  <c r="AF266" i="1"/>
  <c r="AF265" i="1"/>
  <c r="AF264" i="1"/>
  <c r="AF263" i="1"/>
  <c r="AF262" i="1"/>
  <c r="AF261" i="1"/>
  <c r="AF260" i="1"/>
  <c r="AF259" i="1"/>
  <c r="AF258" i="1"/>
  <c r="AF257" i="1"/>
  <c r="AF256" i="1"/>
  <c r="AF255" i="1"/>
  <c r="AF254" i="1"/>
  <c r="AF253" i="1"/>
  <c r="AF252" i="1"/>
  <c r="AF251" i="1"/>
  <c r="AF250" i="1"/>
  <c r="AF249" i="1"/>
  <c r="AF248" i="1"/>
  <c r="AF247" i="1"/>
  <c r="AF246" i="1"/>
  <c r="AF245" i="1"/>
  <c r="AF244" i="1"/>
  <c r="AF243" i="1"/>
  <c r="AF242" i="1"/>
  <c r="AF241" i="1"/>
  <c r="AF240" i="1"/>
  <c r="AF239" i="1"/>
  <c r="AF238" i="1"/>
  <c r="AF237" i="1"/>
  <c r="AF236" i="1"/>
  <c r="AF235" i="1"/>
  <c r="AF234" i="1"/>
  <c r="AF233" i="1"/>
  <c r="AF232" i="1"/>
  <c r="AF231" i="1"/>
  <c r="AF230" i="1"/>
  <c r="AF229" i="1"/>
  <c r="AF228" i="1"/>
  <c r="AF227" i="1"/>
  <c r="AF226" i="1"/>
  <c r="AF225" i="1"/>
  <c r="AF224" i="1"/>
  <c r="AF223" i="1"/>
  <c r="AF222" i="1"/>
  <c r="AF221" i="1"/>
  <c r="AF220" i="1"/>
  <c r="AF219" i="1"/>
  <c r="AF218" i="1"/>
  <c r="AF217" i="1"/>
  <c r="AF216" i="1"/>
  <c r="AF215" i="1"/>
  <c r="AF214" i="1"/>
  <c r="AF213" i="1"/>
  <c r="AF212" i="1"/>
  <c r="AF211" i="1"/>
  <c r="AF210" i="1"/>
  <c r="AF209" i="1"/>
  <c r="AF208" i="1"/>
  <c r="AF207" i="1"/>
  <c r="AF206" i="1"/>
  <c r="AF205" i="1"/>
  <c r="AF204" i="1"/>
  <c r="AF203" i="1"/>
  <c r="AF202" i="1"/>
  <c r="AF201" i="1"/>
  <c r="AF200" i="1"/>
  <c r="AF199" i="1"/>
  <c r="AF198" i="1"/>
  <c r="AF197" i="1"/>
  <c r="AF196" i="1"/>
  <c r="AF195" i="1"/>
  <c r="AF194" i="1"/>
  <c r="AF193" i="1"/>
  <c r="AF192" i="1"/>
  <c r="AF191" i="1"/>
  <c r="AF190" i="1"/>
  <c r="AF189" i="1"/>
  <c r="AF188" i="1"/>
  <c r="AF187" i="1"/>
  <c r="AF186" i="1"/>
  <c r="AF185" i="1"/>
  <c r="AF184" i="1"/>
  <c r="AF183" i="1"/>
  <c r="AF182" i="1"/>
  <c r="AF181" i="1"/>
  <c r="AF180" i="1"/>
  <c r="AF179" i="1"/>
  <c r="AF178" i="1"/>
  <c r="AF177" i="1"/>
  <c r="AF176" i="1"/>
  <c r="AF175" i="1"/>
  <c r="AF174" i="1"/>
  <c r="AF173" i="1"/>
  <c r="AF172" i="1"/>
  <c r="AF171" i="1"/>
  <c r="AF170" i="1"/>
  <c r="AF168" i="1"/>
  <c r="AF167" i="1"/>
  <c r="AF166" i="1"/>
  <c r="AF165" i="1"/>
  <c r="AF164" i="1"/>
  <c r="AF163" i="1"/>
  <c r="AF162" i="1"/>
  <c r="AF161" i="1"/>
  <c r="AF160" i="1"/>
  <c r="AF159" i="1"/>
  <c r="AF158" i="1"/>
  <c r="AF157" i="1"/>
  <c r="AF156" i="1"/>
  <c r="AF155" i="1"/>
  <c r="AF154" i="1"/>
  <c r="AF153" i="1"/>
  <c r="AF152" i="1"/>
  <c r="AF151" i="1"/>
  <c r="AF150" i="1"/>
  <c r="AF149" i="1"/>
  <c r="AF148" i="1"/>
  <c r="AF147" i="1"/>
  <c r="AF107" i="1"/>
  <c r="AF146" i="1"/>
  <c r="AF145" i="1"/>
  <c r="AF144" i="1"/>
  <c r="AF143" i="1"/>
  <c r="AF142" i="1"/>
  <c r="AF141" i="1"/>
  <c r="AF140" i="1"/>
  <c r="AF139" i="1"/>
  <c r="AF138" i="1"/>
  <c r="AF137" i="1"/>
  <c r="AF136" i="1"/>
  <c r="AF135" i="1"/>
  <c r="AF134" i="1"/>
  <c r="AF132" i="1"/>
  <c r="AF131" i="1"/>
  <c r="AF130" i="1"/>
  <c r="AF129" i="1"/>
  <c r="AF128" i="1"/>
  <c r="AF127" i="1"/>
  <c r="AF126" i="1"/>
  <c r="AF125" i="1"/>
  <c r="AF124" i="1"/>
  <c r="AF123" i="1"/>
  <c r="AF122" i="1"/>
  <c r="AF121" i="1"/>
  <c r="AF120" i="1"/>
  <c r="AF119" i="1"/>
  <c r="AF118" i="1"/>
  <c r="AF117" i="1"/>
  <c r="AF116" i="1"/>
  <c r="AF115" i="1"/>
  <c r="AF114" i="1"/>
  <c r="AF113" i="1"/>
  <c r="AF112" i="1"/>
  <c r="AF111" i="1"/>
  <c r="AF110" i="1"/>
  <c r="AF109" i="1"/>
  <c r="AF108" i="1"/>
  <c r="AF106" i="1"/>
  <c r="AF105" i="1"/>
  <c r="AF104" i="1"/>
  <c r="AF103" i="1"/>
  <c r="AF102" i="1"/>
  <c r="AF101" i="1"/>
  <c r="AF100" i="1"/>
  <c r="AF99" i="1"/>
  <c r="AF98" i="1"/>
  <c r="AF97" i="1"/>
  <c r="AF96" i="1"/>
  <c r="AF95" i="1"/>
  <c r="AF94" i="1"/>
  <c r="AF93" i="1"/>
  <c r="AF92" i="1"/>
  <c r="AF91" i="1"/>
  <c r="AF90" i="1"/>
  <c r="AF89" i="1"/>
  <c r="AF88" i="1"/>
  <c r="AF87" i="1"/>
  <c r="AF86" i="1"/>
  <c r="AF85" i="1"/>
  <c r="AF84" i="1"/>
  <c r="AF83" i="1"/>
  <c r="AF82" i="1"/>
  <c r="AF81" i="1"/>
  <c r="AF80" i="1"/>
  <c r="AF79" i="1"/>
  <c r="AF78" i="1"/>
  <c r="AF77" i="1"/>
  <c r="AF76" i="1"/>
  <c r="AF75" i="1"/>
  <c r="AF74" i="1"/>
  <c r="AF73" i="1"/>
  <c r="AF72" i="1"/>
  <c r="AF71" i="1"/>
  <c r="AF70" i="1"/>
  <c r="AF69" i="1"/>
  <c r="AF68" i="1"/>
  <c r="AF67" i="1"/>
  <c r="AF66" i="1"/>
  <c r="AF65" i="1"/>
  <c r="AF64" i="1"/>
  <c r="AF63" i="1"/>
  <c r="AF62" i="1"/>
  <c r="AF61" i="1"/>
  <c r="AF60" i="1"/>
  <c r="AF59" i="1"/>
  <c r="AF58" i="1"/>
  <c r="AF57" i="1"/>
  <c r="AF56" i="1"/>
  <c r="AF55" i="1"/>
  <c r="AF54" i="1"/>
  <c r="AF53" i="1"/>
  <c r="AF52" i="1"/>
  <c r="AF51" i="1"/>
  <c r="AF50" i="1"/>
  <c r="AF49" i="1"/>
  <c r="AF48" i="1"/>
  <c r="AF47" i="1"/>
  <c r="AF46" i="1"/>
  <c r="AF45" i="1"/>
  <c r="AF44" i="1"/>
  <c r="AF43" i="1"/>
  <c r="AF42" i="1"/>
  <c r="AF41" i="1"/>
  <c r="AF40" i="1"/>
  <c r="AF39" i="1"/>
  <c r="AF38" i="1"/>
  <c r="AF37" i="1"/>
  <c r="AF36" i="1"/>
  <c r="AF35" i="1"/>
  <c r="AF34" i="1"/>
  <c r="AF33" i="1"/>
  <c r="AF32" i="1"/>
  <c r="AF31" i="1"/>
  <c r="AF30" i="1"/>
  <c r="AF29" i="1"/>
  <c r="AF28" i="1"/>
  <c r="AF27" i="1"/>
  <c r="AF26" i="1"/>
  <c r="AF25" i="1"/>
  <c r="AF626" i="1"/>
  <c r="AF24" i="1"/>
  <c r="AF23" i="1"/>
  <c r="AF22" i="1"/>
  <c r="AF21" i="1"/>
  <c r="AF20" i="1"/>
  <c r="AF19" i="1"/>
  <c r="AF18" i="1"/>
  <c r="AF17" i="1"/>
  <c r="AF169" i="1"/>
  <c r="AF16" i="1"/>
  <c r="AF15" i="1"/>
  <c r="AF14" i="1"/>
  <c r="AB1683" i="1"/>
  <c r="AB1682" i="1"/>
  <c r="AB1680" i="1"/>
  <c r="AB1679" i="1"/>
  <c r="AB1678" i="1"/>
  <c r="AB1677" i="1"/>
  <c r="AB1676" i="1"/>
  <c r="AB1675" i="1"/>
  <c r="AB1674" i="1"/>
  <c r="AB1673" i="1"/>
  <c r="AB1672" i="1"/>
  <c r="AB1671" i="1"/>
  <c r="AB1670" i="1"/>
  <c r="AB1669" i="1"/>
  <c r="AB1668" i="1"/>
  <c r="AB1667" i="1"/>
  <c r="AB1666" i="1"/>
  <c r="AB1665" i="1"/>
  <c r="AB1664" i="1"/>
  <c r="AB1663" i="1"/>
  <c r="AB1662" i="1"/>
  <c r="AB1661" i="1"/>
  <c r="AB1660" i="1"/>
  <c r="AB1659" i="1"/>
  <c r="AB1658" i="1"/>
  <c r="AB1294" i="1"/>
  <c r="AB1657" i="1"/>
  <c r="AB1656" i="1"/>
  <c r="AB1655" i="1"/>
  <c r="AB1654" i="1"/>
  <c r="AB1653" i="1"/>
  <c r="AB1652" i="1"/>
  <c r="AB1651" i="1"/>
  <c r="AB1650" i="1"/>
  <c r="AB1649" i="1"/>
  <c r="AB1648" i="1"/>
  <c r="AB1647" i="1"/>
  <c r="AB1646" i="1"/>
  <c r="AB1645" i="1"/>
  <c r="AB1644" i="1"/>
  <c r="AB1643" i="1"/>
  <c r="AB1642" i="1"/>
  <c r="AB1293" i="1"/>
  <c r="AB1641" i="1"/>
  <c r="AB1640" i="1"/>
  <c r="AB1639" i="1"/>
  <c r="AB1638" i="1"/>
  <c r="AB1637" i="1"/>
  <c r="AB1636" i="1"/>
  <c r="AB1635" i="1"/>
  <c r="AB1634" i="1"/>
  <c r="AB1633" i="1"/>
  <c r="AB1632" i="1"/>
  <c r="AB1631" i="1"/>
  <c r="AB1630" i="1"/>
  <c r="AB1629" i="1"/>
  <c r="AB1628" i="1"/>
  <c r="AB1627" i="1"/>
  <c r="AB1626" i="1"/>
  <c r="AB1625" i="1"/>
  <c r="AB1624" i="1"/>
  <c r="AB1623" i="1"/>
  <c r="AB1622" i="1"/>
  <c r="AB1621" i="1"/>
  <c r="AB1620" i="1"/>
  <c r="AB1619" i="1"/>
  <c r="AB1618" i="1"/>
  <c r="AB1617" i="1"/>
  <c r="AB1292" i="1"/>
  <c r="AB1291" i="1"/>
  <c r="AB1290" i="1"/>
  <c r="AB1289" i="1"/>
  <c r="AB1288" i="1"/>
  <c r="AB1287" i="1"/>
  <c r="AB1286" i="1"/>
  <c r="AB1285" i="1"/>
  <c r="AB1284" i="1"/>
  <c r="AB1283" i="1"/>
  <c r="AB1282" i="1"/>
  <c r="AB1281" i="1"/>
  <c r="AB1280" i="1"/>
  <c r="AB1279" i="1"/>
  <c r="AB1278" i="1"/>
  <c r="AB1277" i="1"/>
  <c r="AB1276" i="1"/>
  <c r="AB1275" i="1"/>
  <c r="AB1274" i="1"/>
  <c r="AB1273" i="1"/>
  <c r="AB1616" i="1"/>
  <c r="AB1272" i="1"/>
  <c r="AB1271" i="1"/>
  <c r="AB1615" i="1"/>
  <c r="AB1614" i="1"/>
  <c r="AB1613" i="1"/>
  <c r="AB1612" i="1"/>
  <c r="AB1611" i="1"/>
  <c r="AB1610" i="1"/>
  <c r="AB1609" i="1"/>
  <c r="AB1608" i="1"/>
  <c r="AB1607" i="1"/>
  <c r="AB1606" i="1"/>
  <c r="AB1605" i="1"/>
  <c r="AB1270" i="1"/>
  <c r="AB1604" i="1"/>
  <c r="AB1603" i="1"/>
  <c r="AB1602" i="1"/>
  <c r="AB1601" i="1"/>
  <c r="AB1600" i="1"/>
  <c r="AB1599" i="1"/>
  <c r="AB1598" i="1"/>
  <c r="AB1597" i="1"/>
  <c r="AB1596" i="1"/>
  <c r="AB1595" i="1"/>
  <c r="AB1594" i="1"/>
  <c r="AB1593" i="1"/>
  <c r="AB1592" i="1"/>
  <c r="AB1591" i="1"/>
  <c r="AB1590" i="1"/>
  <c r="AB1589" i="1"/>
  <c r="AB1588" i="1"/>
  <c r="AB1587" i="1"/>
  <c r="AB1586" i="1"/>
  <c r="AB1585" i="1"/>
  <c r="AB1584" i="1"/>
  <c r="AB1583" i="1"/>
  <c r="AB1582" i="1"/>
  <c r="AB1581" i="1"/>
  <c r="AB1580" i="1"/>
  <c r="AB1579" i="1"/>
  <c r="AB1578" i="1"/>
  <c r="AB1577" i="1"/>
  <c r="AB1576" i="1"/>
  <c r="AB1575" i="1"/>
  <c r="AB1574" i="1"/>
  <c r="AB1573" i="1"/>
  <c r="AB1572" i="1"/>
  <c r="AB1571" i="1"/>
  <c r="AB1570" i="1"/>
  <c r="AB1569" i="1"/>
  <c r="AB1568" i="1"/>
  <c r="AB1567" i="1"/>
  <c r="AB1566" i="1"/>
  <c r="AB1565" i="1"/>
  <c r="AB1564" i="1"/>
  <c r="AB1563" i="1"/>
  <c r="AB1562" i="1"/>
  <c r="AB1561" i="1"/>
  <c r="AB1560" i="1"/>
  <c r="AB1559" i="1"/>
  <c r="AB1558" i="1"/>
  <c r="AB1557" i="1"/>
  <c r="AB1556" i="1"/>
  <c r="AB1555" i="1"/>
  <c r="AB1554" i="1"/>
  <c r="AB1553" i="1"/>
  <c r="AB1552" i="1"/>
  <c r="AB1551" i="1"/>
  <c r="AB1550" i="1"/>
  <c r="AB1549" i="1"/>
  <c r="AB1548" i="1"/>
  <c r="AB1547" i="1"/>
  <c r="AB1546" i="1"/>
  <c r="AB1545" i="1"/>
  <c r="AB1544" i="1"/>
  <c r="AB1543" i="1"/>
  <c r="AB1542" i="1"/>
  <c r="AB1541" i="1"/>
  <c r="AB1540" i="1"/>
  <c r="AB1539" i="1"/>
  <c r="AB1538" i="1"/>
  <c r="AB1537" i="1"/>
  <c r="AB1536" i="1"/>
  <c r="AB1535" i="1"/>
  <c r="AB1534" i="1"/>
  <c r="AB1533" i="1"/>
  <c r="AB1532" i="1"/>
  <c r="AB1531" i="1"/>
  <c r="AB1530" i="1"/>
  <c r="AB1529" i="1"/>
  <c r="AB1528" i="1"/>
  <c r="AB1527" i="1"/>
  <c r="AB1526" i="1"/>
  <c r="AB1525" i="1"/>
  <c r="AB1524" i="1"/>
  <c r="AB1523" i="1"/>
  <c r="AB1522" i="1"/>
  <c r="AB1521" i="1"/>
  <c r="AB1520" i="1"/>
  <c r="AB1269" i="1"/>
  <c r="AB1519" i="1"/>
  <c r="AB1518" i="1"/>
  <c r="AB1517" i="1"/>
  <c r="AB1516" i="1"/>
  <c r="AB1515" i="1"/>
  <c r="AB1514" i="1"/>
  <c r="AB1513" i="1"/>
  <c r="AB1512" i="1"/>
  <c r="AB1511" i="1"/>
  <c r="AB1510" i="1"/>
  <c r="AB1509" i="1"/>
  <c r="AB1508" i="1"/>
  <c r="AB1507" i="1"/>
  <c r="AB1506" i="1"/>
  <c r="AB1505" i="1"/>
  <c r="AB1504" i="1"/>
  <c r="AB1503" i="1"/>
  <c r="AB1502" i="1"/>
  <c r="AB1501" i="1"/>
  <c r="AB1500" i="1"/>
  <c r="AB1499" i="1"/>
  <c r="AB1498" i="1"/>
  <c r="AB1497" i="1"/>
  <c r="AB1496" i="1"/>
  <c r="AB1495" i="1"/>
  <c r="AB1494" i="1"/>
  <c r="AB1493" i="1"/>
  <c r="AB1492" i="1"/>
  <c r="AB1491" i="1"/>
  <c r="AB1490" i="1"/>
  <c r="AB1489" i="1"/>
  <c r="AB1488" i="1"/>
  <c r="AB1487" i="1"/>
  <c r="AB1486" i="1"/>
  <c r="AB1485" i="1"/>
  <c r="AB1484" i="1"/>
  <c r="AB1483" i="1"/>
  <c r="AB1482" i="1"/>
  <c r="AB1481" i="1"/>
  <c r="AB1480" i="1"/>
  <c r="AB1479" i="1"/>
  <c r="AB1478" i="1"/>
  <c r="AB1477" i="1"/>
  <c r="AB1476" i="1"/>
  <c r="AB1475" i="1"/>
  <c r="AB1474" i="1"/>
  <c r="AB1473" i="1"/>
  <c r="AB1472" i="1"/>
  <c r="AB1471" i="1"/>
  <c r="AB1470" i="1"/>
  <c r="AB1469" i="1"/>
  <c r="AB1468" i="1"/>
  <c r="AB1467" i="1"/>
  <c r="AB1466" i="1"/>
  <c r="AB1465" i="1"/>
  <c r="AB1464" i="1"/>
  <c r="AB1463" i="1"/>
  <c r="AB1462" i="1"/>
  <c r="AB1461" i="1"/>
  <c r="AB1460" i="1"/>
  <c r="AB1459" i="1"/>
  <c r="AB1458" i="1"/>
  <c r="AB1457" i="1"/>
  <c r="AB485" i="1"/>
  <c r="AB1456" i="1"/>
  <c r="AB1455" i="1"/>
  <c r="AB1454" i="1"/>
  <c r="AB1453" i="1"/>
  <c r="AB1452" i="1"/>
  <c r="AB1451" i="1"/>
  <c r="AB1450" i="1"/>
  <c r="AB1449" i="1"/>
  <c r="AB1448" i="1"/>
  <c r="AB1447" i="1"/>
  <c r="AB1446" i="1"/>
  <c r="AB1445" i="1"/>
  <c r="AB1444" i="1"/>
  <c r="AB1443" i="1"/>
  <c r="AB1442" i="1"/>
  <c r="AB1441" i="1"/>
  <c r="AB1440" i="1"/>
  <c r="AB1439" i="1"/>
  <c r="AB1438" i="1"/>
  <c r="AB1437" i="1"/>
  <c r="AB1436" i="1"/>
  <c r="AB1435" i="1"/>
  <c r="AB1434" i="1"/>
  <c r="AB1433" i="1"/>
  <c r="AB1432" i="1"/>
  <c r="AB1431" i="1"/>
  <c r="AB1430" i="1"/>
  <c r="AB1429" i="1"/>
  <c r="AB1428" i="1"/>
  <c r="AB1427" i="1"/>
  <c r="AB1426" i="1"/>
  <c r="AB1425" i="1"/>
  <c r="AB1424" i="1"/>
  <c r="AB1423" i="1"/>
  <c r="AB1422" i="1"/>
  <c r="AB1421" i="1"/>
  <c r="AB1420" i="1"/>
  <c r="AB1419" i="1"/>
  <c r="AB1418" i="1"/>
  <c r="AB1417" i="1"/>
  <c r="AB1416" i="1"/>
  <c r="AB1415" i="1"/>
  <c r="AB1414" i="1"/>
  <c r="AB1413" i="1"/>
  <c r="AB1412" i="1"/>
  <c r="AB1411" i="1"/>
  <c r="AB1410" i="1"/>
  <c r="AB1409" i="1"/>
  <c r="AB1408" i="1"/>
  <c r="AB1407" i="1"/>
  <c r="AB1406" i="1"/>
  <c r="AB1405" i="1"/>
  <c r="AB1295" i="1"/>
  <c r="AB1404" i="1"/>
  <c r="AB1403" i="1"/>
  <c r="AB1402" i="1"/>
  <c r="AB1401" i="1"/>
  <c r="AB1400" i="1"/>
  <c r="AB1399" i="1"/>
  <c r="AB1398" i="1"/>
  <c r="AB1397" i="1"/>
  <c r="AB1396" i="1"/>
  <c r="AB1395" i="1"/>
  <c r="AB1394" i="1"/>
  <c r="AB1393" i="1"/>
  <c r="AB1392" i="1"/>
  <c r="AB1391" i="1"/>
  <c r="AB1390" i="1"/>
  <c r="AB1389" i="1"/>
  <c r="AB1388" i="1"/>
  <c r="AB1387" i="1"/>
  <c r="AB1386" i="1"/>
  <c r="AB1385" i="1"/>
  <c r="AB1384" i="1"/>
  <c r="AB1383" i="1"/>
  <c r="AB1382" i="1"/>
  <c r="AB1381" i="1"/>
  <c r="AB1380" i="1"/>
  <c r="AB1379" i="1"/>
  <c r="AB1378" i="1"/>
  <c r="AB1377" i="1"/>
  <c r="AB1376" i="1"/>
  <c r="AB1375" i="1"/>
  <c r="AB1374" i="1"/>
  <c r="AB1373" i="1"/>
  <c r="AB1372" i="1"/>
  <c r="AB1371" i="1"/>
  <c r="AB1370" i="1"/>
  <c r="AB1369" i="1"/>
  <c r="AB1368" i="1"/>
  <c r="AB1367" i="1"/>
  <c r="AB1366" i="1"/>
  <c r="AB1365" i="1"/>
  <c r="AB1364" i="1"/>
  <c r="AB1363" i="1"/>
  <c r="AB1362" i="1"/>
  <c r="AB1361" i="1"/>
  <c r="AB1360" i="1"/>
  <c r="AB1359" i="1"/>
  <c r="AB1358" i="1"/>
  <c r="AB1357" i="1"/>
  <c r="AB1356" i="1"/>
  <c r="AB1355" i="1"/>
  <c r="AB1354" i="1"/>
  <c r="AB1353" i="1"/>
  <c r="AB1352" i="1"/>
  <c r="AB1351" i="1"/>
  <c r="AB1350" i="1"/>
  <c r="AB1349" i="1"/>
  <c r="AB1348" i="1"/>
  <c r="AB1347" i="1"/>
  <c r="AB1346" i="1"/>
  <c r="AB1345" i="1"/>
  <c r="AB1344" i="1"/>
  <c r="AB1343" i="1"/>
  <c r="AB1342" i="1"/>
  <c r="AB1341" i="1"/>
  <c r="AB1340" i="1"/>
  <c r="AB1339" i="1"/>
  <c r="AB1338" i="1"/>
  <c r="AB1337" i="1"/>
  <c r="AB1336" i="1"/>
  <c r="AB1335" i="1"/>
  <c r="AB1334" i="1"/>
  <c r="AB1333" i="1"/>
  <c r="AB1332" i="1"/>
  <c r="AB133" i="1"/>
  <c r="AB1331" i="1"/>
  <c r="AB1330" i="1"/>
  <c r="AB1329" i="1"/>
  <c r="AB1328" i="1"/>
  <c r="AB1327" i="1"/>
  <c r="AB1326" i="1"/>
  <c r="AB1325" i="1"/>
  <c r="AB1324" i="1"/>
  <c r="AB829" i="1"/>
  <c r="AB1323" i="1"/>
  <c r="AB1322" i="1"/>
  <c r="AB1321" i="1"/>
  <c r="AB1320" i="1"/>
  <c r="AB1319" i="1"/>
  <c r="AB1318" i="1"/>
  <c r="AB1317" i="1"/>
  <c r="AB1316" i="1"/>
  <c r="AB1315" i="1"/>
  <c r="AB1314" i="1"/>
  <c r="AB1313" i="1"/>
  <c r="AB1312" i="1"/>
  <c r="AB1311" i="1"/>
  <c r="AB1310" i="1"/>
  <c r="AB1309" i="1"/>
  <c r="AB1308" i="1"/>
  <c r="AB1307" i="1"/>
  <c r="AB1306" i="1"/>
  <c r="AB1305" i="1"/>
  <c r="AB1304" i="1"/>
  <c r="AB1303" i="1"/>
  <c r="AB1268" i="1"/>
  <c r="AB1302" i="1"/>
  <c r="AB1301" i="1"/>
  <c r="AB1300" i="1"/>
  <c r="AB1299" i="1"/>
  <c r="AB1298" i="1"/>
  <c r="AB1297" i="1"/>
  <c r="AB1296" i="1"/>
  <c r="AB1266" i="1"/>
  <c r="AB1265" i="1"/>
  <c r="AB1264" i="1"/>
  <c r="AB1263" i="1"/>
  <c r="AB1262" i="1"/>
  <c r="AB1261" i="1"/>
  <c r="AB1260" i="1"/>
  <c r="AB1259" i="1"/>
  <c r="AB1258" i="1"/>
  <c r="AB1257" i="1"/>
  <c r="AB1256" i="1"/>
  <c r="AB1255" i="1"/>
  <c r="AB1254" i="1"/>
  <c r="AB1253" i="1"/>
  <c r="AB1252" i="1"/>
  <c r="AB1251" i="1"/>
  <c r="AB1250" i="1"/>
  <c r="AB1249" i="1"/>
  <c r="AB1248" i="1"/>
  <c r="AB1247" i="1"/>
  <c r="AB1246" i="1"/>
  <c r="AB1245" i="1"/>
  <c r="AB1244" i="1"/>
  <c r="AB1243" i="1"/>
  <c r="AB1242" i="1"/>
  <c r="AB1241" i="1"/>
  <c r="AB1240" i="1"/>
  <c r="AB1239" i="1"/>
  <c r="AB1238" i="1"/>
  <c r="AB1237" i="1"/>
  <c r="AB1236" i="1"/>
  <c r="AB1235" i="1"/>
  <c r="AB1234" i="1"/>
  <c r="AB1233" i="1"/>
  <c r="AB1232" i="1"/>
  <c r="AB1231" i="1"/>
  <c r="AB1230" i="1"/>
  <c r="AB1229" i="1"/>
  <c r="AB1228" i="1"/>
  <c r="AB1227" i="1"/>
  <c r="AB1226" i="1"/>
  <c r="AB1225" i="1"/>
  <c r="AB1224" i="1"/>
  <c r="AB1223" i="1"/>
  <c r="AB1222" i="1"/>
  <c r="AB1221" i="1"/>
  <c r="AB1220" i="1"/>
  <c r="AB1219" i="1"/>
  <c r="AB1218" i="1"/>
  <c r="AB1217" i="1"/>
  <c r="AB1216" i="1"/>
  <c r="AB1215" i="1"/>
  <c r="AB1214" i="1"/>
  <c r="AB1213" i="1"/>
  <c r="AB1212" i="1"/>
  <c r="AB1211" i="1"/>
  <c r="AB1210" i="1"/>
  <c r="AB1209" i="1"/>
  <c r="AB1208" i="1"/>
  <c r="AB1207" i="1"/>
  <c r="AB1206" i="1"/>
  <c r="AB1205" i="1"/>
  <c r="AB1204" i="1"/>
  <c r="AB1203" i="1"/>
  <c r="AB1202" i="1"/>
  <c r="AB1201" i="1"/>
  <c r="AB1200" i="1"/>
  <c r="AB1199" i="1"/>
  <c r="AB1198" i="1"/>
  <c r="AB1197" i="1"/>
  <c r="AB1196" i="1"/>
  <c r="AB1195" i="1"/>
  <c r="AB1194" i="1"/>
  <c r="AB1193" i="1"/>
  <c r="AB1192" i="1"/>
  <c r="AB1191" i="1"/>
  <c r="AB1190" i="1"/>
  <c r="AB1189" i="1"/>
  <c r="AB1188" i="1"/>
  <c r="AB1187" i="1"/>
  <c r="AB1186" i="1"/>
  <c r="AB1185" i="1"/>
  <c r="AB1184" i="1"/>
  <c r="AB1183" i="1"/>
  <c r="AB1182" i="1"/>
  <c r="AB1181" i="1"/>
  <c r="AB1180" i="1"/>
  <c r="AB1179" i="1"/>
  <c r="AB1178" i="1"/>
  <c r="AB1177" i="1"/>
  <c r="AB1176" i="1"/>
  <c r="AB1175" i="1"/>
  <c r="AB1174" i="1"/>
  <c r="AB1173" i="1"/>
  <c r="AB1172" i="1"/>
  <c r="AB1171" i="1"/>
  <c r="AB1170" i="1"/>
  <c r="AB1169" i="1"/>
  <c r="AB1168" i="1"/>
  <c r="AB1167" i="1"/>
  <c r="AB1166" i="1"/>
  <c r="AB1165" i="1"/>
  <c r="AB1164" i="1"/>
  <c r="AB1163" i="1"/>
  <c r="AB1162" i="1"/>
  <c r="AB1161" i="1"/>
  <c r="AB1160" i="1"/>
  <c r="AB1159" i="1"/>
  <c r="AB1158" i="1"/>
  <c r="AB1157" i="1"/>
  <c r="AB1156" i="1"/>
  <c r="AB1155" i="1"/>
  <c r="AB1154" i="1"/>
  <c r="AB1153" i="1"/>
  <c r="AB1152" i="1"/>
  <c r="AB1151" i="1"/>
  <c r="AB1150" i="1"/>
  <c r="AB1149" i="1"/>
  <c r="AB1148" i="1"/>
  <c r="AB1147" i="1"/>
  <c r="AB1146" i="1"/>
  <c r="AB1145" i="1"/>
  <c r="AB1144" i="1"/>
  <c r="AB1143" i="1"/>
  <c r="AB1142" i="1"/>
  <c r="AB1141" i="1"/>
  <c r="AB1140" i="1"/>
  <c r="AB1139" i="1"/>
  <c r="AB1138" i="1"/>
  <c r="AB1137" i="1"/>
  <c r="AB1136" i="1"/>
  <c r="AB1135" i="1"/>
  <c r="AB1134" i="1"/>
  <c r="AB1133" i="1"/>
  <c r="AB1132" i="1"/>
  <c r="AB1131" i="1"/>
  <c r="AB1130" i="1"/>
  <c r="AB1129" i="1"/>
  <c r="AB1128" i="1"/>
  <c r="AB1127" i="1"/>
  <c r="AB1126" i="1"/>
  <c r="AB1125" i="1"/>
  <c r="AB1124" i="1"/>
  <c r="AB1123" i="1"/>
  <c r="AB1122" i="1"/>
  <c r="AB1121" i="1"/>
  <c r="AB1120" i="1"/>
  <c r="AB1119" i="1"/>
  <c r="AB1118" i="1"/>
  <c r="AB1117" i="1"/>
  <c r="AB1116" i="1"/>
  <c r="AB1115" i="1"/>
  <c r="AB1114" i="1"/>
  <c r="AB1113" i="1"/>
  <c r="AB1112" i="1"/>
  <c r="AB1111" i="1"/>
  <c r="AB1110" i="1"/>
  <c r="AB1109" i="1"/>
  <c r="AB1108" i="1"/>
  <c r="AB1107" i="1"/>
  <c r="AB1106" i="1"/>
  <c r="AB1105" i="1"/>
  <c r="AB1104" i="1"/>
  <c r="AB1103" i="1"/>
  <c r="AB1102" i="1"/>
  <c r="AB1101" i="1"/>
  <c r="AB1100" i="1"/>
  <c r="AB1099" i="1"/>
  <c r="AB1098" i="1"/>
  <c r="AB1097" i="1"/>
  <c r="AB1096" i="1"/>
  <c r="AB1095" i="1"/>
  <c r="AB1094" i="1"/>
  <c r="AB1093" i="1"/>
  <c r="AB1092" i="1"/>
  <c r="AB1091" i="1"/>
  <c r="AB1090" i="1"/>
  <c r="AB1089" i="1"/>
  <c r="AB1088" i="1"/>
  <c r="AB1087" i="1"/>
  <c r="AB1086" i="1"/>
  <c r="AB1085" i="1"/>
  <c r="AB1084" i="1"/>
  <c r="AB1083" i="1"/>
  <c r="AB1082" i="1"/>
  <c r="AB1081" i="1"/>
  <c r="AB1080" i="1"/>
  <c r="AB1079" i="1"/>
  <c r="AB1078" i="1"/>
  <c r="AB1077" i="1"/>
  <c r="AB1076" i="1"/>
  <c r="AB1075" i="1"/>
  <c r="AB1074" i="1"/>
  <c r="AB1073" i="1"/>
  <c r="AB1072" i="1"/>
  <c r="AB1071" i="1"/>
  <c r="AB1070" i="1"/>
  <c r="AB1069" i="1"/>
  <c r="AB1068" i="1"/>
  <c r="AB1067" i="1"/>
  <c r="AB1066" i="1"/>
  <c r="AB1065" i="1"/>
  <c r="AB1064" i="1"/>
  <c r="AB1063" i="1"/>
  <c r="AB1062" i="1"/>
  <c r="AB1061" i="1"/>
  <c r="AB1060" i="1"/>
  <c r="AB1059" i="1"/>
  <c r="AB1058" i="1"/>
  <c r="AB1057" i="1"/>
  <c r="AB1056" i="1"/>
  <c r="AB1055" i="1"/>
  <c r="AB1054" i="1"/>
  <c r="AB1053" i="1"/>
  <c r="AB1052" i="1"/>
  <c r="AB1051" i="1"/>
  <c r="AB1050" i="1"/>
  <c r="AB1049" i="1"/>
  <c r="AB1048" i="1"/>
  <c r="AB1047" i="1"/>
  <c r="AB1046" i="1"/>
  <c r="AB1045" i="1"/>
  <c r="AB1044" i="1"/>
  <c r="AB1043" i="1"/>
  <c r="AB1042" i="1"/>
  <c r="AB1041" i="1"/>
  <c r="AB1040" i="1"/>
  <c r="AB1039" i="1"/>
  <c r="AB1038" i="1"/>
  <c r="AB1037" i="1"/>
  <c r="AB1036" i="1"/>
  <c r="AB1035" i="1"/>
  <c r="AB1034" i="1"/>
  <c r="AB1033" i="1"/>
  <c r="AB1032" i="1"/>
  <c r="AB1031" i="1"/>
  <c r="AB1030" i="1"/>
  <c r="AB1029" i="1"/>
  <c r="AB1028" i="1"/>
  <c r="AB1027" i="1"/>
  <c r="AB1026" i="1"/>
  <c r="AB1025" i="1"/>
  <c r="AB1024" i="1"/>
  <c r="AB1023" i="1"/>
  <c r="AB1022" i="1"/>
  <c r="AB1021" i="1"/>
  <c r="AB1020" i="1"/>
  <c r="AB1019" i="1"/>
  <c r="AB1018" i="1"/>
  <c r="AB1017" i="1"/>
  <c r="AB1016" i="1"/>
  <c r="AB1015" i="1"/>
  <c r="AB1014" i="1"/>
  <c r="AB1013" i="1"/>
  <c r="AB1012" i="1"/>
  <c r="AB1011" i="1"/>
  <c r="AB1010" i="1"/>
  <c r="AB1009" i="1"/>
  <c r="AB1008" i="1"/>
  <c r="AB1007" i="1"/>
  <c r="AB1006" i="1"/>
  <c r="AB1005" i="1"/>
  <c r="AB1004" i="1"/>
  <c r="AB1003" i="1"/>
  <c r="AB1002" i="1"/>
  <c r="AB1001" i="1"/>
  <c r="AB1000" i="1"/>
  <c r="AB999" i="1"/>
  <c r="AB998" i="1"/>
  <c r="AB997" i="1"/>
  <c r="AB996" i="1"/>
  <c r="AB995" i="1"/>
  <c r="AB994" i="1"/>
  <c r="AB993" i="1"/>
  <c r="AB992" i="1"/>
  <c r="AB991" i="1"/>
  <c r="AB990" i="1"/>
  <c r="AB989" i="1"/>
  <c r="AB988" i="1"/>
  <c r="AB987" i="1"/>
  <c r="AB986" i="1"/>
  <c r="AB985" i="1"/>
  <c r="AB984" i="1"/>
  <c r="AB983" i="1"/>
  <c r="AB982" i="1"/>
  <c r="AB981" i="1"/>
  <c r="AB980" i="1"/>
  <c r="AB979" i="1"/>
  <c r="AB978" i="1"/>
  <c r="AB977" i="1"/>
  <c r="AB976" i="1"/>
  <c r="AB975" i="1"/>
  <c r="AB974" i="1"/>
  <c r="AB973" i="1"/>
  <c r="AB972" i="1"/>
  <c r="AB971" i="1"/>
  <c r="AB970" i="1"/>
  <c r="AB969" i="1"/>
  <c r="AB968" i="1"/>
  <c r="AB967" i="1"/>
  <c r="AB966" i="1"/>
  <c r="AB965" i="1"/>
  <c r="AB964" i="1"/>
  <c r="AB963" i="1"/>
  <c r="AB962" i="1"/>
  <c r="AB961" i="1"/>
  <c r="AB960" i="1"/>
  <c r="AB959" i="1"/>
  <c r="AB958" i="1"/>
  <c r="AB957" i="1"/>
  <c r="AB956" i="1"/>
  <c r="AB955" i="1"/>
  <c r="AB954" i="1"/>
  <c r="AB953" i="1"/>
  <c r="AB952" i="1"/>
  <c r="AB951" i="1"/>
  <c r="AB950" i="1"/>
  <c r="AB949" i="1"/>
  <c r="AB948" i="1"/>
  <c r="AB947" i="1"/>
  <c r="AB946" i="1"/>
  <c r="AB945" i="1"/>
  <c r="AB944" i="1"/>
  <c r="AB943" i="1"/>
  <c r="AB942" i="1"/>
  <c r="AB941" i="1"/>
  <c r="AB940" i="1"/>
  <c r="AB939" i="1"/>
  <c r="AB938" i="1"/>
  <c r="AB937" i="1"/>
  <c r="AB936" i="1"/>
  <c r="AB935" i="1"/>
  <c r="AB934" i="1"/>
  <c r="AB933" i="1"/>
  <c r="AB932" i="1"/>
  <c r="AB931" i="1"/>
  <c r="AB930" i="1"/>
  <c r="AB929" i="1"/>
  <c r="AB928" i="1"/>
  <c r="AB927" i="1"/>
  <c r="AB922" i="1"/>
  <c r="AB921" i="1"/>
  <c r="AB920" i="1"/>
  <c r="AB919" i="1"/>
  <c r="AB918" i="1"/>
  <c r="AB917" i="1"/>
  <c r="AB916" i="1"/>
  <c r="AB915" i="1"/>
  <c r="AB914" i="1"/>
  <c r="AB913" i="1"/>
  <c r="AB912" i="1"/>
  <c r="AB911" i="1"/>
  <c r="AB910" i="1"/>
  <c r="AB909" i="1"/>
  <c r="AB908" i="1"/>
  <c r="AB907" i="1"/>
  <c r="AB906" i="1"/>
  <c r="AB905" i="1"/>
  <c r="AB904" i="1"/>
  <c r="AB903" i="1"/>
  <c r="AB902" i="1"/>
  <c r="AB901" i="1"/>
  <c r="AB900" i="1"/>
  <c r="AB899" i="1"/>
  <c r="AB898" i="1"/>
  <c r="AB897" i="1"/>
  <c r="AB896" i="1"/>
  <c r="AB895" i="1"/>
  <c r="AB894" i="1"/>
  <c r="AB893" i="1"/>
  <c r="AB892" i="1"/>
  <c r="AB891" i="1"/>
  <c r="AB890" i="1"/>
  <c r="AB889" i="1"/>
  <c r="AB888" i="1"/>
  <c r="AB887" i="1"/>
  <c r="AB886" i="1"/>
  <c r="AB885" i="1"/>
  <c r="AB884" i="1"/>
  <c r="AB883" i="1"/>
  <c r="AB882" i="1"/>
  <c r="AB881" i="1"/>
  <c r="AB880" i="1"/>
  <c r="AB879" i="1"/>
  <c r="AB878" i="1"/>
  <c r="AB877" i="1"/>
  <c r="AB876" i="1"/>
  <c r="AB875" i="1"/>
  <c r="AB874" i="1"/>
  <c r="AB873" i="1"/>
  <c r="AB872" i="1"/>
  <c r="AB871" i="1"/>
  <c r="AB870" i="1"/>
  <c r="AB869" i="1"/>
  <c r="AB868" i="1"/>
  <c r="AB867" i="1"/>
  <c r="AB866" i="1"/>
  <c r="AB865" i="1"/>
  <c r="AB864" i="1"/>
  <c r="AB863" i="1"/>
  <c r="AB862" i="1"/>
  <c r="AB861" i="1"/>
  <c r="AB860" i="1"/>
  <c r="AB859" i="1"/>
  <c r="AB858" i="1"/>
  <c r="AB857" i="1"/>
  <c r="AB856" i="1"/>
  <c r="AB855" i="1"/>
  <c r="AB854" i="1"/>
  <c r="AB853" i="1"/>
  <c r="AB852" i="1"/>
  <c r="AB851" i="1"/>
  <c r="AB850" i="1"/>
  <c r="AB849" i="1"/>
  <c r="AB848" i="1"/>
  <c r="AB847" i="1"/>
  <c r="AB846" i="1"/>
  <c r="AB845" i="1"/>
  <c r="AB844" i="1"/>
  <c r="AB843" i="1"/>
  <c r="AB842" i="1"/>
  <c r="AB841" i="1"/>
  <c r="AB840" i="1"/>
  <c r="AB839" i="1"/>
  <c r="AB838" i="1"/>
  <c r="AB837" i="1"/>
  <c r="AB836" i="1"/>
  <c r="AB835" i="1"/>
  <c r="AB834" i="1"/>
  <c r="AB833" i="1"/>
  <c r="AB832" i="1"/>
  <c r="AB831" i="1"/>
  <c r="AB830" i="1"/>
  <c r="AB828" i="1"/>
  <c r="AB827" i="1"/>
  <c r="AB826" i="1"/>
  <c r="AB825" i="1"/>
  <c r="AB824" i="1"/>
  <c r="AB823" i="1"/>
  <c r="AB822" i="1"/>
  <c r="AB926" i="1"/>
  <c r="AB925" i="1"/>
  <c r="AB821" i="1"/>
  <c r="AB820" i="1"/>
  <c r="AB819" i="1"/>
  <c r="AB818" i="1"/>
  <c r="AB817" i="1"/>
  <c r="AB816" i="1"/>
  <c r="AB924" i="1"/>
  <c r="AB815" i="1"/>
  <c r="AB814" i="1"/>
  <c r="AB813" i="1"/>
  <c r="AB812" i="1"/>
  <c r="AB811" i="1"/>
  <c r="AB810" i="1"/>
  <c r="AB809" i="1"/>
  <c r="AB808" i="1"/>
  <c r="AB807" i="1"/>
  <c r="AB806" i="1"/>
  <c r="AB805" i="1"/>
  <c r="AB804" i="1"/>
  <c r="AB803" i="1"/>
  <c r="AB802" i="1"/>
  <c r="AB801" i="1"/>
  <c r="AB800" i="1"/>
  <c r="AB799" i="1"/>
  <c r="AB798" i="1"/>
  <c r="AB797" i="1"/>
  <c r="AB796" i="1"/>
  <c r="AB795" i="1"/>
  <c r="AB794" i="1"/>
  <c r="AB793" i="1"/>
  <c r="AB792" i="1"/>
  <c r="AB791" i="1"/>
  <c r="AB790" i="1"/>
  <c r="AB789" i="1"/>
  <c r="AB788" i="1"/>
  <c r="AB787" i="1"/>
  <c r="AB786" i="1"/>
  <c r="AB785" i="1"/>
  <c r="AB784" i="1"/>
  <c r="AB783" i="1"/>
  <c r="AB782" i="1"/>
  <c r="AB781" i="1"/>
  <c r="AB780" i="1"/>
  <c r="AB779" i="1"/>
  <c r="AB778" i="1"/>
  <c r="AB777" i="1"/>
  <c r="AB776" i="1"/>
  <c r="AB775" i="1"/>
  <c r="AB774" i="1"/>
  <c r="AB773" i="1"/>
  <c r="AB772" i="1"/>
  <c r="AB771" i="1"/>
  <c r="AB770" i="1"/>
  <c r="AB769" i="1"/>
  <c r="AB768" i="1"/>
  <c r="AB767" i="1"/>
  <c r="AB766" i="1"/>
  <c r="AB765" i="1"/>
  <c r="AB764" i="1"/>
  <c r="AB763" i="1"/>
  <c r="AB762" i="1"/>
  <c r="AB761" i="1"/>
  <c r="AB760" i="1"/>
  <c r="AB759" i="1"/>
  <c r="AB758" i="1"/>
  <c r="AB757" i="1"/>
  <c r="AB756" i="1"/>
  <c r="AB755" i="1"/>
  <c r="AB754" i="1"/>
  <c r="AB753" i="1"/>
  <c r="AB752" i="1"/>
  <c r="AB751" i="1"/>
  <c r="AB750" i="1"/>
  <c r="AB749" i="1"/>
  <c r="AB748" i="1"/>
  <c r="AB747" i="1"/>
  <c r="AB746" i="1"/>
  <c r="AB923" i="1"/>
  <c r="AB745" i="1"/>
  <c r="AB744" i="1"/>
  <c r="AB743" i="1"/>
  <c r="AB742" i="1"/>
  <c r="AB741" i="1"/>
  <c r="AB740" i="1"/>
  <c r="AB739" i="1"/>
  <c r="AB738" i="1"/>
  <c r="AB737" i="1"/>
  <c r="AB736" i="1"/>
  <c r="AB735" i="1"/>
  <c r="AB734" i="1"/>
  <c r="AB733" i="1"/>
  <c r="AB732" i="1"/>
  <c r="AB731" i="1"/>
  <c r="AB730" i="1"/>
  <c r="AB729" i="1"/>
  <c r="AB728" i="1"/>
  <c r="AB727" i="1"/>
  <c r="AB726" i="1"/>
  <c r="AB725" i="1"/>
  <c r="AB724" i="1"/>
  <c r="AB723" i="1"/>
  <c r="AB722" i="1"/>
  <c r="AB721" i="1"/>
  <c r="AB720" i="1"/>
  <c r="AB719" i="1"/>
  <c r="AB718" i="1"/>
  <c r="AB717" i="1"/>
  <c r="AB716" i="1"/>
  <c r="AB715" i="1"/>
  <c r="AB714" i="1"/>
  <c r="AB713" i="1"/>
  <c r="AB712" i="1"/>
  <c r="AB711" i="1"/>
  <c r="AB710" i="1"/>
  <c r="AB709" i="1"/>
  <c r="AB708" i="1"/>
  <c r="AB707" i="1"/>
  <c r="AB706" i="1"/>
  <c r="AB705" i="1"/>
  <c r="AB704" i="1"/>
  <c r="AB703" i="1"/>
  <c r="AB702" i="1"/>
  <c r="AB701" i="1"/>
  <c r="AB700" i="1"/>
  <c r="AB699" i="1"/>
  <c r="AB698" i="1"/>
  <c r="AB697" i="1"/>
  <c r="AB696" i="1"/>
  <c r="AB695" i="1"/>
  <c r="AB694" i="1"/>
  <c r="AB693" i="1"/>
  <c r="AB692" i="1"/>
  <c r="AB691" i="1"/>
  <c r="AB690" i="1"/>
  <c r="AB689" i="1"/>
  <c r="AB688" i="1"/>
  <c r="AB687" i="1"/>
  <c r="AB686" i="1"/>
  <c r="AB685" i="1"/>
  <c r="AB684" i="1"/>
  <c r="AB683" i="1"/>
  <c r="AB682" i="1"/>
  <c r="AB681" i="1"/>
  <c r="AB680" i="1"/>
  <c r="AB679" i="1"/>
  <c r="AB678" i="1"/>
  <c r="AB677" i="1"/>
  <c r="AB676" i="1"/>
  <c r="AB675" i="1"/>
  <c r="AB674" i="1"/>
  <c r="AB673" i="1"/>
  <c r="AB672" i="1"/>
  <c r="AB671" i="1"/>
  <c r="AB670" i="1"/>
  <c r="AB669" i="1"/>
  <c r="AB668" i="1"/>
  <c r="AB667" i="1"/>
  <c r="AB666" i="1"/>
  <c r="AB665" i="1"/>
  <c r="AB664" i="1"/>
  <c r="AB663" i="1"/>
  <c r="AB662" i="1"/>
  <c r="AB661" i="1"/>
  <c r="AB660" i="1"/>
  <c r="AB659" i="1"/>
  <c r="AB658" i="1"/>
  <c r="AB657" i="1"/>
  <c r="AB656" i="1"/>
  <c r="AB655" i="1"/>
  <c r="AB654" i="1"/>
  <c r="AB653" i="1"/>
  <c r="AB652" i="1"/>
  <c r="AB651" i="1"/>
  <c r="AB650" i="1"/>
  <c r="AB649" i="1"/>
  <c r="AB648" i="1"/>
  <c r="AB647" i="1"/>
  <c r="AB646" i="1"/>
  <c r="AB645" i="1"/>
  <c r="AB644" i="1"/>
  <c r="AB643" i="1"/>
  <c r="AB642" i="1"/>
  <c r="AB641" i="1"/>
  <c r="AB640" i="1"/>
  <c r="AB639" i="1"/>
  <c r="AB638" i="1"/>
  <c r="AB637" i="1"/>
  <c r="AB636" i="1"/>
  <c r="AB635" i="1"/>
  <c r="AB634" i="1"/>
  <c r="AB633" i="1"/>
  <c r="AB632" i="1"/>
  <c r="AB631" i="1"/>
  <c r="AB630" i="1"/>
  <c r="AB629" i="1"/>
  <c r="AB628" i="1"/>
  <c r="AB627" i="1"/>
  <c r="AB625" i="1"/>
  <c r="AB624" i="1"/>
  <c r="AB623" i="1"/>
  <c r="AB622" i="1"/>
  <c r="AB621" i="1"/>
  <c r="AB620" i="1"/>
  <c r="AB619" i="1"/>
  <c r="AB618" i="1"/>
  <c r="AB617" i="1"/>
  <c r="AB616" i="1"/>
  <c r="AB615" i="1"/>
  <c r="AB614" i="1"/>
  <c r="AB613" i="1"/>
  <c r="AB612" i="1"/>
  <c r="AB611" i="1"/>
  <c r="AB610" i="1"/>
  <c r="AB609" i="1"/>
  <c r="AB608" i="1"/>
  <c r="AB607" i="1"/>
  <c r="AB606" i="1"/>
  <c r="AB605" i="1"/>
  <c r="AB604" i="1"/>
  <c r="AB603" i="1"/>
  <c r="AB602" i="1"/>
  <c r="AB601" i="1"/>
  <c r="AB600" i="1"/>
  <c r="AB599" i="1"/>
  <c r="AB598" i="1"/>
  <c r="AB597" i="1"/>
  <c r="AB596" i="1"/>
  <c r="AB595" i="1"/>
  <c r="AB594" i="1"/>
  <c r="AB1681" i="1"/>
  <c r="AB593" i="1"/>
  <c r="AB592" i="1"/>
  <c r="AB591" i="1"/>
  <c r="AB590" i="1"/>
  <c r="AB589" i="1"/>
  <c r="AB588" i="1"/>
  <c r="AB587" i="1"/>
  <c r="AB586" i="1"/>
  <c r="AB585" i="1"/>
  <c r="AB584" i="1"/>
  <c r="AB583" i="1"/>
  <c r="AB582" i="1"/>
  <c r="AB581" i="1"/>
  <c r="AB580" i="1"/>
  <c r="AB579" i="1"/>
  <c r="AB578" i="1"/>
  <c r="AB577" i="1"/>
  <c r="AB576" i="1"/>
  <c r="AB575" i="1"/>
  <c r="AB574" i="1"/>
  <c r="AB573" i="1"/>
  <c r="AB572" i="1"/>
  <c r="AB571" i="1"/>
  <c r="AB570" i="1"/>
  <c r="AB569" i="1"/>
  <c r="AB568" i="1"/>
  <c r="AB567" i="1"/>
  <c r="AB566" i="1"/>
  <c r="AB565" i="1"/>
  <c r="AB564" i="1"/>
  <c r="AB563" i="1"/>
  <c r="AB562" i="1"/>
  <c r="AB561" i="1"/>
  <c r="AB560" i="1"/>
  <c r="AB559" i="1"/>
  <c r="AB558" i="1"/>
  <c r="AB557" i="1"/>
  <c r="AB556" i="1"/>
  <c r="AB555" i="1"/>
  <c r="AB554" i="1"/>
  <c r="AB553" i="1"/>
  <c r="AB552" i="1"/>
  <c r="AB551" i="1"/>
  <c r="AB550" i="1"/>
  <c r="AB549" i="1"/>
  <c r="AB548" i="1"/>
  <c r="AB547" i="1"/>
  <c r="AB546" i="1"/>
  <c r="AB545" i="1"/>
  <c r="AB541" i="1"/>
  <c r="AB544" i="1"/>
  <c r="AB543" i="1"/>
  <c r="AB542" i="1"/>
  <c r="AB494" i="1"/>
  <c r="AB508" i="1"/>
  <c r="AB540" i="1"/>
  <c r="AB539" i="1"/>
  <c r="AB538" i="1"/>
  <c r="AB537" i="1"/>
  <c r="AB536" i="1"/>
  <c r="AB535" i="1"/>
  <c r="AB534" i="1"/>
  <c r="AB533" i="1"/>
  <c r="AB532" i="1"/>
  <c r="AB531" i="1"/>
  <c r="AB530" i="1"/>
  <c r="AB529" i="1"/>
  <c r="AB528" i="1"/>
  <c r="AB527" i="1"/>
  <c r="AB526" i="1"/>
  <c r="AB525" i="1"/>
  <c r="AB524" i="1"/>
  <c r="AB523" i="1"/>
  <c r="AB522" i="1"/>
  <c r="AB521" i="1"/>
  <c r="AB520" i="1"/>
  <c r="AB519" i="1"/>
  <c r="AB518" i="1"/>
  <c r="AB517" i="1"/>
  <c r="AB516" i="1"/>
  <c r="AB515" i="1"/>
  <c r="AB514" i="1"/>
  <c r="AB513" i="1"/>
  <c r="AB512" i="1"/>
  <c r="AB511" i="1"/>
  <c r="AB510" i="1"/>
  <c r="AB509" i="1"/>
  <c r="AB507" i="1"/>
  <c r="AB506" i="1"/>
  <c r="AB505" i="1"/>
  <c r="AB504" i="1"/>
  <c r="AB503" i="1"/>
  <c r="AB502" i="1"/>
  <c r="AB501" i="1"/>
  <c r="AB500" i="1"/>
  <c r="AB499" i="1"/>
  <c r="AB498" i="1"/>
  <c r="AB497" i="1"/>
  <c r="AB496" i="1"/>
  <c r="AB495" i="1"/>
  <c r="AB493" i="1"/>
  <c r="AB492" i="1"/>
  <c r="AB491" i="1"/>
  <c r="AB490" i="1"/>
  <c r="AB489" i="1"/>
  <c r="AB488" i="1"/>
  <c r="AB487" i="1"/>
  <c r="AB486" i="1"/>
  <c r="AB484" i="1"/>
  <c r="AB483" i="1"/>
  <c r="AB482" i="1"/>
  <c r="AB481" i="1"/>
  <c r="AB480" i="1"/>
  <c r="AB479" i="1"/>
  <c r="AB478" i="1"/>
  <c r="AB477" i="1"/>
  <c r="AB476" i="1"/>
  <c r="AB475" i="1"/>
  <c r="AB474" i="1"/>
  <c r="AB473" i="1"/>
  <c r="AB472" i="1"/>
  <c r="AB471" i="1"/>
  <c r="AB470" i="1"/>
  <c r="AB469" i="1"/>
  <c r="AB468" i="1"/>
  <c r="AB467" i="1"/>
  <c r="AB466" i="1"/>
  <c r="AB465" i="1"/>
  <c r="AB464" i="1"/>
  <c r="AB463" i="1"/>
  <c r="AB462" i="1"/>
  <c r="AB461" i="1"/>
  <c r="AB460" i="1"/>
  <c r="AB459" i="1"/>
  <c r="AB458" i="1"/>
  <c r="AB457" i="1"/>
  <c r="AB456" i="1"/>
  <c r="AB455" i="1"/>
  <c r="AB454" i="1"/>
  <c r="AB453" i="1"/>
  <c r="AB452" i="1"/>
  <c r="AB379" i="1"/>
  <c r="AB451" i="1"/>
  <c r="AB450" i="1"/>
  <c r="AB449" i="1"/>
  <c r="AB448" i="1"/>
  <c r="AB447" i="1"/>
  <c r="AB446" i="1"/>
  <c r="AB445" i="1"/>
  <c r="AB444" i="1"/>
  <c r="AB443" i="1"/>
  <c r="AB442" i="1"/>
  <c r="AB1267" i="1"/>
  <c r="AB441" i="1"/>
  <c r="AB440" i="1"/>
  <c r="AB439" i="1"/>
  <c r="AB438" i="1"/>
  <c r="AB437" i="1"/>
  <c r="AB436" i="1"/>
  <c r="AB435" i="1"/>
  <c r="AB434" i="1"/>
  <c r="AB433" i="1"/>
  <c r="AB432" i="1"/>
  <c r="AB431" i="1"/>
  <c r="AB430" i="1"/>
  <c r="AB429" i="1"/>
  <c r="AB415" i="1"/>
  <c r="AB428" i="1"/>
  <c r="AB427" i="1"/>
  <c r="AB426" i="1"/>
  <c r="AB425" i="1"/>
  <c r="AB424" i="1"/>
  <c r="AB423" i="1"/>
  <c r="AB422" i="1"/>
  <c r="AB421" i="1"/>
  <c r="AB420" i="1"/>
  <c r="AB419" i="1"/>
  <c r="AB418" i="1"/>
  <c r="AB417" i="1"/>
  <c r="AB416" i="1"/>
  <c r="AB414" i="1"/>
  <c r="AB413" i="1"/>
  <c r="AB412" i="1"/>
  <c r="AB411" i="1"/>
  <c r="AB410" i="1"/>
  <c r="AB409" i="1"/>
  <c r="AB408" i="1"/>
  <c r="AB407" i="1"/>
  <c r="AB406" i="1"/>
  <c r="AB405" i="1"/>
  <c r="AB404" i="1"/>
  <c r="AB403" i="1"/>
  <c r="AB402" i="1"/>
  <c r="AB401" i="1"/>
  <c r="AB400" i="1"/>
  <c r="AB399" i="1"/>
  <c r="AB398" i="1"/>
  <c r="AB397" i="1"/>
  <c r="AB396" i="1"/>
  <c r="AB395" i="1"/>
  <c r="AB394" i="1"/>
  <c r="AB393" i="1"/>
  <c r="AB392" i="1"/>
  <c r="AB391" i="1"/>
  <c r="AB390" i="1"/>
  <c r="AB389" i="1"/>
  <c r="AB388" i="1"/>
  <c r="AB387" i="1"/>
  <c r="AB386" i="1"/>
  <c r="AB385" i="1"/>
  <c r="AB384" i="1"/>
  <c r="AB383" i="1"/>
  <c r="AB382" i="1"/>
  <c r="AB381" i="1"/>
  <c r="AB380" i="1"/>
  <c r="AB378" i="1"/>
  <c r="AB377" i="1"/>
  <c r="AB376" i="1"/>
  <c r="AB375" i="1"/>
  <c r="AB374" i="1"/>
  <c r="AB373" i="1"/>
  <c r="AB372" i="1"/>
  <c r="AB371" i="1"/>
  <c r="AB370" i="1"/>
  <c r="AB369" i="1"/>
  <c r="AB368" i="1"/>
  <c r="AB367" i="1"/>
  <c r="AB366" i="1"/>
  <c r="AB365" i="1"/>
  <c r="AB364" i="1"/>
  <c r="AB363" i="1"/>
  <c r="AB362" i="1"/>
  <c r="AB361" i="1"/>
  <c r="AB360" i="1"/>
  <c r="AB355" i="1"/>
  <c r="AB359" i="1"/>
  <c r="AB358" i="1"/>
  <c r="AB357" i="1"/>
  <c r="AB356" i="1"/>
  <c r="AB354" i="1"/>
  <c r="AB353" i="1"/>
  <c r="AB352" i="1"/>
  <c r="AB351" i="1"/>
  <c r="AB350" i="1"/>
  <c r="AB349" i="1"/>
  <c r="AB348" i="1"/>
  <c r="AB347" i="1"/>
  <c r="AB346" i="1"/>
  <c r="AB345" i="1"/>
  <c r="AB344" i="1"/>
  <c r="AB343" i="1"/>
  <c r="AB342" i="1"/>
  <c r="AB341" i="1"/>
  <c r="AB340" i="1"/>
  <c r="AB339" i="1"/>
  <c r="AB338" i="1"/>
  <c r="AB337" i="1"/>
  <c r="AB336" i="1"/>
  <c r="AB335" i="1"/>
  <c r="AB334" i="1"/>
  <c r="AB333" i="1"/>
  <c r="AB332" i="1"/>
  <c r="AB331" i="1"/>
  <c r="AB330" i="1"/>
  <c r="AB329" i="1"/>
  <c r="AB328" i="1"/>
  <c r="AB327" i="1"/>
  <c r="AB326" i="1"/>
  <c r="AB325" i="1"/>
  <c r="AB324" i="1"/>
  <c r="AB323" i="1"/>
  <c r="AB322" i="1"/>
  <c r="AB321" i="1"/>
  <c r="AB320" i="1"/>
  <c r="AB319" i="1"/>
  <c r="AB318" i="1"/>
  <c r="AB317" i="1"/>
  <c r="AB316" i="1"/>
  <c r="AB315" i="1"/>
  <c r="AB314" i="1"/>
  <c r="AB313" i="1"/>
  <c r="AB312" i="1"/>
  <c r="AB311" i="1"/>
  <c r="AB310" i="1"/>
  <c r="AB309" i="1"/>
  <c r="AB308" i="1"/>
  <c r="AB307" i="1"/>
  <c r="AB306" i="1"/>
  <c r="AB305" i="1"/>
  <c r="AB304" i="1"/>
  <c r="AB303" i="1"/>
  <c r="AB302" i="1"/>
  <c r="AB301" i="1"/>
  <c r="AB300" i="1"/>
  <c r="AB299" i="1"/>
  <c r="AB298" i="1"/>
  <c r="AB297" i="1"/>
  <c r="AB296" i="1"/>
  <c r="AB295" i="1"/>
  <c r="AB294" i="1"/>
  <c r="AB293" i="1"/>
  <c r="AB292" i="1"/>
  <c r="AB291" i="1"/>
  <c r="AB290" i="1"/>
  <c r="AB289" i="1"/>
  <c r="AB288" i="1"/>
  <c r="AB287" i="1"/>
  <c r="AB286" i="1"/>
  <c r="AB285" i="1"/>
  <c r="AB284" i="1"/>
  <c r="AB283" i="1"/>
  <c r="AB282" i="1"/>
  <c r="AB281" i="1"/>
  <c r="AB280" i="1"/>
  <c r="AB279" i="1"/>
  <c r="AB278" i="1"/>
  <c r="AB277" i="1"/>
  <c r="AB276" i="1"/>
  <c r="AB275" i="1"/>
  <c r="AB274" i="1"/>
  <c r="AB273" i="1"/>
  <c r="AB272" i="1"/>
  <c r="AB271" i="1"/>
  <c r="AB270" i="1"/>
  <c r="AB269" i="1"/>
  <c r="AB268" i="1"/>
  <c r="AB267" i="1"/>
  <c r="AB266" i="1"/>
  <c r="AB265" i="1"/>
  <c r="AB264" i="1"/>
  <c r="AB263" i="1"/>
  <c r="AB262" i="1"/>
  <c r="AB261" i="1"/>
  <c r="AB260" i="1"/>
  <c r="AB259" i="1"/>
  <c r="AB258" i="1"/>
  <c r="AB257" i="1"/>
  <c r="AB256" i="1"/>
  <c r="AB255" i="1"/>
  <c r="AB254" i="1"/>
  <c r="AB253" i="1"/>
  <c r="AB252" i="1"/>
  <c r="AB251" i="1"/>
  <c r="AB250" i="1"/>
  <c r="AB249" i="1"/>
  <c r="AB248" i="1"/>
  <c r="AB247" i="1"/>
  <c r="AB246" i="1"/>
  <c r="AB245" i="1"/>
  <c r="AB244" i="1"/>
  <c r="AB243" i="1"/>
  <c r="AB242" i="1"/>
  <c r="AB241" i="1"/>
  <c r="AB240" i="1"/>
  <c r="AB239" i="1"/>
  <c r="AB238" i="1"/>
  <c r="AB237" i="1"/>
  <c r="AB236" i="1"/>
  <c r="AB235" i="1"/>
  <c r="AB234" i="1"/>
  <c r="AB233" i="1"/>
  <c r="AB232" i="1"/>
  <c r="AB231" i="1"/>
  <c r="AB230" i="1"/>
  <c r="AB229" i="1"/>
  <c r="AB228" i="1"/>
  <c r="AB227" i="1"/>
  <c r="AB226" i="1"/>
  <c r="AB225" i="1"/>
  <c r="AB224" i="1"/>
  <c r="AB223" i="1"/>
  <c r="AB222" i="1"/>
  <c r="AB221" i="1"/>
  <c r="AB220" i="1"/>
  <c r="AB219" i="1"/>
  <c r="AB218" i="1"/>
  <c r="AB217" i="1"/>
  <c r="AB216" i="1"/>
  <c r="AB215" i="1"/>
  <c r="AB214" i="1"/>
  <c r="AB213" i="1"/>
  <c r="AB212" i="1"/>
  <c r="AB211" i="1"/>
  <c r="AB210" i="1"/>
  <c r="AB209" i="1"/>
  <c r="AB208" i="1"/>
  <c r="AB207" i="1"/>
  <c r="AB206" i="1"/>
  <c r="AB205" i="1"/>
  <c r="AB204" i="1"/>
  <c r="AB203" i="1"/>
  <c r="AB202" i="1"/>
  <c r="AB201" i="1"/>
  <c r="AB200" i="1"/>
  <c r="AB199" i="1"/>
  <c r="AB198" i="1"/>
  <c r="AB197" i="1"/>
  <c r="AB196" i="1"/>
  <c r="AB195" i="1"/>
  <c r="AB194" i="1"/>
  <c r="AB193" i="1"/>
  <c r="AB192" i="1"/>
  <c r="AB191" i="1"/>
  <c r="AB190" i="1"/>
  <c r="AB189" i="1"/>
  <c r="AB188" i="1"/>
  <c r="AB187" i="1"/>
  <c r="AB186" i="1"/>
  <c r="AB185" i="1"/>
  <c r="AB184" i="1"/>
  <c r="AB183" i="1"/>
  <c r="AB182" i="1"/>
  <c r="AB181" i="1"/>
  <c r="AB180" i="1"/>
  <c r="AB179" i="1"/>
  <c r="AB178" i="1"/>
  <c r="AB177" i="1"/>
  <c r="AB176" i="1"/>
  <c r="AB175" i="1"/>
  <c r="AB174" i="1"/>
  <c r="AB173" i="1"/>
  <c r="AB172" i="1"/>
  <c r="AB171" i="1"/>
  <c r="AB170" i="1"/>
  <c r="AB168" i="1"/>
  <c r="AB167" i="1"/>
  <c r="AB166" i="1"/>
  <c r="AB165" i="1"/>
  <c r="AB164" i="1"/>
  <c r="AB163" i="1"/>
  <c r="AB162" i="1"/>
  <c r="AB161" i="1"/>
  <c r="AB160" i="1"/>
  <c r="AB159" i="1"/>
  <c r="AB158" i="1"/>
  <c r="AB157" i="1"/>
  <c r="AB156" i="1"/>
  <c r="AB155" i="1"/>
  <c r="AB154" i="1"/>
  <c r="AB153" i="1"/>
  <c r="AB152" i="1"/>
  <c r="AB151" i="1"/>
  <c r="AB150" i="1"/>
  <c r="AB149" i="1"/>
  <c r="AB148" i="1"/>
  <c r="AB147" i="1"/>
  <c r="AB107" i="1"/>
  <c r="AB146" i="1"/>
  <c r="AB145" i="1"/>
  <c r="AB144" i="1"/>
  <c r="AB143" i="1"/>
  <c r="AB142" i="1"/>
  <c r="AB141" i="1"/>
  <c r="AB140" i="1"/>
  <c r="AB139" i="1"/>
  <c r="AB138" i="1"/>
  <c r="AB137" i="1"/>
  <c r="AB136" i="1"/>
  <c r="AB135" i="1"/>
  <c r="AB134" i="1"/>
  <c r="AB132" i="1"/>
  <c r="AB131" i="1"/>
  <c r="AB130" i="1"/>
  <c r="AB129" i="1"/>
  <c r="AB128" i="1"/>
  <c r="AB127" i="1"/>
  <c r="AB126" i="1"/>
  <c r="AB125" i="1"/>
  <c r="AB124" i="1"/>
  <c r="AB123" i="1"/>
  <c r="AB122" i="1"/>
  <c r="AB121" i="1"/>
  <c r="AB120" i="1"/>
  <c r="AB119" i="1"/>
  <c r="AB118" i="1"/>
  <c r="AB117" i="1"/>
  <c r="AB116" i="1"/>
  <c r="AB115" i="1"/>
  <c r="AB114" i="1"/>
  <c r="AB113" i="1"/>
  <c r="AB112" i="1"/>
  <c r="AB111" i="1"/>
  <c r="AB110" i="1"/>
  <c r="AB109" i="1"/>
  <c r="AB108" i="1"/>
  <c r="AB106" i="1"/>
  <c r="AB105" i="1"/>
  <c r="AB104" i="1"/>
  <c r="AB103" i="1"/>
  <c r="AB102" i="1"/>
  <c r="AB101" i="1"/>
  <c r="AB100" i="1"/>
  <c r="AB99" i="1"/>
  <c r="AB98" i="1"/>
  <c r="AB97" i="1"/>
  <c r="AB96" i="1"/>
  <c r="AB95" i="1"/>
  <c r="AB94" i="1"/>
  <c r="AB93" i="1"/>
  <c r="AB92" i="1"/>
  <c r="AB91" i="1"/>
  <c r="AB90" i="1"/>
  <c r="AB89" i="1"/>
  <c r="AB88" i="1"/>
  <c r="AB87" i="1"/>
  <c r="AB86" i="1"/>
  <c r="AB85" i="1"/>
  <c r="AB84" i="1"/>
  <c r="AB83" i="1"/>
  <c r="AB82" i="1"/>
  <c r="AB81" i="1"/>
  <c r="AB80" i="1"/>
  <c r="AB79" i="1"/>
  <c r="AB78" i="1"/>
  <c r="AB77" i="1"/>
  <c r="AB76" i="1"/>
  <c r="AB75" i="1"/>
  <c r="AB74" i="1"/>
  <c r="AB73" i="1"/>
  <c r="AB72" i="1"/>
  <c r="AB71" i="1"/>
  <c r="AB70" i="1"/>
  <c r="AB69" i="1"/>
  <c r="AB68" i="1"/>
  <c r="AB67" i="1"/>
  <c r="AB66" i="1"/>
  <c r="AB65" i="1"/>
  <c r="AB64" i="1"/>
  <c r="AB63" i="1"/>
  <c r="AB62" i="1"/>
  <c r="AB61" i="1"/>
  <c r="AB60" i="1"/>
  <c r="AB59" i="1"/>
  <c r="AB58" i="1"/>
  <c r="AB57" i="1"/>
  <c r="AB56" i="1"/>
  <c r="AB55" i="1"/>
  <c r="AB54" i="1"/>
  <c r="AB53" i="1"/>
  <c r="AB52" i="1"/>
  <c r="AB51" i="1"/>
  <c r="AB50" i="1"/>
  <c r="AB49" i="1"/>
  <c r="AB48" i="1"/>
  <c r="AB47" i="1"/>
  <c r="AB46" i="1"/>
  <c r="AB45" i="1"/>
  <c r="AB44" i="1"/>
  <c r="AB43" i="1"/>
  <c r="AB42" i="1"/>
  <c r="AB41" i="1"/>
  <c r="AB40" i="1"/>
  <c r="AB39" i="1"/>
  <c r="AB38" i="1"/>
  <c r="AB37" i="1"/>
  <c r="AB36" i="1"/>
  <c r="AB35" i="1"/>
  <c r="AB34" i="1"/>
  <c r="AB33" i="1"/>
  <c r="AB32" i="1"/>
  <c r="AB31" i="1"/>
  <c r="AB30" i="1"/>
  <c r="AB29" i="1"/>
  <c r="AB28" i="1"/>
  <c r="AB27" i="1"/>
  <c r="AB26" i="1"/>
  <c r="AB25" i="1"/>
  <c r="AB626" i="1"/>
  <c r="AB24" i="1"/>
  <c r="AB23" i="1"/>
  <c r="AB22" i="1"/>
  <c r="AB21" i="1"/>
  <c r="AB20" i="1"/>
  <c r="AB19" i="1"/>
  <c r="AB18" i="1"/>
  <c r="AB17" i="1"/>
  <c r="AB169" i="1"/>
  <c r="AB16" i="1"/>
  <c r="AB15" i="1"/>
  <c r="AB14" i="1"/>
  <c r="AS1774" i="1" l="1"/>
  <c r="AK1774" i="1"/>
  <c r="AA1774" i="1"/>
  <c r="AL1774" i="1"/>
  <c r="AY1774" i="1"/>
  <c r="AG1774" i="1"/>
  <c r="AC1774" i="1"/>
  <c r="AM1774" i="1"/>
  <c r="AE1774" i="1"/>
  <c r="AP1774" i="1"/>
  <c r="AD1774" i="1"/>
  <c r="AH1774" i="1"/>
  <c r="AI1774" i="1"/>
  <c r="AN1774" i="1"/>
  <c r="Z1774" i="1"/>
  <c r="AX1774" i="1"/>
  <c r="AO1774" i="1"/>
  <c r="AV1175" i="1"/>
  <c r="AW1175" i="1" s="1"/>
  <c r="AV1677" i="1"/>
  <c r="AW1677" i="1" s="1"/>
  <c r="AV1176" i="1"/>
  <c r="AW1176" i="1" s="1"/>
  <c r="AV710" i="1"/>
  <c r="AW710" i="1" s="1"/>
  <c r="AV711" i="1"/>
  <c r="AW711" i="1" s="1"/>
  <c r="AV1264" i="1"/>
  <c r="AW1264" i="1" s="1"/>
  <c r="AV1678" i="1"/>
  <c r="AW1678" i="1" s="1"/>
  <c r="AV1263" i="1"/>
  <c r="AW1263" i="1" s="1"/>
  <c r="AV563" i="1"/>
  <c r="AW563" i="1" s="1"/>
  <c r="AV1262" i="1"/>
  <c r="AW1262" i="1" s="1"/>
  <c r="AV1169" i="1"/>
  <c r="AW1169" i="1" s="1"/>
  <c r="AV1265" i="1"/>
  <c r="AW1265" i="1" s="1"/>
  <c r="AV1679" i="1"/>
  <c r="AW1679" i="1" s="1"/>
  <c r="AV378" i="1"/>
  <c r="AW378" i="1" s="1"/>
  <c r="AV507" i="1"/>
  <c r="AW507" i="1" s="1"/>
  <c r="AV1179" i="1"/>
  <c r="AW1179" i="1" s="1"/>
  <c r="AV828" i="1"/>
  <c r="AW828" i="1" s="1"/>
  <c r="AV1177" i="1"/>
  <c r="AW1177" i="1" s="1"/>
  <c r="AV354" i="1"/>
  <c r="AW354" i="1" s="1"/>
  <c r="AV1171" i="1"/>
  <c r="AW1171" i="1" s="1"/>
  <c r="AV348" i="1"/>
  <c r="AW348" i="1" s="1"/>
  <c r="AV564" i="1"/>
  <c r="AW564" i="1" s="1"/>
  <c r="AV539" i="1"/>
  <c r="AW539" i="1" s="1"/>
  <c r="AV1266" i="1"/>
  <c r="AW1266" i="1" s="1"/>
  <c r="AV1172" i="1"/>
  <c r="AW1172" i="1" s="1"/>
  <c r="AV1173" i="1"/>
  <c r="AW1173" i="1" s="1"/>
  <c r="AV1261" i="1"/>
  <c r="AW1261" i="1" s="1"/>
  <c r="AV1174" i="1"/>
  <c r="AW1174" i="1" s="1"/>
  <c r="AV1170" i="1"/>
  <c r="AW1170" i="1" s="1"/>
  <c r="AV1178" i="1"/>
  <c r="AW1178" i="1" s="1"/>
  <c r="AV1680" i="1"/>
  <c r="AW1680" i="1" s="1"/>
  <c r="AU1749" i="1"/>
  <c r="AT1749" i="1"/>
  <c r="AQ1749" i="1"/>
  <c r="AU1748" i="1"/>
  <c r="AT1748" i="1"/>
  <c r="AQ1748" i="1"/>
  <c r="AU1747" i="1"/>
  <c r="AT1747" i="1"/>
  <c r="AQ1747" i="1"/>
  <c r="AU1746" i="1"/>
  <c r="AT1746" i="1"/>
  <c r="AQ1746" i="1"/>
  <c r="AU1745" i="1"/>
  <c r="AT1745" i="1"/>
  <c r="AQ1745" i="1"/>
  <c r="AU1744" i="1"/>
  <c r="AT1744" i="1"/>
  <c r="AQ1744" i="1"/>
  <c r="AU1743" i="1"/>
  <c r="AT1743" i="1"/>
  <c r="AQ1743" i="1"/>
  <c r="AU1742" i="1"/>
  <c r="AT1742" i="1"/>
  <c r="AQ1742" i="1"/>
  <c r="AU1741" i="1"/>
  <c r="AT1741" i="1"/>
  <c r="AQ1741" i="1"/>
  <c r="AU1740" i="1"/>
  <c r="AT1740" i="1"/>
  <c r="AQ1740" i="1"/>
  <c r="AU1739" i="1"/>
  <c r="AT1739" i="1"/>
  <c r="AQ1739" i="1"/>
  <c r="AU1738" i="1"/>
  <c r="AT1738" i="1"/>
  <c r="AQ1738" i="1"/>
  <c r="AU1737" i="1"/>
  <c r="AT1737" i="1"/>
  <c r="AQ1737" i="1"/>
  <c r="AU1736" i="1"/>
  <c r="AT1736" i="1"/>
  <c r="AQ1736" i="1"/>
  <c r="AU1735" i="1"/>
  <c r="AT1735" i="1"/>
  <c r="AQ1735" i="1"/>
  <c r="AU1734" i="1"/>
  <c r="AT1734" i="1"/>
  <c r="AQ1734" i="1"/>
  <c r="AU1733" i="1"/>
  <c r="AT1733" i="1"/>
  <c r="AQ1733" i="1"/>
  <c r="AU1732" i="1"/>
  <c r="AT1732" i="1"/>
  <c r="AQ1732" i="1"/>
  <c r="BA507" i="1" l="1"/>
  <c r="BA564" i="1"/>
  <c r="BA378" i="1"/>
  <c r="BA1264" i="1"/>
  <c r="BA1170" i="1"/>
  <c r="BA348" i="1"/>
  <c r="BA1679" i="1"/>
  <c r="BA711" i="1"/>
  <c r="BA1174" i="1"/>
  <c r="BA1171" i="1"/>
  <c r="BA1265" i="1"/>
  <c r="BA710" i="1"/>
  <c r="BA539" i="1"/>
  <c r="BA1261" i="1"/>
  <c r="BA354" i="1"/>
  <c r="BA1169" i="1"/>
  <c r="BA1176" i="1"/>
  <c r="BA1173" i="1"/>
  <c r="BA1177" i="1"/>
  <c r="BA1262" i="1"/>
  <c r="BA1677" i="1"/>
  <c r="BA1678" i="1"/>
  <c r="BA1680" i="1"/>
  <c r="BA1178" i="1"/>
  <c r="BA1172" i="1"/>
  <c r="BA828" i="1"/>
  <c r="BA563" i="1"/>
  <c r="BA1175" i="1"/>
  <c r="BA1266" i="1"/>
  <c r="BA1179" i="1"/>
  <c r="BA1263" i="1"/>
  <c r="AV1733" i="1"/>
  <c r="AW1733" i="1" s="1"/>
  <c r="AV1734" i="1"/>
  <c r="AW1734" i="1" s="1"/>
  <c r="AV1736" i="1"/>
  <c r="AW1736" i="1" s="1"/>
  <c r="AV1738" i="1"/>
  <c r="AW1738" i="1" s="1"/>
  <c r="AV1740" i="1"/>
  <c r="AW1740" i="1" s="1"/>
  <c r="AV1743" i="1"/>
  <c r="AW1743" i="1" s="1"/>
  <c r="AV1745" i="1"/>
  <c r="AW1745" i="1" s="1"/>
  <c r="AV1747" i="1"/>
  <c r="AW1747" i="1" s="1"/>
  <c r="AV1749" i="1"/>
  <c r="AW1749" i="1" s="1"/>
  <c r="AV1732" i="1"/>
  <c r="AW1732" i="1" s="1"/>
  <c r="AV1735" i="1"/>
  <c r="AW1735" i="1" s="1"/>
  <c r="AV1737" i="1"/>
  <c r="AW1737" i="1" s="1"/>
  <c r="AV1739" i="1"/>
  <c r="AW1739" i="1" s="1"/>
  <c r="AV1741" i="1"/>
  <c r="AW1741" i="1" s="1"/>
  <c r="AV1742" i="1"/>
  <c r="AW1742" i="1" s="1"/>
  <c r="AV1744" i="1"/>
  <c r="AW1744" i="1" s="1"/>
  <c r="AV1746" i="1"/>
  <c r="AW1746" i="1" s="1"/>
  <c r="AV1748" i="1"/>
  <c r="AW1748" i="1" s="1"/>
  <c r="BA1739" i="1" l="1"/>
  <c r="BA1737" i="1"/>
  <c r="BA1742" i="1"/>
  <c r="BA1747" i="1"/>
  <c r="BA1733" i="1"/>
  <c r="BA1741" i="1"/>
  <c r="BA1745" i="1"/>
  <c r="BA1735" i="1"/>
  <c r="BA1740" i="1"/>
  <c r="BA1748" i="1"/>
  <c r="BA1738" i="1"/>
  <c r="BA1746" i="1"/>
  <c r="BA1736" i="1"/>
  <c r="BA1743" i="1"/>
  <c r="BA1732" i="1"/>
  <c r="BA1744" i="1"/>
  <c r="BA1749" i="1"/>
  <c r="BA1734" i="1"/>
  <c r="AT62" i="1"/>
  <c r="AT180" i="1"/>
  <c r="AT506" i="1"/>
  <c r="AT179" i="1"/>
  <c r="AT44" i="1"/>
  <c r="AT562" i="1"/>
  <c r="AV179" i="1" l="1"/>
  <c r="AW179" i="1" s="1"/>
  <c r="AV44" i="1"/>
  <c r="AW44" i="1" s="1"/>
  <c r="AV62" i="1"/>
  <c r="AW62" i="1" s="1"/>
  <c r="AV506" i="1"/>
  <c r="AW506" i="1" s="1"/>
  <c r="AV562" i="1"/>
  <c r="AW562" i="1" s="1"/>
  <c r="AV180" i="1"/>
  <c r="AW180" i="1" s="1"/>
  <c r="BA62" i="1" l="1"/>
  <c r="BA179" i="1"/>
  <c r="BA180" i="1"/>
  <c r="BA562" i="1"/>
  <c r="BA506" i="1"/>
  <c r="BA44" i="1"/>
  <c r="AU1770" i="1" l="1"/>
  <c r="AT1770" i="1"/>
  <c r="AQ1770" i="1"/>
  <c r="AJ1770" i="1"/>
  <c r="AF1770" i="1"/>
  <c r="AB1770" i="1"/>
  <c r="AV1770" i="1" l="1"/>
  <c r="AW1770" i="1" s="1"/>
  <c r="AU1769" i="1"/>
  <c r="AT1769" i="1"/>
  <c r="AQ1769" i="1"/>
  <c r="AJ1769" i="1"/>
  <c r="AF1769" i="1"/>
  <c r="AB1769" i="1"/>
  <c r="BA1770" i="1" l="1"/>
  <c r="AV1769" i="1"/>
  <c r="AW1769" i="1" s="1"/>
  <c r="BA1769" i="1" l="1"/>
  <c r="AQ1755" i="1"/>
  <c r="AQ1731" i="1"/>
  <c r="AQ1730" i="1"/>
  <c r="AQ1729" i="1"/>
  <c r="AQ1728" i="1"/>
  <c r="AQ1727" i="1"/>
  <c r="AQ1726" i="1"/>
  <c r="AQ1754" i="1"/>
  <c r="AQ1725" i="1"/>
  <c r="AQ1724" i="1"/>
  <c r="AQ1723" i="1"/>
  <c r="AQ1722" i="1"/>
  <c r="AQ1721" i="1"/>
  <c r="AQ1720" i="1"/>
  <c r="AQ1719" i="1"/>
  <c r="AQ1718" i="1"/>
  <c r="AQ1717" i="1"/>
  <c r="AQ1716" i="1"/>
  <c r="AQ1715" i="1"/>
  <c r="AQ1714" i="1"/>
  <c r="AQ1713" i="1"/>
  <c r="AQ1712" i="1"/>
  <c r="AQ1711" i="1"/>
  <c r="AQ1710" i="1"/>
  <c r="AQ1709" i="1"/>
  <c r="AQ1708" i="1"/>
  <c r="AQ1707" i="1"/>
  <c r="AQ1706" i="1"/>
  <c r="AQ1705" i="1"/>
  <c r="AQ1704" i="1"/>
  <c r="AQ1703" i="1"/>
  <c r="AQ1702" i="1"/>
  <c r="AQ1701" i="1"/>
  <c r="AQ1700" i="1"/>
  <c r="AQ1699" i="1"/>
  <c r="AQ1698" i="1"/>
  <c r="AQ1697" i="1"/>
  <c r="AQ1696" i="1"/>
  <c r="AQ1695" i="1"/>
  <c r="AQ1694" i="1"/>
  <c r="AQ1693" i="1"/>
  <c r="AQ1692" i="1"/>
  <c r="AQ1691" i="1"/>
  <c r="AQ1690" i="1"/>
  <c r="AQ1689" i="1"/>
  <c r="AQ1688" i="1"/>
  <c r="AQ1687" i="1"/>
  <c r="AU1755" i="1" l="1"/>
  <c r="AT1755" i="1"/>
  <c r="AV1755" i="1" l="1"/>
  <c r="AW1755" i="1" s="1"/>
  <c r="AU1731" i="1"/>
  <c r="AT1731" i="1"/>
  <c r="AU1730" i="1"/>
  <c r="AT1730" i="1"/>
  <c r="AU1729" i="1"/>
  <c r="AT1729" i="1"/>
  <c r="AU1728" i="1"/>
  <c r="AT1728" i="1"/>
  <c r="AU1727" i="1"/>
  <c r="AT1727" i="1"/>
  <c r="AU1726" i="1"/>
  <c r="AT1726" i="1"/>
  <c r="AV1726" i="1" l="1"/>
  <c r="AW1726" i="1" s="1"/>
  <c r="AV1730" i="1"/>
  <c r="AW1730" i="1" s="1"/>
  <c r="AV1728" i="1"/>
  <c r="AW1728" i="1" s="1"/>
  <c r="AV1727" i="1"/>
  <c r="AW1727" i="1" s="1"/>
  <c r="AV1729" i="1"/>
  <c r="AW1729" i="1" s="1"/>
  <c r="AV1731" i="1"/>
  <c r="AW1731" i="1" s="1"/>
  <c r="BA1755" i="1"/>
  <c r="AU1754" i="1"/>
  <c r="AT1754" i="1"/>
  <c r="AU1725" i="1"/>
  <c r="AT1725" i="1"/>
  <c r="AV1754" i="1" l="1"/>
  <c r="AW1754" i="1" s="1"/>
  <c r="AV1725" i="1"/>
  <c r="AW1725" i="1" s="1"/>
  <c r="BA1728" i="1"/>
  <c r="BA1729" i="1"/>
  <c r="BA1731" i="1"/>
  <c r="BA1727" i="1"/>
  <c r="BA1730" i="1"/>
  <c r="BA1726" i="1"/>
  <c r="AU1724" i="1"/>
  <c r="AT1724" i="1"/>
  <c r="AU1723" i="1"/>
  <c r="AT1723" i="1"/>
  <c r="AV1724" i="1" l="1"/>
  <c r="AW1724" i="1" s="1"/>
  <c r="AV1723" i="1"/>
  <c r="AW1723" i="1" s="1"/>
  <c r="BA1725" i="1"/>
  <c r="BA1754" i="1"/>
  <c r="BA1724" i="1" l="1"/>
  <c r="BA1723" i="1"/>
  <c r="AU1722" i="1" l="1"/>
  <c r="AT1722" i="1"/>
  <c r="AB1721" i="1"/>
  <c r="AJ1721" i="1"/>
  <c r="AF1721" i="1"/>
  <c r="AU1721" i="1"/>
  <c r="AT1721" i="1"/>
  <c r="AU1720" i="1"/>
  <c r="AT1720" i="1"/>
  <c r="AJ1720" i="1"/>
  <c r="AF1720" i="1"/>
  <c r="AB1720" i="1"/>
  <c r="AU1719" i="1"/>
  <c r="AT1719" i="1"/>
  <c r="AU1718" i="1"/>
  <c r="AT1718" i="1"/>
  <c r="AU1717" i="1"/>
  <c r="AT1717" i="1"/>
  <c r="AU1716" i="1"/>
  <c r="AT1716" i="1"/>
  <c r="AU1715" i="1"/>
  <c r="AT1715" i="1"/>
  <c r="AU1714" i="1"/>
  <c r="AT1714" i="1"/>
  <c r="AU1713" i="1"/>
  <c r="AT1713" i="1"/>
  <c r="AU1712" i="1"/>
  <c r="AT1712" i="1"/>
  <c r="AU1711" i="1"/>
  <c r="AT1711" i="1"/>
  <c r="AU1710" i="1"/>
  <c r="AT1710" i="1"/>
  <c r="AU1709" i="1"/>
  <c r="AT1709" i="1"/>
  <c r="AJ1719" i="1"/>
  <c r="AJ1718" i="1"/>
  <c r="AJ1717" i="1"/>
  <c r="AJ1716" i="1"/>
  <c r="AJ1715" i="1"/>
  <c r="AJ1714" i="1"/>
  <c r="AJ1713" i="1"/>
  <c r="AJ1712" i="1"/>
  <c r="AJ1711" i="1"/>
  <c r="AJ1710" i="1"/>
  <c r="AJ1709" i="1"/>
  <c r="AF1719" i="1"/>
  <c r="AF1718" i="1"/>
  <c r="AF1717" i="1"/>
  <c r="AF1716" i="1"/>
  <c r="AF1715" i="1"/>
  <c r="AF1714" i="1"/>
  <c r="AF1713" i="1"/>
  <c r="AF1712" i="1"/>
  <c r="AF1711" i="1"/>
  <c r="AF1710" i="1"/>
  <c r="AF1709" i="1"/>
  <c r="AB1719" i="1"/>
  <c r="AB1718" i="1"/>
  <c r="AB1717" i="1"/>
  <c r="AB1716" i="1"/>
  <c r="AB1715" i="1"/>
  <c r="AB1714" i="1"/>
  <c r="AB1713" i="1"/>
  <c r="AB1712" i="1"/>
  <c r="AB1711" i="1"/>
  <c r="AB1710" i="1"/>
  <c r="AB1709" i="1"/>
  <c r="AV1719" i="1" l="1"/>
  <c r="AW1719" i="1" s="1"/>
  <c r="AV1710" i="1"/>
  <c r="AW1710" i="1" s="1"/>
  <c r="AV1718" i="1"/>
  <c r="AW1718" i="1" s="1"/>
  <c r="AV1711" i="1"/>
  <c r="AW1711" i="1" s="1"/>
  <c r="AV1713" i="1"/>
  <c r="AW1713" i="1" s="1"/>
  <c r="AV1712" i="1"/>
  <c r="AW1712" i="1" s="1"/>
  <c r="AV1714" i="1"/>
  <c r="AW1714" i="1" s="1"/>
  <c r="AV1715" i="1"/>
  <c r="AW1715" i="1" s="1"/>
  <c r="AV1716" i="1"/>
  <c r="AW1716" i="1" s="1"/>
  <c r="AV1720" i="1"/>
  <c r="AW1720" i="1" s="1"/>
  <c r="AV1709" i="1"/>
  <c r="AW1709" i="1" s="1"/>
  <c r="AV1717" i="1"/>
  <c r="AW1717" i="1" s="1"/>
  <c r="AV1721" i="1"/>
  <c r="AW1721" i="1" s="1"/>
  <c r="AV1722" i="1"/>
  <c r="AW1722" i="1" s="1"/>
  <c r="AB1760" i="1"/>
  <c r="AF1760" i="1"/>
  <c r="AJ1760" i="1"/>
  <c r="AQ1760" i="1"/>
  <c r="AT1760" i="1"/>
  <c r="AU1760" i="1"/>
  <c r="AB1761" i="1"/>
  <c r="AF1761" i="1"/>
  <c r="AJ1761" i="1"/>
  <c r="AQ1761" i="1"/>
  <c r="AT1761" i="1"/>
  <c r="AU1761" i="1"/>
  <c r="AB1762" i="1"/>
  <c r="AF1762" i="1"/>
  <c r="AJ1762" i="1"/>
  <c r="AQ1762" i="1"/>
  <c r="AT1762" i="1"/>
  <c r="AU1762" i="1"/>
  <c r="AB1763" i="1"/>
  <c r="AF1763" i="1"/>
  <c r="AJ1763" i="1"/>
  <c r="AQ1763" i="1"/>
  <c r="AT1763" i="1"/>
  <c r="AU1763" i="1"/>
  <c r="AB1764" i="1"/>
  <c r="AF1764" i="1"/>
  <c r="AJ1764" i="1"/>
  <c r="AQ1764" i="1"/>
  <c r="AT1764" i="1"/>
  <c r="AU1764" i="1"/>
  <c r="AB1771" i="1"/>
  <c r="AF1771" i="1"/>
  <c r="AJ1771" i="1"/>
  <c r="AQ1771" i="1"/>
  <c r="AT1771" i="1"/>
  <c r="AU1771" i="1"/>
  <c r="AB1765" i="1"/>
  <c r="AF1765" i="1"/>
  <c r="AJ1765" i="1"/>
  <c r="AQ1765" i="1"/>
  <c r="AT1765" i="1"/>
  <c r="AU1765" i="1"/>
  <c r="AB1766" i="1"/>
  <c r="AF1766" i="1"/>
  <c r="AJ1766" i="1"/>
  <c r="AQ1766" i="1"/>
  <c r="AT1766" i="1"/>
  <c r="AU1766" i="1"/>
  <c r="AB1767" i="1"/>
  <c r="AF1767" i="1"/>
  <c r="AJ1767" i="1"/>
  <c r="AQ1767" i="1"/>
  <c r="AT1767" i="1"/>
  <c r="AU1767" i="1"/>
  <c r="AB1768" i="1"/>
  <c r="AF1768" i="1"/>
  <c r="AJ1768" i="1"/>
  <c r="AQ1768" i="1"/>
  <c r="AT1768" i="1"/>
  <c r="AU1768" i="1"/>
  <c r="BA1717" i="1" l="1"/>
  <c r="BA1715" i="1"/>
  <c r="BA1711" i="1"/>
  <c r="BA1714" i="1"/>
  <c r="BA1718" i="1"/>
  <c r="BA1722" i="1"/>
  <c r="BA1720" i="1"/>
  <c r="BA1710" i="1"/>
  <c r="BA1721" i="1"/>
  <c r="BA1716" i="1"/>
  <c r="BA1713" i="1"/>
  <c r="BA1719" i="1"/>
  <c r="AU1772" i="1"/>
  <c r="AQ1772" i="1"/>
  <c r="AF1772" i="1"/>
  <c r="AB1772" i="1"/>
  <c r="AT1772" i="1"/>
  <c r="AJ1772" i="1"/>
  <c r="AV1762" i="1"/>
  <c r="AW1762" i="1" s="1"/>
  <c r="AV1763" i="1"/>
  <c r="AW1763" i="1" s="1"/>
  <c r="AV1760" i="1"/>
  <c r="AV1766" i="1"/>
  <c r="AW1766" i="1" s="1"/>
  <c r="AV1765" i="1"/>
  <c r="AW1765" i="1" s="1"/>
  <c r="AV1764" i="1"/>
  <c r="AW1764" i="1" s="1"/>
  <c r="AV1761" i="1"/>
  <c r="AW1761" i="1" s="1"/>
  <c r="AV1768" i="1"/>
  <c r="AW1768" i="1" s="1"/>
  <c r="AV1767" i="1"/>
  <c r="AW1767" i="1" s="1"/>
  <c r="AV1771" i="1"/>
  <c r="AW1771" i="1" s="1"/>
  <c r="BA1712" i="1"/>
  <c r="BA1709" i="1"/>
  <c r="AV1772" i="1" l="1"/>
  <c r="BA1765" i="1"/>
  <c r="BA1767" i="1"/>
  <c r="BA1763" i="1"/>
  <c r="BA1764" i="1"/>
  <c r="BA1766" i="1"/>
  <c r="BA1771" i="1"/>
  <c r="BA1761" i="1"/>
  <c r="BA1768" i="1"/>
  <c r="BA1762" i="1"/>
  <c r="AW1760" i="1"/>
  <c r="BA1760" i="1" s="1"/>
  <c r="J1687" i="1"/>
  <c r="J1688" i="1" l="1"/>
  <c r="J1689" i="1" s="1"/>
  <c r="J1690" i="1" s="1"/>
  <c r="J1691" i="1" s="1"/>
  <c r="J1692" i="1" s="1"/>
  <c r="J1693" i="1" s="1"/>
  <c r="J1694" i="1" s="1"/>
  <c r="J1695" i="1" s="1"/>
  <c r="J1696" i="1" s="1"/>
  <c r="J1697" i="1" s="1"/>
  <c r="J1698" i="1" s="1"/>
  <c r="J1699" i="1" s="1"/>
  <c r="J1700" i="1" s="1"/>
  <c r="J1701" i="1" s="1"/>
  <c r="J1702" i="1" s="1"/>
  <c r="J1703" i="1" s="1"/>
  <c r="J1704" i="1" s="1"/>
  <c r="J1705" i="1" s="1"/>
  <c r="J1706" i="1" s="1"/>
  <c r="J1707" i="1" s="1"/>
  <c r="J1708" i="1" s="1"/>
  <c r="J1709" i="1" s="1"/>
  <c r="J1710" i="1" s="1"/>
  <c r="J1711" i="1" s="1"/>
  <c r="J1712" i="1" s="1"/>
  <c r="J1713" i="1" s="1"/>
  <c r="J1714" i="1" s="1"/>
  <c r="J1715" i="1" s="1"/>
  <c r="J1716" i="1" s="1"/>
  <c r="J1717" i="1" s="1"/>
  <c r="J1718" i="1" s="1"/>
  <c r="J1719" i="1" s="1"/>
  <c r="J1720" i="1" s="1"/>
  <c r="J1721" i="1" s="1"/>
  <c r="J1722" i="1" s="1"/>
  <c r="J1723" i="1" s="1"/>
  <c r="J1724" i="1" s="1"/>
  <c r="J1725" i="1" s="1"/>
  <c r="J1726" i="1" s="1"/>
  <c r="J1727" i="1" s="1"/>
  <c r="J1728" i="1" s="1"/>
  <c r="J1729" i="1" s="1"/>
  <c r="J1730" i="1" s="1"/>
  <c r="J1731" i="1" s="1"/>
  <c r="J1732" i="1" s="1"/>
  <c r="J1733" i="1" s="1"/>
  <c r="J1734" i="1" s="1"/>
  <c r="J1735" i="1" s="1"/>
  <c r="J1736" i="1" s="1"/>
  <c r="J1737" i="1" s="1"/>
  <c r="J1738" i="1" s="1"/>
  <c r="J1739" i="1" s="1"/>
  <c r="J1740" i="1" s="1"/>
  <c r="J1741" i="1" s="1"/>
  <c r="J1742" i="1" s="1"/>
  <c r="J1743" i="1" s="1"/>
  <c r="J1744" i="1" s="1"/>
  <c r="J1745" i="1" s="1"/>
  <c r="J1746" i="1" s="1"/>
  <c r="J1747" i="1" s="1"/>
  <c r="J1748" i="1" s="1"/>
  <c r="J1749" i="1" s="1"/>
  <c r="J1750" i="1" s="1"/>
  <c r="J1751" i="1" s="1"/>
  <c r="J1752" i="1" s="1"/>
  <c r="J1753" i="1" s="1"/>
  <c r="J1754" i="1" s="1"/>
  <c r="J1755" i="1" s="1"/>
  <c r="J1756" i="1" s="1"/>
  <c r="J1757" i="1" s="1"/>
  <c r="BA1772" i="1"/>
  <c r="AW1772" i="1"/>
  <c r="AU1708" i="1" l="1"/>
  <c r="AU1707" i="1"/>
  <c r="AU1706" i="1"/>
  <c r="AU1705" i="1"/>
  <c r="AU1704" i="1"/>
  <c r="AU1703" i="1"/>
  <c r="AU1702" i="1"/>
  <c r="AU1701" i="1"/>
  <c r="AU1700" i="1"/>
  <c r="AU1699" i="1"/>
  <c r="AU1698" i="1"/>
  <c r="AU1697" i="1"/>
  <c r="AU1696" i="1"/>
  <c r="AU1695" i="1"/>
  <c r="AU1694" i="1"/>
  <c r="AU1693" i="1"/>
  <c r="AU1692" i="1"/>
  <c r="AU1691" i="1"/>
  <c r="AU1690" i="1"/>
  <c r="AU1689" i="1"/>
  <c r="AU1688" i="1"/>
  <c r="AU1687" i="1"/>
  <c r="AU1686" i="1"/>
  <c r="AU1030" i="1"/>
  <c r="AU1029" i="1"/>
  <c r="AU1028" i="1"/>
  <c r="AU1027" i="1"/>
  <c r="AU1026" i="1"/>
  <c r="AU1025" i="1"/>
  <c r="AU1024" i="1"/>
  <c r="AU1023" i="1"/>
  <c r="AU1022" i="1"/>
  <c r="AU1021" i="1"/>
  <c r="AU1020" i="1"/>
  <c r="AU1019" i="1"/>
  <c r="AU1018" i="1"/>
  <c r="AU1017" i="1"/>
  <c r="AU1016" i="1"/>
  <c r="AU1015" i="1"/>
  <c r="AU1014" i="1"/>
  <c r="AU1013" i="1"/>
  <c r="AU959" i="1"/>
  <c r="AU931" i="1"/>
  <c r="AU891" i="1"/>
  <c r="AU832" i="1"/>
  <c r="AU639" i="1"/>
  <c r="AU638" i="1"/>
  <c r="AU637" i="1"/>
  <c r="AU636" i="1"/>
  <c r="AU635" i="1"/>
  <c r="AU634" i="1"/>
  <c r="AU633" i="1"/>
  <c r="AU632" i="1"/>
  <c r="AU631" i="1"/>
  <c r="AU630" i="1"/>
  <c r="AU629" i="1"/>
  <c r="AU628" i="1"/>
  <c r="AU627" i="1"/>
  <c r="AU623" i="1"/>
  <c r="AU476" i="1"/>
  <c r="AU452" i="1"/>
  <c r="AU362" i="1"/>
  <c r="AU338" i="1"/>
  <c r="AU303" i="1"/>
  <c r="AU165" i="1"/>
  <c r="AU164" i="1"/>
  <c r="AU163" i="1"/>
  <c r="AU162" i="1"/>
  <c r="AU129" i="1"/>
  <c r="AU128" i="1"/>
  <c r="AU99" i="1"/>
  <c r="AU57" i="1"/>
  <c r="AU54" i="1"/>
  <c r="AU46" i="1"/>
  <c r="AU45" i="1"/>
  <c r="AU30" i="1"/>
  <c r="AU28" i="1"/>
  <c r="AU27" i="1"/>
  <c r="AU26" i="1"/>
  <c r="AT1708" i="1"/>
  <c r="AT1707" i="1"/>
  <c r="AT1706" i="1"/>
  <c r="AT1705" i="1"/>
  <c r="AT1704" i="1"/>
  <c r="AT1703" i="1"/>
  <c r="AT1702" i="1"/>
  <c r="AT1701" i="1"/>
  <c r="AT1700" i="1"/>
  <c r="AT1699" i="1"/>
  <c r="AT1698" i="1"/>
  <c r="AT1697" i="1"/>
  <c r="AT1696" i="1"/>
  <c r="AT1695" i="1"/>
  <c r="AT1694" i="1"/>
  <c r="AT1693" i="1"/>
  <c r="AT1692" i="1"/>
  <c r="AT1691" i="1"/>
  <c r="AT1690" i="1"/>
  <c r="AT1689" i="1"/>
  <c r="AT1688" i="1"/>
  <c r="AT1687" i="1"/>
  <c r="AT1686" i="1"/>
  <c r="AT1683" i="1"/>
  <c r="AT1682" i="1"/>
  <c r="AT1675" i="1"/>
  <c r="AT1674" i="1"/>
  <c r="AT1673" i="1"/>
  <c r="AT1672" i="1"/>
  <c r="AT1671" i="1"/>
  <c r="AT1670" i="1"/>
  <c r="AT1669" i="1"/>
  <c r="AT1668" i="1"/>
  <c r="AT1667" i="1"/>
  <c r="AT1666" i="1"/>
  <c r="AT1665" i="1"/>
  <c r="AT1664" i="1"/>
  <c r="AT1663" i="1"/>
  <c r="AT1662" i="1"/>
  <c r="AT1661" i="1"/>
  <c r="AT1660" i="1"/>
  <c r="AT1659" i="1"/>
  <c r="AT1658" i="1"/>
  <c r="AT1294" i="1"/>
  <c r="AT1657" i="1"/>
  <c r="AT1656" i="1"/>
  <c r="AT1655" i="1"/>
  <c r="AT1654" i="1"/>
  <c r="AT1653" i="1"/>
  <c r="AT1652" i="1"/>
  <c r="AT1651" i="1"/>
  <c r="AT1650" i="1"/>
  <c r="AT1649" i="1"/>
  <c r="AT1648" i="1"/>
  <c r="AT1647" i="1"/>
  <c r="AT1646" i="1"/>
  <c r="AT1645" i="1"/>
  <c r="AT1644" i="1"/>
  <c r="AT1643" i="1"/>
  <c r="AT1642" i="1"/>
  <c r="AT1293" i="1"/>
  <c r="AT1641" i="1"/>
  <c r="AT1640" i="1"/>
  <c r="AT1639" i="1"/>
  <c r="AT1638" i="1"/>
  <c r="AT1637" i="1"/>
  <c r="AT1636" i="1"/>
  <c r="AT1635" i="1"/>
  <c r="AT1634" i="1"/>
  <c r="AT1633" i="1"/>
  <c r="AT1632" i="1"/>
  <c r="AT1631" i="1"/>
  <c r="AT1630" i="1"/>
  <c r="AT1629" i="1"/>
  <c r="AT1628" i="1"/>
  <c r="AT1627" i="1"/>
  <c r="AT1626" i="1"/>
  <c r="AT1625" i="1"/>
  <c r="AT1624" i="1"/>
  <c r="AT1623" i="1"/>
  <c r="AT1622" i="1"/>
  <c r="AT1621" i="1"/>
  <c r="AT1620" i="1"/>
  <c r="AT1619" i="1"/>
  <c r="AT1618" i="1"/>
  <c r="AT1617" i="1"/>
  <c r="AT1292" i="1"/>
  <c r="AT1291" i="1"/>
  <c r="AT1290" i="1"/>
  <c r="AT1289" i="1"/>
  <c r="AT1288" i="1"/>
  <c r="AT1287" i="1"/>
  <c r="AT1286" i="1"/>
  <c r="AT1285" i="1"/>
  <c r="AT1284" i="1"/>
  <c r="AT1283" i="1"/>
  <c r="AT1282" i="1"/>
  <c r="AT1281" i="1"/>
  <c r="AT1280" i="1"/>
  <c r="AT1279" i="1"/>
  <c r="AT1278" i="1"/>
  <c r="AT1277" i="1"/>
  <c r="AT1276" i="1"/>
  <c r="AT1275" i="1"/>
  <c r="AT1274" i="1"/>
  <c r="AT1273" i="1"/>
  <c r="AT1616" i="1"/>
  <c r="AT1272" i="1"/>
  <c r="AT1271" i="1"/>
  <c r="AT1615" i="1"/>
  <c r="AT1614" i="1"/>
  <c r="AT1613" i="1"/>
  <c r="AT1612" i="1"/>
  <c r="AT1611" i="1"/>
  <c r="AT1610" i="1"/>
  <c r="AT1609" i="1"/>
  <c r="AT1608" i="1"/>
  <c r="AT1607" i="1"/>
  <c r="AT1606" i="1"/>
  <c r="AT1605" i="1"/>
  <c r="AT1270" i="1"/>
  <c r="AT1604" i="1"/>
  <c r="AT1603" i="1"/>
  <c r="AT1602" i="1"/>
  <c r="AT1601" i="1"/>
  <c r="AT1600" i="1"/>
  <c r="AT1599" i="1"/>
  <c r="AT1598" i="1"/>
  <c r="AT1597" i="1"/>
  <c r="AT1596" i="1"/>
  <c r="AT1595" i="1"/>
  <c r="AT1594" i="1"/>
  <c r="AT1593" i="1"/>
  <c r="AT1592" i="1"/>
  <c r="AT1591" i="1"/>
  <c r="AT1590" i="1"/>
  <c r="AT1589" i="1"/>
  <c r="AT1588" i="1"/>
  <c r="AT1587" i="1"/>
  <c r="AT1586" i="1"/>
  <c r="AT1585" i="1"/>
  <c r="AT1584" i="1"/>
  <c r="AT1583" i="1"/>
  <c r="AT1582" i="1"/>
  <c r="AT1581" i="1"/>
  <c r="AT1580" i="1"/>
  <c r="AT1579" i="1"/>
  <c r="AT1578" i="1"/>
  <c r="AT1577" i="1"/>
  <c r="AT1576" i="1"/>
  <c r="AT1575" i="1"/>
  <c r="AT1574" i="1"/>
  <c r="AT1573" i="1"/>
  <c r="AT1572" i="1"/>
  <c r="AT1571" i="1"/>
  <c r="AT1570" i="1"/>
  <c r="AT1569" i="1"/>
  <c r="AT1568" i="1"/>
  <c r="AT1567" i="1"/>
  <c r="AT1566" i="1"/>
  <c r="AT1565" i="1"/>
  <c r="AT1564" i="1"/>
  <c r="AT1563" i="1"/>
  <c r="AT1562" i="1"/>
  <c r="AT1561" i="1"/>
  <c r="AT1560" i="1"/>
  <c r="AT1559" i="1"/>
  <c r="AT1558" i="1"/>
  <c r="AT1557" i="1"/>
  <c r="AT1556" i="1"/>
  <c r="AT1555" i="1"/>
  <c r="AT1554" i="1"/>
  <c r="AT1553" i="1"/>
  <c r="AT1552" i="1"/>
  <c r="AT1551" i="1"/>
  <c r="AT1550" i="1"/>
  <c r="AT1549" i="1"/>
  <c r="AT1548" i="1"/>
  <c r="AT1547" i="1"/>
  <c r="AT1546" i="1"/>
  <c r="AT1545" i="1"/>
  <c r="AT1544" i="1"/>
  <c r="AT1543" i="1"/>
  <c r="AT1542" i="1"/>
  <c r="AT1541" i="1"/>
  <c r="AT1540" i="1"/>
  <c r="AT1539" i="1"/>
  <c r="AT1538" i="1"/>
  <c r="AT1537" i="1"/>
  <c r="AT1536" i="1"/>
  <c r="AT1535" i="1"/>
  <c r="AT1534" i="1"/>
  <c r="AT1533" i="1"/>
  <c r="AT1532" i="1"/>
  <c r="AT1531" i="1"/>
  <c r="AT1530" i="1"/>
  <c r="AT1529" i="1"/>
  <c r="AT1528" i="1"/>
  <c r="AT1527" i="1"/>
  <c r="AT1526" i="1"/>
  <c r="AT1525" i="1"/>
  <c r="AT1524" i="1"/>
  <c r="AT1523" i="1"/>
  <c r="AT1522" i="1"/>
  <c r="AT1521" i="1"/>
  <c r="AT1520" i="1"/>
  <c r="AT1269" i="1"/>
  <c r="AT1519" i="1"/>
  <c r="AT1518" i="1"/>
  <c r="AT1517" i="1"/>
  <c r="AT1516" i="1"/>
  <c r="AT1515" i="1"/>
  <c r="AT1514" i="1"/>
  <c r="AT1513" i="1"/>
  <c r="AT1512" i="1"/>
  <c r="AT1511" i="1"/>
  <c r="AT1510" i="1"/>
  <c r="AT1509" i="1"/>
  <c r="AT1508" i="1"/>
  <c r="AT1507" i="1"/>
  <c r="AT1506" i="1"/>
  <c r="AT1505" i="1"/>
  <c r="AT1504" i="1"/>
  <c r="AT1503" i="1"/>
  <c r="AT1502" i="1"/>
  <c r="AT1501" i="1"/>
  <c r="AT1500" i="1"/>
  <c r="AT1499" i="1"/>
  <c r="AT1498" i="1"/>
  <c r="AT1497" i="1"/>
  <c r="AT1496" i="1"/>
  <c r="AT1495" i="1"/>
  <c r="AT1494" i="1"/>
  <c r="AT1493" i="1"/>
  <c r="AT1492" i="1"/>
  <c r="AT1491" i="1"/>
  <c r="AT1490" i="1"/>
  <c r="AT1489" i="1"/>
  <c r="AT1488" i="1"/>
  <c r="AT1487" i="1"/>
  <c r="AT1486" i="1"/>
  <c r="AT1485" i="1"/>
  <c r="AT1484" i="1"/>
  <c r="AT1483" i="1"/>
  <c r="AT1482" i="1"/>
  <c r="AT1481" i="1"/>
  <c r="AT1480" i="1"/>
  <c r="AT1479" i="1"/>
  <c r="AT1478" i="1"/>
  <c r="AT1477" i="1"/>
  <c r="AT1476" i="1"/>
  <c r="AT1475" i="1"/>
  <c r="AT1474" i="1"/>
  <c r="AT1473" i="1"/>
  <c r="AT1472" i="1"/>
  <c r="AT1471" i="1"/>
  <c r="AT1470" i="1"/>
  <c r="AT1469" i="1"/>
  <c r="AT1468" i="1"/>
  <c r="AT1467" i="1"/>
  <c r="AT1466" i="1"/>
  <c r="AT1465" i="1"/>
  <c r="AT1464" i="1"/>
  <c r="AT1463" i="1"/>
  <c r="AT1462" i="1"/>
  <c r="AT1461" i="1"/>
  <c r="AT1460" i="1"/>
  <c r="AT1459" i="1"/>
  <c r="AT1458" i="1"/>
  <c r="AT1457" i="1"/>
  <c r="AT485" i="1"/>
  <c r="AT1456" i="1"/>
  <c r="AT1455" i="1"/>
  <c r="AT1454" i="1"/>
  <c r="AT1453" i="1"/>
  <c r="AT1452" i="1"/>
  <c r="AT1451" i="1"/>
  <c r="AT1450" i="1"/>
  <c r="AT1449" i="1"/>
  <c r="AT1448" i="1"/>
  <c r="AT1447" i="1"/>
  <c r="AT1446" i="1"/>
  <c r="AT1445" i="1"/>
  <c r="AT1444" i="1"/>
  <c r="AT1443" i="1"/>
  <c r="AT1442" i="1"/>
  <c r="AT1441" i="1"/>
  <c r="AT1440" i="1"/>
  <c r="AT1439" i="1"/>
  <c r="AT1438" i="1"/>
  <c r="AT1437" i="1"/>
  <c r="AT1436" i="1"/>
  <c r="AT1435" i="1"/>
  <c r="AT1434" i="1"/>
  <c r="AT1433" i="1"/>
  <c r="AT1432" i="1"/>
  <c r="AT1431" i="1"/>
  <c r="AT1430" i="1"/>
  <c r="AT1429" i="1"/>
  <c r="AT1428" i="1"/>
  <c r="AT1427" i="1"/>
  <c r="AT1426" i="1"/>
  <c r="AT1425" i="1"/>
  <c r="AT1424" i="1"/>
  <c r="AT1423" i="1"/>
  <c r="AT1422" i="1"/>
  <c r="AT1421" i="1"/>
  <c r="AT1420" i="1"/>
  <c r="AT1419" i="1"/>
  <c r="AT1418" i="1"/>
  <c r="AT1417" i="1"/>
  <c r="AT1416" i="1"/>
  <c r="AT1415" i="1"/>
  <c r="AT1414" i="1"/>
  <c r="AT1413" i="1"/>
  <c r="AT1412" i="1"/>
  <c r="AT1411" i="1"/>
  <c r="AT1410" i="1"/>
  <c r="AT1409" i="1"/>
  <c r="AT1408" i="1"/>
  <c r="AT1407" i="1"/>
  <c r="AT1406" i="1"/>
  <c r="AT1405" i="1"/>
  <c r="AT1295" i="1"/>
  <c r="AT1404" i="1"/>
  <c r="AT1403" i="1"/>
  <c r="AT1402" i="1"/>
  <c r="AT1401" i="1"/>
  <c r="AT1400" i="1"/>
  <c r="AT1399" i="1"/>
  <c r="AT1398" i="1"/>
  <c r="AT1397" i="1"/>
  <c r="AT1396" i="1"/>
  <c r="AT1395" i="1"/>
  <c r="AT1394" i="1"/>
  <c r="AT1393" i="1"/>
  <c r="AT1392" i="1"/>
  <c r="AT1391" i="1"/>
  <c r="AT1390" i="1"/>
  <c r="AT1389" i="1"/>
  <c r="AT1388" i="1"/>
  <c r="AT1387" i="1"/>
  <c r="AT1386" i="1"/>
  <c r="AT1385" i="1"/>
  <c r="AT1384" i="1"/>
  <c r="AT1383" i="1"/>
  <c r="AT1382" i="1"/>
  <c r="AT1381" i="1"/>
  <c r="AT1380" i="1"/>
  <c r="AT1379" i="1"/>
  <c r="AT1378" i="1"/>
  <c r="AT1377" i="1"/>
  <c r="AT1376" i="1"/>
  <c r="AT1375" i="1"/>
  <c r="AT1374" i="1"/>
  <c r="AT1373" i="1"/>
  <c r="AT1372" i="1"/>
  <c r="AT1371" i="1"/>
  <c r="AT1370" i="1"/>
  <c r="AT1369" i="1"/>
  <c r="AT1368" i="1"/>
  <c r="AT1367" i="1"/>
  <c r="AT1366" i="1"/>
  <c r="AT1365" i="1"/>
  <c r="AT1364" i="1"/>
  <c r="AT1363" i="1"/>
  <c r="AT1362" i="1"/>
  <c r="AT1361" i="1"/>
  <c r="AT1360" i="1"/>
  <c r="AT1359" i="1"/>
  <c r="AT1358" i="1"/>
  <c r="AT1357" i="1"/>
  <c r="AT1356" i="1"/>
  <c r="AT1355" i="1"/>
  <c r="AT1354" i="1"/>
  <c r="AT1353" i="1"/>
  <c r="AT1352" i="1"/>
  <c r="AT1351" i="1"/>
  <c r="AT1350" i="1"/>
  <c r="AT1349" i="1"/>
  <c r="AT1348" i="1"/>
  <c r="AT1347" i="1"/>
  <c r="AT1346" i="1"/>
  <c r="AT1345" i="1"/>
  <c r="AT1344" i="1"/>
  <c r="AT1343" i="1"/>
  <c r="AT1342" i="1"/>
  <c r="AT1341" i="1"/>
  <c r="AT1340" i="1"/>
  <c r="AT1339" i="1"/>
  <c r="AT1338" i="1"/>
  <c r="AT1337" i="1"/>
  <c r="AT1336" i="1"/>
  <c r="AT1335" i="1"/>
  <c r="AT1334" i="1"/>
  <c r="AT1333" i="1"/>
  <c r="AT1332" i="1"/>
  <c r="AT133" i="1"/>
  <c r="AT1331" i="1"/>
  <c r="AT1330" i="1"/>
  <c r="AT1329" i="1"/>
  <c r="AT1328" i="1"/>
  <c r="AT1327" i="1"/>
  <c r="AT1326" i="1"/>
  <c r="AT1325" i="1"/>
  <c r="AT1324" i="1"/>
  <c r="AT829" i="1"/>
  <c r="AT1323" i="1"/>
  <c r="AT1322" i="1"/>
  <c r="AT1321" i="1"/>
  <c r="AT1320" i="1"/>
  <c r="AT1319" i="1"/>
  <c r="AT1318" i="1"/>
  <c r="AT1317" i="1"/>
  <c r="AT1316" i="1"/>
  <c r="AT1315" i="1"/>
  <c r="AT1314" i="1"/>
  <c r="AT1313" i="1"/>
  <c r="AT1312" i="1"/>
  <c r="AT1311" i="1"/>
  <c r="AT1310" i="1"/>
  <c r="AT1309" i="1"/>
  <c r="AT1308" i="1"/>
  <c r="AT1307" i="1"/>
  <c r="AT1306" i="1"/>
  <c r="AT1305" i="1"/>
  <c r="AT1304" i="1"/>
  <c r="AT1303" i="1"/>
  <c r="AT1268" i="1"/>
  <c r="AT1302" i="1"/>
  <c r="AT1301" i="1"/>
  <c r="AT1300" i="1"/>
  <c r="AT1299" i="1"/>
  <c r="AT1298" i="1"/>
  <c r="AT1297" i="1"/>
  <c r="AT123" i="1"/>
  <c r="AT1676" i="1"/>
  <c r="AT1260" i="1"/>
  <c r="AT1168" i="1"/>
  <c r="AT1259" i="1"/>
  <c r="AT1258" i="1"/>
  <c r="AT1257" i="1"/>
  <c r="AT1167" i="1"/>
  <c r="AT1166" i="1"/>
  <c r="AT1256" i="1"/>
  <c r="AT1255" i="1"/>
  <c r="AT1165" i="1"/>
  <c r="AT1164" i="1"/>
  <c r="AT1254" i="1"/>
  <c r="AT1253" i="1"/>
  <c r="AT1163" i="1"/>
  <c r="AT1162" i="1"/>
  <c r="AT1252" i="1"/>
  <c r="AT1251" i="1"/>
  <c r="AT1250" i="1"/>
  <c r="AT1249" i="1"/>
  <c r="AT1248" i="1"/>
  <c r="AT1247" i="1"/>
  <c r="AT1246" i="1"/>
  <c r="AT1161" i="1"/>
  <c r="AT1245" i="1"/>
  <c r="AT1244" i="1"/>
  <c r="AT1243" i="1"/>
  <c r="AT1242" i="1"/>
  <c r="AT1241" i="1"/>
  <c r="AT1240" i="1"/>
  <c r="AT1239" i="1"/>
  <c r="AT1238" i="1"/>
  <c r="AT1237" i="1"/>
  <c r="AT1236" i="1"/>
  <c r="AT1160" i="1"/>
  <c r="AT1235" i="1"/>
  <c r="AT1159" i="1"/>
  <c r="AT1234" i="1"/>
  <c r="AT1158" i="1"/>
  <c r="AT1233" i="1"/>
  <c r="AT1157" i="1"/>
  <c r="AT1232" i="1"/>
  <c r="AT1231" i="1"/>
  <c r="AT1156" i="1"/>
  <c r="AT1155" i="1"/>
  <c r="AT1230" i="1"/>
  <c r="AT1154" i="1"/>
  <c r="AT1229" i="1"/>
  <c r="AT1153" i="1"/>
  <c r="AT1228" i="1"/>
  <c r="AT1152" i="1"/>
  <c r="AT1151" i="1"/>
  <c r="AT1150" i="1"/>
  <c r="AT1227" i="1"/>
  <c r="AT1226" i="1"/>
  <c r="AT1225" i="1"/>
  <c r="AT1149" i="1"/>
  <c r="AT1224" i="1"/>
  <c r="AT1148" i="1"/>
  <c r="AT1223" i="1"/>
  <c r="AT1222" i="1"/>
  <c r="AT1147" i="1"/>
  <c r="AT1146" i="1"/>
  <c r="AT1145" i="1"/>
  <c r="AT1221" i="1"/>
  <c r="AT1144" i="1"/>
  <c r="AT1143" i="1"/>
  <c r="AT1220" i="1"/>
  <c r="AT1219" i="1"/>
  <c r="AT1218" i="1"/>
  <c r="AT1217" i="1"/>
  <c r="AT1142" i="1"/>
  <c r="AT1141" i="1"/>
  <c r="AT1216" i="1"/>
  <c r="AT1140" i="1"/>
  <c r="AT1139" i="1"/>
  <c r="AT1138" i="1"/>
  <c r="AT1137" i="1"/>
  <c r="AT1136" i="1"/>
  <c r="AT1215" i="1"/>
  <c r="AT1135" i="1"/>
  <c r="AT1134" i="1"/>
  <c r="AT1214" i="1"/>
  <c r="AT1133" i="1"/>
  <c r="AT1132" i="1"/>
  <c r="AT1131" i="1"/>
  <c r="AT1213" i="1"/>
  <c r="AT1212" i="1"/>
  <c r="AT1130" i="1"/>
  <c r="AT1211" i="1"/>
  <c r="AT1210" i="1"/>
  <c r="AT1129" i="1"/>
  <c r="AT1209" i="1"/>
  <c r="AT1208" i="1"/>
  <c r="AT1207" i="1"/>
  <c r="AT1128" i="1"/>
  <c r="AT1206" i="1"/>
  <c r="AT1205" i="1"/>
  <c r="AT1204" i="1"/>
  <c r="AT1127" i="1"/>
  <c r="AT1126" i="1"/>
  <c r="AT1203" i="1"/>
  <c r="AT1202" i="1"/>
  <c r="AT1125" i="1"/>
  <c r="AT1124" i="1"/>
  <c r="AT1123" i="1"/>
  <c r="AT1122" i="1"/>
  <c r="AT1201" i="1"/>
  <c r="AT1200" i="1"/>
  <c r="AT1199" i="1"/>
  <c r="AT1198" i="1"/>
  <c r="AT1197" i="1"/>
  <c r="AT1121" i="1"/>
  <c r="AT1196" i="1"/>
  <c r="AT1120" i="1"/>
  <c r="AT1195" i="1"/>
  <c r="AT1119" i="1"/>
  <c r="AT1194" i="1"/>
  <c r="AT1118" i="1"/>
  <c r="AT1193" i="1"/>
  <c r="AT1192" i="1"/>
  <c r="AT1117" i="1"/>
  <c r="AT1191" i="1"/>
  <c r="AT1190" i="1"/>
  <c r="AT1116" i="1"/>
  <c r="AT1115" i="1"/>
  <c r="AT1189" i="1"/>
  <c r="AT1114" i="1"/>
  <c r="AT1188" i="1"/>
  <c r="AT1113" i="1"/>
  <c r="AT1187" i="1"/>
  <c r="AT1186" i="1"/>
  <c r="AT1185" i="1"/>
  <c r="AT1184" i="1"/>
  <c r="AT1112" i="1"/>
  <c r="AT1183" i="1"/>
  <c r="AT1182" i="1"/>
  <c r="AT1111" i="1"/>
  <c r="AT1181" i="1"/>
  <c r="AT1110" i="1"/>
  <c r="AT1180" i="1"/>
  <c r="AT1109" i="1"/>
  <c r="AT1108" i="1"/>
  <c r="AT1107" i="1"/>
  <c r="AT1106" i="1"/>
  <c r="AT1105" i="1"/>
  <c r="AT1104" i="1"/>
  <c r="AT1103" i="1"/>
  <c r="AT1102" i="1"/>
  <c r="AT1101" i="1"/>
  <c r="AT1100" i="1"/>
  <c r="AT1099" i="1"/>
  <c r="AT1098" i="1"/>
  <c r="AT1097" i="1"/>
  <c r="AT1096" i="1"/>
  <c r="AT1095" i="1"/>
  <c r="AT1094" i="1"/>
  <c r="AT1093" i="1"/>
  <c r="AT1092" i="1"/>
  <c r="AT1091" i="1"/>
  <c r="AT1090" i="1"/>
  <c r="AT1089" i="1"/>
  <c r="AT1088" i="1"/>
  <c r="AT1087" i="1"/>
  <c r="AT1086" i="1"/>
  <c r="AT1085" i="1"/>
  <c r="AT1084" i="1"/>
  <c r="AT1083" i="1"/>
  <c r="AT1082" i="1"/>
  <c r="AT1081" i="1"/>
  <c r="AT1080" i="1"/>
  <c r="AT1079" i="1"/>
  <c r="AT1078" i="1"/>
  <c r="AT1077" i="1"/>
  <c r="AT1076" i="1"/>
  <c r="AT1075" i="1"/>
  <c r="AT1074" i="1"/>
  <c r="AT1073" i="1"/>
  <c r="AT1072" i="1"/>
  <c r="AT1071" i="1"/>
  <c r="AT1070" i="1"/>
  <c r="AT1069" i="1"/>
  <c r="AT1068" i="1"/>
  <c r="AT1067" i="1"/>
  <c r="AT1066" i="1"/>
  <c r="AT1065" i="1"/>
  <c r="AT1064" i="1"/>
  <c r="AT1063" i="1"/>
  <c r="AT1062" i="1"/>
  <c r="AT1061" i="1"/>
  <c r="AT1060" i="1"/>
  <c r="AT1059" i="1"/>
  <c r="AT1058" i="1"/>
  <c r="AT1057" i="1"/>
  <c r="AT1056" i="1"/>
  <c r="AT1055" i="1"/>
  <c r="AT1054" i="1"/>
  <c r="AT1053" i="1"/>
  <c r="AT1052" i="1"/>
  <c r="AT1051" i="1"/>
  <c r="AT1050" i="1"/>
  <c r="AT1049" i="1"/>
  <c r="AT1048" i="1"/>
  <c r="AT1047" i="1"/>
  <c r="AT1046" i="1"/>
  <c r="AT1045" i="1"/>
  <c r="AT1044" i="1"/>
  <c r="AT1043" i="1"/>
  <c r="AT1042" i="1"/>
  <c r="AT1041" i="1"/>
  <c r="AT1040" i="1"/>
  <c r="AT1039" i="1"/>
  <c r="AT1038" i="1"/>
  <c r="AT1037" i="1"/>
  <c r="AT1036" i="1"/>
  <c r="AT1035" i="1"/>
  <c r="AT1034" i="1"/>
  <c r="AT1033" i="1"/>
  <c r="AT1032" i="1"/>
  <c r="AT1031" i="1"/>
  <c r="AT1030" i="1"/>
  <c r="AT1029" i="1"/>
  <c r="AT1028" i="1"/>
  <c r="AT1027" i="1"/>
  <c r="AT1026" i="1"/>
  <c r="AT1025" i="1"/>
  <c r="AT1024" i="1"/>
  <c r="AT1023" i="1"/>
  <c r="AT1022" i="1"/>
  <c r="AT1021" i="1"/>
  <c r="AT1020" i="1"/>
  <c r="AT1019" i="1"/>
  <c r="AT1018" i="1"/>
  <c r="AT1017" i="1"/>
  <c r="AT1016" i="1"/>
  <c r="AT1015" i="1"/>
  <c r="AT1014" i="1"/>
  <c r="AT1013" i="1"/>
  <c r="AT1011" i="1"/>
  <c r="AT1010" i="1"/>
  <c r="AT1009" i="1"/>
  <c r="AT1008" i="1"/>
  <c r="AT1007" i="1"/>
  <c r="AT1006" i="1"/>
  <c r="AT1005" i="1"/>
  <c r="AT1004" i="1"/>
  <c r="AT1003" i="1"/>
  <c r="AT1002" i="1"/>
  <c r="AT1001" i="1"/>
  <c r="AT1000" i="1"/>
  <c r="AT999" i="1"/>
  <c r="AT998" i="1"/>
  <c r="AT997" i="1"/>
  <c r="AT996" i="1"/>
  <c r="AT995" i="1"/>
  <c r="AT994" i="1"/>
  <c r="AT993" i="1"/>
  <c r="AT992" i="1"/>
  <c r="AT991" i="1"/>
  <c r="AT990" i="1"/>
  <c r="AT989" i="1"/>
  <c r="AT988" i="1"/>
  <c r="AT987" i="1"/>
  <c r="AT986" i="1"/>
  <c r="AT985" i="1"/>
  <c r="AT984" i="1"/>
  <c r="AT983" i="1"/>
  <c r="AT982" i="1"/>
  <c r="AT981" i="1"/>
  <c r="AT980" i="1"/>
  <c r="AT979" i="1"/>
  <c r="AT978" i="1"/>
  <c r="AT977" i="1"/>
  <c r="AT976" i="1"/>
  <c r="AT975" i="1"/>
  <c r="AT974" i="1"/>
  <c r="AT973" i="1"/>
  <c r="AT972" i="1"/>
  <c r="AT971" i="1"/>
  <c r="AT970" i="1"/>
  <c r="AT969" i="1"/>
  <c r="AT968" i="1"/>
  <c r="AT967" i="1"/>
  <c r="AT966" i="1"/>
  <c r="AT965" i="1"/>
  <c r="AT964" i="1"/>
  <c r="AT963" i="1"/>
  <c r="AT962" i="1"/>
  <c r="AT961" i="1"/>
  <c r="AT960" i="1"/>
  <c r="AT959" i="1"/>
  <c r="AT958" i="1"/>
  <c r="AT957" i="1"/>
  <c r="AT956" i="1"/>
  <c r="AT955" i="1"/>
  <c r="AT954" i="1"/>
  <c r="AT953" i="1"/>
  <c r="AT952" i="1"/>
  <c r="AT951" i="1"/>
  <c r="AT950" i="1"/>
  <c r="AT949" i="1"/>
  <c r="AT948" i="1"/>
  <c r="AT947" i="1"/>
  <c r="AT946" i="1"/>
  <c r="AT945" i="1"/>
  <c r="AT944" i="1"/>
  <c r="AT943" i="1"/>
  <c r="AT942" i="1"/>
  <c r="AT941" i="1"/>
  <c r="AT940" i="1"/>
  <c r="AT939" i="1"/>
  <c r="AT938" i="1"/>
  <c r="AT937" i="1"/>
  <c r="AT936" i="1"/>
  <c r="AT935" i="1"/>
  <c r="AT934" i="1"/>
  <c r="AT933" i="1"/>
  <c r="AT932" i="1"/>
  <c r="AT931" i="1"/>
  <c r="AT930" i="1"/>
  <c r="AT929" i="1"/>
  <c r="AT928" i="1"/>
  <c r="AT927" i="1"/>
  <c r="AT922" i="1"/>
  <c r="AT921" i="1"/>
  <c r="AT920" i="1"/>
  <c r="AT919" i="1"/>
  <c r="AT918" i="1"/>
  <c r="AT917" i="1"/>
  <c r="AT916" i="1"/>
  <c r="AT915" i="1"/>
  <c r="AT914" i="1"/>
  <c r="AT913" i="1"/>
  <c r="AT912" i="1"/>
  <c r="AT911" i="1"/>
  <c r="AT910" i="1"/>
  <c r="AT909" i="1"/>
  <c r="AT908" i="1"/>
  <c r="AT907" i="1"/>
  <c r="AT906" i="1"/>
  <c r="AT905" i="1"/>
  <c r="AT904" i="1"/>
  <c r="AT903" i="1"/>
  <c r="AT902" i="1"/>
  <c r="AT901" i="1"/>
  <c r="AT900" i="1"/>
  <c r="AT899" i="1"/>
  <c r="AT898" i="1"/>
  <c r="AT897" i="1"/>
  <c r="AT896" i="1"/>
  <c r="AT895" i="1"/>
  <c r="AT894" i="1"/>
  <c r="AT893" i="1"/>
  <c r="AT892" i="1"/>
  <c r="AT891" i="1"/>
  <c r="AT890" i="1"/>
  <c r="AT889" i="1"/>
  <c r="AT888" i="1"/>
  <c r="AT887" i="1"/>
  <c r="AT886" i="1"/>
  <c r="AT885" i="1"/>
  <c r="AT884" i="1"/>
  <c r="AT883" i="1"/>
  <c r="AT882" i="1"/>
  <c r="AT881" i="1"/>
  <c r="AT880" i="1"/>
  <c r="AT879" i="1"/>
  <c r="AT878" i="1"/>
  <c r="AT877" i="1"/>
  <c r="AT876" i="1"/>
  <c r="AT875" i="1"/>
  <c r="AT874" i="1"/>
  <c r="AT873" i="1"/>
  <c r="AT872" i="1"/>
  <c r="AT871" i="1"/>
  <c r="AT870" i="1"/>
  <c r="AT869" i="1"/>
  <c r="AT868" i="1"/>
  <c r="AT867" i="1"/>
  <c r="AT866" i="1"/>
  <c r="AT865" i="1"/>
  <c r="AT864" i="1"/>
  <c r="AT863" i="1"/>
  <c r="AT862" i="1"/>
  <c r="AT861" i="1"/>
  <c r="AT860" i="1"/>
  <c r="AT859" i="1"/>
  <c r="AT858" i="1"/>
  <c r="AT857" i="1"/>
  <c r="AT856" i="1"/>
  <c r="AT855" i="1"/>
  <c r="AT854" i="1"/>
  <c r="AT853" i="1"/>
  <c r="AT852" i="1"/>
  <c r="AT851" i="1"/>
  <c r="AT850" i="1"/>
  <c r="AT849" i="1"/>
  <c r="AT848" i="1"/>
  <c r="AT847" i="1"/>
  <c r="AT846" i="1"/>
  <c r="AT845" i="1"/>
  <c r="AT844" i="1"/>
  <c r="AT843" i="1"/>
  <c r="AT842" i="1"/>
  <c r="AT841" i="1"/>
  <c r="AT840" i="1"/>
  <c r="AT839" i="1"/>
  <c r="AT838" i="1"/>
  <c r="AT837" i="1"/>
  <c r="AT836" i="1"/>
  <c r="AT835" i="1"/>
  <c r="AT834" i="1"/>
  <c r="AT833" i="1"/>
  <c r="AT832" i="1"/>
  <c r="AT831" i="1"/>
  <c r="AT830" i="1"/>
  <c r="AT709" i="1"/>
  <c r="AT708" i="1"/>
  <c r="AT707" i="1"/>
  <c r="AT827" i="1"/>
  <c r="AT706" i="1"/>
  <c r="AT826" i="1"/>
  <c r="AT825" i="1"/>
  <c r="AT705" i="1"/>
  <c r="AT824" i="1"/>
  <c r="AT823" i="1"/>
  <c r="AT822" i="1"/>
  <c r="AT704" i="1"/>
  <c r="AT703" i="1"/>
  <c r="AT926" i="1"/>
  <c r="AT702" i="1"/>
  <c r="AT925" i="1"/>
  <c r="AT701" i="1"/>
  <c r="AT821" i="1"/>
  <c r="AT820" i="1"/>
  <c r="AT819" i="1"/>
  <c r="AT700" i="1"/>
  <c r="AT818" i="1"/>
  <c r="AT817" i="1"/>
  <c r="AT816" i="1"/>
  <c r="AT924" i="1"/>
  <c r="AT815" i="1"/>
  <c r="AT699" i="1"/>
  <c r="AT698" i="1"/>
  <c r="AT697" i="1"/>
  <c r="AT814" i="1"/>
  <c r="AT813" i="1"/>
  <c r="AT812" i="1"/>
  <c r="AT811" i="1"/>
  <c r="AT810" i="1"/>
  <c r="AT809" i="1"/>
  <c r="AT808" i="1"/>
  <c r="AT696" i="1"/>
  <c r="AT695" i="1"/>
  <c r="AT694" i="1"/>
  <c r="AT807" i="1"/>
  <c r="AT806" i="1"/>
  <c r="AT693" i="1"/>
  <c r="AT805" i="1"/>
  <c r="AT804" i="1"/>
  <c r="AT692" i="1"/>
  <c r="AT803" i="1"/>
  <c r="AT802" i="1"/>
  <c r="AT691" i="1"/>
  <c r="AT690" i="1"/>
  <c r="AT689" i="1"/>
  <c r="AT801" i="1"/>
  <c r="AT800" i="1"/>
  <c r="AT688" i="1"/>
  <c r="AT799" i="1"/>
  <c r="AT798" i="1"/>
  <c r="AT797" i="1"/>
  <c r="AT687" i="1"/>
  <c r="AT686" i="1"/>
  <c r="AT796" i="1"/>
  <c r="AT795" i="1"/>
  <c r="AT794" i="1"/>
  <c r="AT793" i="1"/>
  <c r="AT685" i="1"/>
  <c r="AT684" i="1"/>
  <c r="AT792" i="1"/>
  <c r="AT683" i="1"/>
  <c r="AT682" i="1"/>
  <c r="AT791" i="1"/>
  <c r="AT681" i="1"/>
  <c r="AT790" i="1"/>
  <c r="AT680" i="1"/>
  <c r="AT679" i="1"/>
  <c r="AT678" i="1"/>
  <c r="AT789" i="1"/>
  <c r="AT788" i="1"/>
  <c r="AT677" i="1"/>
  <c r="AT787" i="1"/>
  <c r="AT786" i="1"/>
  <c r="AT676" i="1"/>
  <c r="AT785" i="1"/>
  <c r="AT784" i="1"/>
  <c r="AT675" i="1"/>
  <c r="AT783" i="1"/>
  <c r="AT674" i="1"/>
  <c r="AT782" i="1"/>
  <c r="AT673" i="1"/>
  <c r="AT781" i="1"/>
  <c r="AT672" i="1"/>
  <c r="AT671" i="1"/>
  <c r="AT780" i="1"/>
  <c r="AT670" i="1"/>
  <c r="AT779" i="1"/>
  <c r="AT778" i="1"/>
  <c r="AT669" i="1"/>
  <c r="AT777" i="1"/>
  <c r="AT668" i="1"/>
  <c r="AT776" i="1"/>
  <c r="AT775" i="1"/>
  <c r="AT667" i="1"/>
  <c r="AT666" i="1"/>
  <c r="AT774" i="1"/>
  <c r="AT773" i="1"/>
  <c r="AT772" i="1"/>
  <c r="AT665" i="1"/>
  <c r="AT664" i="1"/>
  <c r="AT771" i="1"/>
  <c r="AT663" i="1"/>
  <c r="AT662" i="1"/>
  <c r="AT770" i="1"/>
  <c r="AT661" i="1"/>
  <c r="AT769" i="1"/>
  <c r="AT768" i="1"/>
  <c r="AT767" i="1"/>
  <c r="AT660" i="1"/>
  <c r="AT766" i="1"/>
  <c r="AT765" i="1"/>
  <c r="AT764" i="1"/>
  <c r="AT657" i="1"/>
  <c r="AT763" i="1"/>
  <c r="AT762" i="1"/>
  <c r="AT761" i="1"/>
  <c r="AT760" i="1"/>
  <c r="AT759" i="1"/>
  <c r="AT659" i="1"/>
  <c r="AT758" i="1"/>
  <c r="AT757" i="1"/>
  <c r="AT658" i="1"/>
  <c r="AT756" i="1"/>
  <c r="AT755" i="1"/>
  <c r="AT754" i="1"/>
  <c r="AT656" i="1"/>
  <c r="AT655" i="1"/>
  <c r="AT654" i="1"/>
  <c r="AT753" i="1"/>
  <c r="AT752" i="1"/>
  <c r="AT751" i="1"/>
  <c r="AT653" i="1"/>
  <c r="AT652" i="1"/>
  <c r="AT750" i="1"/>
  <c r="AT749" i="1"/>
  <c r="AT748" i="1"/>
  <c r="AT651" i="1"/>
  <c r="AT650" i="1"/>
  <c r="AT747" i="1"/>
  <c r="AT649" i="1"/>
  <c r="AT746" i="1"/>
  <c r="AT923" i="1"/>
  <c r="AT745" i="1"/>
  <c r="AT744" i="1"/>
  <c r="AT743" i="1"/>
  <c r="AT742" i="1"/>
  <c r="AT741" i="1"/>
  <c r="AT740" i="1"/>
  <c r="AT648" i="1"/>
  <c r="AT739" i="1"/>
  <c r="AT738" i="1"/>
  <c r="AT737" i="1"/>
  <c r="AT647" i="1"/>
  <c r="AT736" i="1"/>
  <c r="AT646" i="1"/>
  <c r="AT735" i="1"/>
  <c r="AT734" i="1"/>
  <c r="AT733" i="1"/>
  <c r="AT645" i="1"/>
  <c r="AT644" i="1"/>
  <c r="AT732" i="1"/>
  <c r="AT731" i="1"/>
  <c r="AT730" i="1"/>
  <c r="AT729" i="1"/>
  <c r="AT728" i="1"/>
  <c r="AT727" i="1"/>
  <c r="AT726" i="1"/>
  <c r="AT643" i="1"/>
  <c r="AT725" i="1"/>
  <c r="AT724" i="1"/>
  <c r="AT723" i="1"/>
  <c r="AT642" i="1"/>
  <c r="AT722" i="1"/>
  <c r="AT721" i="1"/>
  <c r="AT720" i="1"/>
  <c r="AT641" i="1"/>
  <c r="AT719" i="1"/>
  <c r="AT718" i="1"/>
  <c r="AT717" i="1"/>
  <c r="AT640" i="1"/>
  <c r="AT716" i="1"/>
  <c r="AT715" i="1"/>
  <c r="AT714" i="1"/>
  <c r="AT713" i="1"/>
  <c r="AT712" i="1"/>
  <c r="AT639" i="1"/>
  <c r="AT638" i="1"/>
  <c r="AT637" i="1"/>
  <c r="AT636" i="1"/>
  <c r="AT635" i="1"/>
  <c r="AT634" i="1"/>
  <c r="AT633" i="1"/>
  <c r="AT632" i="1"/>
  <c r="AT631" i="1"/>
  <c r="AT630" i="1"/>
  <c r="AT629" i="1"/>
  <c r="AT628" i="1"/>
  <c r="AT627" i="1"/>
  <c r="AT625" i="1"/>
  <c r="AV625" i="1" s="1"/>
  <c r="AW625" i="1" s="1"/>
  <c r="AT624" i="1"/>
  <c r="AV624" i="1" s="1"/>
  <c r="AW624" i="1" s="1"/>
  <c r="AT623" i="1"/>
  <c r="AT622" i="1"/>
  <c r="AT621" i="1"/>
  <c r="AT620" i="1"/>
  <c r="AT619" i="1"/>
  <c r="AT618" i="1"/>
  <c r="AT617" i="1"/>
  <c r="AT616" i="1"/>
  <c r="AT615" i="1"/>
  <c r="AT614" i="1"/>
  <c r="AT613" i="1"/>
  <c r="AT612" i="1"/>
  <c r="AT611" i="1"/>
  <c r="AT610" i="1"/>
  <c r="AT609" i="1"/>
  <c r="AT608" i="1"/>
  <c r="AT607" i="1"/>
  <c r="AT606" i="1"/>
  <c r="AT605" i="1"/>
  <c r="AT604" i="1"/>
  <c r="AT603" i="1"/>
  <c r="AT602" i="1"/>
  <c r="AT601" i="1"/>
  <c r="AT600" i="1"/>
  <c r="AT599" i="1"/>
  <c r="AT598" i="1"/>
  <c r="AT597" i="1"/>
  <c r="AT596" i="1"/>
  <c r="AT595" i="1"/>
  <c r="AT594" i="1"/>
  <c r="AT1681" i="1"/>
  <c r="AT593" i="1"/>
  <c r="AT592" i="1"/>
  <c r="AT591" i="1"/>
  <c r="AT590" i="1"/>
  <c r="AT589" i="1"/>
  <c r="AT588" i="1"/>
  <c r="AT587" i="1"/>
  <c r="AT586" i="1"/>
  <c r="AT585" i="1"/>
  <c r="AT584" i="1"/>
  <c r="AT583" i="1"/>
  <c r="AT582" i="1"/>
  <c r="AT581" i="1"/>
  <c r="AT580" i="1"/>
  <c r="AT579" i="1"/>
  <c r="AT578" i="1"/>
  <c r="AT577" i="1"/>
  <c r="AT576" i="1"/>
  <c r="AT575" i="1"/>
  <c r="AT574" i="1"/>
  <c r="AT573" i="1"/>
  <c r="AT572" i="1"/>
  <c r="AT571" i="1"/>
  <c r="AT570" i="1"/>
  <c r="AT569" i="1"/>
  <c r="AT568" i="1"/>
  <c r="AT567" i="1"/>
  <c r="AT566" i="1"/>
  <c r="AT565" i="1"/>
  <c r="AT561" i="1"/>
  <c r="AT560" i="1"/>
  <c r="AT559" i="1"/>
  <c r="AT558" i="1"/>
  <c r="AT557" i="1"/>
  <c r="AT556" i="1"/>
  <c r="AT555" i="1"/>
  <c r="AT554" i="1"/>
  <c r="AT553" i="1"/>
  <c r="AT552" i="1"/>
  <c r="AT551" i="1"/>
  <c r="AT550" i="1"/>
  <c r="AT549" i="1"/>
  <c r="AT548" i="1"/>
  <c r="AT547" i="1"/>
  <c r="AT546" i="1"/>
  <c r="AT545" i="1"/>
  <c r="AT541" i="1"/>
  <c r="AT544" i="1"/>
  <c r="AT543" i="1"/>
  <c r="AT542" i="1"/>
  <c r="AT494" i="1"/>
  <c r="AT508" i="1"/>
  <c r="AT540" i="1"/>
  <c r="AT538" i="1"/>
  <c r="AT537" i="1"/>
  <c r="AT536" i="1"/>
  <c r="AT535" i="1"/>
  <c r="AT534" i="1"/>
  <c r="AT533" i="1"/>
  <c r="AT532" i="1"/>
  <c r="AT531" i="1"/>
  <c r="AT530" i="1"/>
  <c r="AT529" i="1"/>
  <c r="AT528" i="1"/>
  <c r="AT527" i="1"/>
  <c r="AT526" i="1"/>
  <c r="AT525" i="1"/>
  <c r="AT524" i="1"/>
  <c r="AT523" i="1"/>
  <c r="AT522" i="1"/>
  <c r="AT521" i="1"/>
  <c r="AT520" i="1"/>
  <c r="AT519" i="1"/>
  <c r="AT518" i="1"/>
  <c r="AT517" i="1"/>
  <c r="AT516" i="1"/>
  <c r="AT515" i="1"/>
  <c r="AT514" i="1"/>
  <c r="AT513" i="1"/>
  <c r="AT512" i="1"/>
  <c r="AT511" i="1"/>
  <c r="AT510" i="1"/>
  <c r="AT509" i="1"/>
  <c r="AT505" i="1"/>
  <c r="AT504" i="1"/>
  <c r="AT503" i="1"/>
  <c r="AT502" i="1"/>
  <c r="AT501" i="1"/>
  <c r="AT500" i="1"/>
  <c r="AT499" i="1"/>
  <c r="AT498" i="1"/>
  <c r="AT497" i="1"/>
  <c r="AT496" i="1"/>
  <c r="AT495" i="1"/>
  <c r="AT493" i="1"/>
  <c r="AT492" i="1"/>
  <c r="AT491" i="1"/>
  <c r="AT490" i="1"/>
  <c r="AT489" i="1"/>
  <c r="AT488" i="1"/>
  <c r="AT487" i="1"/>
  <c r="AT486" i="1"/>
  <c r="AT484" i="1"/>
  <c r="AT483" i="1"/>
  <c r="AT482" i="1"/>
  <c r="AT481" i="1"/>
  <c r="AT480" i="1"/>
  <c r="AT479" i="1"/>
  <c r="AT478" i="1"/>
  <c r="AT477" i="1"/>
  <c r="AT476" i="1"/>
  <c r="AT1012" i="1"/>
  <c r="AT475" i="1"/>
  <c r="AT474" i="1"/>
  <c r="AT473" i="1"/>
  <c r="AT472" i="1"/>
  <c r="AT471" i="1"/>
  <c r="AT470" i="1"/>
  <c r="AT469" i="1"/>
  <c r="AT468" i="1"/>
  <c r="AT467" i="1"/>
  <c r="AT466" i="1"/>
  <c r="AT465" i="1"/>
  <c r="AT464" i="1"/>
  <c r="AT463" i="1"/>
  <c r="AT462" i="1"/>
  <c r="AT461" i="1"/>
  <c r="AT460" i="1"/>
  <c r="AT459" i="1"/>
  <c r="AT458" i="1"/>
  <c r="AT457" i="1"/>
  <c r="AT456" i="1"/>
  <c r="AT455" i="1"/>
  <c r="AT454" i="1"/>
  <c r="AT453" i="1"/>
  <c r="AT452" i="1"/>
  <c r="AT379" i="1"/>
  <c r="AT451" i="1"/>
  <c r="AT450" i="1"/>
  <c r="AT449" i="1"/>
  <c r="AT448" i="1"/>
  <c r="AT447" i="1"/>
  <c r="AT446" i="1"/>
  <c r="AT445" i="1"/>
  <c r="AT444" i="1"/>
  <c r="AT443" i="1"/>
  <c r="AT442" i="1"/>
  <c r="AT1267" i="1"/>
  <c r="AT441" i="1"/>
  <c r="AT440" i="1"/>
  <c r="AT439" i="1"/>
  <c r="AT438" i="1"/>
  <c r="AT437" i="1"/>
  <c r="AT436" i="1"/>
  <c r="AT435" i="1"/>
  <c r="AT434" i="1"/>
  <c r="AT433" i="1"/>
  <c r="AT432" i="1"/>
  <c r="AT431" i="1"/>
  <c r="AT430" i="1"/>
  <c r="AT429" i="1"/>
  <c r="AT415" i="1"/>
  <c r="AT428" i="1"/>
  <c r="AT427" i="1"/>
  <c r="AT426" i="1"/>
  <c r="AT425" i="1"/>
  <c r="AT424" i="1"/>
  <c r="AT423" i="1"/>
  <c r="AT422" i="1"/>
  <c r="AT421" i="1"/>
  <c r="AT420" i="1"/>
  <c r="AT419" i="1"/>
  <c r="AT418" i="1"/>
  <c r="AT417" i="1"/>
  <c r="AT416" i="1"/>
  <c r="AT414" i="1"/>
  <c r="AT413" i="1"/>
  <c r="AT412" i="1"/>
  <c r="AT411" i="1"/>
  <c r="AT410" i="1"/>
  <c r="AT409" i="1"/>
  <c r="AT408" i="1"/>
  <c r="AT407" i="1"/>
  <c r="AT406" i="1"/>
  <c r="AT405" i="1"/>
  <c r="AT404" i="1"/>
  <c r="AT403" i="1"/>
  <c r="AT402" i="1"/>
  <c r="AT401" i="1"/>
  <c r="AT400" i="1"/>
  <c r="AT399" i="1"/>
  <c r="AT398" i="1"/>
  <c r="AT397" i="1"/>
  <c r="AT396" i="1"/>
  <c r="AT395" i="1"/>
  <c r="AT394" i="1"/>
  <c r="AT393" i="1"/>
  <c r="AT392" i="1"/>
  <c r="AT391" i="1"/>
  <c r="AT390" i="1"/>
  <c r="AT389" i="1"/>
  <c r="AT388" i="1"/>
  <c r="AT387" i="1"/>
  <c r="AT386" i="1"/>
  <c r="AT385" i="1"/>
  <c r="AT384" i="1"/>
  <c r="AT383" i="1"/>
  <c r="AT382" i="1"/>
  <c r="AT381" i="1"/>
  <c r="AT380" i="1"/>
  <c r="AT377" i="1"/>
  <c r="AT376" i="1"/>
  <c r="AT375" i="1"/>
  <c r="AT374" i="1"/>
  <c r="AT373" i="1"/>
  <c r="AT372" i="1"/>
  <c r="AT371" i="1"/>
  <c r="AT370" i="1"/>
  <c r="AT369" i="1"/>
  <c r="AT368" i="1"/>
  <c r="AT367" i="1"/>
  <c r="AT366" i="1"/>
  <c r="AT365" i="1"/>
  <c r="AT364" i="1"/>
  <c r="AT363" i="1"/>
  <c r="AT362" i="1"/>
  <c r="AT361" i="1"/>
  <c r="AT360" i="1"/>
  <c r="AT355" i="1"/>
  <c r="AT359" i="1"/>
  <c r="AT358" i="1"/>
  <c r="AT357" i="1"/>
  <c r="AT356" i="1"/>
  <c r="AT353" i="1"/>
  <c r="AT352" i="1"/>
  <c r="AT351" i="1"/>
  <c r="AT350" i="1"/>
  <c r="AT349" i="1"/>
  <c r="AT347" i="1"/>
  <c r="AT346" i="1"/>
  <c r="AT345" i="1"/>
  <c r="AT344" i="1"/>
  <c r="AT343" i="1"/>
  <c r="AT342" i="1"/>
  <c r="AT341" i="1"/>
  <c r="AT340" i="1"/>
  <c r="AT339" i="1"/>
  <c r="AT338" i="1"/>
  <c r="AT337" i="1"/>
  <c r="AT336" i="1"/>
  <c r="AT335" i="1"/>
  <c r="AT334" i="1"/>
  <c r="AT333" i="1"/>
  <c r="AT332" i="1"/>
  <c r="AT331" i="1"/>
  <c r="AT330" i="1"/>
  <c r="AT329" i="1"/>
  <c r="AT328" i="1"/>
  <c r="AT327" i="1"/>
  <c r="AT326" i="1"/>
  <c r="AT325" i="1"/>
  <c r="AT324" i="1"/>
  <c r="AT322" i="1"/>
  <c r="AT321" i="1"/>
  <c r="AT320" i="1"/>
  <c r="AT319" i="1"/>
  <c r="AT274" i="1"/>
  <c r="AV274" i="1" s="1"/>
  <c r="AW274" i="1" s="1"/>
  <c r="AT318" i="1"/>
  <c r="AV318" i="1" s="1"/>
  <c r="AW318" i="1" s="1"/>
  <c r="AT317" i="1"/>
  <c r="AT316" i="1"/>
  <c r="AT315" i="1"/>
  <c r="AT314" i="1"/>
  <c r="AT313" i="1"/>
  <c r="AT312" i="1"/>
  <c r="AT311" i="1"/>
  <c r="AT310" i="1"/>
  <c r="AT309" i="1"/>
  <c r="AT308" i="1"/>
  <c r="AT307" i="1"/>
  <c r="AT306" i="1"/>
  <c r="AT305" i="1"/>
  <c r="AT304" i="1"/>
  <c r="AT303" i="1"/>
  <c r="AT302" i="1"/>
  <c r="AT301" i="1"/>
  <c r="AT323" i="1"/>
  <c r="AT300" i="1"/>
  <c r="AT299" i="1"/>
  <c r="AT298" i="1"/>
  <c r="AT297" i="1"/>
  <c r="AT296" i="1"/>
  <c r="AT295" i="1"/>
  <c r="AT294" i="1"/>
  <c r="AT293" i="1"/>
  <c r="AT292" i="1"/>
  <c r="AT291" i="1"/>
  <c r="AT290" i="1"/>
  <c r="AT289" i="1"/>
  <c r="AT288" i="1"/>
  <c r="AT287" i="1"/>
  <c r="AT286" i="1"/>
  <c r="AT285" i="1"/>
  <c r="AT284" i="1"/>
  <c r="AT283" i="1"/>
  <c r="AT282" i="1"/>
  <c r="AT281" i="1"/>
  <c r="AT280" i="1"/>
  <c r="AT279" i="1"/>
  <c r="AT278" i="1"/>
  <c r="AT277" i="1"/>
  <c r="AT276" i="1"/>
  <c r="AV276" i="1" s="1"/>
  <c r="AW276" i="1" s="1"/>
  <c r="AT275" i="1"/>
  <c r="AT1296" i="1"/>
  <c r="AT273" i="1"/>
  <c r="AT272" i="1"/>
  <c r="AT271" i="1"/>
  <c r="AT270" i="1"/>
  <c r="AT269" i="1"/>
  <c r="AT268" i="1"/>
  <c r="AT267" i="1"/>
  <c r="AT266" i="1"/>
  <c r="AT265" i="1"/>
  <c r="AT264" i="1"/>
  <c r="AT263" i="1"/>
  <c r="AT262" i="1"/>
  <c r="AT261" i="1"/>
  <c r="AT260" i="1"/>
  <c r="AT259" i="1"/>
  <c r="AT258" i="1"/>
  <c r="AT256" i="1"/>
  <c r="AT255" i="1"/>
  <c r="AT254" i="1"/>
  <c r="AT253" i="1"/>
  <c r="AT252" i="1"/>
  <c r="AT251" i="1"/>
  <c r="AT250" i="1"/>
  <c r="AT249" i="1"/>
  <c r="AT248" i="1"/>
  <c r="AT247" i="1"/>
  <c r="AT246" i="1"/>
  <c r="AT245" i="1"/>
  <c r="AT244" i="1"/>
  <c r="AT243" i="1"/>
  <c r="AT242" i="1"/>
  <c r="AT241" i="1"/>
  <c r="AT240" i="1"/>
  <c r="AT239" i="1"/>
  <c r="AT238" i="1"/>
  <c r="AT237" i="1"/>
  <c r="AT236" i="1"/>
  <c r="AT235" i="1"/>
  <c r="AT234" i="1"/>
  <c r="AT233" i="1"/>
  <c r="AT232" i="1"/>
  <c r="AT231" i="1"/>
  <c r="AT230" i="1"/>
  <c r="AT229" i="1"/>
  <c r="AT228" i="1"/>
  <c r="AT227" i="1"/>
  <c r="AT226" i="1"/>
  <c r="AT225" i="1"/>
  <c r="AT224" i="1"/>
  <c r="AT223" i="1"/>
  <c r="AT222" i="1"/>
  <c r="AT221" i="1"/>
  <c r="AT220" i="1"/>
  <c r="AT219" i="1"/>
  <c r="AT218" i="1"/>
  <c r="AT217" i="1"/>
  <c r="AT216" i="1"/>
  <c r="AT215" i="1"/>
  <c r="AT214" i="1"/>
  <c r="AT213" i="1"/>
  <c r="AT212" i="1"/>
  <c r="AT211" i="1"/>
  <c r="AT210" i="1"/>
  <c r="AT209" i="1"/>
  <c r="AT208" i="1"/>
  <c r="AT207" i="1"/>
  <c r="AT206" i="1"/>
  <c r="AT205" i="1"/>
  <c r="AT204" i="1"/>
  <c r="AT203" i="1"/>
  <c r="AT202" i="1"/>
  <c r="AT201" i="1"/>
  <c r="AT200" i="1"/>
  <c r="AT199" i="1"/>
  <c r="AT198" i="1"/>
  <c r="AT197" i="1"/>
  <c r="AT196" i="1"/>
  <c r="AT195" i="1"/>
  <c r="AT194" i="1"/>
  <c r="AT193" i="1"/>
  <c r="AT192" i="1"/>
  <c r="AT191" i="1"/>
  <c r="AT190" i="1"/>
  <c r="AT189" i="1"/>
  <c r="AT188" i="1"/>
  <c r="AT187" i="1"/>
  <c r="AT186" i="1"/>
  <c r="AT185" i="1"/>
  <c r="AT184" i="1"/>
  <c r="AT183" i="1"/>
  <c r="AT182" i="1"/>
  <c r="AT181" i="1"/>
  <c r="AT178" i="1"/>
  <c r="AT177" i="1"/>
  <c r="AT176" i="1"/>
  <c r="AT175" i="1"/>
  <c r="AT174" i="1"/>
  <c r="AT173" i="1"/>
  <c r="AT172" i="1"/>
  <c r="AT171" i="1"/>
  <c r="AT170" i="1"/>
  <c r="AT168" i="1"/>
  <c r="AT167" i="1"/>
  <c r="AT166" i="1"/>
  <c r="AT165" i="1"/>
  <c r="AT164" i="1"/>
  <c r="AT163" i="1"/>
  <c r="AT162" i="1"/>
  <c r="AT161" i="1"/>
  <c r="AT160" i="1"/>
  <c r="AT159" i="1"/>
  <c r="AT158" i="1"/>
  <c r="AT157" i="1"/>
  <c r="AT156" i="1"/>
  <c r="AT155" i="1"/>
  <c r="AT154" i="1"/>
  <c r="AT153" i="1"/>
  <c r="AT152" i="1"/>
  <c r="AT151" i="1"/>
  <c r="AT150" i="1"/>
  <c r="AT149" i="1"/>
  <c r="AT148" i="1"/>
  <c r="AT147" i="1"/>
  <c r="AT107" i="1"/>
  <c r="AT146" i="1"/>
  <c r="AT145" i="1"/>
  <c r="AT144" i="1"/>
  <c r="AT143" i="1"/>
  <c r="AT142" i="1"/>
  <c r="AT141" i="1"/>
  <c r="AT140" i="1"/>
  <c r="AT139" i="1"/>
  <c r="AT138" i="1"/>
  <c r="AT137" i="1"/>
  <c r="AT136" i="1"/>
  <c r="AT135" i="1"/>
  <c r="AT134" i="1"/>
  <c r="AT132" i="1"/>
  <c r="AT131" i="1"/>
  <c r="AT130" i="1"/>
  <c r="AT129" i="1"/>
  <c r="AT128" i="1"/>
  <c r="AT127" i="1"/>
  <c r="AT126" i="1"/>
  <c r="AT125" i="1"/>
  <c r="AT124" i="1"/>
  <c r="AT122" i="1"/>
  <c r="AT121" i="1"/>
  <c r="AT120" i="1"/>
  <c r="AT119" i="1"/>
  <c r="AT118" i="1"/>
  <c r="AT117" i="1"/>
  <c r="AT116" i="1"/>
  <c r="AT115" i="1"/>
  <c r="AT114" i="1"/>
  <c r="AT113" i="1"/>
  <c r="AT112" i="1"/>
  <c r="AT111" i="1"/>
  <c r="AT110" i="1"/>
  <c r="AT109" i="1"/>
  <c r="AT108" i="1"/>
  <c r="AT106" i="1"/>
  <c r="AT105" i="1"/>
  <c r="AT104" i="1"/>
  <c r="AT103" i="1"/>
  <c r="AT102" i="1"/>
  <c r="AT101" i="1"/>
  <c r="AT100" i="1"/>
  <c r="AT99" i="1"/>
  <c r="AT98" i="1"/>
  <c r="AV98" i="1" s="1"/>
  <c r="AW98" i="1" s="1"/>
  <c r="AT97" i="1"/>
  <c r="AV97" i="1" s="1"/>
  <c r="AW97" i="1" s="1"/>
  <c r="AT96" i="1"/>
  <c r="AV96" i="1" s="1"/>
  <c r="AW96" i="1" s="1"/>
  <c r="AT95" i="1"/>
  <c r="AV95" i="1" s="1"/>
  <c r="AW95" i="1" s="1"/>
  <c r="AT94" i="1"/>
  <c r="AV94" i="1" s="1"/>
  <c r="AW94" i="1" s="1"/>
  <c r="AT93" i="1"/>
  <c r="AT92" i="1"/>
  <c r="AT91" i="1"/>
  <c r="AT90" i="1"/>
  <c r="AT89" i="1"/>
  <c r="AT88" i="1"/>
  <c r="AT87" i="1"/>
  <c r="AT86" i="1"/>
  <c r="AT85" i="1"/>
  <c r="AT84" i="1"/>
  <c r="AT83" i="1"/>
  <c r="AT82" i="1"/>
  <c r="AT81" i="1"/>
  <c r="AT80" i="1"/>
  <c r="AT79" i="1"/>
  <c r="AT78" i="1"/>
  <c r="AT77" i="1"/>
  <c r="AT76" i="1"/>
  <c r="AT75" i="1"/>
  <c r="AT257" i="1"/>
  <c r="AT74" i="1"/>
  <c r="AT73" i="1"/>
  <c r="AT72" i="1"/>
  <c r="AT71" i="1"/>
  <c r="AT70" i="1"/>
  <c r="AT69" i="1"/>
  <c r="AT68" i="1"/>
  <c r="AT67" i="1"/>
  <c r="AT66" i="1"/>
  <c r="AT65" i="1"/>
  <c r="AT64" i="1"/>
  <c r="AT63" i="1"/>
  <c r="AT61" i="1"/>
  <c r="AT60" i="1"/>
  <c r="AT59" i="1"/>
  <c r="AT58" i="1"/>
  <c r="AT57" i="1"/>
  <c r="AT56" i="1"/>
  <c r="AT55" i="1"/>
  <c r="AT54" i="1"/>
  <c r="AT53" i="1"/>
  <c r="AT52" i="1"/>
  <c r="AT51" i="1"/>
  <c r="AT50" i="1"/>
  <c r="AT49" i="1"/>
  <c r="AT48" i="1"/>
  <c r="AT47" i="1"/>
  <c r="AT46" i="1"/>
  <c r="AT45" i="1"/>
  <c r="AT43" i="1"/>
  <c r="AT42" i="1"/>
  <c r="AT41" i="1"/>
  <c r="AT40" i="1"/>
  <c r="AT39" i="1"/>
  <c r="AT38" i="1"/>
  <c r="AT37" i="1"/>
  <c r="AT36" i="1"/>
  <c r="AT35" i="1"/>
  <c r="AT34" i="1"/>
  <c r="AT33" i="1"/>
  <c r="AT32" i="1"/>
  <c r="AT31" i="1"/>
  <c r="AT30" i="1"/>
  <c r="AT29" i="1"/>
  <c r="AT28" i="1"/>
  <c r="AT27" i="1"/>
  <c r="AT26" i="1"/>
  <c r="AT25" i="1"/>
  <c r="AT626" i="1"/>
  <c r="AT24" i="1"/>
  <c r="AT23" i="1"/>
  <c r="AT22" i="1"/>
  <c r="AT21" i="1"/>
  <c r="AT20" i="1"/>
  <c r="AT19" i="1"/>
  <c r="AT18" i="1"/>
  <c r="AT17" i="1"/>
  <c r="AT169" i="1"/>
  <c r="AT16" i="1"/>
  <c r="AT15" i="1"/>
  <c r="AT14" i="1"/>
  <c r="AT13" i="1"/>
  <c r="BA318" i="1" l="1"/>
  <c r="BA98" i="1"/>
  <c r="BA274" i="1"/>
  <c r="BA624" i="1"/>
  <c r="BA625" i="1"/>
  <c r="BA94" i="1"/>
  <c r="BA276" i="1"/>
  <c r="BA96" i="1"/>
  <c r="BA97" i="1"/>
  <c r="BA95" i="1"/>
  <c r="AU1758" i="1"/>
  <c r="AT1758" i="1"/>
  <c r="AV251" i="1"/>
  <c r="AW251" i="1" s="1"/>
  <c r="AV81" i="1"/>
  <c r="AW81" i="1" s="1"/>
  <c r="AV303" i="1"/>
  <c r="AW303" i="1" s="1"/>
  <c r="AV169" i="1"/>
  <c r="AW169" i="1" s="1"/>
  <c r="AV24" i="1"/>
  <c r="AW24" i="1" s="1"/>
  <c r="AV65" i="1"/>
  <c r="AW65" i="1" s="1"/>
  <c r="AV73" i="1"/>
  <c r="AW73" i="1" s="1"/>
  <c r="AV189" i="1"/>
  <c r="AW189" i="1" s="1"/>
  <c r="AV197" i="1"/>
  <c r="AW197" i="1" s="1"/>
  <c r="AV205" i="1"/>
  <c r="AW205" i="1" s="1"/>
  <c r="AV213" i="1"/>
  <c r="AW213" i="1" s="1"/>
  <c r="AV221" i="1"/>
  <c r="AW221" i="1" s="1"/>
  <c r="AV229" i="1"/>
  <c r="AW229" i="1" s="1"/>
  <c r="AV237" i="1"/>
  <c r="AW237" i="1" s="1"/>
  <c r="AV341" i="1"/>
  <c r="AW341" i="1" s="1"/>
  <c r="AV350" i="1"/>
  <c r="AW350" i="1" s="1"/>
  <c r="AV277" i="1"/>
  <c r="AW277" i="1" s="1"/>
  <c r="AV80" i="1"/>
  <c r="AW80" i="1" s="1"/>
  <c r="AV271" i="1"/>
  <c r="AW271" i="1" s="1"/>
  <c r="AV629" i="1"/>
  <c r="AW629" i="1" s="1"/>
  <c r="AV642" i="1"/>
  <c r="AW642" i="1" s="1"/>
  <c r="AV649" i="1"/>
  <c r="AW649" i="1" s="1"/>
  <c r="AV755" i="1"/>
  <c r="AW755" i="1" s="1"/>
  <c r="AV664" i="1"/>
  <c r="AW664" i="1" s="1"/>
  <c r="AV671" i="1"/>
  <c r="AW671" i="1" s="1"/>
  <c r="AV678" i="1"/>
  <c r="AW678" i="1" s="1"/>
  <c r="AV687" i="1"/>
  <c r="AW687" i="1" s="1"/>
  <c r="AV806" i="1"/>
  <c r="AW806" i="1" s="1"/>
  <c r="AV924" i="1"/>
  <c r="AW924" i="1" s="1"/>
  <c r="AV824" i="1"/>
  <c r="AW824" i="1" s="1"/>
  <c r="AV1018" i="1"/>
  <c r="AW1018" i="1" s="1"/>
  <c r="AV1034" i="1"/>
  <c r="AW1034" i="1" s="1"/>
  <c r="AV1058" i="1"/>
  <c r="AW1058" i="1" s="1"/>
  <c r="AV1074" i="1"/>
  <c r="AW1074" i="1" s="1"/>
  <c r="AV1090" i="1"/>
  <c r="AW1090" i="1" s="1"/>
  <c r="AV1182" i="1"/>
  <c r="AW1182" i="1" s="1"/>
  <c r="AV1192" i="1"/>
  <c r="AW1192" i="1" s="1"/>
  <c r="AV1124" i="1"/>
  <c r="AW1124" i="1" s="1"/>
  <c r="AV1130" i="1"/>
  <c r="AW1130" i="1" s="1"/>
  <c r="AV1141" i="1"/>
  <c r="AW1141" i="1" s="1"/>
  <c r="AV1149" i="1"/>
  <c r="AW1149" i="1" s="1"/>
  <c r="AV1237" i="1"/>
  <c r="AW1237" i="1" s="1"/>
  <c r="AV1252" i="1"/>
  <c r="AW1252" i="1" s="1"/>
  <c r="AV1256" i="1"/>
  <c r="AW1256" i="1" s="1"/>
  <c r="AV56" i="1"/>
  <c r="AW56" i="1" s="1"/>
  <c r="AV637" i="1"/>
  <c r="AW637" i="1" s="1"/>
  <c r="AV640" i="1"/>
  <c r="AW640" i="1" s="1"/>
  <c r="AV729" i="1"/>
  <c r="AW729" i="1" s="1"/>
  <c r="AV735" i="1"/>
  <c r="AW735" i="1" s="1"/>
  <c r="AV740" i="1"/>
  <c r="AW740" i="1" s="1"/>
  <c r="AV653" i="1"/>
  <c r="AW653" i="1" s="1"/>
  <c r="AV761" i="1"/>
  <c r="AW761" i="1" s="1"/>
  <c r="AV767" i="1"/>
  <c r="AW767" i="1" s="1"/>
  <c r="AV776" i="1"/>
  <c r="AW776" i="1" s="1"/>
  <c r="AV784" i="1"/>
  <c r="AW784" i="1" s="1"/>
  <c r="AV792" i="1"/>
  <c r="AW792" i="1" s="1"/>
  <c r="AV690" i="1"/>
  <c r="AW690" i="1" s="1"/>
  <c r="AV811" i="1"/>
  <c r="AW811" i="1" s="1"/>
  <c r="AV701" i="1"/>
  <c r="AW701" i="1" s="1"/>
  <c r="AV709" i="1"/>
  <c r="AW709" i="1" s="1"/>
  <c r="AV1026" i="1"/>
  <c r="AW1026" i="1" s="1"/>
  <c r="AV1042" i="1"/>
  <c r="AW1042" i="1" s="1"/>
  <c r="AV1050" i="1"/>
  <c r="AW1050" i="1" s="1"/>
  <c r="AV1066" i="1"/>
  <c r="AW1066" i="1" s="1"/>
  <c r="AV1082" i="1"/>
  <c r="AW1082" i="1" s="1"/>
  <c r="AV1098" i="1"/>
  <c r="AW1098" i="1" s="1"/>
  <c r="AV1106" i="1"/>
  <c r="AW1106" i="1" s="1"/>
  <c r="AV1188" i="1"/>
  <c r="AW1188" i="1" s="1"/>
  <c r="AV1121" i="1"/>
  <c r="AW1121" i="1" s="1"/>
  <c r="AV1206" i="1"/>
  <c r="AW1206" i="1" s="1"/>
  <c r="AV1135" i="1"/>
  <c r="AW1135" i="1" s="1"/>
  <c r="AV1221" i="1"/>
  <c r="AW1221" i="1" s="1"/>
  <c r="AV1153" i="1"/>
  <c r="AW1153" i="1" s="1"/>
  <c r="AV1157" i="1"/>
  <c r="AW1157" i="1" s="1"/>
  <c r="AV1245" i="1"/>
  <c r="AW1245" i="1" s="1"/>
  <c r="AV1676" i="1"/>
  <c r="AW1676" i="1" s="1"/>
  <c r="AV252" i="1"/>
  <c r="AW252" i="1" s="1"/>
  <c r="AV547" i="1"/>
  <c r="AW547" i="1" s="1"/>
  <c r="AV104" i="1"/>
  <c r="AW104" i="1" s="1"/>
  <c r="AV245" i="1"/>
  <c r="AW245" i="1" s="1"/>
  <c r="AV309" i="1"/>
  <c r="AW309" i="1" s="1"/>
  <c r="AV478" i="1"/>
  <c r="AW478" i="1" s="1"/>
  <c r="AV487" i="1"/>
  <c r="AW487" i="1" s="1"/>
  <c r="AV496" i="1"/>
  <c r="AW496" i="1" s="1"/>
  <c r="AV504" i="1"/>
  <c r="AW504" i="1" s="1"/>
  <c r="AV515" i="1"/>
  <c r="AW515" i="1" s="1"/>
  <c r="AV523" i="1"/>
  <c r="AW523" i="1" s="1"/>
  <c r="AV531" i="1"/>
  <c r="AW531" i="1" s="1"/>
  <c r="AV540" i="1"/>
  <c r="AW540" i="1" s="1"/>
  <c r="AV931" i="1"/>
  <c r="AW931" i="1" s="1"/>
  <c r="AV1297" i="1"/>
  <c r="AW1297" i="1" s="1"/>
  <c r="AV1327" i="1"/>
  <c r="AW1327" i="1" s="1"/>
  <c r="AV1382" i="1"/>
  <c r="AW1382" i="1" s="1"/>
  <c r="AV1413" i="1"/>
  <c r="AW1413" i="1" s="1"/>
  <c r="AV1445" i="1"/>
  <c r="AW1445" i="1" s="1"/>
  <c r="AV1476" i="1"/>
  <c r="AW1476" i="1" s="1"/>
  <c r="AV1484" i="1"/>
  <c r="AW1484" i="1" s="1"/>
  <c r="AV1516" i="1"/>
  <c r="AW1516" i="1" s="1"/>
  <c r="AV1571" i="1"/>
  <c r="AW1571" i="1" s="1"/>
  <c r="AV1603" i="1"/>
  <c r="AW1603" i="1" s="1"/>
  <c r="AV1288" i="1"/>
  <c r="AW1288" i="1" s="1"/>
  <c r="AV1636" i="1"/>
  <c r="AW1636" i="1" s="1"/>
  <c r="AV1666" i="1"/>
  <c r="AW1666" i="1" s="1"/>
  <c r="AV26" i="1"/>
  <c r="AW26" i="1" s="1"/>
  <c r="AV281" i="1"/>
  <c r="AW281" i="1" s="1"/>
  <c r="AV289" i="1"/>
  <c r="AW289" i="1" s="1"/>
  <c r="AV328" i="1"/>
  <c r="AW328" i="1" s="1"/>
  <c r="AV421" i="1"/>
  <c r="AW421" i="1" s="1"/>
  <c r="AV832" i="1"/>
  <c r="AW832" i="1" s="1"/>
  <c r="AV840" i="1"/>
  <c r="AW840" i="1" s="1"/>
  <c r="AV848" i="1"/>
  <c r="AW848" i="1" s="1"/>
  <c r="AV856" i="1"/>
  <c r="AW856" i="1" s="1"/>
  <c r="AV864" i="1"/>
  <c r="AW864" i="1" s="1"/>
  <c r="AV872" i="1"/>
  <c r="AW872" i="1" s="1"/>
  <c r="AV880" i="1"/>
  <c r="AW880" i="1" s="1"/>
  <c r="AV956" i="1"/>
  <c r="AW956" i="1" s="1"/>
  <c r="AV88" i="1"/>
  <c r="AW88" i="1" s="1"/>
  <c r="AV121" i="1"/>
  <c r="AW121" i="1" s="1"/>
  <c r="AV630" i="1"/>
  <c r="AW630" i="1" s="1"/>
  <c r="AV723" i="1"/>
  <c r="AW723" i="1" s="1"/>
  <c r="AV646" i="1"/>
  <c r="AW646" i="1" s="1"/>
  <c r="AV751" i="1"/>
  <c r="AW751" i="1" s="1"/>
  <c r="AV768" i="1"/>
  <c r="AW768" i="1" s="1"/>
  <c r="AV691" i="1"/>
  <c r="AW691" i="1" s="1"/>
  <c r="AV816" i="1"/>
  <c r="AW816" i="1" s="1"/>
  <c r="AV1035" i="1"/>
  <c r="AW1035" i="1" s="1"/>
  <c r="AV1083" i="1"/>
  <c r="AW1083" i="1" s="1"/>
  <c r="AV1183" i="1"/>
  <c r="AW1183" i="1" s="1"/>
  <c r="AV1125" i="1"/>
  <c r="AW1125" i="1" s="1"/>
  <c r="AV1142" i="1"/>
  <c r="AW1142" i="1" s="1"/>
  <c r="AV1233" i="1"/>
  <c r="AW1233" i="1" s="1"/>
  <c r="AV1161" i="1"/>
  <c r="AW1161" i="1" s="1"/>
  <c r="AV67" i="1"/>
  <c r="AW67" i="1" s="1"/>
  <c r="AV191" i="1"/>
  <c r="AW191" i="1" s="1"/>
  <c r="AV239" i="1"/>
  <c r="AW239" i="1" s="1"/>
  <c r="AV947" i="1"/>
  <c r="AW947" i="1" s="1"/>
  <c r="AV1304" i="1"/>
  <c r="AW1304" i="1" s="1"/>
  <c r="AV1334" i="1"/>
  <c r="AW1334" i="1" s="1"/>
  <c r="AV1366" i="1"/>
  <c r="AW1366" i="1" s="1"/>
  <c r="AV1398" i="1"/>
  <c r="AW1398" i="1" s="1"/>
  <c r="AV1421" i="1"/>
  <c r="AW1421" i="1" s="1"/>
  <c r="AV1453" i="1"/>
  <c r="AW1453" i="1" s="1"/>
  <c r="AV1500" i="1"/>
  <c r="AW1500" i="1" s="1"/>
  <c r="AV1531" i="1"/>
  <c r="AW1531" i="1" s="1"/>
  <c r="AV1547" i="1"/>
  <c r="AW1547" i="1" s="1"/>
  <c r="AV1579" i="1"/>
  <c r="AW1579" i="1" s="1"/>
  <c r="AV1280" i="1"/>
  <c r="AW1280" i="1" s="1"/>
  <c r="AV1628" i="1"/>
  <c r="AW1628" i="1" s="1"/>
  <c r="AV1658" i="1"/>
  <c r="AW1658" i="1" s="1"/>
  <c r="AV135" i="1"/>
  <c r="AW135" i="1" s="1"/>
  <c r="AV143" i="1"/>
  <c r="AW143" i="1" s="1"/>
  <c r="AV150" i="1"/>
  <c r="AW150" i="1" s="1"/>
  <c r="AV158" i="1"/>
  <c r="AW158" i="1" s="1"/>
  <c r="AV258" i="1"/>
  <c r="AW258" i="1" s="1"/>
  <c r="AV313" i="1"/>
  <c r="AW313" i="1" s="1"/>
  <c r="AV356" i="1"/>
  <c r="AW356" i="1" s="1"/>
  <c r="AV48" i="1"/>
  <c r="AW48" i="1" s="1"/>
  <c r="AV130" i="1"/>
  <c r="AW130" i="1" s="1"/>
  <c r="AV171" i="1"/>
  <c r="AW171" i="1" s="1"/>
  <c r="AV717" i="1"/>
  <c r="AW717" i="1" s="1"/>
  <c r="AV741" i="1"/>
  <c r="AW741" i="1" s="1"/>
  <c r="AV762" i="1"/>
  <c r="AW762" i="1" s="1"/>
  <c r="AV672" i="1"/>
  <c r="AW672" i="1" s="1"/>
  <c r="AV679" i="1"/>
  <c r="AW679" i="1" s="1"/>
  <c r="AV797" i="1"/>
  <c r="AW797" i="1" s="1"/>
  <c r="AV812" i="1"/>
  <c r="AW812" i="1" s="1"/>
  <c r="AV705" i="1"/>
  <c r="AW705" i="1" s="1"/>
  <c r="AV1027" i="1"/>
  <c r="AW1027" i="1" s="1"/>
  <c r="AV1051" i="1"/>
  <c r="AW1051" i="1" s="1"/>
  <c r="AV1067" i="1"/>
  <c r="AW1067" i="1" s="1"/>
  <c r="AV1107" i="1"/>
  <c r="AW1107" i="1" s="1"/>
  <c r="AV1197" i="1"/>
  <c r="AW1197" i="1" s="1"/>
  <c r="AV1128" i="1"/>
  <c r="AW1128" i="1" s="1"/>
  <c r="AV1215" i="1"/>
  <c r="AW1215" i="1" s="1"/>
  <c r="AV1225" i="1"/>
  <c r="AW1225" i="1" s="1"/>
  <c r="AV1229" i="1"/>
  <c r="AW1229" i="1" s="1"/>
  <c r="AV1166" i="1"/>
  <c r="AW1166" i="1" s="1"/>
  <c r="AV25" i="1"/>
  <c r="AW25" i="1" s="1"/>
  <c r="AV199" i="1"/>
  <c r="AW199" i="1" s="1"/>
  <c r="AV223" i="1"/>
  <c r="AW223" i="1" s="1"/>
  <c r="AV955" i="1"/>
  <c r="AW955" i="1" s="1"/>
  <c r="AV1320" i="1"/>
  <c r="AW1320" i="1" s="1"/>
  <c r="AV1342" i="1"/>
  <c r="AW1342" i="1" s="1"/>
  <c r="AV1358" i="1"/>
  <c r="AW1358" i="1" s="1"/>
  <c r="AV1390" i="1"/>
  <c r="AW1390" i="1" s="1"/>
  <c r="AV1429" i="1"/>
  <c r="AW1429" i="1" s="1"/>
  <c r="AV1468" i="1"/>
  <c r="AW1468" i="1" s="1"/>
  <c r="AV1508" i="1"/>
  <c r="AW1508" i="1" s="1"/>
  <c r="AV1539" i="1"/>
  <c r="AW1539" i="1" s="1"/>
  <c r="AV1563" i="1"/>
  <c r="AW1563" i="1" s="1"/>
  <c r="AV1587" i="1"/>
  <c r="AW1587" i="1" s="1"/>
  <c r="AV1610" i="1"/>
  <c r="AW1610" i="1" s="1"/>
  <c r="AV1620" i="1"/>
  <c r="AW1620" i="1" s="1"/>
  <c r="AV1651" i="1"/>
  <c r="AW1651" i="1" s="1"/>
  <c r="AV77" i="1"/>
  <c r="AW77" i="1" s="1"/>
  <c r="AV299" i="1"/>
  <c r="AW299" i="1" s="1"/>
  <c r="AV364" i="1"/>
  <c r="AW364" i="1" s="1"/>
  <c r="AV372" i="1"/>
  <c r="AW372" i="1" s="1"/>
  <c r="AV382" i="1"/>
  <c r="AW382" i="1" s="1"/>
  <c r="AV390" i="1"/>
  <c r="AW390" i="1" s="1"/>
  <c r="AV398" i="1"/>
  <c r="AW398" i="1" s="1"/>
  <c r="AV406" i="1"/>
  <c r="AW406" i="1" s="1"/>
  <c r="AV414" i="1"/>
  <c r="AW414" i="1" s="1"/>
  <c r="AV544" i="1"/>
  <c r="AW544" i="1" s="1"/>
  <c r="AV551" i="1"/>
  <c r="AW551" i="1" s="1"/>
  <c r="AV559" i="1"/>
  <c r="AW559" i="1" s="1"/>
  <c r="AV570" i="1"/>
  <c r="AW570" i="1" s="1"/>
  <c r="AV578" i="1"/>
  <c r="AW578" i="1" s="1"/>
  <c r="AV586" i="1"/>
  <c r="AW586" i="1" s="1"/>
  <c r="AV1681" i="1"/>
  <c r="AW1681" i="1" s="1"/>
  <c r="AV601" i="1"/>
  <c r="AW601" i="1" s="1"/>
  <c r="AV609" i="1"/>
  <c r="AW609" i="1" s="1"/>
  <c r="AV617" i="1"/>
  <c r="AW617" i="1" s="1"/>
  <c r="AV966" i="1"/>
  <c r="AW966" i="1" s="1"/>
  <c r="AV974" i="1"/>
  <c r="AW974" i="1" s="1"/>
  <c r="AV982" i="1"/>
  <c r="AW982" i="1" s="1"/>
  <c r="AV990" i="1"/>
  <c r="AW990" i="1" s="1"/>
  <c r="AV998" i="1"/>
  <c r="AW998" i="1" s="1"/>
  <c r="AV1006" i="1"/>
  <c r="AW1006" i="1" s="1"/>
  <c r="AV113" i="1"/>
  <c r="AW113" i="1" s="1"/>
  <c r="AV181" i="1"/>
  <c r="AW181" i="1" s="1"/>
  <c r="AV638" i="1"/>
  <c r="AW638" i="1" s="1"/>
  <c r="AV730" i="1"/>
  <c r="AW730" i="1" s="1"/>
  <c r="AV747" i="1"/>
  <c r="AW747" i="1" s="1"/>
  <c r="AV756" i="1"/>
  <c r="AW756" i="1" s="1"/>
  <c r="AV665" i="1"/>
  <c r="AW665" i="1" s="1"/>
  <c r="AV668" i="1"/>
  <c r="AW668" i="1" s="1"/>
  <c r="AV785" i="1"/>
  <c r="AW785" i="1" s="1"/>
  <c r="AV684" i="1"/>
  <c r="AW684" i="1" s="1"/>
  <c r="AV807" i="1"/>
  <c r="AW807" i="1" s="1"/>
  <c r="AV925" i="1"/>
  <c r="AW925" i="1" s="1"/>
  <c r="AV1019" i="1"/>
  <c r="AW1019" i="1" s="1"/>
  <c r="AV1043" i="1"/>
  <c r="AW1043" i="1" s="1"/>
  <c r="AV1059" i="1"/>
  <c r="AW1059" i="1" s="1"/>
  <c r="AV1075" i="1"/>
  <c r="AW1075" i="1" s="1"/>
  <c r="AV1091" i="1"/>
  <c r="AW1091" i="1" s="1"/>
  <c r="AV1099" i="1"/>
  <c r="AW1099" i="1" s="1"/>
  <c r="AV1114" i="1"/>
  <c r="AW1114" i="1" s="1"/>
  <c r="AV1193" i="1"/>
  <c r="AW1193" i="1" s="1"/>
  <c r="AV1212" i="1"/>
  <c r="AW1212" i="1" s="1"/>
  <c r="AV1145" i="1"/>
  <c r="AW1145" i="1" s="1"/>
  <c r="AV1238" i="1"/>
  <c r="AW1238" i="1" s="1"/>
  <c r="AV1162" i="1"/>
  <c r="AW1162" i="1" s="1"/>
  <c r="AV18" i="1"/>
  <c r="AW18" i="1" s="1"/>
  <c r="AV58" i="1"/>
  <c r="AW58" i="1" s="1"/>
  <c r="AV257" i="1"/>
  <c r="AW257" i="1" s="1"/>
  <c r="AV207" i="1"/>
  <c r="AW207" i="1" s="1"/>
  <c r="AV215" i="1"/>
  <c r="AW215" i="1" s="1"/>
  <c r="AV231" i="1"/>
  <c r="AW231" i="1" s="1"/>
  <c r="AV343" i="1"/>
  <c r="AW343" i="1" s="1"/>
  <c r="AV352" i="1"/>
  <c r="AW352" i="1" s="1"/>
  <c r="AV831" i="1"/>
  <c r="AW831" i="1" s="1"/>
  <c r="AV939" i="1"/>
  <c r="AW939" i="1" s="1"/>
  <c r="AV1312" i="1"/>
  <c r="AW1312" i="1" s="1"/>
  <c r="AV1350" i="1"/>
  <c r="AW1350" i="1" s="1"/>
  <c r="AV1374" i="1"/>
  <c r="AW1374" i="1" s="1"/>
  <c r="AV1405" i="1"/>
  <c r="AW1405" i="1" s="1"/>
  <c r="AV1437" i="1"/>
  <c r="AW1437" i="1" s="1"/>
  <c r="AV1460" i="1"/>
  <c r="AW1460" i="1" s="1"/>
  <c r="AV1492" i="1"/>
  <c r="AW1492" i="1" s="1"/>
  <c r="AV1523" i="1"/>
  <c r="AW1523" i="1" s="1"/>
  <c r="AV1555" i="1"/>
  <c r="AW1555" i="1" s="1"/>
  <c r="AV1595" i="1"/>
  <c r="AW1595" i="1" s="1"/>
  <c r="AV1616" i="1"/>
  <c r="AW1616" i="1" s="1"/>
  <c r="AV1643" i="1"/>
  <c r="AW1643" i="1" s="1"/>
  <c r="AV1674" i="1"/>
  <c r="AW1674" i="1" s="1"/>
  <c r="AV37" i="1"/>
  <c r="AW37" i="1" s="1"/>
  <c r="AV268" i="1"/>
  <c r="AW268" i="1" s="1"/>
  <c r="AV322" i="1"/>
  <c r="AW322" i="1" s="1"/>
  <c r="AV431" i="1"/>
  <c r="AW431" i="1" s="1"/>
  <c r="AV439" i="1"/>
  <c r="AW439" i="1" s="1"/>
  <c r="AV446" i="1"/>
  <c r="AW446" i="1" s="1"/>
  <c r="AV453" i="1"/>
  <c r="AW453" i="1" s="1"/>
  <c r="AV461" i="1"/>
  <c r="AW461" i="1" s="1"/>
  <c r="AV469" i="1"/>
  <c r="AW469" i="1" s="1"/>
  <c r="AV891" i="1"/>
  <c r="AW891" i="1" s="1"/>
  <c r="AV899" i="1"/>
  <c r="AW899" i="1" s="1"/>
  <c r="AV907" i="1"/>
  <c r="AW907" i="1" s="1"/>
  <c r="AV915" i="1"/>
  <c r="AW915" i="1" s="1"/>
  <c r="AV288" i="1"/>
  <c r="AW288" i="1" s="1"/>
  <c r="AV296" i="1"/>
  <c r="AW296" i="1" s="1"/>
  <c r="AV311" i="1"/>
  <c r="AW311" i="1" s="1"/>
  <c r="AV327" i="1"/>
  <c r="AW327" i="1" s="1"/>
  <c r="AV847" i="1"/>
  <c r="AW847" i="1" s="1"/>
  <c r="AV863" i="1"/>
  <c r="AW863" i="1" s="1"/>
  <c r="AV879" i="1"/>
  <c r="AW879" i="1" s="1"/>
  <c r="AV887" i="1"/>
  <c r="AW887" i="1" s="1"/>
  <c r="AV280" i="1"/>
  <c r="AW280" i="1" s="1"/>
  <c r="AV420" i="1"/>
  <c r="AW420" i="1" s="1"/>
  <c r="AV839" i="1"/>
  <c r="AW839" i="1" s="1"/>
  <c r="AV855" i="1"/>
  <c r="AW855" i="1" s="1"/>
  <c r="AV871" i="1"/>
  <c r="AW871" i="1" s="1"/>
  <c r="AV31" i="1"/>
  <c r="AW31" i="1" s="1"/>
  <c r="AV39" i="1"/>
  <c r="AW39" i="1" s="1"/>
  <c r="AV162" i="1"/>
  <c r="AW162" i="1" s="1"/>
  <c r="AV426" i="1"/>
  <c r="AW426" i="1" s="1"/>
  <c r="AV433" i="1"/>
  <c r="AW433" i="1" s="1"/>
  <c r="AV441" i="1"/>
  <c r="AW441" i="1" s="1"/>
  <c r="AV448" i="1"/>
  <c r="AW448" i="1" s="1"/>
  <c r="AV455" i="1"/>
  <c r="AW455" i="1" s="1"/>
  <c r="AV463" i="1"/>
  <c r="AW463" i="1" s="1"/>
  <c r="AV471" i="1"/>
  <c r="AW471" i="1" s="1"/>
  <c r="AV134" i="1"/>
  <c r="AW134" i="1" s="1"/>
  <c r="AV142" i="1"/>
  <c r="AW142" i="1" s="1"/>
  <c r="AV149" i="1"/>
  <c r="AW149" i="1" s="1"/>
  <c r="AV157" i="1"/>
  <c r="AW157" i="1" s="1"/>
  <c r="AV256" i="1"/>
  <c r="AW256" i="1" s="1"/>
  <c r="AV336" i="1"/>
  <c r="AW336" i="1" s="1"/>
  <c r="AV36" i="1"/>
  <c r="AW36" i="1" s="1"/>
  <c r="AV186" i="1"/>
  <c r="AW186" i="1" s="1"/>
  <c r="AV267" i="1"/>
  <c r="AW267" i="1" s="1"/>
  <c r="AV306" i="1"/>
  <c r="AW306" i="1" s="1"/>
  <c r="AV321" i="1"/>
  <c r="AW321" i="1" s="1"/>
  <c r="AV430" i="1"/>
  <c r="AW430" i="1" s="1"/>
  <c r="AV438" i="1"/>
  <c r="AW438" i="1" s="1"/>
  <c r="AV445" i="1"/>
  <c r="AW445" i="1" s="1"/>
  <c r="AV452" i="1"/>
  <c r="AW452" i="1" s="1"/>
  <c r="AV460" i="1"/>
  <c r="AW460" i="1" s="1"/>
  <c r="AV468" i="1"/>
  <c r="AW468" i="1" s="1"/>
  <c r="AV898" i="1"/>
  <c r="AW898" i="1" s="1"/>
  <c r="AV906" i="1"/>
  <c r="AW906" i="1" s="1"/>
  <c r="AV914" i="1"/>
  <c r="AW914" i="1" s="1"/>
  <c r="AV922" i="1"/>
  <c r="AW922" i="1" s="1"/>
  <c r="AV270" i="1"/>
  <c r="AW270" i="1" s="1"/>
  <c r="AV623" i="1"/>
  <c r="AW623" i="1" s="1"/>
  <c r="AV90" i="1"/>
  <c r="AW90" i="1" s="1"/>
  <c r="AV141" i="1"/>
  <c r="AW141" i="1" s="1"/>
  <c r="AV148" i="1"/>
  <c r="AW148" i="1" s="1"/>
  <c r="AV156" i="1"/>
  <c r="AW156" i="1" s="1"/>
  <c r="AV255" i="1"/>
  <c r="AW255" i="1" s="1"/>
  <c r="AV335" i="1"/>
  <c r="AW335" i="1" s="1"/>
  <c r="AV1011" i="1"/>
  <c r="AW1011" i="1" s="1"/>
  <c r="AV17" i="1"/>
  <c r="AW17" i="1" s="1"/>
  <c r="AV626" i="1"/>
  <c r="AW626" i="1" s="1"/>
  <c r="AV57" i="1"/>
  <c r="AW57" i="1" s="1"/>
  <c r="AV66" i="1"/>
  <c r="AW66" i="1" s="1"/>
  <c r="AV74" i="1"/>
  <c r="AW74" i="1" s="1"/>
  <c r="AV190" i="1"/>
  <c r="AW190" i="1" s="1"/>
  <c r="AV198" i="1"/>
  <c r="AW198" i="1" s="1"/>
  <c r="AV206" i="1"/>
  <c r="AW206" i="1" s="1"/>
  <c r="AV214" i="1"/>
  <c r="AW214" i="1" s="1"/>
  <c r="AV222" i="1"/>
  <c r="AW222" i="1" s="1"/>
  <c r="AV230" i="1"/>
  <c r="AW230" i="1" s="1"/>
  <c r="AV238" i="1"/>
  <c r="AW238" i="1" s="1"/>
  <c r="AV342" i="1"/>
  <c r="AW342" i="1" s="1"/>
  <c r="AV351" i="1"/>
  <c r="AW351" i="1" s="1"/>
  <c r="AV830" i="1"/>
  <c r="AW830" i="1" s="1"/>
  <c r="AV930" i="1"/>
  <c r="AW930" i="1" s="1"/>
  <c r="AV938" i="1"/>
  <c r="AW938" i="1" s="1"/>
  <c r="AV946" i="1"/>
  <c r="AW946" i="1" s="1"/>
  <c r="AV954" i="1"/>
  <c r="AW954" i="1" s="1"/>
  <c r="AV123" i="1"/>
  <c r="AW123" i="1" s="1"/>
  <c r="AV1303" i="1"/>
  <c r="AW1303" i="1" s="1"/>
  <c r="AV1311" i="1"/>
  <c r="AW1311" i="1" s="1"/>
  <c r="AV1319" i="1"/>
  <c r="AW1319" i="1" s="1"/>
  <c r="AV1326" i="1"/>
  <c r="AW1326" i="1" s="1"/>
  <c r="AV1333" i="1"/>
  <c r="AW1333" i="1" s="1"/>
  <c r="AV1341" i="1"/>
  <c r="AW1341" i="1" s="1"/>
  <c r="AV1349" i="1"/>
  <c r="AW1349" i="1" s="1"/>
  <c r="AV1357" i="1"/>
  <c r="AW1357" i="1" s="1"/>
  <c r="AV1365" i="1"/>
  <c r="AW1365" i="1" s="1"/>
  <c r="AV1373" i="1"/>
  <c r="AW1373" i="1" s="1"/>
  <c r="AV1381" i="1"/>
  <c r="AW1381" i="1" s="1"/>
  <c r="AV1389" i="1"/>
  <c r="AW1389" i="1" s="1"/>
  <c r="AV1397" i="1"/>
  <c r="AW1397" i="1" s="1"/>
  <c r="AV1295" i="1"/>
  <c r="AW1295" i="1" s="1"/>
  <c r="AV1412" i="1"/>
  <c r="AW1412" i="1" s="1"/>
  <c r="AV1420" i="1"/>
  <c r="AW1420" i="1" s="1"/>
  <c r="AV1428" i="1"/>
  <c r="AW1428" i="1" s="1"/>
  <c r="AV1436" i="1"/>
  <c r="AW1436" i="1" s="1"/>
  <c r="AV1444" i="1"/>
  <c r="AW1444" i="1" s="1"/>
  <c r="AV1452" i="1"/>
  <c r="AW1452" i="1" s="1"/>
  <c r="AV1459" i="1"/>
  <c r="AW1459" i="1" s="1"/>
  <c r="AV1467" i="1"/>
  <c r="AW1467" i="1" s="1"/>
  <c r="AV1475" i="1"/>
  <c r="AW1475" i="1" s="1"/>
  <c r="AV1483" i="1"/>
  <c r="AW1483" i="1" s="1"/>
  <c r="AV1491" i="1"/>
  <c r="AW1491" i="1" s="1"/>
  <c r="AV1499" i="1"/>
  <c r="AW1499" i="1" s="1"/>
  <c r="AV1507" i="1"/>
  <c r="AW1507" i="1" s="1"/>
  <c r="AV1515" i="1"/>
  <c r="AW1515" i="1" s="1"/>
  <c r="AV1522" i="1"/>
  <c r="AW1522" i="1" s="1"/>
  <c r="AV1530" i="1"/>
  <c r="AW1530" i="1" s="1"/>
  <c r="AV1538" i="1"/>
  <c r="AW1538" i="1" s="1"/>
  <c r="AV1546" i="1"/>
  <c r="AW1546" i="1" s="1"/>
  <c r="AV1554" i="1"/>
  <c r="AW1554" i="1" s="1"/>
  <c r="AV1562" i="1"/>
  <c r="AW1562" i="1" s="1"/>
  <c r="AV1570" i="1"/>
  <c r="AW1570" i="1" s="1"/>
  <c r="AV1578" i="1"/>
  <c r="AW1578" i="1" s="1"/>
  <c r="AV1586" i="1"/>
  <c r="AW1586" i="1" s="1"/>
  <c r="AV1594" i="1"/>
  <c r="AW1594" i="1" s="1"/>
  <c r="AV1602" i="1"/>
  <c r="AW1602" i="1" s="1"/>
  <c r="AV1609" i="1"/>
  <c r="AW1609" i="1" s="1"/>
  <c r="AV1272" i="1"/>
  <c r="AW1272" i="1" s="1"/>
  <c r="AV1279" i="1"/>
  <c r="AW1279" i="1" s="1"/>
  <c r="AV1287" i="1"/>
  <c r="AW1287" i="1" s="1"/>
  <c r="AV1619" i="1"/>
  <c r="AW1619" i="1" s="1"/>
  <c r="AV1627" i="1"/>
  <c r="AW1627" i="1" s="1"/>
  <c r="AV1635" i="1"/>
  <c r="AW1635" i="1" s="1"/>
  <c r="AV1642" i="1"/>
  <c r="AW1642" i="1" s="1"/>
  <c r="AV1650" i="1"/>
  <c r="AW1650" i="1" s="1"/>
  <c r="AV1294" i="1"/>
  <c r="AW1294" i="1" s="1"/>
  <c r="AV1665" i="1"/>
  <c r="AW1665" i="1" s="1"/>
  <c r="AV1673" i="1"/>
  <c r="AW1673" i="1" s="1"/>
  <c r="AV35" i="1"/>
  <c r="AW35" i="1" s="1"/>
  <c r="AV43" i="1"/>
  <c r="AW43" i="1" s="1"/>
  <c r="AV166" i="1"/>
  <c r="AW166" i="1" s="1"/>
  <c r="AV185" i="1"/>
  <c r="AW185" i="1" s="1"/>
  <c r="AV266" i="1"/>
  <c r="AW266" i="1" s="1"/>
  <c r="AV1296" i="1"/>
  <c r="AW1296" i="1" s="1"/>
  <c r="AV305" i="1"/>
  <c r="AW305" i="1" s="1"/>
  <c r="AV320" i="1"/>
  <c r="AW320" i="1" s="1"/>
  <c r="AV363" i="1"/>
  <c r="AW363" i="1" s="1"/>
  <c r="AV371" i="1"/>
  <c r="AW371" i="1" s="1"/>
  <c r="AV381" i="1"/>
  <c r="AW381" i="1" s="1"/>
  <c r="AV389" i="1"/>
  <c r="AW389" i="1" s="1"/>
  <c r="AV397" i="1"/>
  <c r="AW397" i="1" s="1"/>
  <c r="AV405" i="1"/>
  <c r="AW405" i="1" s="1"/>
  <c r="AV413" i="1"/>
  <c r="AW413" i="1" s="1"/>
  <c r="AV429" i="1"/>
  <c r="AW429" i="1" s="1"/>
  <c r="AV437" i="1"/>
  <c r="AW437" i="1" s="1"/>
  <c r="AV444" i="1"/>
  <c r="AW444" i="1" s="1"/>
  <c r="AV379" i="1"/>
  <c r="AW379" i="1" s="1"/>
  <c r="AV459" i="1"/>
  <c r="AW459" i="1" s="1"/>
  <c r="AV467" i="1"/>
  <c r="AW467" i="1" s="1"/>
  <c r="AV543" i="1"/>
  <c r="AW543" i="1" s="1"/>
  <c r="AV550" i="1"/>
  <c r="AW550" i="1" s="1"/>
  <c r="AV558" i="1"/>
  <c r="AW558" i="1" s="1"/>
  <c r="AV569" i="1"/>
  <c r="AW569" i="1" s="1"/>
  <c r="AV577" i="1"/>
  <c r="AW577" i="1" s="1"/>
  <c r="AV585" i="1"/>
  <c r="AW585" i="1" s="1"/>
  <c r="AV593" i="1"/>
  <c r="AW593" i="1" s="1"/>
  <c r="AV600" i="1"/>
  <c r="AW600" i="1" s="1"/>
  <c r="AV608" i="1"/>
  <c r="AW608" i="1" s="1"/>
  <c r="AV616" i="1"/>
  <c r="AW616" i="1" s="1"/>
  <c r="AV897" i="1"/>
  <c r="AW897" i="1" s="1"/>
  <c r="AV905" i="1"/>
  <c r="AW905" i="1" s="1"/>
  <c r="AV913" i="1"/>
  <c r="AW913" i="1" s="1"/>
  <c r="AV921" i="1"/>
  <c r="AW921" i="1" s="1"/>
  <c r="AV965" i="1"/>
  <c r="AW965" i="1" s="1"/>
  <c r="AV973" i="1"/>
  <c r="AW973" i="1" s="1"/>
  <c r="AV981" i="1"/>
  <c r="AW981" i="1" s="1"/>
  <c r="AV989" i="1"/>
  <c r="AW989" i="1" s="1"/>
  <c r="AV997" i="1"/>
  <c r="AW997" i="1" s="1"/>
  <c r="AV1005" i="1"/>
  <c r="AW1005" i="1" s="1"/>
  <c r="AV47" i="1"/>
  <c r="AW47" i="1" s="1"/>
  <c r="AV87" i="1"/>
  <c r="AW87" i="1" s="1"/>
  <c r="AV103" i="1"/>
  <c r="AW103" i="1" s="1"/>
  <c r="AV112" i="1"/>
  <c r="AW112" i="1" s="1"/>
  <c r="AV120" i="1"/>
  <c r="AW120" i="1" s="1"/>
  <c r="AV129" i="1"/>
  <c r="AW129" i="1" s="1"/>
  <c r="AV170" i="1"/>
  <c r="AW170" i="1" s="1"/>
  <c r="AV178" i="1"/>
  <c r="AW178" i="1" s="1"/>
  <c r="AV477" i="1"/>
  <c r="AW477" i="1" s="1"/>
  <c r="AV486" i="1"/>
  <c r="AW486" i="1" s="1"/>
  <c r="AV495" i="1"/>
  <c r="AW495" i="1" s="1"/>
  <c r="AV503" i="1"/>
  <c r="AW503" i="1" s="1"/>
  <c r="AV514" i="1"/>
  <c r="AW514" i="1" s="1"/>
  <c r="AV522" i="1"/>
  <c r="AW522" i="1" s="1"/>
  <c r="AV530" i="1"/>
  <c r="AW530" i="1" s="1"/>
  <c r="AV538" i="1"/>
  <c r="AW538" i="1" s="1"/>
  <c r="AV253" i="1"/>
  <c r="AW253" i="1" s="1"/>
  <c r="AV278" i="1"/>
  <c r="AW278" i="1" s="1"/>
  <c r="AV286" i="1"/>
  <c r="AW286" i="1" s="1"/>
  <c r="AV294" i="1"/>
  <c r="AW294" i="1" s="1"/>
  <c r="AV325" i="1"/>
  <c r="AW325" i="1" s="1"/>
  <c r="AV418" i="1"/>
  <c r="AW418" i="1" s="1"/>
  <c r="AV131" i="1"/>
  <c r="AW131" i="1" s="1"/>
  <c r="AV279" i="1"/>
  <c r="AW279" i="1" s="1"/>
  <c r="AV287" i="1"/>
  <c r="AW287" i="1" s="1"/>
  <c r="AV295" i="1"/>
  <c r="AW295" i="1" s="1"/>
  <c r="AV310" i="1"/>
  <c r="AW310" i="1" s="1"/>
  <c r="AV326" i="1"/>
  <c r="AW326" i="1" s="1"/>
  <c r="AV419" i="1"/>
  <c r="AW419" i="1" s="1"/>
  <c r="AV838" i="1"/>
  <c r="AW838" i="1" s="1"/>
  <c r="AV846" i="1"/>
  <c r="AW846" i="1" s="1"/>
  <c r="AV854" i="1"/>
  <c r="AW854" i="1" s="1"/>
  <c r="AV862" i="1"/>
  <c r="AW862" i="1" s="1"/>
  <c r="AV870" i="1"/>
  <c r="AW870" i="1" s="1"/>
  <c r="AV878" i="1"/>
  <c r="AW878" i="1" s="1"/>
  <c r="AV886" i="1"/>
  <c r="AW886" i="1" s="1"/>
  <c r="AV139" i="1"/>
  <c r="AW139" i="1" s="1"/>
  <c r="AV107" i="1"/>
  <c r="AW107" i="1" s="1"/>
  <c r="AV154" i="1"/>
  <c r="AW154" i="1" s="1"/>
  <c r="AV317" i="1"/>
  <c r="AW317" i="1" s="1"/>
  <c r="AV333" i="1"/>
  <c r="AW333" i="1" s="1"/>
  <c r="AV262" i="1"/>
  <c r="AW262" i="1" s="1"/>
  <c r="AV301" i="1"/>
  <c r="AW301" i="1" s="1"/>
  <c r="AV355" i="1"/>
  <c r="AW355" i="1" s="1"/>
  <c r="AV367" i="1"/>
  <c r="AW367" i="1" s="1"/>
  <c r="AV375" i="1"/>
  <c r="AW375" i="1" s="1"/>
  <c r="AV385" i="1"/>
  <c r="AW385" i="1" s="1"/>
  <c r="AV393" i="1"/>
  <c r="AW393" i="1" s="1"/>
  <c r="AV401" i="1"/>
  <c r="AW401" i="1" s="1"/>
  <c r="AV409" i="1"/>
  <c r="AW409" i="1" s="1"/>
  <c r="AV546" i="1"/>
  <c r="AW546" i="1" s="1"/>
  <c r="AV554" i="1"/>
  <c r="AW554" i="1" s="1"/>
  <c r="AV565" i="1"/>
  <c r="AW565" i="1" s="1"/>
  <c r="AV573" i="1"/>
  <c r="AW573" i="1" s="1"/>
  <c r="AV581" i="1"/>
  <c r="AW581" i="1" s="1"/>
  <c r="AV589" i="1"/>
  <c r="AW589" i="1" s="1"/>
  <c r="AV596" i="1"/>
  <c r="AW596" i="1" s="1"/>
  <c r="AV604" i="1"/>
  <c r="AW604" i="1" s="1"/>
  <c r="AV612" i="1"/>
  <c r="AW612" i="1" s="1"/>
  <c r="AV620" i="1"/>
  <c r="AW620" i="1" s="1"/>
  <c r="AV1009" i="1"/>
  <c r="AW1009" i="1" s="1"/>
  <c r="AV32" i="1"/>
  <c r="AW32" i="1" s="1"/>
  <c r="AV40" i="1"/>
  <c r="AW40" i="1" s="1"/>
  <c r="AV140" i="1"/>
  <c r="AW140" i="1" s="1"/>
  <c r="AV147" i="1"/>
  <c r="AW147" i="1" s="1"/>
  <c r="AV155" i="1"/>
  <c r="AW155" i="1" s="1"/>
  <c r="AV163" i="1"/>
  <c r="AW163" i="1" s="1"/>
  <c r="AV263" i="1"/>
  <c r="AW263" i="1" s="1"/>
  <c r="AV334" i="1"/>
  <c r="AW334" i="1" s="1"/>
  <c r="AV427" i="1"/>
  <c r="AW427" i="1" s="1"/>
  <c r="AV434" i="1"/>
  <c r="AW434" i="1" s="1"/>
  <c r="AV1267" i="1"/>
  <c r="AW1267" i="1" s="1"/>
  <c r="AV449" i="1"/>
  <c r="AW449" i="1" s="1"/>
  <c r="AV456" i="1"/>
  <c r="AW456" i="1" s="1"/>
  <c r="AV464" i="1"/>
  <c r="AW464" i="1" s="1"/>
  <c r="AV472" i="1"/>
  <c r="AW472" i="1" s="1"/>
  <c r="AV621" i="1"/>
  <c r="AW621" i="1" s="1"/>
  <c r="AV894" i="1"/>
  <c r="AW894" i="1" s="1"/>
  <c r="AV902" i="1"/>
  <c r="AW902" i="1" s="1"/>
  <c r="AV910" i="1"/>
  <c r="AW910" i="1" s="1"/>
  <c r="AV918" i="1"/>
  <c r="AW918" i="1" s="1"/>
  <c r="AV1010" i="1"/>
  <c r="AW1010" i="1" s="1"/>
  <c r="AV92" i="1"/>
  <c r="AW92" i="1" s="1"/>
  <c r="AV641" i="1"/>
  <c r="AW641" i="1" s="1"/>
  <c r="AV737" i="1"/>
  <c r="AW737" i="1" s="1"/>
  <c r="AV654" i="1"/>
  <c r="AW654" i="1" s="1"/>
  <c r="AV770" i="1"/>
  <c r="AW770" i="1" s="1"/>
  <c r="AV681" i="1"/>
  <c r="AW681" i="1" s="1"/>
  <c r="AV692" i="1"/>
  <c r="AW692" i="1" s="1"/>
  <c r="AV700" i="1"/>
  <c r="AW700" i="1" s="1"/>
  <c r="AV1014" i="1"/>
  <c r="AW1014" i="1" s="1"/>
  <c r="AV1038" i="1"/>
  <c r="AW1038" i="1" s="1"/>
  <c r="AV1062" i="1"/>
  <c r="AW1062" i="1" s="1"/>
  <c r="AV1078" i="1"/>
  <c r="AW1078" i="1" s="1"/>
  <c r="AV1102" i="1"/>
  <c r="AW1102" i="1" s="1"/>
  <c r="AV1185" i="1"/>
  <c r="AW1185" i="1" s="1"/>
  <c r="AV1200" i="1"/>
  <c r="AW1200" i="1" s="1"/>
  <c r="AV1132" i="1"/>
  <c r="AW1132" i="1" s="1"/>
  <c r="AV1138" i="1"/>
  <c r="AW1138" i="1" s="1"/>
  <c r="AV1150" i="1"/>
  <c r="AW1150" i="1" s="1"/>
  <c r="AV1241" i="1"/>
  <c r="AW1241" i="1" s="1"/>
  <c r="AV1258" i="1"/>
  <c r="AW1258" i="1" s="1"/>
  <c r="AV713" i="1"/>
  <c r="AW713" i="1" s="1"/>
  <c r="AV643" i="1"/>
  <c r="AW643" i="1" s="1"/>
  <c r="AV744" i="1"/>
  <c r="AW744" i="1" s="1"/>
  <c r="AV758" i="1"/>
  <c r="AW758" i="1" s="1"/>
  <c r="AV778" i="1"/>
  <c r="AW778" i="1" s="1"/>
  <c r="AV787" i="1"/>
  <c r="AW787" i="1" s="1"/>
  <c r="AV688" i="1"/>
  <c r="AW688" i="1" s="1"/>
  <c r="AV697" i="1"/>
  <c r="AW697" i="1" s="1"/>
  <c r="AV706" i="1"/>
  <c r="AW706" i="1" s="1"/>
  <c r="AV1022" i="1"/>
  <c r="AW1022" i="1" s="1"/>
  <c r="AV1046" i="1"/>
  <c r="AW1046" i="1" s="1"/>
  <c r="AV1070" i="1"/>
  <c r="AW1070" i="1" s="1"/>
  <c r="AV1094" i="1"/>
  <c r="AW1094" i="1" s="1"/>
  <c r="AV1116" i="1"/>
  <c r="AW1116" i="1" s="1"/>
  <c r="AV1209" i="1"/>
  <c r="AW1209" i="1" s="1"/>
  <c r="AV1222" i="1"/>
  <c r="AW1222" i="1" s="1"/>
  <c r="AV1155" i="1"/>
  <c r="AW1155" i="1" s="1"/>
  <c r="AV1248" i="1"/>
  <c r="AW1248" i="1" s="1"/>
  <c r="AV249" i="1"/>
  <c r="AW249" i="1" s="1"/>
  <c r="AV633" i="1"/>
  <c r="AW633" i="1" s="1"/>
  <c r="AV644" i="1"/>
  <c r="AW644" i="1" s="1"/>
  <c r="AV748" i="1"/>
  <c r="AW748" i="1" s="1"/>
  <c r="AV764" i="1"/>
  <c r="AW764" i="1" s="1"/>
  <c r="AV774" i="1"/>
  <c r="AW774" i="1" s="1"/>
  <c r="AV782" i="1"/>
  <c r="AW782" i="1" s="1"/>
  <c r="AV794" i="1"/>
  <c r="AW794" i="1" s="1"/>
  <c r="AV696" i="1"/>
  <c r="AW696" i="1" s="1"/>
  <c r="AV703" i="1"/>
  <c r="AW703" i="1" s="1"/>
  <c r="AV1030" i="1"/>
  <c r="AW1030" i="1" s="1"/>
  <c r="AV1054" i="1"/>
  <c r="AW1054" i="1" s="1"/>
  <c r="AV1086" i="1"/>
  <c r="AW1086" i="1" s="1"/>
  <c r="AV1180" i="1"/>
  <c r="AW1180" i="1" s="1"/>
  <c r="AV1119" i="1"/>
  <c r="AW1119" i="1" s="1"/>
  <c r="AV1126" i="1"/>
  <c r="AW1126" i="1" s="1"/>
  <c r="AV1219" i="1"/>
  <c r="AW1219" i="1" s="1"/>
  <c r="AV1159" i="1"/>
  <c r="AW1159" i="1" s="1"/>
  <c r="AV1254" i="1"/>
  <c r="AW1254" i="1" s="1"/>
  <c r="AV837" i="1"/>
  <c r="AW837" i="1" s="1"/>
  <c r="AV845" i="1"/>
  <c r="AW845" i="1" s="1"/>
  <c r="AV853" i="1"/>
  <c r="AW853" i="1" s="1"/>
  <c r="AV861" i="1"/>
  <c r="AW861" i="1" s="1"/>
  <c r="AV869" i="1"/>
  <c r="AW869" i="1" s="1"/>
  <c r="AV877" i="1"/>
  <c r="AW877" i="1" s="1"/>
  <c r="AV885" i="1"/>
  <c r="AW885" i="1" s="1"/>
  <c r="AV893" i="1"/>
  <c r="AW893" i="1" s="1"/>
  <c r="AV901" i="1"/>
  <c r="AW901" i="1" s="1"/>
  <c r="AV909" i="1"/>
  <c r="AW909" i="1" s="1"/>
  <c r="AV917" i="1"/>
  <c r="AW917" i="1" s="1"/>
  <c r="AV929" i="1"/>
  <c r="AW929" i="1" s="1"/>
  <c r="AV937" i="1"/>
  <c r="AW937" i="1" s="1"/>
  <c r="AV945" i="1"/>
  <c r="AW945" i="1" s="1"/>
  <c r="AV953" i="1"/>
  <c r="AW953" i="1" s="1"/>
  <c r="AV961" i="1"/>
  <c r="AW961" i="1" s="1"/>
  <c r="AV969" i="1"/>
  <c r="AW969" i="1" s="1"/>
  <c r="AV977" i="1"/>
  <c r="AW977" i="1" s="1"/>
  <c r="AV985" i="1"/>
  <c r="AW985" i="1" s="1"/>
  <c r="AV993" i="1"/>
  <c r="AW993" i="1" s="1"/>
  <c r="AV1001" i="1"/>
  <c r="AW1001" i="1" s="1"/>
  <c r="AV1268" i="1"/>
  <c r="AW1268" i="1" s="1"/>
  <c r="AV1310" i="1"/>
  <c r="AW1310" i="1" s="1"/>
  <c r="AV1318" i="1"/>
  <c r="AW1318" i="1" s="1"/>
  <c r="AV1325" i="1"/>
  <c r="AW1325" i="1" s="1"/>
  <c r="AV1332" i="1"/>
  <c r="AW1332" i="1" s="1"/>
  <c r="AV1340" i="1"/>
  <c r="AW1340" i="1" s="1"/>
  <c r="AV1348" i="1"/>
  <c r="AW1348" i="1" s="1"/>
  <c r="AV1356" i="1"/>
  <c r="AW1356" i="1" s="1"/>
  <c r="AV1364" i="1"/>
  <c r="AW1364" i="1" s="1"/>
  <c r="AV1372" i="1"/>
  <c r="AW1372" i="1" s="1"/>
  <c r="AV1380" i="1"/>
  <c r="AW1380" i="1" s="1"/>
  <c r="AV1388" i="1"/>
  <c r="AW1388" i="1" s="1"/>
  <c r="AV1396" i="1"/>
  <c r="AW1396" i="1" s="1"/>
  <c r="AV1404" i="1"/>
  <c r="AW1404" i="1" s="1"/>
  <c r="AV1411" i="1"/>
  <c r="AW1411" i="1" s="1"/>
  <c r="AV1419" i="1"/>
  <c r="AW1419" i="1" s="1"/>
  <c r="AV1427" i="1"/>
  <c r="AW1427" i="1" s="1"/>
  <c r="AV1435" i="1"/>
  <c r="AW1435" i="1" s="1"/>
  <c r="AV1443" i="1"/>
  <c r="AW1443" i="1" s="1"/>
  <c r="AV1451" i="1"/>
  <c r="AW1451" i="1" s="1"/>
  <c r="AV1458" i="1"/>
  <c r="AW1458" i="1" s="1"/>
  <c r="AV1466" i="1"/>
  <c r="AW1466" i="1" s="1"/>
  <c r="AV1474" i="1"/>
  <c r="AW1474" i="1" s="1"/>
  <c r="AV1482" i="1"/>
  <c r="AW1482" i="1" s="1"/>
  <c r="AV1490" i="1"/>
  <c r="AW1490" i="1" s="1"/>
  <c r="AV1498" i="1"/>
  <c r="AW1498" i="1" s="1"/>
  <c r="AV1506" i="1"/>
  <c r="AW1506" i="1" s="1"/>
  <c r="AV1514" i="1"/>
  <c r="AW1514" i="1" s="1"/>
  <c r="AV1521" i="1"/>
  <c r="AW1521" i="1" s="1"/>
  <c r="AV1529" i="1"/>
  <c r="AW1529" i="1" s="1"/>
  <c r="AV1537" i="1"/>
  <c r="AW1537" i="1" s="1"/>
  <c r="AV1545" i="1"/>
  <c r="AW1545" i="1" s="1"/>
  <c r="AV1553" i="1"/>
  <c r="AW1553" i="1" s="1"/>
  <c r="AV1561" i="1"/>
  <c r="AW1561" i="1" s="1"/>
  <c r="AV1569" i="1"/>
  <c r="AW1569" i="1" s="1"/>
  <c r="AV1577" i="1"/>
  <c r="AW1577" i="1" s="1"/>
  <c r="AV1585" i="1"/>
  <c r="AW1585" i="1" s="1"/>
  <c r="AV1593" i="1"/>
  <c r="AW1593" i="1" s="1"/>
  <c r="AV1601" i="1"/>
  <c r="AW1601" i="1" s="1"/>
  <c r="AV1608" i="1"/>
  <c r="AW1608" i="1" s="1"/>
  <c r="AV1271" i="1"/>
  <c r="AW1271" i="1" s="1"/>
  <c r="AV1278" i="1"/>
  <c r="AW1278" i="1" s="1"/>
  <c r="AV1286" i="1"/>
  <c r="AW1286" i="1" s="1"/>
  <c r="AV1618" i="1"/>
  <c r="AW1618" i="1" s="1"/>
  <c r="AV1626" i="1"/>
  <c r="AW1626" i="1" s="1"/>
  <c r="AV1634" i="1"/>
  <c r="AW1634" i="1" s="1"/>
  <c r="AV1293" i="1"/>
  <c r="AW1293" i="1" s="1"/>
  <c r="AV1649" i="1"/>
  <c r="AW1649" i="1" s="1"/>
  <c r="AV1657" i="1"/>
  <c r="AW1657" i="1" s="1"/>
  <c r="AV1664" i="1"/>
  <c r="AW1664" i="1" s="1"/>
  <c r="AV1672" i="1"/>
  <c r="AW1672" i="1" s="1"/>
  <c r="AV248" i="1"/>
  <c r="AW248" i="1" s="1"/>
  <c r="AV362" i="1"/>
  <c r="AW362" i="1" s="1"/>
  <c r="AV370" i="1"/>
  <c r="AW370" i="1" s="1"/>
  <c r="AV380" i="1"/>
  <c r="AW380" i="1" s="1"/>
  <c r="AV388" i="1"/>
  <c r="AW388" i="1" s="1"/>
  <c r="AV396" i="1"/>
  <c r="AW396" i="1" s="1"/>
  <c r="AV404" i="1"/>
  <c r="AW404" i="1" s="1"/>
  <c r="AV412" i="1"/>
  <c r="AW412" i="1" s="1"/>
  <c r="AV542" i="1"/>
  <c r="AW542" i="1" s="1"/>
  <c r="AV549" i="1"/>
  <c r="AW549" i="1" s="1"/>
  <c r="AV557" i="1"/>
  <c r="AW557" i="1" s="1"/>
  <c r="AV568" i="1"/>
  <c r="AW568" i="1" s="1"/>
  <c r="AV576" i="1"/>
  <c r="AW576" i="1" s="1"/>
  <c r="AV584" i="1"/>
  <c r="AW584" i="1" s="1"/>
  <c r="AV592" i="1"/>
  <c r="AW592" i="1" s="1"/>
  <c r="AV599" i="1"/>
  <c r="AW599" i="1" s="1"/>
  <c r="AV607" i="1"/>
  <c r="AW607" i="1" s="1"/>
  <c r="AV615" i="1"/>
  <c r="AW615" i="1" s="1"/>
  <c r="AV964" i="1"/>
  <c r="AW964" i="1" s="1"/>
  <c r="AV972" i="1"/>
  <c r="AW972" i="1" s="1"/>
  <c r="AV980" i="1"/>
  <c r="AW980" i="1" s="1"/>
  <c r="AV988" i="1"/>
  <c r="AW988" i="1" s="1"/>
  <c r="AV996" i="1"/>
  <c r="AW996" i="1" s="1"/>
  <c r="AV1004" i="1"/>
  <c r="AW1004" i="1" s="1"/>
  <c r="AV54" i="1"/>
  <c r="AW54" i="1" s="1"/>
  <c r="AV86" i="1"/>
  <c r="AW86" i="1" s="1"/>
  <c r="AV102" i="1"/>
  <c r="AW102" i="1" s="1"/>
  <c r="AV111" i="1"/>
  <c r="AW111" i="1" s="1"/>
  <c r="AV119" i="1"/>
  <c r="AW119" i="1" s="1"/>
  <c r="AV128" i="1"/>
  <c r="AW128" i="1" s="1"/>
  <c r="AV177" i="1"/>
  <c r="AW177" i="1" s="1"/>
  <c r="AV476" i="1"/>
  <c r="AW476" i="1" s="1"/>
  <c r="AV484" i="1"/>
  <c r="AW484" i="1" s="1"/>
  <c r="AV493" i="1"/>
  <c r="AW493" i="1" s="1"/>
  <c r="AV502" i="1"/>
  <c r="AW502" i="1" s="1"/>
  <c r="AV513" i="1"/>
  <c r="AW513" i="1" s="1"/>
  <c r="AV521" i="1"/>
  <c r="AW521" i="1" s="1"/>
  <c r="AV529" i="1"/>
  <c r="AW529" i="1" s="1"/>
  <c r="AV537" i="1"/>
  <c r="AW537" i="1" s="1"/>
  <c r="AV55" i="1"/>
  <c r="AW55" i="1" s="1"/>
  <c r="AV628" i="1"/>
  <c r="AW628" i="1" s="1"/>
  <c r="AV636" i="1"/>
  <c r="AW636" i="1" s="1"/>
  <c r="AV716" i="1"/>
  <c r="AW716" i="1" s="1"/>
  <c r="AV722" i="1"/>
  <c r="AW722" i="1" s="1"/>
  <c r="AV728" i="1"/>
  <c r="AW728" i="1" s="1"/>
  <c r="AV734" i="1"/>
  <c r="AW734" i="1" s="1"/>
  <c r="AV648" i="1"/>
  <c r="AW648" i="1" s="1"/>
  <c r="AV746" i="1"/>
  <c r="AW746" i="1" s="1"/>
  <c r="AV652" i="1"/>
  <c r="AW652" i="1" s="1"/>
  <c r="AV754" i="1"/>
  <c r="AW754" i="1" s="1"/>
  <c r="AV760" i="1"/>
  <c r="AW760" i="1" s="1"/>
  <c r="AV660" i="1"/>
  <c r="AW660" i="1" s="1"/>
  <c r="AV771" i="1"/>
  <c r="AW771" i="1" s="1"/>
  <c r="AV775" i="1"/>
  <c r="AW775" i="1" s="1"/>
  <c r="AV780" i="1"/>
  <c r="AW780" i="1" s="1"/>
  <c r="AV675" i="1"/>
  <c r="AW675" i="1" s="1"/>
  <c r="AV789" i="1"/>
  <c r="AW789" i="1" s="1"/>
  <c r="AV683" i="1"/>
  <c r="AW683" i="1" s="1"/>
  <c r="AV686" i="1"/>
  <c r="AW686" i="1" s="1"/>
  <c r="AV689" i="1"/>
  <c r="AW689" i="1" s="1"/>
  <c r="AV693" i="1"/>
  <c r="AW693" i="1" s="1"/>
  <c r="AV810" i="1"/>
  <c r="AW810" i="1" s="1"/>
  <c r="AV815" i="1"/>
  <c r="AW815" i="1" s="1"/>
  <c r="AV821" i="1"/>
  <c r="AW821" i="1" s="1"/>
  <c r="AV823" i="1"/>
  <c r="AW823" i="1" s="1"/>
  <c r="AV708" i="1"/>
  <c r="AW708" i="1" s="1"/>
  <c r="AV1017" i="1"/>
  <c r="AW1017" i="1" s="1"/>
  <c r="AV1025" i="1"/>
  <c r="AW1025" i="1" s="1"/>
  <c r="AV1033" i="1"/>
  <c r="AW1033" i="1" s="1"/>
  <c r="AV1041" i="1"/>
  <c r="AW1041" i="1" s="1"/>
  <c r="AV1049" i="1"/>
  <c r="AW1049" i="1" s="1"/>
  <c r="AV1057" i="1"/>
  <c r="AW1057" i="1" s="1"/>
  <c r="AV1065" i="1"/>
  <c r="AW1065" i="1" s="1"/>
  <c r="AV1073" i="1"/>
  <c r="AW1073" i="1" s="1"/>
  <c r="AV1081" i="1"/>
  <c r="AW1081" i="1" s="1"/>
  <c r="AV1089" i="1"/>
  <c r="AW1089" i="1" s="1"/>
  <c r="AV1097" i="1"/>
  <c r="AW1097" i="1" s="1"/>
  <c r="AV1105" i="1"/>
  <c r="AW1105" i="1" s="1"/>
  <c r="AV1111" i="1"/>
  <c r="AW1111" i="1" s="1"/>
  <c r="AV1113" i="1"/>
  <c r="AW1113" i="1" s="1"/>
  <c r="AV1117" i="1"/>
  <c r="AW1117" i="1" s="1"/>
  <c r="AV1196" i="1"/>
  <c r="AW1196" i="1" s="1"/>
  <c r="AV1123" i="1"/>
  <c r="AW1123" i="1" s="1"/>
  <c r="AV1205" i="1"/>
  <c r="AW1205" i="1" s="1"/>
  <c r="AV1211" i="1"/>
  <c r="AW1211" i="1" s="1"/>
  <c r="AV1134" i="1"/>
  <c r="AW1134" i="1" s="1"/>
  <c r="AV1216" i="1"/>
  <c r="AW1216" i="1" s="1"/>
  <c r="AV1144" i="1"/>
  <c r="AW1144" i="1" s="1"/>
  <c r="AV1224" i="1"/>
  <c r="AW1224" i="1" s="1"/>
  <c r="AV1228" i="1"/>
  <c r="AW1228" i="1" s="1"/>
  <c r="AV1232" i="1"/>
  <c r="AW1232" i="1" s="1"/>
  <c r="AV1236" i="1"/>
  <c r="AW1236" i="1" s="1"/>
  <c r="AV1244" i="1"/>
  <c r="AW1244" i="1" s="1"/>
  <c r="AV1251" i="1"/>
  <c r="AW1251" i="1" s="1"/>
  <c r="AV1255" i="1"/>
  <c r="AW1255" i="1" s="1"/>
  <c r="AV1260" i="1"/>
  <c r="AW1260" i="1" s="1"/>
  <c r="AT1684" i="1"/>
  <c r="AU1684" i="1"/>
  <c r="AV34" i="1"/>
  <c r="AW34" i="1" s="1"/>
  <c r="AV42" i="1"/>
  <c r="AW42" i="1" s="1"/>
  <c r="AV51" i="1"/>
  <c r="AW51" i="1" s="1"/>
  <c r="AV83" i="1"/>
  <c r="AW83" i="1" s="1"/>
  <c r="AV20" i="1"/>
  <c r="AW20" i="1" s="1"/>
  <c r="AV69" i="1"/>
  <c r="AW69" i="1" s="1"/>
  <c r="AV76" i="1"/>
  <c r="AW76" i="1" s="1"/>
  <c r="AV193" i="1"/>
  <c r="AW193" i="1" s="1"/>
  <c r="AV209" i="1"/>
  <c r="AW209" i="1" s="1"/>
  <c r="AV225" i="1"/>
  <c r="AW225" i="1" s="1"/>
  <c r="AV241" i="1"/>
  <c r="AW241" i="1" s="1"/>
  <c r="AV298" i="1"/>
  <c r="AW298" i="1" s="1"/>
  <c r="AV345" i="1"/>
  <c r="AW345" i="1" s="1"/>
  <c r="AV933" i="1"/>
  <c r="AW933" i="1" s="1"/>
  <c r="AV949" i="1"/>
  <c r="AW949" i="1" s="1"/>
  <c r="AV1299" i="1"/>
  <c r="AW1299" i="1" s="1"/>
  <c r="AV1314" i="1"/>
  <c r="AW1314" i="1" s="1"/>
  <c r="AV1329" i="1"/>
  <c r="AW1329" i="1" s="1"/>
  <c r="AV1344" i="1"/>
  <c r="AW1344" i="1" s="1"/>
  <c r="AV1360" i="1"/>
  <c r="AW1360" i="1" s="1"/>
  <c r="AV1368" i="1"/>
  <c r="AW1368" i="1" s="1"/>
  <c r="AV1384" i="1"/>
  <c r="AW1384" i="1" s="1"/>
  <c r="AV1400" i="1"/>
  <c r="AW1400" i="1" s="1"/>
  <c r="AV1415" i="1"/>
  <c r="AW1415" i="1" s="1"/>
  <c r="AV1431" i="1"/>
  <c r="AW1431" i="1" s="1"/>
  <c r="AV1447" i="1"/>
  <c r="AW1447" i="1" s="1"/>
  <c r="AV1462" i="1"/>
  <c r="AW1462" i="1" s="1"/>
  <c r="AV1478" i="1"/>
  <c r="AW1478" i="1" s="1"/>
  <c r="AV1486" i="1"/>
  <c r="AW1486" i="1" s="1"/>
  <c r="AV1502" i="1"/>
  <c r="AW1502" i="1" s="1"/>
  <c r="AV1518" i="1"/>
  <c r="AW1518" i="1" s="1"/>
  <c r="AV1533" i="1"/>
  <c r="AW1533" i="1" s="1"/>
  <c r="AV1557" i="1"/>
  <c r="AW1557" i="1" s="1"/>
  <c r="AV1573" i="1"/>
  <c r="AW1573" i="1" s="1"/>
  <c r="AV1589" i="1"/>
  <c r="AW1589" i="1" s="1"/>
  <c r="AV1270" i="1"/>
  <c r="AW1270" i="1" s="1"/>
  <c r="AV1274" i="1"/>
  <c r="AW1274" i="1" s="1"/>
  <c r="AV1290" i="1"/>
  <c r="AW1290" i="1" s="1"/>
  <c r="AV1630" i="1"/>
  <c r="AW1630" i="1" s="1"/>
  <c r="AV1645" i="1"/>
  <c r="AW1645" i="1" s="1"/>
  <c r="AV1660" i="1"/>
  <c r="AW1660" i="1" s="1"/>
  <c r="AV1682" i="1"/>
  <c r="AW1682" i="1" s="1"/>
  <c r="AV21" i="1"/>
  <c r="AW21" i="1" s="1"/>
  <c r="AV61" i="1"/>
  <c r="AW61" i="1" s="1"/>
  <c r="AV194" i="1"/>
  <c r="AW194" i="1" s="1"/>
  <c r="AV210" i="1"/>
  <c r="AW210" i="1" s="1"/>
  <c r="AV226" i="1"/>
  <c r="AW226" i="1" s="1"/>
  <c r="AV242" i="1"/>
  <c r="AW242" i="1" s="1"/>
  <c r="AV60" i="1"/>
  <c r="AW60" i="1" s="1"/>
  <c r="AV201" i="1"/>
  <c r="AW201" i="1" s="1"/>
  <c r="AV217" i="1"/>
  <c r="AW217" i="1" s="1"/>
  <c r="AV233" i="1"/>
  <c r="AW233" i="1" s="1"/>
  <c r="AV337" i="1"/>
  <c r="AW337" i="1" s="1"/>
  <c r="AV889" i="1"/>
  <c r="AW889" i="1" s="1"/>
  <c r="AV941" i="1"/>
  <c r="AW941" i="1" s="1"/>
  <c r="AV1306" i="1"/>
  <c r="AW1306" i="1" s="1"/>
  <c r="AV1322" i="1"/>
  <c r="AW1322" i="1" s="1"/>
  <c r="AV1336" i="1"/>
  <c r="AW1336" i="1" s="1"/>
  <c r="AV1352" i="1"/>
  <c r="AW1352" i="1" s="1"/>
  <c r="AV1376" i="1"/>
  <c r="AW1376" i="1" s="1"/>
  <c r="AV1392" i="1"/>
  <c r="AW1392" i="1" s="1"/>
  <c r="AV1407" i="1"/>
  <c r="AW1407" i="1" s="1"/>
  <c r="AV1423" i="1"/>
  <c r="AW1423" i="1" s="1"/>
  <c r="AV1439" i="1"/>
  <c r="AW1439" i="1" s="1"/>
  <c r="AV1455" i="1"/>
  <c r="AW1455" i="1" s="1"/>
  <c r="AV1470" i="1"/>
  <c r="AW1470" i="1" s="1"/>
  <c r="AV1494" i="1"/>
  <c r="AW1494" i="1" s="1"/>
  <c r="AV1510" i="1"/>
  <c r="AW1510" i="1" s="1"/>
  <c r="AV1525" i="1"/>
  <c r="AW1525" i="1" s="1"/>
  <c r="AV1541" i="1"/>
  <c r="AW1541" i="1" s="1"/>
  <c r="AV1549" i="1"/>
  <c r="AW1549" i="1" s="1"/>
  <c r="AV1565" i="1"/>
  <c r="AW1565" i="1" s="1"/>
  <c r="AV1581" i="1"/>
  <c r="AW1581" i="1" s="1"/>
  <c r="AV1597" i="1"/>
  <c r="AW1597" i="1" s="1"/>
  <c r="AV1612" i="1"/>
  <c r="AW1612" i="1" s="1"/>
  <c r="AV1282" i="1"/>
  <c r="AW1282" i="1" s="1"/>
  <c r="AV1622" i="1"/>
  <c r="AW1622" i="1" s="1"/>
  <c r="AV1638" i="1"/>
  <c r="AW1638" i="1" s="1"/>
  <c r="AV1653" i="1"/>
  <c r="AW1653" i="1" s="1"/>
  <c r="AV1668" i="1"/>
  <c r="AW1668" i="1" s="1"/>
  <c r="AV14" i="1"/>
  <c r="AW14" i="1" s="1"/>
  <c r="AV70" i="1"/>
  <c r="AW70" i="1" s="1"/>
  <c r="AV202" i="1"/>
  <c r="AW202" i="1" s="1"/>
  <c r="AV218" i="1"/>
  <c r="AW218" i="1" s="1"/>
  <c r="AV234" i="1"/>
  <c r="AW234" i="1" s="1"/>
  <c r="AV91" i="1"/>
  <c r="AW91" i="1" s="1"/>
  <c r="AV99" i="1"/>
  <c r="AW99" i="1" s="1"/>
  <c r="AV108" i="1"/>
  <c r="AW108" i="1" s="1"/>
  <c r="AV116" i="1"/>
  <c r="AW116" i="1" s="1"/>
  <c r="AV125" i="1"/>
  <c r="AW125" i="1" s="1"/>
  <c r="AV165" i="1"/>
  <c r="AW165" i="1" s="1"/>
  <c r="AV174" i="1"/>
  <c r="AW174" i="1" s="1"/>
  <c r="AV184" i="1"/>
  <c r="AW184" i="1" s="1"/>
  <c r="AV265" i="1"/>
  <c r="AW265" i="1" s="1"/>
  <c r="AV273" i="1"/>
  <c r="AW273" i="1" s="1"/>
  <c r="AV304" i="1"/>
  <c r="AW304" i="1" s="1"/>
  <c r="AV319" i="1"/>
  <c r="AW319" i="1" s="1"/>
  <c r="AV415" i="1"/>
  <c r="AW415" i="1" s="1"/>
  <c r="AV436" i="1"/>
  <c r="AW436" i="1" s="1"/>
  <c r="AV443" i="1"/>
  <c r="AW443" i="1" s="1"/>
  <c r="AV451" i="1"/>
  <c r="AW451" i="1" s="1"/>
  <c r="AV458" i="1"/>
  <c r="AW458" i="1" s="1"/>
  <c r="AV466" i="1"/>
  <c r="AW466" i="1" s="1"/>
  <c r="AV474" i="1"/>
  <c r="AW474" i="1" s="1"/>
  <c r="AV481" i="1"/>
  <c r="AW481" i="1" s="1"/>
  <c r="AV490" i="1"/>
  <c r="AW490" i="1" s="1"/>
  <c r="AV499" i="1"/>
  <c r="AW499" i="1" s="1"/>
  <c r="AV510" i="1"/>
  <c r="AW510" i="1" s="1"/>
  <c r="AV518" i="1"/>
  <c r="AW518" i="1" s="1"/>
  <c r="AV526" i="1"/>
  <c r="AW526" i="1" s="1"/>
  <c r="AV534" i="1"/>
  <c r="AW534" i="1" s="1"/>
  <c r="AV632" i="1"/>
  <c r="AW632" i="1" s="1"/>
  <c r="AV712" i="1"/>
  <c r="AW712" i="1" s="1"/>
  <c r="AV719" i="1"/>
  <c r="AW719" i="1" s="1"/>
  <c r="AV725" i="1"/>
  <c r="AW725" i="1" s="1"/>
  <c r="AV732" i="1"/>
  <c r="AW732" i="1" s="1"/>
  <c r="AV647" i="1"/>
  <c r="AW647" i="1" s="1"/>
  <c r="AV743" i="1"/>
  <c r="AW743" i="1" s="1"/>
  <c r="AV651" i="1"/>
  <c r="AW651" i="1" s="1"/>
  <c r="AV753" i="1"/>
  <c r="AW753" i="1" s="1"/>
  <c r="AV757" i="1"/>
  <c r="AW757" i="1" s="1"/>
  <c r="AV657" i="1"/>
  <c r="AW657" i="1" s="1"/>
  <c r="AV661" i="1"/>
  <c r="AW661" i="1" s="1"/>
  <c r="AV773" i="1"/>
  <c r="AW773" i="1" s="1"/>
  <c r="AV669" i="1"/>
  <c r="AW669" i="1" s="1"/>
  <c r="AV673" i="1"/>
  <c r="AW673" i="1" s="1"/>
  <c r="AV786" i="1"/>
  <c r="AW786" i="1" s="1"/>
  <c r="AV790" i="1"/>
  <c r="AW790" i="1" s="1"/>
  <c r="AV793" i="1"/>
  <c r="AW793" i="1" s="1"/>
  <c r="AV799" i="1"/>
  <c r="AW799" i="1" s="1"/>
  <c r="AV803" i="1"/>
  <c r="AW803" i="1" s="1"/>
  <c r="AV695" i="1"/>
  <c r="AW695" i="1" s="1"/>
  <c r="AV814" i="1"/>
  <c r="AW814" i="1" s="1"/>
  <c r="AV818" i="1"/>
  <c r="AW818" i="1" s="1"/>
  <c r="AV926" i="1"/>
  <c r="AW926" i="1" s="1"/>
  <c r="AV826" i="1"/>
  <c r="AW826" i="1" s="1"/>
  <c r="AV896" i="1"/>
  <c r="AW896" i="1" s="1"/>
  <c r="AV904" i="1"/>
  <c r="AW904" i="1" s="1"/>
  <c r="AV912" i="1"/>
  <c r="AW912" i="1" s="1"/>
  <c r="AV920" i="1"/>
  <c r="AW920" i="1" s="1"/>
  <c r="AV1013" i="1"/>
  <c r="AW1013" i="1" s="1"/>
  <c r="AV1021" i="1"/>
  <c r="AW1021" i="1" s="1"/>
  <c r="AV1029" i="1"/>
  <c r="AW1029" i="1" s="1"/>
  <c r="AV1037" i="1"/>
  <c r="AW1037" i="1" s="1"/>
  <c r="AV1045" i="1"/>
  <c r="AW1045" i="1" s="1"/>
  <c r="AV1053" i="1"/>
  <c r="AW1053" i="1" s="1"/>
  <c r="AV1061" i="1"/>
  <c r="AW1061" i="1" s="1"/>
  <c r="AV1069" i="1"/>
  <c r="AW1069" i="1" s="1"/>
  <c r="AV1077" i="1"/>
  <c r="AW1077" i="1" s="1"/>
  <c r="AV1085" i="1"/>
  <c r="AW1085" i="1" s="1"/>
  <c r="AV1093" i="1"/>
  <c r="AW1093" i="1" s="1"/>
  <c r="AV1101" i="1"/>
  <c r="AW1101" i="1" s="1"/>
  <c r="AV1109" i="1"/>
  <c r="AW1109" i="1" s="1"/>
  <c r="AV1184" i="1"/>
  <c r="AW1184" i="1" s="1"/>
  <c r="AV1115" i="1"/>
  <c r="AW1115" i="1" s="1"/>
  <c r="AV1194" i="1"/>
  <c r="AW1194" i="1" s="1"/>
  <c r="AV1199" i="1"/>
  <c r="AW1199" i="1" s="1"/>
  <c r="AV1203" i="1"/>
  <c r="AW1203" i="1" s="1"/>
  <c r="AV1208" i="1"/>
  <c r="AW1208" i="1" s="1"/>
  <c r="AV1131" i="1"/>
  <c r="AW1131" i="1" s="1"/>
  <c r="AV1137" i="1"/>
  <c r="AW1137" i="1" s="1"/>
  <c r="AV1218" i="1"/>
  <c r="AW1218" i="1" s="1"/>
  <c r="AV1147" i="1"/>
  <c r="AW1147" i="1" s="1"/>
  <c r="AV1227" i="1"/>
  <c r="AW1227" i="1" s="1"/>
  <c r="AV1230" i="1"/>
  <c r="AW1230" i="1" s="1"/>
  <c r="AV1234" i="1"/>
  <c r="AW1234" i="1" s="1"/>
  <c r="AV1240" i="1"/>
  <c r="AW1240" i="1" s="1"/>
  <c r="AV1247" i="1"/>
  <c r="AW1247" i="1" s="1"/>
  <c r="AV1253" i="1"/>
  <c r="AW1253" i="1" s="1"/>
  <c r="AV1257" i="1"/>
  <c r="AW1257" i="1" s="1"/>
  <c r="AV890" i="1"/>
  <c r="AW890" i="1" s="1"/>
  <c r="AV934" i="1"/>
  <c r="AW934" i="1" s="1"/>
  <c r="AV942" i="1"/>
  <c r="AW942" i="1" s="1"/>
  <c r="AV950" i="1"/>
  <c r="AW950" i="1" s="1"/>
  <c r="AV1300" i="1"/>
  <c r="AW1300" i="1" s="1"/>
  <c r="AV1307" i="1"/>
  <c r="AW1307" i="1" s="1"/>
  <c r="AV1315" i="1"/>
  <c r="AW1315" i="1" s="1"/>
  <c r="AV1323" i="1"/>
  <c r="AW1323" i="1" s="1"/>
  <c r="AV1330" i="1"/>
  <c r="AW1330" i="1" s="1"/>
  <c r="AV1337" i="1"/>
  <c r="AW1337" i="1" s="1"/>
  <c r="AV1345" i="1"/>
  <c r="AW1345" i="1" s="1"/>
  <c r="AV1353" i="1"/>
  <c r="AW1353" i="1" s="1"/>
  <c r="AV1361" i="1"/>
  <c r="AW1361" i="1" s="1"/>
  <c r="AV1369" i="1"/>
  <c r="AW1369" i="1" s="1"/>
  <c r="AV1377" i="1"/>
  <c r="AW1377" i="1" s="1"/>
  <c r="AV1385" i="1"/>
  <c r="AW1385" i="1" s="1"/>
  <c r="AV1393" i="1"/>
  <c r="AW1393" i="1" s="1"/>
  <c r="AV1401" i="1"/>
  <c r="AW1401" i="1" s="1"/>
  <c r="AV1408" i="1"/>
  <c r="AW1408" i="1" s="1"/>
  <c r="AV1416" i="1"/>
  <c r="AW1416" i="1" s="1"/>
  <c r="AV1424" i="1"/>
  <c r="AW1424" i="1" s="1"/>
  <c r="AV1432" i="1"/>
  <c r="AW1432" i="1" s="1"/>
  <c r="AV1440" i="1"/>
  <c r="AW1440" i="1" s="1"/>
  <c r="AV1448" i="1"/>
  <c r="AW1448" i="1" s="1"/>
  <c r="AV1456" i="1"/>
  <c r="AW1456" i="1" s="1"/>
  <c r="AV1463" i="1"/>
  <c r="AW1463" i="1" s="1"/>
  <c r="AV1471" i="1"/>
  <c r="AW1471" i="1" s="1"/>
  <c r="AV1479" i="1"/>
  <c r="AW1479" i="1" s="1"/>
  <c r="AV1487" i="1"/>
  <c r="AW1487" i="1" s="1"/>
  <c r="AV1495" i="1"/>
  <c r="AW1495" i="1" s="1"/>
  <c r="AV1503" i="1"/>
  <c r="AW1503" i="1" s="1"/>
  <c r="AV1511" i="1"/>
  <c r="AW1511" i="1" s="1"/>
  <c r="AV1519" i="1"/>
  <c r="AW1519" i="1" s="1"/>
  <c r="AV1526" i="1"/>
  <c r="AW1526" i="1" s="1"/>
  <c r="AV1534" i="1"/>
  <c r="AW1534" i="1" s="1"/>
  <c r="AV1542" i="1"/>
  <c r="AW1542" i="1" s="1"/>
  <c r="AV1550" i="1"/>
  <c r="AW1550" i="1" s="1"/>
  <c r="AV1558" i="1"/>
  <c r="AW1558" i="1" s="1"/>
  <c r="AV1566" i="1"/>
  <c r="AW1566" i="1" s="1"/>
  <c r="AV1574" i="1"/>
  <c r="AW1574" i="1" s="1"/>
  <c r="AV1582" i="1"/>
  <c r="AW1582" i="1" s="1"/>
  <c r="AV1590" i="1"/>
  <c r="AW1590" i="1" s="1"/>
  <c r="AV1598" i="1"/>
  <c r="AW1598" i="1" s="1"/>
  <c r="AV1605" i="1"/>
  <c r="AW1605" i="1" s="1"/>
  <c r="AV1613" i="1"/>
  <c r="AW1613" i="1" s="1"/>
  <c r="AV1275" i="1"/>
  <c r="AW1275" i="1" s="1"/>
  <c r="AV1283" i="1"/>
  <c r="AW1283" i="1" s="1"/>
  <c r="AV1291" i="1"/>
  <c r="AW1291" i="1" s="1"/>
  <c r="AV1623" i="1"/>
  <c r="AW1623" i="1" s="1"/>
  <c r="AV1631" i="1"/>
  <c r="AW1631" i="1" s="1"/>
  <c r="AV1639" i="1"/>
  <c r="AW1639" i="1" s="1"/>
  <c r="AV1646" i="1"/>
  <c r="AW1646" i="1" s="1"/>
  <c r="AV1654" i="1"/>
  <c r="AW1654" i="1" s="1"/>
  <c r="AV1661" i="1"/>
  <c r="AW1661" i="1" s="1"/>
  <c r="AV1669" i="1"/>
  <c r="AW1669" i="1" s="1"/>
  <c r="AV1683" i="1"/>
  <c r="AW1683" i="1" s="1"/>
  <c r="AV338" i="1"/>
  <c r="AW338" i="1" s="1"/>
  <c r="AV78" i="1"/>
  <c r="AW78" i="1" s="1"/>
  <c r="AV284" i="1"/>
  <c r="AW284" i="1" s="1"/>
  <c r="AV292" i="1"/>
  <c r="AW292" i="1" s="1"/>
  <c r="AV416" i="1"/>
  <c r="AW416" i="1" s="1"/>
  <c r="AV424" i="1"/>
  <c r="AW424" i="1" s="1"/>
  <c r="AV835" i="1"/>
  <c r="AW835" i="1" s="1"/>
  <c r="AV843" i="1"/>
  <c r="AW843" i="1" s="1"/>
  <c r="AV851" i="1"/>
  <c r="AW851" i="1" s="1"/>
  <c r="AV859" i="1"/>
  <c r="AW859" i="1" s="1"/>
  <c r="AV867" i="1"/>
  <c r="AW867" i="1" s="1"/>
  <c r="AV875" i="1"/>
  <c r="AW875" i="1" s="1"/>
  <c r="AV883" i="1"/>
  <c r="AW883" i="1" s="1"/>
  <c r="AV346" i="1"/>
  <c r="AW346" i="1" s="1"/>
  <c r="AV30" i="1"/>
  <c r="AW30" i="1" s="1"/>
  <c r="AV138" i="1"/>
  <c r="AW138" i="1" s="1"/>
  <c r="AV146" i="1"/>
  <c r="AW146" i="1" s="1"/>
  <c r="AV153" i="1"/>
  <c r="AW153" i="1" s="1"/>
  <c r="AV161" i="1"/>
  <c r="AW161" i="1" s="1"/>
  <c r="AV316" i="1"/>
  <c r="AW316" i="1" s="1"/>
  <c r="AV332" i="1"/>
  <c r="AW332" i="1" s="1"/>
  <c r="AV545" i="1"/>
  <c r="AW545" i="1" s="1"/>
  <c r="AV1008" i="1"/>
  <c r="AW1008" i="1" s="1"/>
  <c r="AV89" i="1"/>
  <c r="AW89" i="1" s="1"/>
  <c r="AV105" i="1"/>
  <c r="AW105" i="1" s="1"/>
  <c r="AV114" i="1"/>
  <c r="AW114" i="1" s="1"/>
  <c r="AV122" i="1"/>
  <c r="AW122" i="1" s="1"/>
  <c r="AV172" i="1"/>
  <c r="AW172" i="1" s="1"/>
  <c r="AV182" i="1"/>
  <c r="AW182" i="1" s="1"/>
  <c r="AV246" i="1"/>
  <c r="AW246" i="1" s="1"/>
  <c r="AV254" i="1"/>
  <c r="AW254" i="1" s="1"/>
  <c r="AV302" i="1"/>
  <c r="AW302" i="1" s="1"/>
  <c r="AV360" i="1"/>
  <c r="AW360" i="1" s="1"/>
  <c r="AV368" i="1"/>
  <c r="AW368" i="1" s="1"/>
  <c r="AV376" i="1"/>
  <c r="AW376" i="1" s="1"/>
  <c r="AV386" i="1"/>
  <c r="AW386" i="1" s="1"/>
  <c r="AV394" i="1"/>
  <c r="AW394" i="1" s="1"/>
  <c r="AV402" i="1"/>
  <c r="AW402" i="1" s="1"/>
  <c r="AV410" i="1"/>
  <c r="AW410" i="1" s="1"/>
  <c r="AV479" i="1"/>
  <c r="AW479" i="1" s="1"/>
  <c r="AV488" i="1"/>
  <c r="AW488" i="1" s="1"/>
  <c r="AV497" i="1"/>
  <c r="AW497" i="1" s="1"/>
  <c r="AV505" i="1"/>
  <c r="AW505" i="1" s="1"/>
  <c r="AV516" i="1"/>
  <c r="AW516" i="1" s="1"/>
  <c r="AV524" i="1"/>
  <c r="AW524" i="1" s="1"/>
  <c r="AV532" i="1"/>
  <c r="AW532" i="1" s="1"/>
  <c r="AV508" i="1"/>
  <c r="AW508" i="1" s="1"/>
  <c r="AV555" i="1"/>
  <c r="AW555" i="1" s="1"/>
  <c r="AV566" i="1"/>
  <c r="AW566" i="1" s="1"/>
  <c r="AV574" i="1"/>
  <c r="AW574" i="1" s="1"/>
  <c r="AV582" i="1"/>
  <c r="AW582" i="1" s="1"/>
  <c r="AV590" i="1"/>
  <c r="AW590" i="1" s="1"/>
  <c r="AV597" i="1"/>
  <c r="AW597" i="1" s="1"/>
  <c r="AV605" i="1"/>
  <c r="AW605" i="1" s="1"/>
  <c r="AV613" i="1"/>
  <c r="AW613" i="1" s="1"/>
  <c r="AV962" i="1"/>
  <c r="AW962" i="1" s="1"/>
  <c r="AV970" i="1"/>
  <c r="AW970" i="1" s="1"/>
  <c r="AV978" i="1"/>
  <c r="AW978" i="1" s="1"/>
  <c r="AV986" i="1"/>
  <c r="AW986" i="1" s="1"/>
  <c r="AV994" i="1"/>
  <c r="AW994" i="1" s="1"/>
  <c r="AV1002" i="1"/>
  <c r="AW1002" i="1" s="1"/>
  <c r="AV33" i="1"/>
  <c r="AW33" i="1" s="1"/>
  <c r="AV41" i="1"/>
  <c r="AW41" i="1" s="1"/>
  <c r="AV50" i="1"/>
  <c r="AW50" i="1" s="1"/>
  <c r="AV82" i="1"/>
  <c r="AW82" i="1" s="1"/>
  <c r="AV106" i="1"/>
  <c r="AW106" i="1" s="1"/>
  <c r="AV115" i="1"/>
  <c r="AW115" i="1" s="1"/>
  <c r="AV124" i="1"/>
  <c r="AW124" i="1" s="1"/>
  <c r="AV132" i="1"/>
  <c r="AW132" i="1" s="1"/>
  <c r="AV164" i="1"/>
  <c r="AW164" i="1" s="1"/>
  <c r="AV173" i="1"/>
  <c r="AW173" i="1" s="1"/>
  <c r="AV183" i="1"/>
  <c r="AW183" i="1" s="1"/>
  <c r="AV247" i="1"/>
  <c r="AW247" i="1" s="1"/>
  <c r="AV264" i="1"/>
  <c r="AW264" i="1" s="1"/>
  <c r="AV272" i="1"/>
  <c r="AW272" i="1" s="1"/>
  <c r="AV361" i="1"/>
  <c r="AW361" i="1" s="1"/>
  <c r="AV369" i="1"/>
  <c r="AW369" i="1" s="1"/>
  <c r="AV377" i="1"/>
  <c r="AW377" i="1" s="1"/>
  <c r="AV387" i="1"/>
  <c r="AW387" i="1" s="1"/>
  <c r="AV395" i="1"/>
  <c r="AW395" i="1" s="1"/>
  <c r="AV403" i="1"/>
  <c r="AW403" i="1" s="1"/>
  <c r="AV411" i="1"/>
  <c r="AW411" i="1" s="1"/>
  <c r="AV428" i="1"/>
  <c r="AW428" i="1" s="1"/>
  <c r="AV435" i="1"/>
  <c r="AW435" i="1" s="1"/>
  <c r="AV442" i="1"/>
  <c r="AW442" i="1" s="1"/>
  <c r="AV450" i="1"/>
  <c r="AW450" i="1" s="1"/>
  <c r="AV49" i="1"/>
  <c r="AW49" i="1" s="1"/>
  <c r="AV59" i="1"/>
  <c r="AW59" i="1" s="1"/>
  <c r="AV200" i="1"/>
  <c r="AW200" i="1" s="1"/>
  <c r="AV224" i="1"/>
  <c r="AW224" i="1" s="1"/>
  <c r="AV240" i="1"/>
  <c r="AW240" i="1" s="1"/>
  <c r="AV297" i="1"/>
  <c r="AW297" i="1" s="1"/>
  <c r="AV312" i="1"/>
  <c r="AW312" i="1" s="1"/>
  <c r="AV344" i="1"/>
  <c r="AW344" i="1" s="1"/>
  <c r="AV888" i="1"/>
  <c r="AW888" i="1" s="1"/>
  <c r="AV1422" i="1"/>
  <c r="AW1422" i="1" s="1"/>
  <c r="AV19" i="1"/>
  <c r="AW19" i="1" s="1"/>
  <c r="AV75" i="1"/>
  <c r="AW75" i="1" s="1"/>
  <c r="AV208" i="1"/>
  <c r="AW208" i="1" s="1"/>
  <c r="AV353" i="1"/>
  <c r="AW353" i="1" s="1"/>
  <c r="AV940" i="1"/>
  <c r="AW940" i="1" s="1"/>
  <c r="AV1313" i="1"/>
  <c r="AW1313" i="1" s="1"/>
  <c r="AV1335" i="1"/>
  <c r="AW1335" i="1" s="1"/>
  <c r="AV1375" i="1"/>
  <c r="AW1375" i="1" s="1"/>
  <c r="AV1438" i="1"/>
  <c r="AW1438" i="1" s="1"/>
  <c r="AV1454" i="1"/>
  <c r="AW1454" i="1" s="1"/>
  <c r="AV1477" i="1"/>
  <c r="AW1477" i="1" s="1"/>
  <c r="AV1493" i="1"/>
  <c r="AW1493" i="1" s="1"/>
  <c r="AV1517" i="1"/>
  <c r="AW1517" i="1" s="1"/>
  <c r="AV1540" i="1"/>
  <c r="AW1540" i="1" s="1"/>
  <c r="AV1564" i="1"/>
  <c r="AW1564" i="1" s="1"/>
  <c r="AV1588" i="1"/>
  <c r="AW1588" i="1" s="1"/>
  <c r="AV1611" i="1"/>
  <c r="AW1611" i="1" s="1"/>
  <c r="AV1289" i="1"/>
  <c r="AW1289" i="1" s="1"/>
  <c r="AV1637" i="1"/>
  <c r="AV1667" i="1"/>
  <c r="AW1667" i="1" s="1"/>
  <c r="AV27" i="1"/>
  <c r="AW27" i="1" s="1"/>
  <c r="AV52" i="1"/>
  <c r="AW52" i="1" s="1"/>
  <c r="AV100" i="1"/>
  <c r="AW100" i="1" s="1"/>
  <c r="AV175" i="1"/>
  <c r="AW175" i="1" s="1"/>
  <c r="AV290" i="1"/>
  <c r="AW290" i="1" s="1"/>
  <c r="AV329" i="1"/>
  <c r="AW329" i="1" s="1"/>
  <c r="AV475" i="1"/>
  <c r="AW475" i="1" s="1"/>
  <c r="AV500" i="1"/>
  <c r="AW500" i="1" s="1"/>
  <c r="AV527" i="1"/>
  <c r="AW527" i="1" s="1"/>
  <c r="AV833" i="1"/>
  <c r="AW833" i="1" s="1"/>
  <c r="AV857" i="1"/>
  <c r="AW857" i="1" s="1"/>
  <c r="AV93" i="1"/>
  <c r="AW93" i="1" s="1"/>
  <c r="AV118" i="1"/>
  <c r="AW118" i="1" s="1"/>
  <c r="AV144" i="1"/>
  <c r="AW144" i="1" s="1"/>
  <c r="AV151" i="1"/>
  <c r="AW151" i="1" s="1"/>
  <c r="AV167" i="1"/>
  <c r="AW167" i="1" s="1"/>
  <c r="AV176" i="1"/>
  <c r="AW176" i="1" s="1"/>
  <c r="AV250" i="1"/>
  <c r="AW250" i="1" s="1"/>
  <c r="AV259" i="1"/>
  <c r="AW259" i="1" s="1"/>
  <c r="AV275" i="1"/>
  <c r="AW275" i="1" s="1"/>
  <c r="AV283" i="1"/>
  <c r="AW283" i="1" s="1"/>
  <c r="AV291" i="1"/>
  <c r="AW291" i="1" s="1"/>
  <c r="AV314" i="1"/>
  <c r="AW314" i="1" s="1"/>
  <c r="AV330" i="1"/>
  <c r="AW330" i="1" s="1"/>
  <c r="AV357" i="1"/>
  <c r="AW357" i="1" s="1"/>
  <c r="AV423" i="1"/>
  <c r="AW423" i="1" s="1"/>
  <c r="AV1012" i="1"/>
  <c r="AW1012" i="1" s="1"/>
  <c r="AV483" i="1"/>
  <c r="AW483" i="1" s="1"/>
  <c r="AV492" i="1"/>
  <c r="AW492" i="1" s="1"/>
  <c r="AV501" i="1"/>
  <c r="AW501" i="1" s="1"/>
  <c r="AV512" i="1"/>
  <c r="AW512" i="1" s="1"/>
  <c r="AV520" i="1"/>
  <c r="AW520" i="1" s="1"/>
  <c r="AV528" i="1"/>
  <c r="AW528" i="1" s="1"/>
  <c r="AV536" i="1"/>
  <c r="AW536" i="1" s="1"/>
  <c r="AV216" i="1"/>
  <c r="AW216" i="1" s="1"/>
  <c r="AV932" i="1"/>
  <c r="AW932" i="1" s="1"/>
  <c r="AV1298" i="1"/>
  <c r="AW1298" i="1" s="1"/>
  <c r="AV1321" i="1"/>
  <c r="AW1321" i="1" s="1"/>
  <c r="AV1343" i="1"/>
  <c r="AW1343" i="1" s="1"/>
  <c r="AV1359" i="1"/>
  <c r="AW1359" i="1" s="1"/>
  <c r="AV1383" i="1"/>
  <c r="AW1383" i="1" s="1"/>
  <c r="AV1406" i="1"/>
  <c r="AW1406" i="1" s="1"/>
  <c r="AV1430" i="1"/>
  <c r="AW1430" i="1" s="1"/>
  <c r="AV1469" i="1"/>
  <c r="AW1469" i="1" s="1"/>
  <c r="AV1501" i="1"/>
  <c r="AW1501" i="1" s="1"/>
  <c r="AV1524" i="1"/>
  <c r="AW1524" i="1" s="1"/>
  <c r="AV1548" i="1"/>
  <c r="AW1548" i="1" s="1"/>
  <c r="AV1580" i="1"/>
  <c r="AW1580" i="1" s="1"/>
  <c r="AV1604" i="1"/>
  <c r="AW1604" i="1" s="1"/>
  <c r="AV1281" i="1"/>
  <c r="AW1281" i="1" s="1"/>
  <c r="AV1629" i="1"/>
  <c r="AW1629" i="1" s="1"/>
  <c r="AV1652" i="1"/>
  <c r="AW1652" i="1" s="1"/>
  <c r="AV1675" i="1"/>
  <c r="AW1675" i="1" s="1"/>
  <c r="AV84" i="1"/>
  <c r="AW84" i="1" s="1"/>
  <c r="AV109" i="1"/>
  <c r="AW109" i="1" s="1"/>
  <c r="AV126" i="1"/>
  <c r="AW126" i="1" s="1"/>
  <c r="AV282" i="1"/>
  <c r="AW282" i="1" s="1"/>
  <c r="AV422" i="1"/>
  <c r="AW422" i="1" s="1"/>
  <c r="AV491" i="1"/>
  <c r="AW491" i="1" s="1"/>
  <c r="AV519" i="1"/>
  <c r="AW519" i="1" s="1"/>
  <c r="AV841" i="1"/>
  <c r="AW841" i="1" s="1"/>
  <c r="AV865" i="1"/>
  <c r="AW865" i="1" s="1"/>
  <c r="AV45" i="1"/>
  <c r="AW45" i="1" s="1"/>
  <c r="AV85" i="1"/>
  <c r="AW85" i="1" s="1"/>
  <c r="AV110" i="1"/>
  <c r="AW110" i="1" s="1"/>
  <c r="AV127" i="1"/>
  <c r="AW127" i="1" s="1"/>
  <c r="AV136" i="1"/>
  <c r="AW136" i="1" s="1"/>
  <c r="AV159" i="1"/>
  <c r="AW159" i="1" s="1"/>
  <c r="AV15" i="1"/>
  <c r="AW15" i="1" s="1"/>
  <c r="AV22" i="1"/>
  <c r="AW22" i="1" s="1"/>
  <c r="AV29" i="1"/>
  <c r="AW29" i="1" s="1"/>
  <c r="AV46" i="1"/>
  <c r="AW46" i="1" s="1"/>
  <c r="AV63" i="1"/>
  <c r="AW63" i="1" s="1"/>
  <c r="AV71" i="1"/>
  <c r="AW71" i="1" s="1"/>
  <c r="AV137" i="1"/>
  <c r="AW137" i="1" s="1"/>
  <c r="AV145" i="1"/>
  <c r="AW145" i="1" s="1"/>
  <c r="AV152" i="1"/>
  <c r="AW152" i="1" s="1"/>
  <c r="AV160" i="1"/>
  <c r="AW160" i="1" s="1"/>
  <c r="AV168" i="1"/>
  <c r="AW168" i="1" s="1"/>
  <c r="AV187" i="1"/>
  <c r="AW187" i="1" s="1"/>
  <c r="AV195" i="1"/>
  <c r="AW195" i="1" s="1"/>
  <c r="AV203" i="1"/>
  <c r="AW203" i="1" s="1"/>
  <c r="AV211" i="1"/>
  <c r="AW211" i="1" s="1"/>
  <c r="AV219" i="1"/>
  <c r="AW219" i="1" s="1"/>
  <c r="AV227" i="1"/>
  <c r="AW227" i="1" s="1"/>
  <c r="AV235" i="1"/>
  <c r="AW235" i="1" s="1"/>
  <c r="AV243" i="1"/>
  <c r="AW243" i="1" s="1"/>
  <c r="AV260" i="1"/>
  <c r="AW260" i="1" s="1"/>
  <c r="AV300" i="1"/>
  <c r="AW300" i="1" s="1"/>
  <c r="AV307" i="1"/>
  <c r="AW307" i="1" s="1"/>
  <c r="AV315" i="1"/>
  <c r="AW315" i="1" s="1"/>
  <c r="AV331" i="1"/>
  <c r="AW331" i="1" s="1"/>
  <c r="AV339" i="1"/>
  <c r="AW339" i="1" s="1"/>
  <c r="AV347" i="1"/>
  <c r="AW347" i="1" s="1"/>
  <c r="AV358" i="1"/>
  <c r="AW358" i="1" s="1"/>
  <c r="AV365" i="1"/>
  <c r="AW365" i="1" s="1"/>
  <c r="AV373" i="1"/>
  <c r="AW373" i="1" s="1"/>
  <c r="AV383" i="1"/>
  <c r="AW383" i="1" s="1"/>
  <c r="AV391" i="1"/>
  <c r="AW391" i="1" s="1"/>
  <c r="AV399" i="1"/>
  <c r="AW399" i="1" s="1"/>
  <c r="AV407" i="1"/>
  <c r="AW407" i="1" s="1"/>
  <c r="AV68" i="1"/>
  <c r="AW68" i="1" s="1"/>
  <c r="AV192" i="1"/>
  <c r="AW192" i="1" s="1"/>
  <c r="AV232" i="1"/>
  <c r="AW232" i="1" s="1"/>
  <c r="AV948" i="1"/>
  <c r="AW948" i="1" s="1"/>
  <c r="AV1305" i="1"/>
  <c r="AW1305" i="1" s="1"/>
  <c r="AV1328" i="1"/>
  <c r="AW1328" i="1" s="1"/>
  <c r="AV1351" i="1"/>
  <c r="AW1351" i="1" s="1"/>
  <c r="AV1367" i="1"/>
  <c r="AW1367" i="1" s="1"/>
  <c r="AV1391" i="1"/>
  <c r="AW1391" i="1" s="1"/>
  <c r="AV1399" i="1"/>
  <c r="AW1399" i="1" s="1"/>
  <c r="AV1414" i="1"/>
  <c r="AW1414" i="1" s="1"/>
  <c r="AV1446" i="1"/>
  <c r="AW1446" i="1" s="1"/>
  <c r="AV1461" i="1"/>
  <c r="AW1461" i="1" s="1"/>
  <c r="AV1485" i="1"/>
  <c r="AW1485" i="1" s="1"/>
  <c r="AV1509" i="1"/>
  <c r="AW1509" i="1" s="1"/>
  <c r="AV1532" i="1"/>
  <c r="AW1532" i="1" s="1"/>
  <c r="AV1556" i="1"/>
  <c r="AW1556" i="1" s="1"/>
  <c r="AV1572" i="1"/>
  <c r="AW1572" i="1" s="1"/>
  <c r="AV1596" i="1"/>
  <c r="AW1596" i="1" s="1"/>
  <c r="AV1273" i="1"/>
  <c r="AW1273" i="1" s="1"/>
  <c r="AV1621" i="1"/>
  <c r="AW1621" i="1" s="1"/>
  <c r="AV1644" i="1"/>
  <c r="AW1644" i="1" s="1"/>
  <c r="AV1659" i="1"/>
  <c r="AW1659" i="1" s="1"/>
  <c r="AV117" i="1"/>
  <c r="AW117" i="1" s="1"/>
  <c r="AV482" i="1"/>
  <c r="AW482" i="1" s="1"/>
  <c r="AV511" i="1"/>
  <c r="AW511" i="1" s="1"/>
  <c r="AV535" i="1"/>
  <c r="AW535" i="1" s="1"/>
  <c r="AV849" i="1"/>
  <c r="AW849" i="1" s="1"/>
  <c r="AV873" i="1"/>
  <c r="AW873" i="1" s="1"/>
  <c r="AV881" i="1"/>
  <c r="AW881" i="1" s="1"/>
  <c r="AV957" i="1"/>
  <c r="AW957" i="1" s="1"/>
  <c r="AV28" i="1"/>
  <c r="AW28" i="1" s="1"/>
  <c r="AV53" i="1"/>
  <c r="AW53" i="1" s="1"/>
  <c r="AV101" i="1"/>
  <c r="AW101" i="1" s="1"/>
  <c r="AV16" i="1"/>
  <c r="AW16" i="1" s="1"/>
  <c r="AV23" i="1"/>
  <c r="AW23" i="1" s="1"/>
  <c r="AV38" i="1"/>
  <c r="AW38" i="1" s="1"/>
  <c r="AV64" i="1"/>
  <c r="AW64" i="1" s="1"/>
  <c r="AV72" i="1"/>
  <c r="AW72" i="1" s="1"/>
  <c r="AV79" i="1"/>
  <c r="AW79" i="1" s="1"/>
  <c r="AV188" i="1"/>
  <c r="AW188" i="1" s="1"/>
  <c r="AV196" i="1"/>
  <c r="AW196" i="1" s="1"/>
  <c r="AV204" i="1"/>
  <c r="AW204" i="1" s="1"/>
  <c r="AV212" i="1"/>
  <c r="AW212" i="1" s="1"/>
  <c r="AV220" i="1"/>
  <c r="AW220" i="1" s="1"/>
  <c r="AV228" i="1"/>
  <c r="AW228" i="1" s="1"/>
  <c r="AV236" i="1"/>
  <c r="AW236" i="1" s="1"/>
  <c r="AV244" i="1"/>
  <c r="AW244" i="1" s="1"/>
  <c r="AV261" i="1"/>
  <c r="AW261" i="1" s="1"/>
  <c r="AV269" i="1"/>
  <c r="AW269" i="1" s="1"/>
  <c r="AV285" i="1"/>
  <c r="AW285" i="1" s="1"/>
  <c r="AV293" i="1"/>
  <c r="AW293" i="1" s="1"/>
  <c r="AV323" i="1"/>
  <c r="AW323" i="1" s="1"/>
  <c r="AV308" i="1"/>
  <c r="AW308" i="1" s="1"/>
  <c r="AV324" i="1"/>
  <c r="AW324" i="1" s="1"/>
  <c r="AV340" i="1"/>
  <c r="AW340" i="1" s="1"/>
  <c r="AV349" i="1"/>
  <c r="AW349" i="1" s="1"/>
  <c r="AV359" i="1"/>
  <c r="AW359" i="1" s="1"/>
  <c r="AV366" i="1"/>
  <c r="AW366" i="1" s="1"/>
  <c r="AV374" i="1"/>
  <c r="AW374" i="1" s="1"/>
  <c r="AV384" i="1"/>
  <c r="AW384" i="1" s="1"/>
  <c r="AV392" i="1"/>
  <c r="AW392" i="1" s="1"/>
  <c r="AV400" i="1"/>
  <c r="AW400" i="1" s="1"/>
  <c r="AV408" i="1"/>
  <c r="AW408" i="1" s="1"/>
  <c r="AV417" i="1"/>
  <c r="AW417" i="1" s="1"/>
  <c r="AV425" i="1"/>
  <c r="AW425" i="1" s="1"/>
  <c r="AV432" i="1"/>
  <c r="AW432" i="1" s="1"/>
  <c r="AV440" i="1"/>
  <c r="AW440" i="1" s="1"/>
  <c r="AV447" i="1"/>
  <c r="AW447" i="1" s="1"/>
  <c r="AV454" i="1"/>
  <c r="AW454" i="1" s="1"/>
  <c r="AV462" i="1"/>
  <c r="AW462" i="1" s="1"/>
  <c r="AV470" i="1"/>
  <c r="AW470" i="1" s="1"/>
  <c r="AV457" i="1"/>
  <c r="AW457" i="1" s="1"/>
  <c r="AV465" i="1"/>
  <c r="AW465" i="1" s="1"/>
  <c r="AV473" i="1"/>
  <c r="AW473" i="1" s="1"/>
  <c r="AV480" i="1"/>
  <c r="AW480" i="1" s="1"/>
  <c r="AV489" i="1"/>
  <c r="AW489" i="1" s="1"/>
  <c r="AV498" i="1"/>
  <c r="AW498" i="1" s="1"/>
  <c r="AV509" i="1"/>
  <c r="AW509" i="1" s="1"/>
  <c r="AV517" i="1"/>
  <c r="AW517" i="1" s="1"/>
  <c r="AV525" i="1"/>
  <c r="AW525" i="1" s="1"/>
  <c r="AV533" i="1"/>
  <c r="AW533" i="1" s="1"/>
  <c r="AV494" i="1"/>
  <c r="AW494" i="1" s="1"/>
  <c r="AV548" i="1"/>
  <c r="AW548" i="1" s="1"/>
  <c r="AV556" i="1"/>
  <c r="AW556" i="1" s="1"/>
  <c r="AV567" i="1"/>
  <c r="AW567" i="1" s="1"/>
  <c r="AV575" i="1"/>
  <c r="AW575" i="1" s="1"/>
  <c r="AV583" i="1"/>
  <c r="AW583" i="1" s="1"/>
  <c r="AV591" i="1"/>
  <c r="AW591" i="1" s="1"/>
  <c r="AV598" i="1"/>
  <c r="AW598" i="1" s="1"/>
  <c r="AV606" i="1"/>
  <c r="AW606" i="1" s="1"/>
  <c r="AV614" i="1"/>
  <c r="AW614" i="1" s="1"/>
  <c r="AV622" i="1"/>
  <c r="AW622" i="1" s="1"/>
  <c r="AV631" i="1"/>
  <c r="AW631" i="1" s="1"/>
  <c r="AV639" i="1"/>
  <c r="AW639" i="1" s="1"/>
  <c r="AV718" i="1"/>
  <c r="AW718" i="1" s="1"/>
  <c r="AV724" i="1"/>
  <c r="AW724" i="1" s="1"/>
  <c r="AV731" i="1"/>
  <c r="AW731" i="1" s="1"/>
  <c r="AV736" i="1"/>
  <c r="AW736" i="1" s="1"/>
  <c r="AV742" i="1"/>
  <c r="AW742" i="1" s="1"/>
  <c r="AV650" i="1"/>
  <c r="AW650" i="1" s="1"/>
  <c r="AV752" i="1"/>
  <c r="AW752" i="1" s="1"/>
  <c r="AV658" i="1"/>
  <c r="AW658" i="1" s="1"/>
  <c r="AV763" i="1"/>
  <c r="AW763" i="1" s="1"/>
  <c r="AV769" i="1"/>
  <c r="AW769" i="1" s="1"/>
  <c r="AV772" i="1"/>
  <c r="AW772" i="1" s="1"/>
  <c r="AV777" i="1"/>
  <c r="AW777" i="1" s="1"/>
  <c r="AV781" i="1"/>
  <c r="AW781" i="1" s="1"/>
  <c r="AV676" i="1"/>
  <c r="AW676" i="1" s="1"/>
  <c r="AV680" i="1"/>
  <c r="AW680" i="1" s="1"/>
  <c r="AV685" i="1"/>
  <c r="AW685" i="1" s="1"/>
  <c r="AV798" i="1"/>
  <c r="AW798" i="1" s="1"/>
  <c r="AV802" i="1"/>
  <c r="AW802" i="1" s="1"/>
  <c r="AV694" i="1"/>
  <c r="AW694" i="1" s="1"/>
  <c r="AV813" i="1"/>
  <c r="AW813" i="1" s="1"/>
  <c r="AV817" i="1"/>
  <c r="AW817" i="1" s="1"/>
  <c r="AV702" i="1"/>
  <c r="AW702" i="1" s="1"/>
  <c r="AV825" i="1"/>
  <c r="AW825" i="1" s="1"/>
  <c r="AV895" i="1"/>
  <c r="AW895" i="1" s="1"/>
  <c r="AV903" i="1"/>
  <c r="AW903" i="1" s="1"/>
  <c r="AV911" i="1"/>
  <c r="AW911" i="1" s="1"/>
  <c r="AV919" i="1"/>
  <c r="AW919" i="1" s="1"/>
  <c r="AV963" i="1"/>
  <c r="AW963" i="1" s="1"/>
  <c r="AV971" i="1"/>
  <c r="AW971" i="1" s="1"/>
  <c r="AV979" i="1"/>
  <c r="AW979" i="1" s="1"/>
  <c r="AV987" i="1"/>
  <c r="AW987" i="1" s="1"/>
  <c r="AV995" i="1"/>
  <c r="AW995" i="1" s="1"/>
  <c r="AV1003" i="1"/>
  <c r="AW1003" i="1" s="1"/>
  <c r="AV1020" i="1"/>
  <c r="AW1020" i="1" s="1"/>
  <c r="AV1028" i="1"/>
  <c r="AW1028" i="1" s="1"/>
  <c r="AV1036" i="1"/>
  <c r="AW1036" i="1" s="1"/>
  <c r="AV1044" i="1"/>
  <c r="AW1044" i="1" s="1"/>
  <c r="AV1052" i="1"/>
  <c r="AW1052" i="1" s="1"/>
  <c r="AV1060" i="1"/>
  <c r="AW1060" i="1" s="1"/>
  <c r="AV1068" i="1"/>
  <c r="AW1068" i="1" s="1"/>
  <c r="AV1076" i="1"/>
  <c r="AW1076" i="1" s="1"/>
  <c r="AV1084" i="1"/>
  <c r="AW1084" i="1" s="1"/>
  <c r="AV1092" i="1"/>
  <c r="AW1092" i="1" s="1"/>
  <c r="AV1100" i="1"/>
  <c r="AW1100" i="1" s="1"/>
  <c r="AV1108" i="1"/>
  <c r="AW1108" i="1" s="1"/>
  <c r="AV1112" i="1"/>
  <c r="AW1112" i="1" s="1"/>
  <c r="AV1189" i="1"/>
  <c r="AW1189" i="1" s="1"/>
  <c r="AV1118" i="1"/>
  <c r="AW1118" i="1" s="1"/>
  <c r="AV1198" i="1"/>
  <c r="AW1198" i="1" s="1"/>
  <c r="AV1202" i="1"/>
  <c r="AW1202" i="1" s="1"/>
  <c r="AV1207" i="1"/>
  <c r="AW1207" i="1" s="1"/>
  <c r="AV1213" i="1"/>
  <c r="AW1213" i="1" s="1"/>
  <c r="AV1136" i="1"/>
  <c r="AW1136" i="1" s="1"/>
  <c r="AV1217" i="1"/>
  <c r="AW1217" i="1" s="1"/>
  <c r="AV1146" i="1"/>
  <c r="AW1146" i="1" s="1"/>
  <c r="AV1226" i="1"/>
  <c r="AW1226" i="1" s="1"/>
  <c r="AV1154" i="1"/>
  <c r="AW1154" i="1" s="1"/>
  <c r="AV1158" i="1"/>
  <c r="AW1158" i="1" s="1"/>
  <c r="AV1239" i="1"/>
  <c r="AW1239" i="1" s="1"/>
  <c r="AV1246" i="1"/>
  <c r="AW1246" i="1" s="1"/>
  <c r="AV1163" i="1"/>
  <c r="AW1163" i="1" s="1"/>
  <c r="AV1167" i="1"/>
  <c r="AW1167" i="1" s="1"/>
  <c r="AV634" i="1"/>
  <c r="AW634" i="1" s="1"/>
  <c r="AV714" i="1"/>
  <c r="AW714" i="1" s="1"/>
  <c r="AV720" i="1"/>
  <c r="AW720" i="1" s="1"/>
  <c r="AV726" i="1"/>
  <c r="AW726" i="1" s="1"/>
  <c r="AV645" i="1"/>
  <c r="AW645" i="1" s="1"/>
  <c r="AV738" i="1"/>
  <c r="AW738" i="1" s="1"/>
  <c r="AV745" i="1"/>
  <c r="AW745" i="1" s="1"/>
  <c r="AV749" i="1"/>
  <c r="AW749" i="1" s="1"/>
  <c r="AV655" i="1"/>
  <c r="AW655" i="1" s="1"/>
  <c r="AV659" i="1"/>
  <c r="AW659" i="1" s="1"/>
  <c r="AV765" i="1"/>
  <c r="AW765" i="1" s="1"/>
  <c r="AV662" i="1"/>
  <c r="AW662" i="1" s="1"/>
  <c r="AV666" i="1"/>
  <c r="AW666" i="1" s="1"/>
  <c r="AV779" i="1"/>
  <c r="AW779" i="1" s="1"/>
  <c r="AV674" i="1"/>
  <c r="AW674" i="1" s="1"/>
  <c r="AV677" i="1"/>
  <c r="AW677" i="1" s="1"/>
  <c r="AV791" i="1"/>
  <c r="AW791" i="1" s="1"/>
  <c r="AV795" i="1"/>
  <c r="AW795" i="1" s="1"/>
  <c r="AV800" i="1"/>
  <c r="AW800" i="1" s="1"/>
  <c r="AV804" i="1"/>
  <c r="AW804" i="1" s="1"/>
  <c r="AV808" i="1"/>
  <c r="AW808" i="1" s="1"/>
  <c r="AV698" i="1"/>
  <c r="AW698" i="1" s="1"/>
  <c r="AV819" i="1"/>
  <c r="AW819" i="1" s="1"/>
  <c r="AV704" i="1"/>
  <c r="AW704" i="1" s="1"/>
  <c r="AV827" i="1"/>
  <c r="AW827" i="1" s="1"/>
  <c r="AV834" i="1"/>
  <c r="AW834" i="1" s="1"/>
  <c r="AV842" i="1"/>
  <c r="AW842" i="1" s="1"/>
  <c r="AV850" i="1"/>
  <c r="AW850" i="1" s="1"/>
  <c r="AV858" i="1"/>
  <c r="AW858" i="1" s="1"/>
  <c r="AV866" i="1"/>
  <c r="AW866" i="1" s="1"/>
  <c r="AV874" i="1"/>
  <c r="AW874" i="1" s="1"/>
  <c r="AV882" i="1"/>
  <c r="AW882" i="1" s="1"/>
  <c r="AV958" i="1"/>
  <c r="AW958" i="1" s="1"/>
  <c r="AV1015" i="1"/>
  <c r="AW1015" i="1" s="1"/>
  <c r="AV1023" i="1"/>
  <c r="AW1023" i="1" s="1"/>
  <c r="AV1031" i="1"/>
  <c r="AW1031" i="1" s="1"/>
  <c r="AV1039" i="1"/>
  <c r="AW1039" i="1" s="1"/>
  <c r="AV1047" i="1"/>
  <c r="AW1047" i="1" s="1"/>
  <c r="AV1055" i="1"/>
  <c r="AW1055" i="1" s="1"/>
  <c r="AV1063" i="1"/>
  <c r="AW1063" i="1" s="1"/>
  <c r="AV1071" i="1"/>
  <c r="AW1071" i="1" s="1"/>
  <c r="AV1079" i="1"/>
  <c r="AW1079" i="1" s="1"/>
  <c r="AV1087" i="1"/>
  <c r="AW1087" i="1" s="1"/>
  <c r="AV1095" i="1"/>
  <c r="AW1095" i="1" s="1"/>
  <c r="AV1103" i="1"/>
  <c r="AW1103" i="1" s="1"/>
  <c r="AV1110" i="1"/>
  <c r="AW1110" i="1" s="1"/>
  <c r="AV1186" i="1"/>
  <c r="AW1186" i="1" s="1"/>
  <c r="AV1190" i="1"/>
  <c r="AW1190" i="1" s="1"/>
  <c r="AV1195" i="1"/>
  <c r="AW1195" i="1" s="1"/>
  <c r="AV1201" i="1"/>
  <c r="AW1201" i="1" s="1"/>
  <c r="AV1127" i="1"/>
  <c r="AW1127" i="1" s="1"/>
  <c r="AV1129" i="1"/>
  <c r="AW1129" i="1" s="1"/>
  <c r="AV1133" i="1"/>
  <c r="AW1133" i="1" s="1"/>
  <c r="AV1139" i="1"/>
  <c r="AW1139" i="1" s="1"/>
  <c r="AV1220" i="1"/>
  <c r="AW1220" i="1" s="1"/>
  <c r="AV1223" i="1"/>
  <c r="AW1223" i="1" s="1"/>
  <c r="AV1151" i="1"/>
  <c r="AW1151" i="1" s="1"/>
  <c r="AV1156" i="1"/>
  <c r="AW1156" i="1" s="1"/>
  <c r="AV1235" i="1"/>
  <c r="AW1235" i="1" s="1"/>
  <c r="AV1242" i="1"/>
  <c r="AW1242" i="1" s="1"/>
  <c r="AV1249" i="1"/>
  <c r="AW1249" i="1" s="1"/>
  <c r="AV1164" i="1"/>
  <c r="AW1164" i="1" s="1"/>
  <c r="AV1259" i="1"/>
  <c r="AW1259" i="1" s="1"/>
  <c r="AV541" i="1"/>
  <c r="AW541" i="1" s="1"/>
  <c r="AV552" i="1"/>
  <c r="AW552" i="1" s="1"/>
  <c r="AV560" i="1"/>
  <c r="AW560" i="1" s="1"/>
  <c r="AV571" i="1"/>
  <c r="AW571" i="1" s="1"/>
  <c r="AV579" i="1"/>
  <c r="AW579" i="1" s="1"/>
  <c r="AV587" i="1"/>
  <c r="AW587" i="1" s="1"/>
  <c r="AV594" i="1"/>
  <c r="AW594" i="1" s="1"/>
  <c r="AV602" i="1"/>
  <c r="AW602" i="1" s="1"/>
  <c r="AV610" i="1"/>
  <c r="AW610" i="1" s="1"/>
  <c r="AV618" i="1"/>
  <c r="AW618" i="1" s="1"/>
  <c r="AV627" i="1"/>
  <c r="AW627" i="1" s="1"/>
  <c r="AV635" i="1"/>
  <c r="AW635" i="1" s="1"/>
  <c r="AV715" i="1"/>
  <c r="AW715" i="1" s="1"/>
  <c r="AV721" i="1"/>
  <c r="AW721" i="1" s="1"/>
  <c r="AV727" i="1"/>
  <c r="AW727" i="1" s="1"/>
  <c r="AV733" i="1"/>
  <c r="AW733" i="1" s="1"/>
  <c r="AV739" i="1"/>
  <c r="AW739" i="1" s="1"/>
  <c r="AV923" i="1"/>
  <c r="AW923" i="1" s="1"/>
  <c r="AV750" i="1"/>
  <c r="AW750" i="1" s="1"/>
  <c r="AV656" i="1"/>
  <c r="AW656" i="1" s="1"/>
  <c r="AV759" i="1"/>
  <c r="AW759" i="1" s="1"/>
  <c r="AV766" i="1"/>
  <c r="AW766" i="1" s="1"/>
  <c r="AV663" i="1"/>
  <c r="AW663" i="1" s="1"/>
  <c r="AV667" i="1"/>
  <c r="AW667" i="1" s="1"/>
  <c r="AV670" i="1"/>
  <c r="AW670" i="1" s="1"/>
  <c r="AV783" i="1"/>
  <c r="AW783" i="1" s="1"/>
  <c r="AV788" i="1"/>
  <c r="AW788" i="1" s="1"/>
  <c r="AV682" i="1"/>
  <c r="AW682" i="1" s="1"/>
  <c r="AV796" i="1"/>
  <c r="AW796" i="1" s="1"/>
  <c r="AV801" i="1"/>
  <c r="AW801" i="1" s="1"/>
  <c r="AV805" i="1"/>
  <c r="AW805" i="1" s="1"/>
  <c r="AV809" i="1"/>
  <c r="AW809" i="1" s="1"/>
  <c r="AV699" i="1"/>
  <c r="AW699" i="1" s="1"/>
  <c r="AV820" i="1"/>
  <c r="AW820" i="1" s="1"/>
  <c r="AV822" i="1"/>
  <c r="AW822" i="1" s="1"/>
  <c r="AV707" i="1"/>
  <c r="AW707" i="1" s="1"/>
  <c r="AV927" i="1"/>
  <c r="AW927" i="1" s="1"/>
  <c r="AV935" i="1"/>
  <c r="AW935" i="1" s="1"/>
  <c r="AV943" i="1"/>
  <c r="AW943" i="1" s="1"/>
  <c r="AV951" i="1"/>
  <c r="AW951" i="1" s="1"/>
  <c r="AV959" i="1"/>
  <c r="AW959" i="1" s="1"/>
  <c r="AV967" i="1"/>
  <c r="AW967" i="1" s="1"/>
  <c r="AV975" i="1"/>
  <c r="AW975" i="1" s="1"/>
  <c r="AV983" i="1"/>
  <c r="AW983" i="1" s="1"/>
  <c r="AV991" i="1"/>
  <c r="AW991" i="1" s="1"/>
  <c r="AV999" i="1"/>
  <c r="AW999" i="1" s="1"/>
  <c r="AV1007" i="1"/>
  <c r="AW1007" i="1" s="1"/>
  <c r="AV1016" i="1"/>
  <c r="AW1016" i="1" s="1"/>
  <c r="AV1024" i="1"/>
  <c r="AW1024" i="1" s="1"/>
  <c r="AV1032" i="1"/>
  <c r="AW1032" i="1" s="1"/>
  <c r="AV1040" i="1"/>
  <c r="AW1040" i="1" s="1"/>
  <c r="AV1048" i="1"/>
  <c r="AW1048" i="1" s="1"/>
  <c r="AV1056" i="1"/>
  <c r="AW1056" i="1" s="1"/>
  <c r="AV1064" i="1"/>
  <c r="AW1064" i="1" s="1"/>
  <c r="AV1072" i="1"/>
  <c r="AW1072" i="1" s="1"/>
  <c r="AV1080" i="1"/>
  <c r="AW1080" i="1" s="1"/>
  <c r="AV1088" i="1"/>
  <c r="AW1088" i="1" s="1"/>
  <c r="AV1096" i="1"/>
  <c r="AW1096" i="1" s="1"/>
  <c r="AV1104" i="1"/>
  <c r="AW1104" i="1" s="1"/>
  <c r="AV1181" i="1"/>
  <c r="AW1181" i="1" s="1"/>
  <c r="AV1187" i="1"/>
  <c r="AW1187" i="1" s="1"/>
  <c r="AV1191" i="1"/>
  <c r="AW1191" i="1" s="1"/>
  <c r="AV1120" i="1"/>
  <c r="AW1120" i="1" s="1"/>
  <c r="AV1122" i="1"/>
  <c r="AW1122" i="1" s="1"/>
  <c r="AV1204" i="1"/>
  <c r="AW1204" i="1" s="1"/>
  <c r="AV1210" i="1"/>
  <c r="AW1210" i="1" s="1"/>
  <c r="AV1214" i="1"/>
  <c r="AW1214" i="1" s="1"/>
  <c r="AV1140" i="1"/>
  <c r="AW1140" i="1" s="1"/>
  <c r="AV1143" i="1"/>
  <c r="AW1143" i="1" s="1"/>
  <c r="AV1148" i="1"/>
  <c r="AW1148" i="1" s="1"/>
  <c r="AV1152" i="1"/>
  <c r="AW1152" i="1" s="1"/>
  <c r="AV1231" i="1"/>
  <c r="AW1231" i="1" s="1"/>
  <c r="AV1160" i="1"/>
  <c r="AW1160" i="1" s="1"/>
  <c r="AV1243" i="1"/>
  <c r="AW1243" i="1" s="1"/>
  <c r="AV1250" i="1"/>
  <c r="AW1250" i="1" s="1"/>
  <c r="AV1165" i="1"/>
  <c r="AW1165" i="1" s="1"/>
  <c r="AV1168" i="1"/>
  <c r="AW1168" i="1" s="1"/>
  <c r="AV1301" i="1"/>
  <c r="AW1301" i="1" s="1"/>
  <c r="AV1308" i="1"/>
  <c r="AW1308" i="1" s="1"/>
  <c r="AV1316" i="1"/>
  <c r="AW1316" i="1" s="1"/>
  <c r="AV829" i="1"/>
  <c r="AW829" i="1" s="1"/>
  <c r="AV1331" i="1"/>
  <c r="AW1331" i="1" s="1"/>
  <c r="AV1338" i="1"/>
  <c r="AW1338" i="1" s="1"/>
  <c r="AV1346" i="1"/>
  <c r="AW1346" i="1" s="1"/>
  <c r="AV1354" i="1"/>
  <c r="AW1354" i="1" s="1"/>
  <c r="AV1362" i="1"/>
  <c r="AW1362" i="1" s="1"/>
  <c r="AV1370" i="1"/>
  <c r="AW1370" i="1" s="1"/>
  <c r="AV1378" i="1"/>
  <c r="AW1378" i="1" s="1"/>
  <c r="AV1386" i="1"/>
  <c r="AW1386" i="1" s="1"/>
  <c r="AV1394" i="1"/>
  <c r="AW1394" i="1" s="1"/>
  <c r="AV1402" i="1"/>
  <c r="AW1402" i="1" s="1"/>
  <c r="AV1409" i="1"/>
  <c r="AW1409" i="1" s="1"/>
  <c r="AV1417" i="1"/>
  <c r="AW1417" i="1" s="1"/>
  <c r="AV1425" i="1"/>
  <c r="AW1425" i="1" s="1"/>
  <c r="AV1433" i="1"/>
  <c r="AW1433" i="1" s="1"/>
  <c r="AV1441" i="1"/>
  <c r="AW1441" i="1" s="1"/>
  <c r="AV1449" i="1"/>
  <c r="AW1449" i="1" s="1"/>
  <c r="AV485" i="1"/>
  <c r="AW485" i="1" s="1"/>
  <c r="AV1464" i="1"/>
  <c r="AW1464" i="1" s="1"/>
  <c r="AV1472" i="1"/>
  <c r="AW1472" i="1" s="1"/>
  <c r="AV1480" i="1"/>
  <c r="AW1480" i="1" s="1"/>
  <c r="AV1488" i="1"/>
  <c r="AW1488" i="1" s="1"/>
  <c r="AV1496" i="1"/>
  <c r="AW1496" i="1" s="1"/>
  <c r="AV1504" i="1"/>
  <c r="AW1504" i="1" s="1"/>
  <c r="AV1512" i="1"/>
  <c r="AW1512" i="1" s="1"/>
  <c r="AV1269" i="1"/>
  <c r="AW1269" i="1" s="1"/>
  <c r="AV1527" i="1"/>
  <c r="AW1527" i="1" s="1"/>
  <c r="AV1535" i="1"/>
  <c r="AW1535" i="1" s="1"/>
  <c r="AV1543" i="1"/>
  <c r="AW1543" i="1" s="1"/>
  <c r="AV1551" i="1"/>
  <c r="AW1551" i="1" s="1"/>
  <c r="AV1559" i="1"/>
  <c r="AW1559" i="1" s="1"/>
  <c r="AV1567" i="1"/>
  <c r="AW1567" i="1" s="1"/>
  <c r="AV1575" i="1"/>
  <c r="AW1575" i="1" s="1"/>
  <c r="AV1583" i="1"/>
  <c r="AW1583" i="1" s="1"/>
  <c r="AV1591" i="1"/>
  <c r="AW1591" i="1" s="1"/>
  <c r="AV1599" i="1"/>
  <c r="AW1599" i="1" s="1"/>
  <c r="AV1606" i="1"/>
  <c r="AW1606" i="1" s="1"/>
  <c r="AV1614" i="1"/>
  <c r="AW1614" i="1" s="1"/>
  <c r="AV1276" i="1"/>
  <c r="AW1276" i="1" s="1"/>
  <c r="AV1284" i="1"/>
  <c r="AW1284" i="1" s="1"/>
  <c r="AV1292" i="1"/>
  <c r="AW1292" i="1" s="1"/>
  <c r="AV1624" i="1"/>
  <c r="AW1624" i="1" s="1"/>
  <c r="AV1632" i="1"/>
  <c r="AW1632" i="1" s="1"/>
  <c r="AV1640" i="1"/>
  <c r="AW1640" i="1" s="1"/>
  <c r="AV1647" i="1"/>
  <c r="AW1647" i="1" s="1"/>
  <c r="AV1655" i="1"/>
  <c r="AW1655" i="1" s="1"/>
  <c r="AV1662" i="1"/>
  <c r="AW1662" i="1" s="1"/>
  <c r="AV1670" i="1"/>
  <c r="AW1670" i="1" s="1"/>
  <c r="AV553" i="1"/>
  <c r="AW553" i="1" s="1"/>
  <c r="AV561" i="1"/>
  <c r="AW561" i="1" s="1"/>
  <c r="AV572" i="1"/>
  <c r="AW572" i="1" s="1"/>
  <c r="AV580" i="1"/>
  <c r="AW580" i="1" s="1"/>
  <c r="AV588" i="1"/>
  <c r="AW588" i="1" s="1"/>
  <c r="AV595" i="1"/>
  <c r="AW595" i="1" s="1"/>
  <c r="AV603" i="1"/>
  <c r="AW603" i="1" s="1"/>
  <c r="AV611" i="1"/>
  <c r="AW611" i="1" s="1"/>
  <c r="AV619" i="1"/>
  <c r="AW619" i="1" s="1"/>
  <c r="AV836" i="1"/>
  <c r="AW836" i="1" s="1"/>
  <c r="AV844" i="1"/>
  <c r="AW844" i="1" s="1"/>
  <c r="AV852" i="1"/>
  <c r="AW852" i="1" s="1"/>
  <c r="AV860" i="1"/>
  <c r="AW860" i="1" s="1"/>
  <c r="AV868" i="1"/>
  <c r="AW868" i="1" s="1"/>
  <c r="AV876" i="1"/>
  <c r="AW876" i="1" s="1"/>
  <c r="AV884" i="1"/>
  <c r="AW884" i="1" s="1"/>
  <c r="AV892" i="1"/>
  <c r="AW892" i="1" s="1"/>
  <c r="AV900" i="1"/>
  <c r="AW900" i="1" s="1"/>
  <c r="AV908" i="1"/>
  <c r="AW908" i="1" s="1"/>
  <c r="AV916" i="1"/>
  <c r="AW916" i="1" s="1"/>
  <c r="AV928" i="1"/>
  <c r="AW928" i="1" s="1"/>
  <c r="AV936" i="1"/>
  <c r="AW936" i="1" s="1"/>
  <c r="AV944" i="1"/>
  <c r="AW944" i="1" s="1"/>
  <c r="AV952" i="1"/>
  <c r="AW952" i="1" s="1"/>
  <c r="AV960" i="1"/>
  <c r="AW960" i="1" s="1"/>
  <c r="AV968" i="1"/>
  <c r="AW968" i="1" s="1"/>
  <c r="AV976" i="1"/>
  <c r="AW976" i="1" s="1"/>
  <c r="AV984" i="1"/>
  <c r="AW984" i="1" s="1"/>
  <c r="AV992" i="1"/>
  <c r="AW992" i="1" s="1"/>
  <c r="AV1000" i="1"/>
  <c r="AW1000" i="1" s="1"/>
  <c r="AV1302" i="1"/>
  <c r="AW1302" i="1" s="1"/>
  <c r="AV1309" i="1"/>
  <c r="AW1309" i="1" s="1"/>
  <c r="AV1317" i="1"/>
  <c r="AW1317" i="1" s="1"/>
  <c r="AV1324" i="1"/>
  <c r="AW1324" i="1" s="1"/>
  <c r="AV133" i="1"/>
  <c r="AW133" i="1" s="1"/>
  <c r="AV1339" i="1"/>
  <c r="AW1339" i="1" s="1"/>
  <c r="AV1347" i="1"/>
  <c r="AW1347" i="1" s="1"/>
  <c r="AV1355" i="1"/>
  <c r="AW1355" i="1" s="1"/>
  <c r="AV1363" i="1"/>
  <c r="AW1363" i="1" s="1"/>
  <c r="AV1371" i="1"/>
  <c r="AW1371" i="1" s="1"/>
  <c r="AV1379" i="1"/>
  <c r="AW1379" i="1" s="1"/>
  <c r="AV1387" i="1"/>
  <c r="AW1387" i="1" s="1"/>
  <c r="AV1395" i="1"/>
  <c r="AW1395" i="1" s="1"/>
  <c r="AV1403" i="1"/>
  <c r="AW1403" i="1" s="1"/>
  <c r="AV1410" i="1"/>
  <c r="AW1410" i="1" s="1"/>
  <c r="AV1418" i="1"/>
  <c r="AW1418" i="1" s="1"/>
  <c r="AV1426" i="1"/>
  <c r="AW1426" i="1" s="1"/>
  <c r="AV1434" i="1"/>
  <c r="AW1434" i="1" s="1"/>
  <c r="AV1442" i="1"/>
  <c r="AW1442" i="1" s="1"/>
  <c r="AV1450" i="1"/>
  <c r="AW1450" i="1" s="1"/>
  <c r="AV1457" i="1"/>
  <c r="AW1457" i="1" s="1"/>
  <c r="AV1465" i="1"/>
  <c r="AW1465" i="1" s="1"/>
  <c r="AV1473" i="1"/>
  <c r="AW1473" i="1" s="1"/>
  <c r="AV1481" i="1"/>
  <c r="AW1481" i="1" s="1"/>
  <c r="AV1489" i="1"/>
  <c r="AW1489" i="1" s="1"/>
  <c r="AV1497" i="1"/>
  <c r="AW1497" i="1" s="1"/>
  <c r="AV1505" i="1"/>
  <c r="AW1505" i="1" s="1"/>
  <c r="AV1513" i="1"/>
  <c r="AW1513" i="1" s="1"/>
  <c r="AV1520" i="1"/>
  <c r="AW1520" i="1" s="1"/>
  <c r="AV1528" i="1"/>
  <c r="AW1528" i="1" s="1"/>
  <c r="AV1536" i="1"/>
  <c r="AW1536" i="1" s="1"/>
  <c r="AV1544" i="1"/>
  <c r="AW1544" i="1" s="1"/>
  <c r="AV1552" i="1"/>
  <c r="AW1552" i="1" s="1"/>
  <c r="AV1560" i="1"/>
  <c r="AW1560" i="1" s="1"/>
  <c r="AV1568" i="1"/>
  <c r="AW1568" i="1" s="1"/>
  <c r="AV1576" i="1"/>
  <c r="AW1576" i="1" s="1"/>
  <c r="AV1584" i="1"/>
  <c r="AW1584" i="1" s="1"/>
  <c r="AV1592" i="1"/>
  <c r="AW1592" i="1" s="1"/>
  <c r="AV1600" i="1"/>
  <c r="AW1600" i="1" s="1"/>
  <c r="AV1607" i="1"/>
  <c r="AW1607" i="1" s="1"/>
  <c r="AV1615" i="1"/>
  <c r="AW1615" i="1" s="1"/>
  <c r="AV1277" i="1"/>
  <c r="AW1277" i="1" s="1"/>
  <c r="AV1285" i="1"/>
  <c r="AW1285" i="1" s="1"/>
  <c r="AV1617" i="1"/>
  <c r="AW1617" i="1" s="1"/>
  <c r="AV1625" i="1"/>
  <c r="AW1625" i="1" s="1"/>
  <c r="AV1633" i="1"/>
  <c r="AW1633" i="1" s="1"/>
  <c r="AV1641" i="1"/>
  <c r="AW1641" i="1" s="1"/>
  <c r="AV1648" i="1"/>
  <c r="AW1648" i="1" s="1"/>
  <c r="AV1656" i="1"/>
  <c r="AW1656" i="1" s="1"/>
  <c r="AV1663" i="1"/>
  <c r="AW1663" i="1" s="1"/>
  <c r="AV1671" i="1"/>
  <c r="AW1671" i="1" s="1"/>
  <c r="BA1637" i="1" l="1"/>
  <c r="BA1513" i="1"/>
  <c r="BA1324" i="1"/>
  <c r="BA900" i="1"/>
  <c r="BA1624" i="1"/>
  <c r="BA485" i="1"/>
  <c r="BA1331" i="1"/>
  <c r="BA1096" i="1"/>
  <c r="BA820" i="1"/>
  <c r="BA552" i="1"/>
  <c r="BA958" i="1"/>
  <c r="BA655" i="1"/>
  <c r="BA1189" i="1"/>
  <c r="BA987" i="1"/>
  <c r="BA752" i="1"/>
  <c r="BA567" i="1"/>
  <c r="BA454" i="1"/>
  <c r="BA228" i="1"/>
  <c r="BA1644" i="1"/>
  <c r="BA1328" i="1"/>
  <c r="BA211" i="1"/>
  <c r="BA491" i="1"/>
  <c r="BA216" i="1"/>
  <c r="BA857" i="1"/>
  <c r="BA1564" i="1"/>
  <c r="BA49" i="1"/>
  <c r="BA41" i="1"/>
  <c r="BA1008" i="1"/>
  <c r="BA1669" i="1"/>
  <c r="BA1503" i="1"/>
  <c r="BA1377" i="1"/>
  <c r="BA1137" i="1"/>
  <c r="BA896" i="1"/>
  <c r="BA757" i="1"/>
  <c r="BA319" i="1"/>
  <c r="BA1581" i="1"/>
  <c r="BA60" i="1"/>
  <c r="BA1431" i="1"/>
  <c r="BA209" i="1"/>
  <c r="BA1123" i="1"/>
  <c r="BA1017" i="1"/>
  <c r="BA716" i="1"/>
  <c r="BA102" i="1"/>
  <c r="BA370" i="1"/>
  <c r="BA1529" i="1"/>
  <c r="BA1340" i="1"/>
  <c r="BA853" i="1"/>
  <c r="BA774" i="1"/>
  <c r="BA1258" i="1"/>
  <c r="BA654" i="1"/>
  <c r="BA32" i="1"/>
  <c r="BA107" i="1"/>
  <c r="BA418" i="1"/>
  <c r="BA989" i="1"/>
  <c r="BA413" i="1"/>
  <c r="BA1279" i="1"/>
  <c r="BA1436" i="1"/>
  <c r="BA351" i="1"/>
  <c r="BA430" i="1"/>
  <c r="BA839" i="1"/>
  <c r="BA1238" i="1"/>
  <c r="BA205" i="1"/>
  <c r="BA1386" i="1"/>
  <c r="BA708" i="1"/>
  <c r="BA493" i="1"/>
  <c r="BA549" i="1"/>
  <c r="BA1521" i="1"/>
  <c r="BA1332" i="1"/>
  <c r="BA845" i="1"/>
  <c r="BA764" i="1"/>
  <c r="BA1241" i="1"/>
  <c r="BA621" i="1"/>
  <c r="BA565" i="1"/>
  <c r="BA419" i="1"/>
  <c r="BA514" i="1"/>
  <c r="BA981" i="1"/>
  <c r="BA405" i="1"/>
  <c r="BA1272" i="1"/>
  <c r="BA1428" i="1"/>
  <c r="BA1656" i="1"/>
  <c r="BA1489" i="1"/>
  <c r="BA1302" i="1"/>
  <c r="BA603" i="1"/>
  <c r="BA1559" i="1"/>
  <c r="BA1308" i="1"/>
  <c r="BA1072" i="1"/>
  <c r="BA805" i="1"/>
  <c r="BA594" i="1"/>
  <c r="BA1110" i="1"/>
  <c r="BA779" i="1"/>
  <c r="BA1213" i="1"/>
  <c r="BA813" i="1"/>
  <c r="BA606" i="1"/>
  <c r="BA432" i="1"/>
  <c r="BA204" i="1"/>
  <c r="BA1596" i="1"/>
  <c r="BA232" i="1"/>
  <c r="BA187" i="1"/>
  <c r="BA126" i="1"/>
  <c r="BA1580" i="1"/>
  <c r="BA330" i="1"/>
  <c r="BA1493" i="1"/>
  <c r="BA435" i="1"/>
  <c r="BA590" i="1"/>
  <c r="BA386" i="1"/>
  <c r="BA316" i="1"/>
  <c r="BA1646" i="1"/>
  <c r="BA1479" i="1"/>
  <c r="BA1353" i="1"/>
  <c r="BA1203" i="1"/>
  <c r="BA673" i="1"/>
  <c r="BA458" i="1"/>
  <c r="BA1638" i="1"/>
  <c r="BA1407" i="1"/>
  <c r="BA1290" i="1"/>
  <c r="BA933" i="1"/>
  <c r="BA1144" i="1"/>
  <c r="BA821" i="1"/>
  <c r="BA55" i="1"/>
  <c r="BA599" i="1"/>
  <c r="BA1286" i="1"/>
  <c r="BA1443" i="1"/>
  <c r="BA961" i="1"/>
  <c r="BA1030" i="1"/>
  <c r="BA1094" i="1"/>
  <c r="BA92" i="1"/>
  <c r="BA163" i="1"/>
  <c r="BA301" i="1"/>
  <c r="BA310" i="1"/>
  <c r="BA103" i="1"/>
  <c r="BA459" i="1"/>
  <c r="BA1642" i="1"/>
  <c r="BA1475" i="1"/>
  <c r="BA1349" i="1"/>
  <c r="BA57" i="1"/>
  <c r="BA267" i="1"/>
  <c r="BA887" i="1"/>
  <c r="BA439" i="1"/>
  <c r="BA207" i="1"/>
  <c r="BA730" i="1"/>
  <c r="BA382" i="1"/>
  <c r="BA1225" i="1"/>
  <c r="BA1083" i="1"/>
  <c r="BA523" i="1"/>
  <c r="BA1648" i="1"/>
  <c r="BA1544" i="1"/>
  <c r="BA1355" i="1"/>
  <c r="BA936" i="1"/>
  <c r="BA1655" i="1"/>
  <c r="BA1488" i="1"/>
  <c r="BA1301" i="1"/>
  <c r="BA999" i="1"/>
  <c r="BA801" i="1"/>
  <c r="BA587" i="1"/>
  <c r="BA1103" i="1"/>
  <c r="BA808" i="1"/>
  <c r="BA645" i="1"/>
  <c r="BA1092" i="1"/>
  <c r="BA694" i="1"/>
  <c r="BA731" i="1"/>
  <c r="BA533" i="1"/>
  <c r="BA359" i="1"/>
  <c r="BA101" i="1"/>
  <c r="BA1399" i="1"/>
  <c r="BA243" i="1"/>
  <c r="BA1548" i="1"/>
  <c r="BA240" i="1"/>
  <c r="BA272" i="1"/>
  <c r="BA582" i="1"/>
  <c r="BA122" i="1"/>
  <c r="BA284" i="1"/>
  <c r="BA1598" i="1"/>
  <c r="BA1471" i="1"/>
  <c r="BA1345" i="1"/>
  <c r="BA1199" i="1"/>
  <c r="BA814" i="1"/>
  <c r="BA518" i="1"/>
  <c r="BA234" i="1"/>
  <c r="BA1392" i="1"/>
  <c r="BA1274" i="1"/>
  <c r="BA1368" i="1"/>
  <c r="BA1255" i="1"/>
  <c r="BA1111" i="1"/>
  <c r="BA780" i="1"/>
  <c r="BA177" i="1"/>
  <c r="BA404" i="1"/>
  <c r="BA1561" i="1"/>
  <c r="BA1372" i="1"/>
  <c r="BA885" i="1"/>
  <c r="BA703" i="1"/>
  <c r="BA758" i="1"/>
  <c r="BA1010" i="1"/>
  <c r="BA604" i="1"/>
  <c r="BA870" i="1"/>
  <c r="BA486" i="1"/>
  <c r="BA921" i="1"/>
  <c r="BA379" i="1"/>
  <c r="BA1635" i="1"/>
  <c r="BA1467" i="1"/>
  <c r="BA1341" i="1"/>
  <c r="BA222" i="1"/>
  <c r="BA90" i="1"/>
  <c r="BA471" i="1"/>
  <c r="BA879" i="1"/>
  <c r="BA1555" i="1"/>
  <c r="BA1114" i="1"/>
  <c r="BA638" i="1"/>
  <c r="BA559" i="1"/>
  <c r="BA1563" i="1"/>
  <c r="BA812" i="1"/>
  <c r="BA135" i="1"/>
  <c r="BA1035" i="1"/>
  <c r="BA1636" i="1"/>
  <c r="BA547" i="1"/>
  <c r="BA1042" i="1"/>
  <c r="BA1124" i="1"/>
  <c r="BA649" i="1"/>
  <c r="BA1536" i="1"/>
  <c r="BA992" i="1"/>
  <c r="BA1647" i="1"/>
  <c r="BA1168" i="1"/>
  <c r="BA991" i="1"/>
  <c r="BA715" i="1"/>
  <c r="BA1242" i="1"/>
  <c r="BA1031" i="1"/>
  <c r="BA804" i="1"/>
  <c r="BA1158" i="1"/>
  <c r="BA1020" i="1"/>
  <c r="BA802" i="1"/>
  <c r="BA769" i="1"/>
  <c r="BA724" i="1"/>
  <c r="BA525" i="1"/>
  <c r="BA457" i="1"/>
  <c r="BA417" i="1"/>
  <c r="BA349" i="1"/>
  <c r="BA261" i="1"/>
  <c r="BA188" i="1"/>
  <c r="BA53" i="1"/>
  <c r="BA482" i="1"/>
  <c r="BA1556" i="1"/>
  <c r="BA1391" i="1"/>
  <c r="BA68" i="1"/>
  <c r="BA347" i="1"/>
  <c r="BA235" i="1"/>
  <c r="BA160" i="1"/>
  <c r="BA22" i="1"/>
  <c r="BA865" i="1"/>
  <c r="BA84" i="1"/>
  <c r="BA1524" i="1"/>
  <c r="BA1321" i="1"/>
  <c r="BA501" i="1"/>
  <c r="BA291" i="1"/>
  <c r="BA144" i="1"/>
  <c r="BA329" i="1"/>
  <c r="BA1289" i="1"/>
  <c r="BA1454" i="1"/>
  <c r="BA75" i="1"/>
  <c r="BA224" i="1"/>
  <c r="BA411" i="1"/>
  <c r="BA264" i="1"/>
  <c r="BA106" i="1"/>
  <c r="BA978" i="1"/>
  <c r="BA574" i="1"/>
  <c r="BA497" i="1"/>
  <c r="BA368" i="1"/>
  <c r="BA114" i="1"/>
  <c r="BA153" i="1"/>
  <c r="BA859" i="1"/>
  <c r="BA78" i="1"/>
  <c r="BA1631" i="1"/>
  <c r="BA1590" i="1"/>
  <c r="BA1526" i="1"/>
  <c r="BA1463" i="1"/>
  <c r="BA1401" i="1"/>
  <c r="BA1337" i="1"/>
  <c r="BA934" i="1"/>
  <c r="BA1227" i="1"/>
  <c r="BA1194" i="1"/>
  <c r="BA1069" i="1"/>
  <c r="BA920" i="1"/>
  <c r="BA695" i="1"/>
  <c r="BA773" i="1"/>
  <c r="BA732" i="1"/>
  <c r="BA510" i="1"/>
  <c r="BA443" i="1"/>
  <c r="BA174" i="1"/>
  <c r="BA218" i="1"/>
  <c r="BA1282" i="1"/>
  <c r="BA1510" i="1"/>
  <c r="BA1376" i="1"/>
  <c r="BA233" i="1"/>
  <c r="BA61" i="1"/>
  <c r="BA1270" i="1"/>
  <c r="BA1478" i="1"/>
  <c r="BA1360" i="1"/>
  <c r="BA298" i="1"/>
  <c r="BA83" i="1"/>
  <c r="BA1251" i="1"/>
  <c r="BA1134" i="1"/>
  <c r="BA1105" i="1"/>
  <c r="BA1041" i="1"/>
  <c r="BA810" i="1"/>
  <c r="BA775" i="1"/>
  <c r="BA734" i="1"/>
  <c r="BA529" i="1"/>
  <c r="BA128" i="1"/>
  <c r="BA988" i="1"/>
  <c r="BA584" i="1"/>
  <c r="BA396" i="1"/>
  <c r="BA1657" i="1"/>
  <c r="BA1617" i="1"/>
  <c r="BA1450" i="1"/>
  <c r="BA968" i="1"/>
  <c r="BA561" i="1"/>
  <c r="BA1269" i="1"/>
  <c r="BA1394" i="1"/>
  <c r="BA1210" i="1"/>
  <c r="BA967" i="1"/>
  <c r="BA923" i="1"/>
  <c r="BA618" i="1"/>
  <c r="BA1195" i="1"/>
  <c r="BA1071" i="1"/>
  <c r="BA791" i="1"/>
  <c r="BA634" i="1"/>
  <c r="BA1060" i="1"/>
  <c r="BA680" i="1"/>
  <c r="BA498" i="1"/>
  <c r="BA308" i="1"/>
  <c r="BA881" i="1"/>
  <c r="BA391" i="1"/>
  <c r="BA137" i="1"/>
  <c r="BA1629" i="1"/>
  <c r="BA1012" i="1"/>
  <c r="BA100" i="1"/>
  <c r="BA888" i="1"/>
  <c r="BA173" i="1"/>
  <c r="BA508" i="1"/>
  <c r="BA410" i="1"/>
  <c r="BA30" i="1"/>
  <c r="BA1283" i="1"/>
  <c r="BA1440" i="1"/>
  <c r="BA1253" i="1"/>
  <c r="BA1045" i="1"/>
  <c r="BA712" i="1"/>
  <c r="BA116" i="1"/>
  <c r="BA1455" i="1"/>
  <c r="BA1557" i="1"/>
  <c r="BA34" i="1"/>
  <c r="BA1081" i="1"/>
  <c r="BA760" i="1"/>
  <c r="BA964" i="1"/>
  <c r="BA1634" i="1"/>
  <c r="BA1466" i="1"/>
  <c r="BA985" i="1"/>
  <c r="BA1180" i="1"/>
  <c r="BA697" i="1"/>
  <c r="BA894" i="1"/>
  <c r="BA573" i="1"/>
  <c r="BA838" i="1"/>
  <c r="BA129" i="1"/>
  <c r="BA616" i="1"/>
  <c r="BA305" i="1"/>
  <c r="BA1562" i="1"/>
  <c r="BA1373" i="1"/>
  <c r="BA190" i="1"/>
  <c r="BA914" i="1"/>
  <c r="BA441" i="1"/>
  <c r="BA461" i="1"/>
  <c r="BA1674" i="1"/>
  <c r="BA343" i="1"/>
  <c r="BA665" i="1"/>
  <c r="BA998" i="1"/>
  <c r="BA406" i="1"/>
  <c r="BA1429" i="1"/>
  <c r="BA1067" i="1"/>
  <c r="BA258" i="1"/>
  <c r="BA1334" i="1"/>
  <c r="BA751" i="1"/>
  <c r="BA289" i="1"/>
  <c r="BA931" i="1"/>
  <c r="BA1098" i="1"/>
  <c r="BA740" i="1"/>
  <c r="BA1237" i="1"/>
  <c r="BA80" i="1"/>
  <c r="BA1285" i="1"/>
  <c r="BA1505" i="1"/>
  <c r="BA1379" i="1"/>
  <c r="BA960" i="1"/>
  <c r="BA619" i="1"/>
  <c r="BA1292" i="1"/>
  <c r="BA1512" i="1"/>
  <c r="BA829" i="1"/>
  <c r="BA1204" i="1"/>
  <c r="BA1024" i="1"/>
  <c r="BA699" i="1"/>
  <c r="BA739" i="1"/>
  <c r="BA541" i="1"/>
  <c r="BA1190" i="1"/>
  <c r="BA882" i="1"/>
  <c r="BA677" i="1"/>
  <c r="BA1167" i="1"/>
  <c r="BA1052" i="1"/>
  <c r="BA702" i="1"/>
  <c r="BA650" i="1"/>
  <c r="BA556" i="1"/>
  <c r="BA489" i="1"/>
  <c r="BA384" i="1"/>
  <c r="BA220" i="1"/>
  <c r="BA873" i="1"/>
  <c r="BA1461" i="1"/>
  <c r="BA383" i="1"/>
  <c r="BA71" i="1"/>
  <c r="BA422" i="1"/>
  <c r="BA1406" i="1"/>
  <c r="BA423" i="1"/>
  <c r="BA833" i="1"/>
  <c r="BA1540" i="1"/>
  <c r="BA344" i="1"/>
  <c r="BA377" i="1"/>
  <c r="BA33" i="1"/>
  <c r="BA532" i="1"/>
  <c r="BA246" i="1"/>
  <c r="BA346" i="1"/>
  <c r="BA1275" i="1"/>
  <c r="BA1495" i="1"/>
  <c r="BA1369" i="1"/>
  <c r="BA1247" i="1"/>
  <c r="BA1101" i="1"/>
  <c r="BA826" i="1"/>
  <c r="BA790" i="1"/>
  <c r="BA753" i="1"/>
  <c r="BA304" i="1"/>
  <c r="BA1668" i="1"/>
  <c r="BA1439" i="1"/>
  <c r="BA242" i="1"/>
  <c r="BA1533" i="1"/>
  <c r="BA193" i="1"/>
  <c r="BA1196" i="1"/>
  <c r="BA683" i="1"/>
  <c r="BA636" i="1"/>
  <c r="BA86" i="1"/>
  <c r="BA362" i="1"/>
  <c r="BA1585" i="1"/>
  <c r="BA1396" i="1"/>
  <c r="BA909" i="1"/>
  <c r="BA1086" i="1"/>
  <c r="BA688" i="1"/>
  <c r="BA1062" i="1"/>
  <c r="BA334" i="1"/>
  <c r="BA367" i="1"/>
  <c r="BA325" i="1"/>
  <c r="BA608" i="1"/>
  <c r="BA1296" i="1"/>
  <c r="BA1554" i="1"/>
  <c r="BA1615" i="1"/>
  <c r="BA1426" i="1"/>
  <c r="BA944" i="1"/>
  <c r="BA1276" i="1"/>
  <c r="BA1433" i="1"/>
  <c r="BA1120" i="1"/>
  <c r="BA943" i="1"/>
  <c r="BA727" i="1"/>
  <c r="BA1139" i="1"/>
  <c r="BA866" i="1"/>
  <c r="BA738" i="1"/>
  <c r="BA1100" i="1"/>
  <c r="BA963" i="1"/>
  <c r="BA736" i="1"/>
  <c r="BA494" i="1"/>
  <c r="BA366" i="1"/>
  <c r="BA535" i="1"/>
  <c r="BA365" i="1"/>
  <c r="BA46" i="1"/>
  <c r="BA520" i="1"/>
  <c r="BA167" i="1"/>
  <c r="BA1667" i="1"/>
  <c r="BA297" i="1"/>
  <c r="BA124" i="1"/>
  <c r="BA172" i="1"/>
  <c r="BA292" i="1"/>
  <c r="BA1542" i="1"/>
  <c r="BA950" i="1"/>
  <c r="BA1085" i="1"/>
  <c r="BA818" i="1"/>
  <c r="BA526" i="1"/>
  <c r="BA91" i="1"/>
  <c r="BA889" i="1"/>
  <c r="BA1502" i="1"/>
  <c r="BA69" i="1"/>
  <c r="BA1113" i="1"/>
  <c r="BA675" i="1"/>
  <c r="BA476" i="1"/>
  <c r="BA412" i="1"/>
  <c r="BA1569" i="1"/>
  <c r="BA1380" i="1"/>
  <c r="BA893" i="1"/>
  <c r="BA644" i="1"/>
  <c r="BA778" i="1"/>
  <c r="BA1014" i="1"/>
  <c r="BA612" i="1"/>
  <c r="BA878" i="1"/>
  <c r="BA495" i="1"/>
  <c r="BA593" i="1"/>
  <c r="BA389" i="1"/>
  <c r="BA1602" i="1"/>
  <c r="BA1412" i="1"/>
  <c r="BA230" i="1"/>
  <c r="BA141" i="1"/>
  <c r="BA134" i="1"/>
  <c r="BA915" i="1"/>
  <c r="BA1350" i="1"/>
  <c r="BA925" i="1"/>
  <c r="BA570" i="1"/>
  <c r="BA1342" i="1"/>
  <c r="BA171" i="1"/>
  <c r="BA143" i="1"/>
  <c r="BA239" i="1"/>
  <c r="BA848" i="1"/>
  <c r="BA1666" i="1"/>
  <c r="BA104" i="1"/>
  <c r="BA1050" i="1"/>
  <c r="BA640" i="1"/>
  <c r="BA1018" i="1"/>
  <c r="BA755" i="1"/>
  <c r="BA73" i="1"/>
  <c r="BA1607" i="1"/>
  <c r="BA1418" i="1"/>
  <c r="BA868" i="1"/>
  <c r="BA1614" i="1"/>
  <c r="BA1425" i="1"/>
  <c r="BA1148" i="1"/>
  <c r="BA1064" i="1"/>
  <c r="BA935" i="1"/>
  <c r="BA721" i="1"/>
  <c r="BA1133" i="1"/>
  <c r="BA858" i="1"/>
  <c r="BA1239" i="1"/>
  <c r="BA1028" i="1"/>
  <c r="BA772" i="1"/>
  <c r="BA465" i="1"/>
  <c r="BA196" i="1"/>
  <c r="BA1572" i="1"/>
  <c r="BA358" i="1"/>
  <c r="BA29" i="1"/>
  <c r="BA109" i="1"/>
  <c r="BA512" i="1"/>
  <c r="BA151" i="1"/>
  <c r="BA1477" i="1"/>
  <c r="BA115" i="1"/>
  <c r="BA505" i="1"/>
  <c r="BA161" i="1"/>
  <c r="BA1639" i="1"/>
  <c r="BA1408" i="1"/>
  <c r="BA1230" i="1"/>
  <c r="BA1013" i="1"/>
  <c r="BA669" i="1"/>
  <c r="BA451" i="1"/>
  <c r="BA1622" i="1"/>
  <c r="BA337" i="1"/>
  <c r="BA1486" i="1"/>
  <c r="BA20" i="1"/>
  <c r="BA1216" i="1"/>
  <c r="BA815" i="1"/>
  <c r="BA537" i="1"/>
  <c r="BA592" i="1"/>
  <c r="BA1278" i="1"/>
  <c r="BA1435" i="1"/>
  <c r="BA953" i="1"/>
  <c r="BA1070" i="1"/>
  <c r="BA700" i="1"/>
  <c r="BA155" i="1"/>
  <c r="BA262" i="1"/>
  <c r="BA278" i="1"/>
  <c r="BA585" i="1"/>
  <c r="BA166" i="1"/>
  <c r="BA1530" i="1"/>
  <c r="BA946" i="1"/>
  <c r="BA460" i="1"/>
  <c r="BA39" i="1"/>
  <c r="BA431" i="1"/>
  <c r="BA257" i="1"/>
  <c r="BA966" i="1"/>
  <c r="BA1320" i="1"/>
  <c r="BA130" i="1"/>
  <c r="BA191" i="1"/>
  <c r="BA840" i="1"/>
  <c r="BA515" i="1"/>
  <c r="BA637" i="1"/>
  <c r="BA65" i="1"/>
  <c r="BA1410" i="1"/>
  <c r="BA928" i="1"/>
  <c r="BA588" i="1"/>
  <c r="BA1543" i="1"/>
  <c r="BA1417" i="1"/>
  <c r="BA1143" i="1"/>
  <c r="BA927" i="1"/>
  <c r="BA759" i="1"/>
  <c r="BA1129" i="1"/>
  <c r="BA1202" i="1"/>
  <c r="BA1576" i="1"/>
  <c r="BA1387" i="1"/>
  <c r="BA836" i="1"/>
  <c r="BA1583" i="1"/>
  <c r="BA1243" i="1"/>
  <c r="BA1032" i="1"/>
  <c r="BA783" i="1"/>
  <c r="BA1151" i="1"/>
  <c r="BA827" i="1"/>
  <c r="BA1146" i="1"/>
  <c r="BA825" i="1"/>
  <c r="BA631" i="1"/>
  <c r="BA392" i="1"/>
  <c r="BA64" i="1"/>
  <c r="BA1485" i="1"/>
  <c r="BA315" i="1"/>
  <c r="BA136" i="1"/>
  <c r="BA1430" i="1"/>
  <c r="BA259" i="1"/>
  <c r="BA1335" i="1"/>
  <c r="BA387" i="1"/>
  <c r="BA613" i="1"/>
  <c r="BA254" i="1"/>
  <c r="BA835" i="1"/>
  <c r="BA1566" i="1"/>
  <c r="BA1315" i="1"/>
  <c r="BA1109" i="1"/>
  <c r="BA793" i="1"/>
  <c r="BA481" i="1"/>
  <c r="BA14" i="1"/>
  <c r="BA1322" i="1"/>
  <c r="BA1660" i="1"/>
  <c r="BA1314" i="1"/>
  <c r="BA1232" i="1"/>
  <c r="BA686" i="1"/>
  <c r="BA502" i="1"/>
  <c r="BA557" i="1"/>
  <c r="BA1593" i="1"/>
  <c r="BA1404" i="1"/>
  <c r="BA917" i="1"/>
  <c r="BA1222" i="1"/>
  <c r="BA1078" i="1"/>
  <c r="BA427" i="1"/>
  <c r="BA375" i="1"/>
  <c r="BA522" i="1"/>
  <c r="BA550" i="1"/>
  <c r="BA1665" i="1"/>
  <c r="BA1499" i="1"/>
  <c r="BA1311" i="1"/>
  <c r="BA255" i="1"/>
  <c r="BA157" i="1"/>
  <c r="BA311" i="1"/>
  <c r="BA1437" i="1"/>
  <c r="BA1059" i="1"/>
  <c r="BA1681" i="1"/>
  <c r="BA1651" i="1"/>
  <c r="BA25" i="1"/>
  <c r="BA762" i="1"/>
  <c r="BA1579" i="1"/>
  <c r="BA1142" i="1"/>
  <c r="BA872" i="1"/>
  <c r="BA1516" i="1"/>
  <c r="BA478" i="1"/>
  <c r="BA1157" i="1"/>
  <c r="BA811" i="1"/>
  <c r="BA1074" i="1"/>
  <c r="BA678" i="1"/>
  <c r="BA81" i="1"/>
  <c r="BA1671" i="1"/>
  <c r="BA1568" i="1"/>
  <c r="BA1442" i="1"/>
  <c r="BA1317" i="1"/>
  <c r="BA892" i="1"/>
  <c r="BA553" i="1"/>
  <c r="BA1575" i="1"/>
  <c r="BA1449" i="1"/>
  <c r="BA1160" i="1"/>
  <c r="BA1088" i="1"/>
  <c r="BA959" i="1"/>
  <c r="BA670" i="1"/>
  <c r="BA610" i="1"/>
  <c r="BA1223" i="1"/>
  <c r="BA1063" i="1"/>
  <c r="BA704" i="1"/>
  <c r="BA749" i="1"/>
  <c r="BA1217" i="1"/>
  <c r="BA1112" i="1"/>
  <c r="BA979" i="1"/>
  <c r="BA676" i="1"/>
  <c r="BA622" i="1"/>
  <c r="BA447" i="1"/>
  <c r="BA323" i="1"/>
  <c r="BA38" i="1"/>
  <c r="BA1621" i="1"/>
  <c r="BA1305" i="1"/>
  <c r="BA307" i="1"/>
  <c r="BA203" i="1"/>
  <c r="BA127" i="1"/>
  <c r="BA1281" i="1"/>
  <c r="BA536" i="1"/>
  <c r="BA250" i="1"/>
  <c r="BA52" i="1"/>
  <c r="BA1313" i="1"/>
  <c r="BA450" i="1"/>
  <c r="BA164" i="1"/>
  <c r="BA605" i="1"/>
  <c r="BA402" i="1"/>
  <c r="BA545" i="1"/>
  <c r="BA424" i="1"/>
  <c r="BA1661" i="1"/>
  <c r="BA1558" i="1"/>
  <c r="BA1432" i="1"/>
  <c r="BA1307" i="1"/>
  <c r="BA1131" i="1"/>
  <c r="BA1037" i="1"/>
  <c r="BA632" i="1"/>
  <c r="BA474" i="1"/>
  <c r="BA108" i="1"/>
  <c r="BA1565" i="1"/>
  <c r="BA1306" i="1"/>
  <c r="BA1645" i="1"/>
  <c r="BA1415" i="1"/>
  <c r="BA1299" i="1"/>
  <c r="BA1228" i="1"/>
  <c r="BA1073" i="1"/>
  <c r="BA754" i="1"/>
  <c r="BA615" i="1"/>
  <c r="BA1626" i="1"/>
  <c r="BA1458" i="1"/>
  <c r="BA977" i="1"/>
  <c r="BA1209" i="1"/>
  <c r="BA737" i="1"/>
  <c r="BA1009" i="1"/>
  <c r="BA139" i="1"/>
  <c r="BA120" i="1"/>
  <c r="BA543" i="1"/>
  <c r="BA1294" i="1"/>
  <c r="BA1491" i="1"/>
  <c r="BA1552" i="1"/>
  <c r="BA1363" i="1"/>
  <c r="BA876" i="1"/>
  <c r="BA1662" i="1"/>
  <c r="BA1496" i="1"/>
  <c r="BA1370" i="1"/>
  <c r="BA1152" i="1"/>
  <c r="BA1007" i="1"/>
  <c r="BA663" i="1"/>
  <c r="BA1164" i="1"/>
  <c r="BA1047" i="1"/>
  <c r="BA698" i="1"/>
  <c r="BA1246" i="1"/>
  <c r="BA1036" i="1"/>
  <c r="BA777" i="1"/>
  <c r="BA473" i="1"/>
  <c r="BA285" i="1"/>
  <c r="BA16" i="1"/>
  <c r="BA1414" i="1"/>
  <c r="BA260" i="1"/>
  <c r="BA85" i="1"/>
  <c r="BA1359" i="1"/>
  <c r="BA500" i="1"/>
  <c r="BA353" i="1"/>
  <c r="BA361" i="1"/>
  <c r="BA994" i="1"/>
  <c r="BA516" i="1"/>
  <c r="BA875" i="1"/>
  <c r="BA1605" i="1"/>
  <c r="BA1416" i="1"/>
  <c r="BA1234" i="1"/>
  <c r="BA1021" i="1"/>
  <c r="BA743" i="1"/>
  <c r="BA265" i="1"/>
  <c r="BA1541" i="1"/>
  <c r="BA210" i="1"/>
  <c r="BA1384" i="1"/>
  <c r="BA1260" i="1"/>
  <c r="BA1057" i="1"/>
  <c r="BA746" i="1"/>
  <c r="BA1004" i="1"/>
  <c r="BA1672" i="1"/>
  <c r="BA1506" i="1"/>
  <c r="BA1318" i="1"/>
  <c r="BA1254" i="1"/>
  <c r="BA1138" i="1"/>
  <c r="BA464" i="1"/>
  <c r="BA546" i="1"/>
  <c r="BA286" i="1"/>
  <c r="BA965" i="1"/>
  <c r="BA185" i="1"/>
  <c r="BA1538" i="1"/>
  <c r="BA954" i="1"/>
  <c r="BA468" i="1"/>
  <c r="BA162" i="1"/>
  <c r="BA1595" i="1"/>
  <c r="BA1193" i="1"/>
  <c r="BA974" i="1"/>
  <c r="BA1587" i="1"/>
  <c r="BA705" i="1"/>
  <c r="BA1500" i="1"/>
  <c r="BA630" i="1"/>
  <c r="BA1445" i="1"/>
  <c r="BA1135" i="1"/>
  <c r="BA784" i="1"/>
  <c r="BA1130" i="1"/>
  <c r="BA341" i="1"/>
  <c r="BA1481" i="1"/>
  <c r="BA1000" i="1"/>
  <c r="BA595" i="1"/>
  <c r="BA1551" i="1"/>
  <c r="BA1362" i="1"/>
  <c r="BA1191" i="1"/>
  <c r="BA766" i="1"/>
  <c r="BA1249" i="1"/>
  <c r="BA1039" i="1"/>
  <c r="BA666" i="1"/>
  <c r="BA1207" i="1"/>
  <c r="BA919" i="1"/>
  <c r="BA598" i="1"/>
  <c r="BA425" i="1"/>
  <c r="BA269" i="1"/>
  <c r="BA511" i="1"/>
  <c r="BA192" i="1"/>
  <c r="BA168" i="1"/>
  <c r="BA45" i="1"/>
  <c r="BA1343" i="1"/>
  <c r="BA314" i="1"/>
  <c r="BA475" i="1"/>
  <c r="BA208" i="1"/>
  <c r="BA428" i="1"/>
  <c r="BA986" i="1"/>
  <c r="BA376" i="1"/>
  <c r="BA867" i="1"/>
  <c r="BA1534" i="1"/>
  <c r="BA942" i="1"/>
  <c r="BA1077" i="1"/>
  <c r="BA647" i="1"/>
  <c r="BA184" i="1"/>
  <c r="BA1525" i="1"/>
  <c r="BA194" i="1"/>
  <c r="BA345" i="1"/>
  <c r="BA1049" i="1"/>
  <c r="BA648" i="1"/>
  <c r="BA996" i="1"/>
  <c r="BA1664" i="1"/>
  <c r="BA1498" i="1"/>
  <c r="BA1310" i="1"/>
  <c r="BA1159" i="1"/>
  <c r="BA633" i="1"/>
  <c r="BA1132" i="1"/>
  <c r="BA456" i="1"/>
  <c r="BA409" i="1"/>
  <c r="BA295" i="1"/>
  <c r="BA87" i="1"/>
  <c r="BA381" i="1"/>
  <c r="BA1594" i="1"/>
  <c r="BA1295" i="1"/>
  <c r="BA626" i="1"/>
  <c r="BA186" i="1"/>
  <c r="BA907" i="1"/>
  <c r="BA1312" i="1"/>
  <c r="BA807" i="1"/>
  <c r="BA372" i="1"/>
  <c r="BA1215" i="1"/>
  <c r="BA1453" i="1"/>
  <c r="BA121" i="1"/>
  <c r="BA1413" i="1"/>
  <c r="BA1206" i="1"/>
  <c r="BA776" i="1"/>
  <c r="BA824" i="1"/>
  <c r="BA237" i="1"/>
  <c r="BA1641" i="1"/>
  <c r="BA1600" i="1"/>
  <c r="BA1473" i="1"/>
  <c r="BA1347" i="1"/>
  <c r="BA860" i="1"/>
  <c r="BA1606" i="1"/>
  <c r="BA1480" i="1"/>
  <c r="BA1354" i="1"/>
  <c r="BA1187" i="1"/>
  <c r="BA1056" i="1"/>
  <c r="BA796" i="1"/>
  <c r="BA579" i="1"/>
  <c r="BA1095" i="1"/>
  <c r="BA850" i="1"/>
  <c r="BA662" i="1"/>
  <c r="BA726" i="1"/>
  <c r="BA1084" i="1"/>
  <c r="BA911" i="1"/>
  <c r="BA591" i="1"/>
  <c r="BA1365" i="1"/>
  <c r="BA1303" i="1"/>
  <c r="BA342" i="1"/>
  <c r="BA74" i="1"/>
  <c r="BA156" i="1"/>
  <c r="BA906" i="1"/>
  <c r="BA321" i="1"/>
  <c r="BA149" i="1"/>
  <c r="BA433" i="1"/>
  <c r="BA420" i="1"/>
  <c r="BA296" i="1"/>
  <c r="BA453" i="1"/>
  <c r="BA1643" i="1"/>
  <c r="BA1405" i="1"/>
  <c r="BA231" i="1"/>
  <c r="BA1145" i="1"/>
  <c r="BA1043" i="1"/>
  <c r="BA756" i="1"/>
  <c r="BA990" i="1"/>
  <c r="BA586" i="1"/>
  <c r="BA398" i="1"/>
  <c r="BA1620" i="1"/>
  <c r="BA1390" i="1"/>
  <c r="BA1166" i="1"/>
  <c r="BA1051" i="1"/>
  <c r="BA741" i="1"/>
  <c r="BA158" i="1"/>
  <c r="BA1547" i="1"/>
  <c r="BA1304" i="1"/>
  <c r="BA1125" i="1"/>
  <c r="BA646" i="1"/>
  <c r="BA864" i="1"/>
  <c r="BA281" i="1"/>
  <c r="BA1484" i="1"/>
  <c r="BA540" i="1"/>
  <c r="BA309" i="1"/>
  <c r="BA1153" i="1"/>
  <c r="BA1082" i="1"/>
  <c r="BA690" i="1"/>
  <c r="BA735" i="1"/>
  <c r="BA1149" i="1"/>
  <c r="BA1058" i="1"/>
  <c r="BA671" i="1"/>
  <c r="BA277" i="1"/>
  <c r="BA197" i="1"/>
  <c r="BA251" i="1"/>
  <c r="BA1663" i="1"/>
  <c r="BA1277" i="1"/>
  <c r="BA1560" i="1"/>
  <c r="BA1497" i="1"/>
  <c r="BA1434" i="1"/>
  <c r="BA1371" i="1"/>
  <c r="BA1309" i="1"/>
  <c r="BA952" i="1"/>
  <c r="BA884" i="1"/>
  <c r="BA611" i="1"/>
  <c r="BA1670" i="1"/>
  <c r="BA1284" i="1"/>
  <c r="BA1567" i="1"/>
  <c r="BA1504" i="1"/>
  <c r="BA1441" i="1"/>
  <c r="BA1378" i="1"/>
  <c r="BA1316" i="1"/>
  <c r="BA1231" i="1"/>
  <c r="BA1122" i="1"/>
  <c r="BA1080" i="1"/>
  <c r="BA1016" i="1"/>
  <c r="BA951" i="1"/>
  <c r="BA809" i="1"/>
  <c r="BA667" i="1"/>
  <c r="BA733" i="1"/>
  <c r="BA602" i="1"/>
  <c r="BA1259" i="1"/>
  <c r="BA1220" i="1"/>
  <c r="BA1186" i="1"/>
  <c r="BA1055" i="1"/>
  <c r="BA874" i="1"/>
  <c r="BA819" i="1"/>
  <c r="BA674" i="1"/>
  <c r="BA745" i="1"/>
  <c r="BA1163" i="1"/>
  <c r="BA1136" i="1"/>
  <c r="BA1108" i="1"/>
  <c r="BA1044" i="1"/>
  <c r="BA971" i="1"/>
  <c r="BA817" i="1"/>
  <c r="BA781" i="1"/>
  <c r="BA742" i="1"/>
  <c r="BA614" i="1"/>
  <c r="BA548" i="1"/>
  <c r="BA480" i="1"/>
  <c r="BA440" i="1"/>
  <c r="BA374" i="1"/>
  <c r="BA293" i="1"/>
  <c r="BA212" i="1"/>
  <c r="BA23" i="1"/>
  <c r="BA849" i="1"/>
  <c r="BA1273" i="1"/>
  <c r="BA1446" i="1"/>
  <c r="BA948" i="1"/>
  <c r="BA373" i="1"/>
  <c r="BA300" i="1"/>
  <c r="BA195" i="1"/>
  <c r="BA63" i="1"/>
  <c r="BA110" i="1"/>
  <c r="BA282" i="1"/>
  <c r="BA1604" i="1"/>
  <c r="BA1383" i="1"/>
  <c r="BA528" i="1"/>
  <c r="BA357" i="1"/>
  <c r="BA176" i="1"/>
  <c r="BA527" i="1"/>
  <c r="BA27" i="1"/>
  <c r="BA1517" i="1"/>
  <c r="BA940" i="1"/>
  <c r="BA312" i="1"/>
  <c r="BA442" i="1"/>
  <c r="BA369" i="1"/>
  <c r="BA132" i="1"/>
  <c r="BA1002" i="1"/>
  <c r="BA597" i="1"/>
  <c r="BA524" i="1"/>
  <c r="BA394" i="1"/>
  <c r="BA182" i="1"/>
  <c r="BA332" i="1"/>
  <c r="BA883" i="1"/>
  <c r="BA416" i="1"/>
  <c r="BA1654" i="1"/>
  <c r="BA1613" i="1"/>
  <c r="BA1550" i="1"/>
  <c r="BA1487" i="1"/>
  <c r="BA1424" i="1"/>
  <c r="BA1361" i="1"/>
  <c r="BA1300" i="1"/>
  <c r="BA1240" i="1"/>
  <c r="BA1208" i="1"/>
  <c r="BA1093" i="1"/>
  <c r="BA1029" i="1"/>
  <c r="BA926" i="1"/>
  <c r="BA786" i="1"/>
  <c r="BA651" i="1"/>
  <c r="BA534" i="1"/>
  <c r="BA466" i="1"/>
  <c r="BA273" i="1"/>
  <c r="BA99" i="1"/>
  <c r="BA1653" i="1"/>
  <c r="BA1549" i="1"/>
  <c r="BA1423" i="1"/>
  <c r="BA941" i="1"/>
  <c r="BA226" i="1"/>
  <c r="BA1630" i="1"/>
  <c r="BA1518" i="1"/>
  <c r="BA1400" i="1"/>
  <c r="BA949" i="1"/>
  <c r="BA76" i="1"/>
  <c r="BA1224" i="1"/>
  <c r="BA1117" i="1"/>
  <c r="BA1065" i="1"/>
  <c r="BA823" i="1"/>
  <c r="BA789" i="1"/>
  <c r="BA652" i="1"/>
  <c r="BA628" i="1"/>
  <c r="BA484" i="1"/>
  <c r="BA54" i="1"/>
  <c r="BA607" i="1"/>
  <c r="BA542" i="1"/>
  <c r="BA248" i="1"/>
  <c r="BA1618" i="1"/>
  <c r="BA1577" i="1"/>
  <c r="BA1514" i="1"/>
  <c r="BA1451" i="1"/>
  <c r="BA1388" i="1"/>
  <c r="BA1325" i="1"/>
  <c r="BA969" i="1"/>
  <c r="BA901" i="1"/>
  <c r="BA837" i="1"/>
  <c r="BA1054" i="1"/>
  <c r="BA748" i="1"/>
  <c r="BA1116" i="1"/>
  <c r="BA787" i="1"/>
  <c r="BA1150" i="1"/>
  <c r="BA1038" i="1"/>
  <c r="BA641" i="1"/>
  <c r="BA472" i="1"/>
  <c r="BA263" i="1"/>
  <c r="BA620" i="1"/>
  <c r="BA554" i="1"/>
  <c r="BA355" i="1"/>
  <c r="BA886" i="1"/>
  <c r="BA326" i="1"/>
  <c r="BA294" i="1"/>
  <c r="BA503" i="1"/>
  <c r="BA112" i="1"/>
  <c r="BA973" i="1"/>
  <c r="BA600" i="1"/>
  <c r="BA467" i="1"/>
  <c r="BA397" i="1"/>
  <c r="BA266" i="1"/>
  <c r="BA1650" i="1"/>
  <c r="BA1609" i="1"/>
  <c r="BA1546" i="1"/>
  <c r="BA1483" i="1"/>
  <c r="BA1420" i="1"/>
  <c r="BA1357" i="1"/>
  <c r="BA123" i="1"/>
  <c r="BA238" i="1"/>
  <c r="BA66" i="1"/>
  <c r="BA148" i="1"/>
  <c r="BA898" i="1"/>
  <c r="BA306" i="1"/>
  <c r="BA142" i="1"/>
  <c r="BA426" i="1"/>
  <c r="BA280" i="1"/>
  <c r="BA288" i="1"/>
  <c r="BA446" i="1"/>
  <c r="BA1616" i="1"/>
  <c r="BA1374" i="1"/>
  <c r="BA215" i="1"/>
  <c r="BA1212" i="1"/>
  <c r="BA1019" i="1"/>
  <c r="BA747" i="1"/>
  <c r="BA982" i="1"/>
  <c r="BA578" i="1"/>
  <c r="BA390" i="1"/>
  <c r="BA1610" i="1"/>
  <c r="BA1358" i="1"/>
  <c r="BA1229" i="1"/>
  <c r="BA1027" i="1"/>
  <c r="BA717" i="1"/>
  <c r="BA150" i="1"/>
  <c r="BA1531" i="1"/>
  <c r="BA947" i="1"/>
  <c r="BA1183" i="1"/>
  <c r="BA723" i="1"/>
  <c r="BA856" i="1"/>
  <c r="BA26" i="1"/>
  <c r="BA1476" i="1"/>
  <c r="BA531" i="1"/>
  <c r="BA245" i="1"/>
  <c r="BA1221" i="1"/>
  <c r="BA1066" i="1"/>
  <c r="BA792" i="1"/>
  <c r="BA729" i="1"/>
  <c r="BA1141" i="1"/>
  <c r="BA1034" i="1"/>
  <c r="BA664" i="1"/>
  <c r="BA350" i="1"/>
  <c r="BA189" i="1"/>
  <c r="BA1553" i="1"/>
  <c r="BA1427" i="1"/>
  <c r="BA1268" i="1"/>
  <c r="BA1219" i="1"/>
  <c r="BA249" i="1"/>
  <c r="BA744" i="1"/>
  <c r="BA692" i="1"/>
  <c r="BA449" i="1"/>
  <c r="BA596" i="1"/>
  <c r="BA333" i="1"/>
  <c r="BA287" i="1"/>
  <c r="BA477" i="1"/>
  <c r="BA913" i="1"/>
  <c r="BA577" i="1"/>
  <c r="BA371" i="1"/>
  <c r="BA1627" i="1"/>
  <c r="BA1459" i="1"/>
  <c r="BA1333" i="1"/>
  <c r="BA214" i="1"/>
  <c r="BA623" i="1"/>
  <c r="BA452" i="1"/>
  <c r="BA463" i="1"/>
  <c r="BA863" i="1"/>
  <c r="BA322" i="1"/>
  <c r="BA939" i="1"/>
  <c r="BA1099" i="1"/>
  <c r="BA181" i="1"/>
  <c r="BA551" i="1"/>
  <c r="BA1539" i="1"/>
  <c r="BA955" i="1"/>
  <c r="BA797" i="1"/>
  <c r="BA1658" i="1"/>
  <c r="BA67" i="1"/>
  <c r="BA816" i="1"/>
  <c r="BA832" i="1"/>
  <c r="BA1382" i="1"/>
  <c r="BA504" i="1"/>
  <c r="BA1121" i="1"/>
  <c r="BA767" i="1"/>
  <c r="BA56" i="1"/>
  <c r="BA924" i="1"/>
  <c r="BA642" i="1"/>
  <c r="BA229" i="1"/>
  <c r="BA1633" i="1"/>
  <c r="BA1465" i="1"/>
  <c r="BA1339" i="1"/>
  <c r="BA852" i="1"/>
  <c r="BA1640" i="1"/>
  <c r="BA1535" i="1"/>
  <c r="BA1409" i="1"/>
  <c r="BA1346" i="1"/>
  <c r="BA1165" i="1"/>
  <c r="BA1140" i="1"/>
  <c r="BA1048" i="1"/>
  <c r="BA983" i="1"/>
  <c r="BA707" i="1"/>
  <c r="BA682" i="1"/>
  <c r="BA656" i="1"/>
  <c r="BA635" i="1"/>
  <c r="BA571" i="1"/>
  <c r="BA1235" i="1"/>
  <c r="BA1127" i="1"/>
  <c r="BA1087" i="1"/>
  <c r="BA1023" i="1"/>
  <c r="BA842" i="1"/>
  <c r="BA800" i="1"/>
  <c r="BA765" i="1"/>
  <c r="BA720" i="1"/>
  <c r="BA1154" i="1"/>
  <c r="BA1198" i="1"/>
  <c r="BA1076" i="1"/>
  <c r="BA1003" i="1"/>
  <c r="BA903" i="1"/>
  <c r="BA798" i="1"/>
  <c r="BA763" i="1"/>
  <c r="BA718" i="1"/>
  <c r="BA583" i="1"/>
  <c r="BA517" i="1"/>
  <c r="BA470" i="1"/>
  <c r="BA408" i="1"/>
  <c r="BA340" i="1"/>
  <c r="BA244" i="1"/>
  <c r="BA79" i="1"/>
  <c r="BA28" i="1"/>
  <c r="BA117" i="1"/>
  <c r="BA1532" i="1"/>
  <c r="BA1367" i="1"/>
  <c r="BA407" i="1"/>
  <c r="BA339" i="1"/>
  <c r="BA227" i="1"/>
  <c r="BA152" i="1"/>
  <c r="BA15" i="1"/>
  <c r="BA841" i="1"/>
  <c r="BA1675" i="1"/>
  <c r="BA1501" i="1"/>
  <c r="BA1298" i="1"/>
  <c r="BA492" i="1"/>
  <c r="BA283" i="1"/>
  <c r="BA118" i="1"/>
  <c r="BA290" i="1"/>
  <c r="BA1611" i="1"/>
  <c r="BA1438" i="1"/>
  <c r="BA19" i="1"/>
  <c r="BA200" i="1"/>
  <c r="BA403" i="1"/>
  <c r="BA247" i="1"/>
  <c r="BA82" i="1"/>
  <c r="BA970" i="1"/>
  <c r="BA566" i="1"/>
  <c r="BA488" i="1"/>
  <c r="BA360" i="1"/>
  <c r="BA105" i="1"/>
  <c r="BA146" i="1"/>
  <c r="BA851" i="1"/>
  <c r="BA338" i="1"/>
  <c r="BA1623" i="1"/>
  <c r="BA1582" i="1"/>
  <c r="BA1519" i="1"/>
  <c r="BA1456" i="1"/>
  <c r="BA1393" i="1"/>
  <c r="BA1330" i="1"/>
  <c r="BA890" i="1"/>
  <c r="BA1147" i="1"/>
  <c r="BA1115" i="1"/>
  <c r="BA1061" i="1"/>
  <c r="BA912" i="1"/>
  <c r="BA803" i="1"/>
  <c r="BA661" i="1"/>
  <c r="BA725" i="1"/>
  <c r="BA499" i="1"/>
  <c r="BA436" i="1"/>
  <c r="BA165" i="1"/>
  <c r="BA202" i="1"/>
  <c r="BA1612" i="1"/>
  <c r="BA1494" i="1"/>
  <c r="BA1352" i="1"/>
  <c r="BA217" i="1"/>
  <c r="BA1589" i="1"/>
  <c r="BA1462" i="1"/>
  <c r="BA1344" i="1"/>
  <c r="BA241" i="1"/>
  <c r="BA51" i="1"/>
  <c r="BA1244" i="1"/>
  <c r="BA1211" i="1"/>
  <c r="BA1097" i="1"/>
  <c r="BA1033" i="1"/>
  <c r="BA693" i="1"/>
  <c r="BA771" i="1"/>
  <c r="BA728" i="1"/>
  <c r="BA521" i="1"/>
  <c r="BA119" i="1"/>
  <c r="BA980" i="1"/>
  <c r="BA576" i="1"/>
  <c r="BA388" i="1"/>
  <c r="BA1649" i="1"/>
  <c r="BA1608" i="1"/>
  <c r="BA1545" i="1"/>
  <c r="BA1482" i="1"/>
  <c r="BA1419" i="1"/>
  <c r="BA1356" i="1"/>
  <c r="BA1001" i="1"/>
  <c r="BA937" i="1"/>
  <c r="BA869" i="1"/>
  <c r="BA1126" i="1"/>
  <c r="BA794" i="1"/>
  <c r="BA1248" i="1"/>
  <c r="BA1022" i="1"/>
  <c r="BA643" i="1"/>
  <c r="BA1185" i="1"/>
  <c r="BA681" i="1"/>
  <c r="BA910" i="1"/>
  <c r="BA1267" i="1"/>
  <c r="BA140" i="1"/>
  <c r="BA589" i="1"/>
  <c r="BA393" i="1"/>
  <c r="BA317" i="1"/>
  <c r="BA854" i="1"/>
  <c r="BA279" i="1"/>
  <c r="BA538" i="1"/>
  <c r="BA178" i="1"/>
  <c r="BA1005" i="1"/>
  <c r="BA905" i="1"/>
  <c r="BA569" i="1"/>
  <c r="BA437" i="1"/>
  <c r="BA363" i="1"/>
  <c r="BA35" i="1"/>
  <c r="BA1619" i="1"/>
  <c r="BA1578" i="1"/>
  <c r="BA1515" i="1"/>
  <c r="BA1452" i="1"/>
  <c r="BA1389" i="1"/>
  <c r="BA1326" i="1"/>
  <c r="BA930" i="1"/>
  <c r="BA206" i="1"/>
  <c r="BA1011" i="1"/>
  <c r="BA270" i="1"/>
  <c r="BA445" i="1"/>
  <c r="BA336" i="1"/>
  <c r="BA455" i="1"/>
  <c r="BA871" i="1"/>
  <c r="BA847" i="1"/>
  <c r="BA891" i="1"/>
  <c r="BA268" i="1"/>
  <c r="BA1492" i="1"/>
  <c r="BA831" i="1"/>
  <c r="BA18" i="1"/>
  <c r="BA1091" i="1"/>
  <c r="BA785" i="1"/>
  <c r="BA113" i="1"/>
  <c r="BA609" i="1"/>
  <c r="BA544" i="1"/>
  <c r="BA299" i="1"/>
  <c r="BA1508" i="1"/>
  <c r="BA223" i="1"/>
  <c r="BA1197" i="1"/>
  <c r="BA679" i="1"/>
  <c r="BA356" i="1"/>
  <c r="BA1628" i="1"/>
  <c r="BA1398" i="1"/>
  <c r="BA1161" i="1"/>
  <c r="BA691" i="1"/>
  <c r="BA956" i="1"/>
  <c r="BA421" i="1"/>
  <c r="BA1603" i="1"/>
  <c r="BA1327" i="1"/>
  <c r="BA496" i="1"/>
  <c r="BA1676" i="1"/>
  <c r="BA1188" i="1"/>
  <c r="BA709" i="1"/>
  <c r="BA761" i="1"/>
  <c r="BA1256" i="1"/>
  <c r="BA1182" i="1"/>
  <c r="BA806" i="1"/>
  <c r="BA629" i="1"/>
  <c r="BA221" i="1"/>
  <c r="BA169" i="1"/>
  <c r="BA1271" i="1"/>
  <c r="BA1490" i="1"/>
  <c r="BA1364" i="1"/>
  <c r="BA945" i="1"/>
  <c r="BA877" i="1"/>
  <c r="BA696" i="1"/>
  <c r="BA1046" i="1"/>
  <c r="BA1200" i="1"/>
  <c r="BA918" i="1"/>
  <c r="BA147" i="1"/>
  <c r="BA401" i="1"/>
  <c r="BA862" i="1"/>
  <c r="BA253" i="1"/>
  <c r="BA47" i="1"/>
  <c r="BA444" i="1"/>
  <c r="BA43" i="1"/>
  <c r="BA1586" i="1"/>
  <c r="BA1522" i="1"/>
  <c r="BA1397" i="1"/>
  <c r="BA938" i="1"/>
  <c r="BA17" i="1"/>
  <c r="BA36" i="1"/>
  <c r="BA31" i="1"/>
  <c r="BA899" i="1"/>
  <c r="BA1523" i="1"/>
  <c r="BA58" i="1"/>
  <c r="BA684" i="1"/>
  <c r="BA617" i="1"/>
  <c r="BA364" i="1"/>
  <c r="BA1128" i="1"/>
  <c r="BA48" i="1"/>
  <c r="BA1421" i="1"/>
  <c r="BA88" i="1"/>
  <c r="BA1288" i="1"/>
  <c r="BA252" i="1"/>
  <c r="BA1026" i="1"/>
  <c r="BA1192" i="1"/>
  <c r="BA24" i="1"/>
  <c r="BA1592" i="1"/>
  <c r="BA1528" i="1"/>
  <c r="BA1403" i="1"/>
  <c r="BA984" i="1"/>
  <c r="BA916" i="1"/>
  <c r="BA580" i="1"/>
  <c r="BA1599" i="1"/>
  <c r="BA1472" i="1"/>
  <c r="BA1181" i="1"/>
  <c r="BA1625" i="1"/>
  <c r="BA1584" i="1"/>
  <c r="BA1520" i="1"/>
  <c r="BA1457" i="1"/>
  <c r="BA1395" i="1"/>
  <c r="BA133" i="1"/>
  <c r="BA976" i="1"/>
  <c r="BA908" i="1"/>
  <c r="BA844" i="1"/>
  <c r="BA572" i="1"/>
  <c r="BA1632" i="1"/>
  <c r="BA1591" i="1"/>
  <c r="BA1527" i="1"/>
  <c r="BA1464" i="1"/>
  <c r="BA1402" i="1"/>
  <c r="BA1338" i="1"/>
  <c r="BA1250" i="1"/>
  <c r="BA1214" i="1"/>
  <c r="BA1104" i="1"/>
  <c r="BA1040" i="1"/>
  <c r="BA975" i="1"/>
  <c r="BA822" i="1"/>
  <c r="BA788" i="1"/>
  <c r="BA750" i="1"/>
  <c r="BA627" i="1"/>
  <c r="BA560" i="1"/>
  <c r="BA1156" i="1"/>
  <c r="BA1201" i="1"/>
  <c r="BA1079" i="1"/>
  <c r="BA1015" i="1"/>
  <c r="BA834" i="1"/>
  <c r="BA795" i="1"/>
  <c r="BA659" i="1"/>
  <c r="BA714" i="1"/>
  <c r="BA1226" i="1"/>
  <c r="BA1118" i="1"/>
  <c r="BA1068" i="1"/>
  <c r="BA995" i="1"/>
  <c r="BA895" i="1"/>
  <c r="BA685" i="1"/>
  <c r="BA658" i="1"/>
  <c r="BA639" i="1"/>
  <c r="BA575" i="1"/>
  <c r="BA509" i="1"/>
  <c r="BA462" i="1"/>
  <c r="BA400" i="1"/>
  <c r="BA324" i="1"/>
  <c r="BA236" i="1"/>
  <c r="BA72" i="1"/>
  <c r="BA957" i="1"/>
  <c r="BA1659" i="1"/>
  <c r="BA1509" i="1"/>
  <c r="BA1351" i="1"/>
  <c r="BA399" i="1"/>
  <c r="BA331" i="1"/>
  <c r="BA219" i="1"/>
  <c r="BA145" i="1"/>
  <c r="BA159" i="1"/>
  <c r="BA519" i="1"/>
  <c r="BA1652" i="1"/>
  <c r="BA1469" i="1"/>
  <c r="BA932" i="1"/>
  <c r="BA483" i="1"/>
  <c r="BA275" i="1"/>
  <c r="BA93" i="1"/>
  <c r="BA175" i="1"/>
  <c r="BA1588" i="1"/>
  <c r="BA1375" i="1"/>
  <c r="BA1422" i="1"/>
  <c r="BA59" i="1"/>
  <c r="BA395" i="1"/>
  <c r="BA183" i="1"/>
  <c r="BA50" i="1"/>
  <c r="BA962" i="1"/>
  <c r="BA555" i="1"/>
  <c r="BA479" i="1"/>
  <c r="BA302" i="1"/>
  <c r="BA89" i="1"/>
  <c r="BA138" i="1"/>
  <c r="BA843" i="1"/>
  <c r="BA1683" i="1"/>
  <c r="BA1291" i="1"/>
  <c r="BA1574" i="1"/>
  <c r="BA1511" i="1"/>
  <c r="BA1448" i="1"/>
  <c r="BA1385" i="1"/>
  <c r="BA1323" i="1"/>
  <c r="BA1257" i="1"/>
  <c r="BA1218" i="1"/>
  <c r="BA1184" i="1"/>
  <c r="BA1053" i="1"/>
  <c r="BA904" i="1"/>
  <c r="BA799" i="1"/>
  <c r="BA657" i="1"/>
  <c r="BA719" i="1"/>
  <c r="BA490" i="1"/>
  <c r="BA415" i="1"/>
  <c r="BA125" i="1"/>
  <c r="BA70" i="1"/>
  <c r="BA1597" i="1"/>
  <c r="BA1470" i="1"/>
  <c r="BA1336" i="1"/>
  <c r="BA201" i="1"/>
  <c r="BA1682" i="1"/>
  <c r="BA1573" i="1"/>
  <c r="BA1447" i="1"/>
  <c r="BA1329" i="1"/>
  <c r="BA225" i="1"/>
  <c r="BA42" i="1"/>
  <c r="BA1236" i="1"/>
  <c r="BA1205" i="1"/>
  <c r="BA1089" i="1"/>
  <c r="BA1025" i="1"/>
  <c r="BA689" i="1"/>
  <c r="BA660" i="1"/>
  <c r="BA722" i="1"/>
  <c r="BA513" i="1"/>
  <c r="BA111" i="1"/>
  <c r="BA972" i="1"/>
  <c r="BA568" i="1"/>
  <c r="BA380" i="1"/>
  <c r="BA1293" i="1"/>
  <c r="BA1601" i="1"/>
  <c r="BA1537" i="1"/>
  <c r="BA1474" i="1"/>
  <c r="BA1411" i="1"/>
  <c r="BA1348" i="1"/>
  <c r="BA993" i="1"/>
  <c r="BA929" i="1"/>
  <c r="BA861" i="1"/>
  <c r="BA1119" i="1"/>
  <c r="BA782" i="1"/>
  <c r="BA1155" i="1"/>
  <c r="BA706" i="1"/>
  <c r="BA713" i="1"/>
  <c r="BA1102" i="1"/>
  <c r="BA770" i="1"/>
  <c r="BA902" i="1"/>
  <c r="BA434" i="1"/>
  <c r="BA40" i="1"/>
  <c r="BA581" i="1"/>
  <c r="BA385" i="1"/>
  <c r="BA154" i="1"/>
  <c r="BA846" i="1"/>
  <c r="BA131" i="1"/>
  <c r="BA530" i="1"/>
  <c r="BA170" i="1"/>
  <c r="BA997" i="1"/>
  <c r="BA897" i="1"/>
  <c r="BA558" i="1"/>
  <c r="BA429" i="1"/>
  <c r="BA320" i="1"/>
  <c r="BA1673" i="1"/>
  <c r="BA1287" i="1"/>
  <c r="BA1570" i="1"/>
  <c r="BA1507" i="1"/>
  <c r="BA1444" i="1"/>
  <c r="BA1381" i="1"/>
  <c r="BA1319" i="1"/>
  <c r="BA830" i="1"/>
  <c r="BA198" i="1"/>
  <c r="BA335" i="1"/>
  <c r="BA922" i="1"/>
  <c r="BA438" i="1"/>
  <c r="BA256" i="1"/>
  <c r="BA448" i="1"/>
  <c r="BA855" i="1"/>
  <c r="BA327" i="1"/>
  <c r="BA469" i="1"/>
  <c r="BA37" i="1"/>
  <c r="BA1460" i="1"/>
  <c r="BA352" i="1"/>
  <c r="BA1162" i="1"/>
  <c r="BA1075" i="1"/>
  <c r="BA668" i="1"/>
  <c r="BA1006" i="1"/>
  <c r="BA601" i="1"/>
  <c r="BA414" i="1"/>
  <c r="BA77" i="1"/>
  <c r="BA1468" i="1"/>
  <c r="BA199" i="1"/>
  <c r="BA1107" i="1"/>
  <c r="BA672" i="1"/>
  <c r="BA313" i="1"/>
  <c r="BA1280" i="1"/>
  <c r="BA1366" i="1"/>
  <c r="BA1233" i="1"/>
  <c r="BA768" i="1"/>
  <c r="BA880" i="1"/>
  <c r="BA328" i="1"/>
  <c r="BA1571" i="1"/>
  <c r="BA1297" i="1"/>
  <c r="BA487" i="1"/>
  <c r="BA1245" i="1"/>
  <c r="BA1106" i="1"/>
  <c r="BA701" i="1"/>
  <c r="BA653" i="1"/>
  <c r="BA1252" i="1"/>
  <c r="BA1090" i="1"/>
  <c r="BA687" i="1"/>
  <c r="BA271" i="1"/>
  <c r="BA213" i="1"/>
  <c r="BA303" i="1"/>
  <c r="BA21" i="1"/>
  <c r="AU1774" i="1"/>
  <c r="AT1774" i="1"/>
  <c r="J14" i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AQ13" i="1" l="1"/>
  <c r="AQ1684" i="1" s="1"/>
  <c r="F1684" i="1" l="1"/>
  <c r="E1684" i="1"/>
  <c r="D1684" i="1"/>
  <c r="C1684" i="1"/>
  <c r="I14" i="1" l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  <c r="I33" i="1" s="1"/>
  <c r="I34" i="1" s="1"/>
  <c r="I35" i="1" s="1"/>
  <c r="I36" i="1" s="1"/>
  <c r="I37" i="1" s="1"/>
  <c r="I38" i="1" s="1"/>
  <c r="I39" i="1" s="1"/>
  <c r="I40" i="1" s="1"/>
  <c r="I41" i="1" s="1"/>
  <c r="I42" i="1" s="1"/>
  <c r="I43" i="1" s="1"/>
  <c r="I44" i="1" s="1"/>
  <c r="I45" i="1" s="1"/>
  <c r="I46" i="1" s="1"/>
  <c r="I47" i="1" s="1"/>
  <c r="I48" i="1" s="1"/>
  <c r="I49" i="1" s="1"/>
  <c r="I50" i="1" s="1"/>
  <c r="I51" i="1" s="1"/>
  <c r="I52" i="1" s="1"/>
  <c r="I53" i="1" s="1"/>
  <c r="I54" i="1" s="1"/>
  <c r="I55" i="1" s="1"/>
  <c r="I56" i="1" s="1"/>
  <c r="I57" i="1" s="1"/>
  <c r="I58" i="1" s="1"/>
  <c r="I59" i="1" s="1"/>
  <c r="I60" i="1" s="1"/>
  <c r="I61" i="1" s="1"/>
  <c r="I62" i="1" s="1"/>
  <c r="I63" i="1" s="1"/>
  <c r="I64" i="1" s="1"/>
  <c r="I65" i="1" s="1"/>
  <c r="I66" i="1" s="1"/>
  <c r="I67" i="1" s="1"/>
  <c r="I68" i="1" s="1"/>
  <c r="I69" i="1" s="1"/>
  <c r="I70" i="1" s="1"/>
  <c r="I71" i="1" s="1"/>
  <c r="I72" i="1" s="1"/>
  <c r="I73" i="1" s="1"/>
  <c r="I74" i="1" s="1"/>
  <c r="I75" i="1" s="1"/>
  <c r="I76" i="1" s="1"/>
  <c r="I77" i="1" s="1"/>
  <c r="I78" i="1" s="1"/>
  <c r="I79" i="1" s="1"/>
  <c r="I80" i="1" s="1"/>
  <c r="I81" i="1" s="1"/>
  <c r="I82" i="1" s="1"/>
  <c r="I83" i="1" s="1"/>
  <c r="I84" i="1" s="1"/>
  <c r="I85" i="1" s="1"/>
  <c r="I86" i="1" s="1"/>
  <c r="I87" i="1" s="1"/>
  <c r="I88" i="1" s="1"/>
  <c r="I89" i="1" s="1"/>
  <c r="I90" i="1" s="1"/>
  <c r="I91" i="1" s="1"/>
  <c r="I92" i="1" s="1"/>
  <c r="I93" i="1" s="1"/>
  <c r="I94" i="1" s="1"/>
  <c r="I95" i="1" s="1"/>
  <c r="I96" i="1" s="1"/>
  <c r="I97" i="1" s="1"/>
  <c r="I98" i="1" s="1"/>
  <c r="I99" i="1" s="1"/>
  <c r="I100" i="1" s="1"/>
  <c r="I101" i="1" s="1"/>
  <c r="I102" i="1" s="1"/>
  <c r="I103" i="1" s="1"/>
  <c r="I104" i="1" s="1"/>
  <c r="I105" i="1" s="1"/>
  <c r="I106" i="1" s="1"/>
  <c r="I107" i="1" s="1"/>
  <c r="I108" i="1" s="1"/>
  <c r="I109" i="1" s="1"/>
  <c r="I110" i="1" s="1"/>
  <c r="I111" i="1" s="1"/>
  <c r="I112" i="1" s="1"/>
  <c r="I113" i="1" s="1"/>
  <c r="I114" i="1" s="1"/>
  <c r="I115" i="1" s="1"/>
  <c r="I116" i="1" s="1"/>
  <c r="I117" i="1" s="1"/>
  <c r="I118" i="1" s="1"/>
  <c r="I119" i="1" s="1"/>
  <c r="I120" i="1" s="1"/>
  <c r="I121" i="1" s="1"/>
  <c r="I122" i="1" s="1"/>
  <c r="I123" i="1" s="1"/>
  <c r="I124" i="1" s="1"/>
  <c r="I125" i="1" s="1"/>
  <c r="I126" i="1" s="1"/>
  <c r="I127" i="1" s="1"/>
  <c r="I128" i="1" s="1"/>
  <c r="I129" i="1" s="1"/>
  <c r="I130" i="1" s="1"/>
  <c r="I131" i="1" s="1"/>
  <c r="I132" i="1" s="1"/>
  <c r="I133" i="1" l="1"/>
  <c r="I134" i="1" s="1"/>
  <c r="I135" i="1" s="1"/>
  <c r="I136" i="1" s="1"/>
  <c r="I137" i="1" s="1"/>
  <c r="I138" i="1" s="1"/>
  <c r="I139" i="1" s="1"/>
  <c r="I140" i="1" s="1"/>
  <c r="I141" i="1" s="1"/>
  <c r="I142" i="1" s="1"/>
  <c r="I143" i="1" s="1"/>
  <c r="I144" i="1" s="1"/>
  <c r="I145" i="1" s="1"/>
  <c r="I146" i="1" s="1"/>
  <c r="I147" i="1" s="1"/>
  <c r="I148" i="1" s="1"/>
  <c r="I149" i="1" s="1"/>
  <c r="I150" i="1" s="1"/>
  <c r="I151" i="1" s="1"/>
  <c r="I152" i="1" s="1"/>
  <c r="I153" i="1" s="1"/>
  <c r="I154" i="1" s="1"/>
  <c r="I155" i="1" s="1"/>
  <c r="I156" i="1" s="1"/>
  <c r="I157" i="1" s="1"/>
  <c r="I158" i="1" s="1"/>
  <c r="I159" i="1" s="1"/>
  <c r="I160" i="1" s="1"/>
  <c r="I161" i="1" s="1"/>
  <c r="I162" i="1" s="1"/>
  <c r="I163" i="1" s="1"/>
  <c r="I164" i="1" s="1"/>
  <c r="I165" i="1" s="1"/>
  <c r="I166" i="1" s="1"/>
  <c r="I167" i="1" s="1"/>
  <c r="I168" i="1" s="1"/>
  <c r="I169" i="1" s="1"/>
  <c r="I170" i="1" s="1"/>
  <c r="I171" i="1" s="1"/>
  <c r="I172" i="1" s="1"/>
  <c r="I173" i="1" s="1"/>
  <c r="I174" i="1" s="1"/>
  <c r="I175" i="1" s="1"/>
  <c r="I176" i="1" s="1"/>
  <c r="I177" i="1" s="1"/>
  <c r="I178" i="1" s="1"/>
  <c r="I179" i="1" s="1"/>
  <c r="I180" i="1" s="1"/>
  <c r="I181" i="1" s="1"/>
  <c r="I182" i="1" s="1"/>
  <c r="I183" i="1" s="1"/>
  <c r="I184" i="1" s="1"/>
  <c r="I185" i="1" s="1"/>
  <c r="I186" i="1" s="1"/>
  <c r="I187" i="1" s="1"/>
  <c r="I188" i="1" s="1"/>
  <c r="I189" i="1" s="1"/>
  <c r="I190" i="1" s="1"/>
  <c r="I191" i="1" s="1"/>
  <c r="I192" i="1" s="1"/>
  <c r="I193" i="1" s="1"/>
  <c r="I194" i="1" s="1"/>
  <c r="I195" i="1" s="1"/>
  <c r="I196" i="1" s="1"/>
  <c r="I197" i="1" s="1"/>
  <c r="I198" i="1" s="1"/>
  <c r="I199" i="1" s="1"/>
  <c r="I200" i="1" s="1"/>
  <c r="I201" i="1" s="1"/>
  <c r="I202" i="1" s="1"/>
  <c r="I203" i="1" s="1"/>
  <c r="I204" i="1" s="1"/>
  <c r="I205" i="1" s="1"/>
  <c r="I206" i="1" s="1"/>
  <c r="I207" i="1" s="1"/>
  <c r="I208" i="1" s="1"/>
  <c r="I209" i="1" s="1"/>
  <c r="I210" i="1" s="1"/>
  <c r="I211" i="1" s="1"/>
  <c r="I212" i="1" s="1"/>
  <c r="I213" i="1" s="1"/>
  <c r="I214" i="1" s="1"/>
  <c r="I215" i="1" s="1"/>
  <c r="I216" i="1" s="1"/>
  <c r="I217" i="1" s="1"/>
  <c r="I218" i="1" s="1"/>
  <c r="I219" i="1" s="1"/>
  <c r="I220" i="1" s="1"/>
  <c r="I221" i="1" s="1"/>
  <c r="I222" i="1" s="1"/>
  <c r="I223" i="1" s="1"/>
  <c r="I224" i="1" s="1"/>
  <c r="I225" i="1" s="1"/>
  <c r="I226" i="1" s="1"/>
  <c r="I227" i="1" s="1"/>
  <c r="I228" i="1" s="1"/>
  <c r="I229" i="1" s="1"/>
  <c r="I230" i="1" s="1"/>
  <c r="I231" i="1" s="1"/>
  <c r="I232" i="1" s="1"/>
  <c r="I233" i="1" s="1"/>
  <c r="I234" i="1" s="1"/>
  <c r="I235" i="1" s="1"/>
  <c r="I236" i="1" s="1"/>
  <c r="I237" i="1" s="1"/>
  <c r="I238" i="1" s="1"/>
  <c r="I239" i="1" s="1"/>
  <c r="I240" i="1" s="1"/>
  <c r="I241" i="1" s="1"/>
  <c r="I242" i="1" s="1"/>
  <c r="I243" i="1" s="1"/>
  <c r="I244" i="1" s="1"/>
  <c r="I245" i="1" s="1"/>
  <c r="I246" i="1" s="1"/>
  <c r="I247" i="1" s="1"/>
  <c r="I248" i="1" s="1"/>
  <c r="I249" i="1" s="1"/>
  <c r="I250" i="1" s="1"/>
  <c r="I251" i="1" s="1"/>
  <c r="I252" i="1" s="1"/>
  <c r="I253" i="1" s="1"/>
  <c r="I254" i="1" s="1"/>
  <c r="I255" i="1" s="1"/>
  <c r="I256" i="1" s="1"/>
  <c r="I257" i="1" s="1"/>
  <c r="I258" i="1" s="1"/>
  <c r="I259" i="1" s="1"/>
  <c r="I260" i="1" s="1"/>
  <c r="I261" i="1" s="1"/>
  <c r="I262" i="1" s="1"/>
  <c r="I263" i="1" s="1"/>
  <c r="I264" i="1" s="1"/>
  <c r="I265" i="1" s="1"/>
  <c r="I266" i="1" s="1"/>
  <c r="I267" i="1" s="1"/>
  <c r="I268" i="1" s="1"/>
  <c r="I269" i="1" s="1"/>
  <c r="I270" i="1" s="1"/>
  <c r="I271" i="1" s="1"/>
  <c r="I272" i="1" s="1"/>
  <c r="I273" i="1" s="1"/>
  <c r="I274" i="1" s="1"/>
  <c r="I275" i="1" s="1"/>
  <c r="I276" i="1" s="1"/>
  <c r="I277" i="1" s="1"/>
  <c r="I278" i="1" s="1"/>
  <c r="I279" i="1" s="1"/>
  <c r="I280" i="1" s="1"/>
  <c r="I281" i="1" s="1"/>
  <c r="I282" i="1" s="1"/>
  <c r="I283" i="1" s="1"/>
  <c r="I284" i="1" s="1"/>
  <c r="I285" i="1" s="1"/>
  <c r="I286" i="1" s="1"/>
  <c r="I287" i="1" s="1"/>
  <c r="I288" i="1" s="1"/>
  <c r="I289" i="1" s="1"/>
  <c r="I290" i="1" s="1"/>
  <c r="I291" i="1" s="1"/>
  <c r="I292" i="1" s="1"/>
  <c r="I293" i="1" s="1"/>
  <c r="I294" i="1" s="1"/>
  <c r="I295" i="1" s="1"/>
  <c r="I296" i="1" s="1"/>
  <c r="I297" i="1" s="1"/>
  <c r="I298" i="1" s="1"/>
  <c r="I299" i="1" s="1"/>
  <c r="I300" i="1" s="1"/>
  <c r="I301" i="1" s="1"/>
  <c r="I302" i="1" s="1"/>
  <c r="I303" i="1" s="1"/>
  <c r="I304" i="1" s="1"/>
  <c r="I305" i="1" s="1"/>
  <c r="I306" i="1" s="1"/>
  <c r="I307" i="1" s="1"/>
  <c r="I308" i="1" s="1"/>
  <c r="I309" i="1" s="1"/>
  <c r="I310" i="1" s="1"/>
  <c r="I311" i="1" s="1"/>
  <c r="I312" i="1" s="1"/>
  <c r="I313" i="1" s="1"/>
  <c r="I314" i="1" s="1"/>
  <c r="I315" i="1" s="1"/>
  <c r="I316" i="1" s="1"/>
  <c r="I317" i="1" s="1"/>
  <c r="I318" i="1" s="1"/>
  <c r="I319" i="1" s="1"/>
  <c r="I320" i="1" s="1"/>
  <c r="I321" i="1" s="1"/>
  <c r="I322" i="1" s="1"/>
  <c r="I323" i="1" s="1"/>
  <c r="I324" i="1" s="1"/>
  <c r="I325" i="1" s="1"/>
  <c r="I326" i="1" s="1"/>
  <c r="I327" i="1" s="1"/>
  <c r="I328" i="1" s="1"/>
  <c r="I329" i="1" s="1"/>
  <c r="I330" i="1" s="1"/>
  <c r="I331" i="1" s="1"/>
  <c r="I332" i="1" s="1"/>
  <c r="I333" i="1" s="1"/>
  <c r="I334" i="1" s="1"/>
  <c r="I335" i="1" s="1"/>
  <c r="I336" i="1" s="1"/>
  <c r="I337" i="1" s="1"/>
  <c r="I338" i="1" s="1"/>
  <c r="I339" i="1" s="1"/>
  <c r="I340" i="1" s="1"/>
  <c r="I341" i="1" s="1"/>
  <c r="I342" i="1" s="1"/>
  <c r="I343" i="1" s="1"/>
  <c r="I344" i="1" s="1"/>
  <c r="I345" i="1" s="1"/>
  <c r="I346" i="1" s="1"/>
  <c r="I347" i="1" s="1"/>
  <c r="I348" i="1" s="1"/>
  <c r="I349" i="1" l="1"/>
  <c r="I350" i="1" s="1"/>
  <c r="I351" i="1" s="1"/>
  <c r="I352" i="1" s="1"/>
  <c r="I353" i="1" s="1"/>
  <c r="I354" i="1" s="1"/>
  <c r="I355" i="1" s="1"/>
  <c r="I356" i="1" s="1"/>
  <c r="I357" i="1" s="1"/>
  <c r="I358" i="1" s="1"/>
  <c r="I359" i="1" s="1"/>
  <c r="I360" i="1" s="1"/>
  <c r="I361" i="1" s="1"/>
  <c r="I362" i="1" s="1"/>
  <c r="I363" i="1" s="1"/>
  <c r="I364" i="1" s="1"/>
  <c r="I365" i="1" s="1"/>
  <c r="I366" i="1" s="1"/>
  <c r="I367" i="1" s="1"/>
  <c r="I368" i="1" s="1"/>
  <c r="I369" i="1" s="1"/>
  <c r="I370" i="1" s="1"/>
  <c r="I371" i="1" s="1"/>
  <c r="I372" i="1" s="1"/>
  <c r="I373" i="1" s="1"/>
  <c r="I374" i="1" s="1"/>
  <c r="I375" i="1" s="1"/>
  <c r="I376" i="1" s="1"/>
  <c r="I377" i="1" s="1"/>
  <c r="I378" i="1" s="1"/>
  <c r="I379" i="1" s="1"/>
  <c r="I380" i="1" s="1"/>
  <c r="I381" i="1" s="1"/>
  <c r="I382" i="1" s="1"/>
  <c r="I383" i="1" s="1"/>
  <c r="I384" i="1" s="1"/>
  <c r="I385" i="1" s="1"/>
  <c r="I386" i="1" s="1"/>
  <c r="I387" i="1" s="1"/>
  <c r="I388" i="1" s="1"/>
  <c r="I389" i="1" s="1"/>
  <c r="I390" i="1" s="1"/>
  <c r="I391" i="1" s="1"/>
  <c r="I392" i="1" s="1"/>
  <c r="I393" i="1" s="1"/>
  <c r="I394" i="1" s="1"/>
  <c r="I395" i="1" s="1"/>
  <c r="I396" i="1" s="1"/>
  <c r="I397" i="1" s="1"/>
  <c r="I398" i="1" s="1"/>
  <c r="I399" i="1" s="1"/>
  <c r="I400" i="1" s="1"/>
  <c r="I401" i="1" s="1"/>
  <c r="I402" i="1" s="1"/>
  <c r="I403" i="1" s="1"/>
  <c r="I404" i="1" s="1"/>
  <c r="I405" i="1" s="1"/>
  <c r="I406" i="1" s="1"/>
  <c r="I407" i="1" s="1"/>
  <c r="I408" i="1" s="1"/>
  <c r="I409" i="1" s="1"/>
  <c r="I410" i="1" s="1"/>
  <c r="I411" i="1" s="1"/>
  <c r="I412" i="1" s="1"/>
  <c r="I413" i="1" s="1"/>
  <c r="I414" i="1" s="1"/>
  <c r="I415" i="1" s="1"/>
  <c r="I416" i="1" s="1"/>
  <c r="I417" i="1" s="1"/>
  <c r="I418" i="1" s="1"/>
  <c r="I419" i="1" s="1"/>
  <c r="I420" i="1" s="1"/>
  <c r="I421" i="1" s="1"/>
  <c r="I422" i="1" s="1"/>
  <c r="I423" i="1" s="1"/>
  <c r="I424" i="1" s="1"/>
  <c r="I425" i="1" s="1"/>
  <c r="I426" i="1" s="1"/>
  <c r="I427" i="1" s="1"/>
  <c r="I428" i="1" s="1"/>
  <c r="I429" i="1" s="1"/>
  <c r="I430" i="1" s="1"/>
  <c r="I431" i="1" s="1"/>
  <c r="I432" i="1" s="1"/>
  <c r="I433" i="1" s="1"/>
  <c r="I434" i="1" s="1"/>
  <c r="I435" i="1" s="1"/>
  <c r="I436" i="1" s="1"/>
  <c r="I437" i="1" s="1"/>
  <c r="I438" i="1" s="1"/>
  <c r="I439" i="1" s="1"/>
  <c r="I440" i="1" s="1"/>
  <c r="I441" i="1" s="1"/>
  <c r="I442" i="1" s="1"/>
  <c r="I443" i="1" s="1"/>
  <c r="I444" i="1" s="1"/>
  <c r="I445" i="1" s="1"/>
  <c r="I446" i="1" s="1"/>
  <c r="I447" i="1" s="1"/>
  <c r="I448" i="1" s="1"/>
  <c r="I449" i="1" s="1"/>
  <c r="I450" i="1" s="1"/>
  <c r="I451" i="1" s="1"/>
  <c r="I452" i="1" s="1"/>
  <c r="I453" i="1" s="1"/>
  <c r="I454" i="1" s="1"/>
  <c r="I455" i="1" s="1"/>
  <c r="I456" i="1" s="1"/>
  <c r="I457" i="1" s="1"/>
  <c r="I458" i="1" s="1"/>
  <c r="I459" i="1" s="1"/>
  <c r="I460" i="1" s="1"/>
  <c r="I461" i="1" s="1"/>
  <c r="I462" i="1" s="1"/>
  <c r="I463" i="1" s="1"/>
  <c r="I464" i="1" s="1"/>
  <c r="I465" i="1" s="1"/>
  <c r="I466" i="1" s="1"/>
  <c r="I467" i="1" s="1"/>
  <c r="I468" i="1" s="1"/>
  <c r="I469" i="1" s="1"/>
  <c r="I470" i="1" s="1"/>
  <c r="I471" i="1" s="1"/>
  <c r="I472" i="1" s="1"/>
  <c r="I473" i="1" s="1"/>
  <c r="I474" i="1" s="1"/>
  <c r="I475" i="1" s="1"/>
  <c r="I476" i="1" s="1"/>
  <c r="I477" i="1" s="1"/>
  <c r="I478" i="1" s="1"/>
  <c r="I479" i="1" s="1"/>
  <c r="I480" i="1" s="1"/>
  <c r="I481" i="1" s="1"/>
  <c r="I482" i="1" s="1"/>
  <c r="I483" i="1" s="1"/>
  <c r="I484" i="1" s="1"/>
  <c r="I485" i="1" s="1"/>
  <c r="I486" i="1" s="1"/>
  <c r="I487" i="1" s="1"/>
  <c r="I488" i="1" s="1"/>
  <c r="I489" i="1" s="1"/>
  <c r="I490" i="1" s="1"/>
  <c r="I491" i="1" s="1"/>
  <c r="I492" i="1" s="1"/>
  <c r="I493" i="1" s="1"/>
  <c r="I494" i="1" s="1"/>
  <c r="I495" i="1" s="1"/>
  <c r="I496" i="1" s="1"/>
  <c r="I497" i="1" s="1"/>
  <c r="I498" i="1" s="1"/>
  <c r="I499" i="1" s="1"/>
  <c r="I500" i="1" s="1"/>
  <c r="I501" i="1" s="1"/>
  <c r="I502" i="1" s="1"/>
  <c r="I503" i="1" s="1"/>
  <c r="I504" i="1" s="1"/>
  <c r="I505" i="1" s="1"/>
  <c r="I506" i="1" s="1"/>
  <c r="I507" i="1" s="1"/>
  <c r="I508" i="1" s="1"/>
  <c r="I509" i="1" s="1"/>
  <c r="I510" i="1" s="1"/>
  <c r="I511" i="1" s="1"/>
  <c r="I512" i="1" s="1"/>
  <c r="I513" i="1" s="1"/>
  <c r="I514" i="1" s="1"/>
  <c r="I515" i="1" s="1"/>
  <c r="I516" i="1" s="1"/>
  <c r="I517" i="1" s="1"/>
  <c r="I518" i="1" s="1"/>
  <c r="I519" i="1" s="1"/>
  <c r="I520" i="1" s="1"/>
  <c r="I521" i="1" s="1"/>
  <c r="I522" i="1" s="1"/>
  <c r="I523" i="1" s="1"/>
  <c r="I524" i="1" s="1"/>
  <c r="I525" i="1" s="1"/>
  <c r="I526" i="1" s="1"/>
  <c r="I527" i="1" s="1"/>
  <c r="I528" i="1" s="1"/>
  <c r="I529" i="1" s="1"/>
  <c r="I530" i="1" s="1"/>
  <c r="I531" i="1" s="1"/>
  <c r="I532" i="1" s="1"/>
  <c r="I533" i="1" s="1"/>
  <c r="I534" i="1" s="1"/>
  <c r="I535" i="1" s="1"/>
  <c r="I536" i="1" s="1"/>
  <c r="I537" i="1" s="1"/>
  <c r="I538" i="1" s="1"/>
  <c r="I539" i="1" s="1"/>
  <c r="I540" i="1" s="1"/>
  <c r="I541" i="1" s="1"/>
  <c r="I542" i="1" s="1"/>
  <c r="I543" i="1" s="1"/>
  <c r="I544" i="1" s="1"/>
  <c r="I545" i="1" s="1"/>
  <c r="I546" i="1" s="1"/>
  <c r="I547" i="1" s="1"/>
  <c r="I548" i="1" s="1"/>
  <c r="I549" i="1" s="1"/>
  <c r="I550" i="1" s="1"/>
  <c r="I551" i="1" s="1"/>
  <c r="I552" i="1" s="1"/>
  <c r="I553" i="1" s="1"/>
  <c r="I554" i="1" s="1"/>
  <c r="I555" i="1" s="1"/>
  <c r="I556" i="1" s="1"/>
  <c r="I557" i="1" s="1"/>
  <c r="I558" i="1" s="1"/>
  <c r="I559" i="1" s="1"/>
  <c r="I560" i="1" s="1"/>
  <c r="I561" i="1" s="1"/>
  <c r="I562" i="1" s="1"/>
  <c r="I563" i="1" s="1"/>
  <c r="I564" i="1" s="1"/>
  <c r="I565" i="1" s="1"/>
  <c r="I566" i="1" s="1"/>
  <c r="I567" i="1" s="1"/>
  <c r="I568" i="1" s="1"/>
  <c r="I569" i="1" s="1"/>
  <c r="I570" i="1" s="1"/>
  <c r="I571" i="1" s="1"/>
  <c r="I572" i="1" s="1"/>
  <c r="I573" i="1" s="1"/>
  <c r="I574" i="1" s="1"/>
  <c r="I575" i="1" s="1"/>
  <c r="I576" i="1" s="1"/>
  <c r="I577" i="1" s="1"/>
  <c r="I578" i="1" s="1"/>
  <c r="I579" i="1" s="1"/>
  <c r="I580" i="1" s="1"/>
  <c r="I581" i="1" s="1"/>
  <c r="I582" i="1" s="1"/>
  <c r="I583" i="1" s="1"/>
  <c r="I584" i="1" s="1"/>
  <c r="I585" i="1" s="1"/>
  <c r="I586" i="1" s="1"/>
  <c r="I587" i="1" s="1"/>
  <c r="I588" i="1" s="1"/>
  <c r="I589" i="1" s="1"/>
  <c r="I590" i="1" s="1"/>
  <c r="I591" i="1" s="1"/>
  <c r="I592" i="1" s="1"/>
  <c r="I593" i="1" s="1"/>
  <c r="I594" i="1" l="1"/>
  <c r="I595" i="1" s="1"/>
  <c r="I596" i="1" s="1"/>
  <c r="I597" i="1" s="1"/>
  <c r="I598" i="1" s="1"/>
  <c r="I599" i="1" s="1"/>
  <c r="I600" i="1" s="1"/>
  <c r="I601" i="1" s="1"/>
  <c r="I602" i="1" s="1"/>
  <c r="I603" i="1" s="1"/>
  <c r="I604" i="1" s="1"/>
  <c r="I605" i="1" s="1"/>
  <c r="I606" i="1" s="1"/>
  <c r="I607" i="1" s="1"/>
  <c r="I608" i="1" s="1"/>
  <c r="I609" i="1" s="1"/>
  <c r="I610" i="1" s="1"/>
  <c r="I611" i="1" s="1"/>
  <c r="I612" i="1" s="1"/>
  <c r="I613" i="1" s="1"/>
  <c r="I614" i="1" s="1"/>
  <c r="I615" i="1" s="1"/>
  <c r="I616" i="1" s="1"/>
  <c r="I617" i="1" s="1"/>
  <c r="I618" i="1" s="1"/>
  <c r="I619" i="1" s="1"/>
  <c r="I620" i="1" s="1"/>
  <c r="I621" i="1" s="1"/>
  <c r="I622" i="1" s="1"/>
  <c r="I623" i="1" s="1"/>
  <c r="I624" i="1" s="1"/>
  <c r="I625" i="1" s="1"/>
  <c r="I626" i="1" s="1"/>
  <c r="I627" i="1" s="1"/>
  <c r="I628" i="1" s="1"/>
  <c r="I629" i="1" s="1"/>
  <c r="I630" i="1" s="1"/>
  <c r="I631" i="1" s="1"/>
  <c r="I632" i="1" s="1"/>
  <c r="I633" i="1" s="1"/>
  <c r="I634" i="1" s="1"/>
  <c r="I635" i="1" s="1"/>
  <c r="I636" i="1" s="1"/>
  <c r="I637" i="1" s="1"/>
  <c r="I638" i="1" s="1"/>
  <c r="I639" i="1" s="1"/>
  <c r="I640" i="1" s="1"/>
  <c r="I641" i="1" s="1"/>
  <c r="I642" i="1" s="1"/>
  <c r="I643" i="1" s="1"/>
  <c r="I644" i="1" s="1"/>
  <c r="I645" i="1" s="1"/>
  <c r="I646" i="1" s="1"/>
  <c r="I647" i="1" s="1"/>
  <c r="I648" i="1" s="1"/>
  <c r="I649" i="1" s="1"/>
  <c r="I650" i="1" s="1"/>
  <c r="I651" i="1" s="1"/>
  <c r="I652" i="1" s="1"/>
  <c r="I653" i="1" s="1"/>
  <c r="I654" i="1" s="1"/>
  <c r="I655" i="1" s="1"/>
  <c r="I656" i="1" s="1"/>
  <c r="I657" i="1" s="1"/>
  <c r="I658" i="1" s="1"/>
  <c r="I659" i="1" s="1"/>
  <c r="I660" i="1" s="1"/>
  <c r="I661" i="1" s="1"/>
  <c r="I662" i="1" s="1"/>
  <c r="I663" i="1" s="1"/>
  <c r="I664" i="1" s="1"/>
  <c r="I665" i="1" s="1"/>
  <c r="I666" i="1" s="1"/>
  <c r="I667" i="1" s="1"/>
  <c r="I668" i="1" s="1"/>
  <c r="I669" i="1" s="1"/>
  <c r="I670" i="1" s="1"/>
  <c r="I671" i="1" s="1"/>
  <c r="I672" i="1" s="1"/>
  <c r="I673" i="1" s="1"/>
  <c r="I674" i="1" s="1"/>
  <c r="I675" i="1" s="1"/>
  <c r="I676" i="1" s="1"/>
  <c r="I677" i="1" s="1"/>
  <c r="I678" i="1" s="1"/>
  <c r="I679" i="1" s="1"/>
  <c r="I680" i="1" s="1"/>
  <c r="I681" i="1" s="1"/>
  <c r="I682" i="1" s="1"/>
  <c r="I683" i="1" s="1"/>
  <c r="I684" i="1" s="1"/>
  <c r="I685" i="1" s="1"/>
  <c r="I686" i="1" s="1"/>
  <c r="I687" i="1" s="1"/>
  <c r="I688" i="1" s="1"/>
  <c r="I689" i="1" s="1"/>
  <c r="I690" i="1" s="1"/>
  <c r="I691" i="1" s="1"/>
  <c r="I692" i="1" s="1"/>
  <c r="I693" i="1" s="1"/>
  <c r="I694" i="1" s="1"/>
  <c r="I695" i="1" s="1"/>
  <c r="I696" i="1" s="1"/>
  <c r="I697" i="1" s="1"/>
  <c r="I698" i="1" s="1"/>
  <c r="I699" i="1" s="1"/>
  <c r="I700" i="1" s="1"/>
  <c r="I701" i="1" s="1"/>
  <c r="I702" i="1" s="1"/>
  <c r="I703" i="1" s="1"/>
  <c r="I704" i="1" s="1"/>
  <c r="I705" i="1" s="1"/>
  <c r="I706" i="1" s="1"/>
  <c r="I707" i="1" s="1"/>
  <c r="I708" i="1" s="1"/>
  <c r="I709" i="1" s="1"/>
  <c r="I710" i="1" s="1"/>
  <c r="I711" i="1" s="1"/>
  <c r="I712" i="1" s="1"/>
  <c r="I713" i="1" s="1"/>
  <c r="I714" i="1" s="1"/>
  <c r="I715" i="1" s="1"/>
  <c r="I716" i="1" s="1"/>
  <c r="I717" i="1" s="1"/>
  <c r="I718" i="1" s="1"/>
  <c r="I719" i="1" s="1"/>
  <c r="I720" i="1" s="1"/>
  <c r="I721" i="1" s="1"/>
  <c r="I722" i="1" s="1"/>
  <c r="I723" i="1" s="1"/>
  <c r="I724" i="1" s="1"/>
  <c r="I725" i="1" s="1"/>
  <c r="I726" i="1" s="1"/>
  <c r="I727" i="1" s="1"/>
  <c r="I728" i="1" s="1"/>
  <c r="I729" i="1" s="1"/>
  <c r="I730" i="1" s="1"/>
  <c r="I731" i="1" s="1"/>
  <c r="I732" i="1" s="1"/>
  <c r="I733" i="1" s="1"/>
  <c r="I734" i="1" s="1"/>
  <c r="I735" i="1" s="1"/>
  <c r="I736" i="1" s="1"/>
  <c r="I737" i="1" s="1"/>
  <c r="I738" i="1" s="1"/>
  <c r="I739" i="1" s="1"/>
  <c r="I740" i="1" s="1"/>
  <c r="I741" i="1" s="1"/>
  <c r="I742" i="1" s="1"/>
  <c r="I743" i="1" s="1"/>
  <c r="I744" i="1" s="1"/>
  <c r="I745" i="1" s="1"/>
  <c r="I746" i="1" s="1"/>
  <c r="I747" i="1" s="1"/>
  <c r="I748" i="1" s="1"/>
  <c r="I749" i="1" s="1"/>
  <c r="I750" i="1" s="1"/>
  <c r="I751" i="1" s="1"/>
  <c r="I752" i="1" s="1"/>
  <c r="I753" i="1" s="1"/>
  <c r="I754" i="1" s="1"/>
  <c r="I755" i="1" s="1"/>
  <c r="I756" i="1" s="1"/>
  <c r="I757" i="1" s="1"/>
  <c r="I758" i="1" s="1"/>
  <c r="I759" i="1" s="1"/>
  <c r="I760" i="1" s="1"/>
  <c r="I761" i="1" s="1"/>
  <c r="I762" i="1" s="1"/>
  <c r="I763" i="1" s="1"/>
  <c r="I764" i="1" s="1"/>
  <c r="I765" i="1" s="1"/>
  <c r="I766" i="1" s="1"/>
  <c r="I767" i="1" s="1"/>
  <c r="I768" i="1" s="1"/>
  <c r="I769" i="1" s="1"/>
  <c r="I770" i="1" s="1"/>
  <c r="I771" i="1" s="1"/>
  <c r="I772" i="1" s="1"/>
  <c r="I773" i="1" s="1"/>
  <c r="I774" i="1" s="1"/>
  <c r="I775" i="1" s="1"/>
  <c r="I776" i="1" s="1"/>
  <c r="I777" i="1" s="1"/>
  <c r="I778" i="1" s="1"/>
  <c r="I779" i="1" s="1"/>
  <c r="I780" i="1" s="1"/>
  <c r="I781" i="1" s="1"/>
  <c r="I782" i="1" s="1"/>
  <c r="I783" i="1" s="1"/>
  <c r="I784" i="1" s="1"/>
  <c r="I785" i="1" s="1"/>
  <c r="I786" i="1" s="1"/>
  <c r="I787" i="1" s="1"/>
  <c r="I788" i="1" s="1"/>
  <c r="I789" i="1" s="1"/>
  <c r="I790" i="1" s="1"/>
  <c r="I791" i="1" s="1"/>
  <c r="I792" i="1" s="1"/>
  <c r="I793" i="1" s="1"/>
  <c r="I794" i="1" s="1"/>
  <c r="I795" i="1" s="1"/>
  <c r="I796" i="1" s="1"/>
  <c r="I797" i="1" s="1"/>
  <c r="I798" i="1" s="1"/>
  <c r="I799" i="1" s="1"/>
  <c r="I800" i="1" s="1"/>
  <c r="I801" i="1" s="1"/>
  <c r="I802" i="1" s="1"/>
  <c r="I803" i="1" s="1"/>
  <c r="I804" i="1" s="1"/>
  <c r="I805" i="1" s="1"/>
  <c r="I806" i="1" s="1"/>
  <c r="I807" i="1" s="1"/>
  <c r="I808" i="1" s="1"/>
  <c r="I809" i="1" s="1"/>
  <c r="I810" i="1" s="1"/>
  <c r="I811" i="1" s="1"/>
  <c r="I812" i="1" s="1"/>
  <c r="I813" i="1" s="1"/>
  <c r="I814" i="1" s="1"/>
  <c r="I815" i="1" s="1"/>
  <c r="I816" i="1" s="1"/>
  <c r="I817" i="1" s="1"/>
  <c r="I818" i="1" s="1"/>
  <c r="I819" i="1" s="1"/>
  <c r="I820" i="1" s="1"/>
  <c r="I821" i="1" s="1"/>
  <c r="I822" i="1" s="1"/>
  <c r="I823" i="1" s="1"/>
  <c r="I824" i="1" s="1"/>
  <c r="I825" i="1" s="1"/>
  <c r="I826" i="1" s="1"/>
  <c r="I827" i="1" s="1"/>
  <c r="I828" i="1" s="1"/>
  <c r="I829" i="1" s="1"/>
  <c r="I830" i="1" s="1"/>
  <c r="I831" i="1" s="1"/>
  <c r="I832" i="1" s="1"/>
  <c r="I833" i="1" s="1"/>
  <c r="I834" i="1" s="1"/>
  <c r="I835" i="1" s="1"/>
  <c r="I836" i="1" s="1"/>
  <c r="I837" i="1" s="1"/>
  <c r="I838" i="1" s="1"/>
  <c r="I839" i="1" s="1"/>
  <c r="I840" i="1" s="1"/>
  <c r="I841" i="1" s="1"/>
  <c r="I842" i="1" s="1"/>
  <c r="I843" i="1" s="1"/>
  <c r="I844" i="1" s="1"/>
  <c r="I845" i="1" s="1"/>
  <c r="I846" i="1" s="1"/>
  <c r="I847" i="1" s="1"/>
  <c r="I848" i="1" s="1"/>
  <c r="I849" i="1" s="1"/>
  <c r="I850" i="1" s="1"/>
  <c r="I851" i="1" s="1"/>
  <c r="I852" i="1" s="1"/>
  <c r="I853" i="1" s="1"/>
  <c r="I854" i="1" s="1"/>
  <c r="I855" i="1" s="1"/>
  <c r="I856" i="1" s="1"/>
  <c r="I857" i="1" s="1"/>
  <c r="I858" i="1" s="1"/>
  <c r="I859" i="1" s="1"/>
  <c r="I860" i="1" s="1"/>
  <c r="I861" i="1" s="1"/>
  <c r="I862" i="1" s="1"/>
  <c r="I863" i="1" s="1"/>
  <c r="I864" i="1" s="1"/>
  <c r="I865" i="1" s="1"/>
  <c r="I866" i="1" s="1"/>
  <c r="I867" i="1" s="1"/>
  <c r="I868" i="1" s="1"/>
  <c r="I869" i="1" s="1"/>
  <c r="I870" i="1" s="1"/>
  <c r="I871" i="1" s="1"/>
  <c r="I872" i="1" s="1"/>
  <c r="I873" i="1" s="1"/>
  <c r="I874" i="1" s="1"/>
  <c r="I875" i="1" s="1"/>
  <c r="I876" i="1" s="1"/>
  <c r="I877" i="1" s="1"/>
  <c r="I878" i="1" s="1"/>
  <c r="I879" i="1" s="1"/>
  <c r="I880" i="1" s="1"/>
  <c r="I881" i="1" s="1"/>
  <c r="I882" i="1" s="1"/>
  <c r="I883" i="1" s="1"/>
  <c r="I884" i="1" s="1"/>
  <c r="I885" i="1" s="1"/>
  <c r="I886" i="1" s="1"/>
  <c r="I887" i="1" s="1"/>
  <c r="I888" i="1" s="1"/>
  <c r="I889" i="1" s="1"/>
  <c r="I890" i="1" s="1"/>
  <c r="I891" i="1" s="1"/>
  <c r="I892" i="1" s="1"/>
  <c r="I893" i="1" s="1"/>
  <c r="I894" i="1" s="1"/>
  <c r="I895" i="1" s="1"/>
  <c r="I896" i="1" s="1"/>
  <c r="I897" i="1" s="1"/>
  <c r="I898" i="1" s="1"/>
  <c r="I899" i="1" s="1"/>
  <c r="I900" i="1" s="1"/>
  <c r="I901" i="1" s="1"/>
  <c r="I902" i="1" s="1"/>
  <c r="I903" i="1" s="1"/>
  <c r="I904" i="1" s="1"/>
  <c r="I905" i="1" s="1"/>
  <c r="I906" i="1" s="1"/>
  <c r="I907" i="1" s="1"/>
  <c r="I908" i="1" s="1"/>
  <c r="I909" i="1" s="1"/>
  <c r="I910" i="1" s="1"/>
  <c r="I911" i="1" s="1"/>
  <c r="I912" i="1" s="1"/>
  <c r="I913" i="1" s="1"/>
  <c r="I914" i="1" s="1"/>
  <c r="I915" i="1" s="1"/>
  <c r="I916" i="1" s="1"/>
  <c r="I917" i="1" s="1"/>
  <c r="I918" i="1" s="1"/>
  <c r="I919" i="1" s="1"/>
  <c r="I920" i="1" s="1"/>
  <c r="I921" i="1" s="1"/>
  <c r="I922" i="1" s="1"/>
  <c r="I923" i="1" s="1"/>
  <c r="I924" i="1" s="1"/>
  <c r="I925" i="1" s="1"/>
  <c r="I926" i="1" s="1"/>
  <c r="I927" i="1" s="1"/>
  <c r="I928" i="1" s="1"/>
  <c r="I929" i="1" s="1"/>
  <c r="I930" i="1" s="1"/>
  <c r="I931" i="1" s="1"/>
  <c r="I932" i="1" s="1"/>
  <c r="I933" i="1" s="1"/>
  <c r="I934" i="1" s="1"/>
  <c r="I935" i="1" s="1"/>
  <c r="I936" i="1" s="1"/>
  <c r="I937" i="1" s="1"/>
  <c r="I938" i="1" s="1"/>
  <c r="I939" i="1" s="1"/>
  <c r="I940" i="1" s="1"/>
  <c r="I941" i="1" s="1"/>
  <c r="I942" i="1" s="1"/>
  <c r="I943" i="1" s="1"/>
  <c r="I944" i="1" s="1"/>
  <c r="I945" i="1" s="1"/>
  <c r="I946" i="1" s="1"/>
  <c r="I947" i="1" s="1"/>
  <c r="I948" i="1" s="1"/>
  <c r="I949" i="1" s="1"/>
  <c r="I950" i="1" s="1"/>
  <c r="I951" i="1" s="1"/>
  <c r="I952" i="1" s="1"/>
  <c r="I953" i="1" s="1"/>
  <c r="I954" i="1" s="1"/>
  <c r="I955" i="1" s="1"/>
  <c r="I956" i="1" s="1"/>
  <c r="I957" i="1" s="1"/>
  <c r="I958" i="1" s="1"/>
  <c r="I959" i="1" s="1"/>
  <c r="I960" i="1" s="1"/>
  <c r="I961" i="1" s="1"/>
  <c r="I962" i="1" s="1"/>
  <c r="I963" i="1" s="1"/>
  <c r="I964" i="1" s="1"/>
  <c r="I965" i="1" s="1"/>
  <c r="I966" i="1" s="1"/>
  <c r="I967" i="1" s="1"/>
  <c r="I968" i="1" s="1"/>
  <c r="I969" i="1" s="1"/>
  <c r="I970" i="1" s="1"/>
  <c r="I971" i="1" s="1"/>
  <c r="I972" i="1" s="1"/>
  <c r="I973" i="1" s="1"/>
  <c r="I974" i="1" s="1"/>
  <c r="I975" i="1" s="1"/>
  <c r="I976" i="1" s="1"/>
  <c r="I977" i="1" s="1"/>
  <c r="I978" i="1" s="1"/>
  <c r="I979" i="1" s="1"/>
  <c r="I980" i="1" s="1"/>
  <c r="I981" i="1" s="1"/>
  <c r="I982" i="1" s="1"/>
  <c r="I983" i="1" s="1"/>
  <c r="I984" i="1" s="1"/>
  <c r="I985" i="1" s="1"/>
  <c r="I986" i="1" s="1"/>
  <c r="I987" i="1" s="1"/>
  <c r="I988" i="1" s="1"/>
  <c r="I989" i="1" s="1"/>
  <c r="I990" i="1" s="1"/>
  <c r="I991" i="1" s="1"/>
  <c r="I992" i="1" s="1"/>
  <c r="I993" i="1" s="1"/>
  <c r="I994" i="1" s="1"/>
  <c r="I995" i="1" s="1"/>
  <c r="I996" i="1" s="1"/>
  <c r="I997" i="1" s="1"/>
  <c r="I998" i="1" s="1"/>
  <c r="I999" i="1" s="1"/>
  <c r="I1000" i="1" s="1"/>
  <c r="I1001" i="1" s="1"/>
  <c r="I1002" i="1" s="1"/>
  <c r="I1003" i="1" s="1"/>
  <c r="I1004" i="1" s="1"/>
  <c r="I1005" i="1" s="1"/>
  <c r="I1006" i="1" s="1"/>
  <c r="I1007" i="1" s="1"/>
  <c r="I1008" i="1" s="1"/>
  <c r="I1009" i="1" s="1"/>
  <c r="I1010" i="1" s="1"/>
  <c r="I1011" i="1" s="1"/>
  <c r="I1012" i="1" s="1"/>
  <c r="I1013" i="1" s="1"/>
  <c r="I1014" i="1" s="1"/>
  <c r="I1015" i="1" s="1"/>
  <c r="I1016" i="1" s="1"/>
  <c r="I1017" i="1" s="1"/>
  <c r="I1018" i="1" s="1"/>
  <c r="I1019" i="1" s="1"/>
  <c r="I1020" i="1" s="1"/>
  <c r="I1021" i="1" s="1"/>
  <c r="I1022" i="1" s="1"/>
  <c r="I1023" i="1" s="1"/>
  <c r="I1024" i="1" s="1"/>
  <c r="I1025" i="1" s="1"/>
  <c r="I1026" i="1" s="1"/>
  <c r="I1027" i="1" s="1"/>
  <c r="I1028" i="1" s="1"/>
  <c r="I1029" i="1" s="1"/>
  <c r="I1030" i="1" s="1"/>
  <c r="I1031" i="1" s="1"/>
  <c r="I1032" i="1" s="1"/>
  <c r="I1033" i="1" s="1"/>
  <c r="I1034" i="1" s="1"/>
  <c r="I1035" i="1" s="1"/>
  <c r="I1036" i="1" s="1"/>
  <c r="I1037" i="1" s="1"/>
  <c r="I1038" i="1" s="1"/>
  <c r="I1039" i="1" s="1"/>
  <c r="I1040" i="1" s="1"/>
  <c r="I1041" i="1" s="1"/>
  <c r="I1042" i="1" s="1"/>
  <c r="I1043" i="1" s="1"/>
  <c r="I1044" i="1" s="1"/>
  <c r="I1045" i="1" s="1"/>
  <c r="I1046" i="1" s="1"/>
  <c r="I1047" i="1" s="1"/>
  <c r="I1048" i="1" s="1"/>
  <c r="I1049" i="1" s="1"/>
  <c r="I1050" i="1" s="1"/>
  <c r="I1051" i="1" s="1"/>
  <c r="I1052" i="1" s="1"/>
  <c r="I1053" i="1" s="1"/>
  <c r="I1054" i="1" s="1"/>
  <c r="I1055" i="1" s="1"/>
  <c r="I1056" i="1" s="1"/>
  <c r="I1057" i="1" s="1"/>
  <c r="I1058" i="1" s="1"/>
  <c r="I1059" i="1" s="1"/>
  <c r="I1060" i="1" s="1"/>
  <c r="I1061" i="1" s="1"/>
  <c r="I1062" i="1" s="1"/>
  <c r="I1063" i="1" s="1"/>
  <c r="I1064" i="1" s="1"/>
  <c r="I1065" i="1" s="1"/>
  <c r="I1066" i="1" s="1"/>
  <c r="I1067" i="1" s="1"/>
  <c r="I1068" i="1" s="1"/>
  <c r="I1069" i="1" s="1"/>
  <c r="I1070" i="1" s="1"/>
  <c r="I1071" i="1" s="1"/>
  <c r="I1072" i="1" s="1"/>
  <c r="I1073" i="1" s="1"/>
  <c r="I1074" i="1" s="1"/>
  <c r="I1075" i="1" s="1"/>
  <c r="I1076" i="1" s="1"/>
  <c r="I1077" i="1" s="1"/>
  <c r="I1078" i="1" s="1"/>
  <c r="I1079" i="1" s="1"/>
  <c r="I1080" i="1" s="1"/>
  <c r="I1081" i="1" s="1"/>
  <c r="I1082" i="1" s="1"/>
  <c r="I1083" i="1" s="1"/>
  <c r="I1084" i="1" s="1"/>
  <c r="I1085" i="1" s="1"/>
  <c r="I1086" i="1" s="1"/>
  <c r="I1087" i="1" s="1"/>
  <c r="I1088" i="1" s="1"/>
  <c r="I1089" i="1" s="1"/>
  <c r="I1090" i="1" s="1"/>
  <c r="I1091" i="1" s="1"/>
  <c r="I1092" i="1" s="1"/>
  <c r="I1093" i="1" s="1"/>
  <c r="I1094" i="1" s="1"/>
  <c r="I1095" i="1" s="1"/>
  <c r="I1096" i="1" s="1"/>
  <c r="I1097" i="1" s="1"/>
  <c r="I1098" i="1" s="1"/>
  <c r="I1099" i="1" s="1"/>
  <c r="I1100" i="1" s="1"/>
  <c r="I1101" i="1" s="1"/>
  <c r="I1102" i="1" s="1"/>
  <c r="I1103" i="1" s="1"/>
  <c r="I1104" i="1" s="1"/>
  <c r="I1105" i="1" s="1"/>
  <c r="I1106" i="1" s="1"/>
  <c r="I1107" i="1" s="1"/>
  <c r="I1108" i="1" s="1"/>
  <c r="I1109" i="1" s="1"/>
  <c r="I1110" i="1" s="1"/>
  <c r="I1111" i="1" s="1"/>
  <c r="I1112" i="1" s="1"/>
  <c r="I1113" i="1" s="1"/>
  <c r="I1114" i="1" s="1"/>
  <c r="I1115" i="1" s="1"/>
  <c r="I1116" i="1" s="1"/>
  <c r="I1117" i="1" s="1"/>
  <c r="I1118" i="1" s="1"/>
  <c r="I1119" i="1" s="1"/>
  <c r="I1120" i="1" s="1"/>
  <c r="I1121" i="1" s="1"/>
  <c r="I1122" i="1" s="1"/>
  <c r="I1123" i="1" s="1"/>
  <c r="I1124" i="1" s="1"/>
  <c r="I1125" i="1" s="1"/>
  <c r="I1126" i="1" s="1"/>
  <c r="I1127" i="1" s="1"/>
  <c r="I1128" i="1" s="1"/>
  <c r="I1129" i="1" s="1"/>
  <c r="I1130" i="1" s="1"/>
  <c r="I1131" i="1" s="1"/>
  <c r="I1132" i="1" s="1"/>
  <c r="I1133" i="1" s="1"/>
  <c r="I1134" i="1" s="1"/>
  <c r="I1135" i="1" s="1"/>
  <c r="I1136" i="1" s="1"/>
  <c r="I1137" i="1" s="1"/>
  <c r="I1138" i="1" s="1"/>
  <c r="I1139" i="1" s="1"/>
  <c r="I1140" i="1" s="1"/>
  <c r="I1141" i="1" s="1"/>
  <c r="I1142" i="1" s="1"/>
  <c r="I1143" i="1" s="1"/>
  <c r="I1144" i="1" s="1"/>
  <c r="I1145" i="1" s="1"/>
  <c r="I1146" i="1" s="1"/>
  <c r="I1147" i="1" s="1"/>
  <c r="I1148" i="1" s="1"/>
  <c r="I1149" i="1" s="1"/>
  <c r="I1150" i="1" s="1"/>
  <c r="I1151" i="1" s="1"/>
  <c r="I1152" i="1" s="1"/>
  <c r="I1153" i="1" s="1"/>
  <c r="I1154" i="1" s="1"/>
  <c r="I1155" i="1" s="1"/>
  <c r="I1156" i="1" s="1"/>
  <c r="I1157" i="1" s="1"/>
  <c r="I1158" i="1" s="1"/>
  <c r="I1159" i="1" s="1"/>
  <c r="I1160" i="1" s="1"/>
  <c r="I1161" i="1" s="1"/>
  <c r="I1162" i="1" s="1"/>
  <c r="I1163" i="1" s="1"/>
  <c r="I1164" i="1" s="1"/>
  <c r="I1165" i="1" s="1"/>
  <c r="I1166" i="1" s="1"/>
  <c r="I1167" i="1" s="1"/>
  <c r="I1168" i="1" s="1"/>
  <c r="I1169" i="1" s="1"/>
  <c r="I1170" i="1" s="1"/>
  <c r="I1171" i="1" s="1"/>
  <c r="I1172" i="1" s="1"/>
  <c r="I1173" i="1" s="1"/>
  <c r="I1174" i="1" s="1"/>
  <c r="I1175" i="1" s="1"/>
  <c r="I1176" i="1" s="1"/>
  <c r="I1177" i="1" s="1"/>
  <c r="I1178" i="1" s="1"/>
  <c r="I1179" i="1" s="1"/>
  <c r="I1180" i="1" s="1"/>
  <c r="I1181" i="1" s="1"/>
  <c r="I1182" i="1" s="1"/>
  <c r="I1183" i="1" s="1"/>
  <c r="I1184" i="1" s="1"/>
  <c r="I1185" i="1" s="1"/>
  <c r="I1186" i="1" s="1"/>
  <c r="I1187" i="1" s="1"/>
  <c r="I1188" i="1" s="1"/>
  <c r="I1189" i="1" s="1"/>
  <c r="I1190" i="1" s="1"/>
  <c r="I1191" i="1" s="1"/>
  <c r="I1192" i="1" s="1"/>
  <c r="I1193" i="1" s="1"/>
  <c r="I1194" i="1" s="1"/>
  <c r="I1195" i="1" s="1"/>
  <c r="I1196" i="1" s="1"/>
  <c r="I1197" i="1" s="1"/>
  <c r="I1198" i="1" s="1"/>
  <c r="I1199" i="1" s="1"/>
  <c r="I1200" i="1" s="1"/>
  <c r="I1201" i="1" s="1"/>
  <c r="I1202" i="1" s="1"/>
  <c r="I1203" i="1" s="1"/>
  <c r="I1204" i="1" s="1"/>
  <c r="I1205" i="1" s="1"/>
  <c r="I1206" i="1" s="1"/>
  <c r="I1207" i="1" s="1"/>
  <c r="I1208" i="1" s="1"/>
  <c r="I1209" i="1" s="1"/>
  <c r="I1210" i="1" s="1"/>
  <c r="I1211" i="1" s="1"/>
  <c r="I1212" i="1" s="1"/>
  <c r="I1213" i="1" s="1"/>
  <c r="I1214" i="1" s="1"/>
  <c r="I1215" i="1" s="1"/>
  <c r="I1216" i="1" s="1"/>
  <c r="I1217" i="1" s="1"/>
  <c r="I1218" i="1" s="1"/>
  <c r="I1219" i="1" s="1"/>
  <c r="I1220" i="1" s="1"/>
  <c r="I1221" i="1" s="1"/>
  <c r="I1222" i="1" s="1"/>
  <c r="I1223" i="1" s="1"/>
  <c r="I1224" i="1" s="1"/>
  <c r="I1225" i="1" s="1"/>
  <c r="I1226" i="1" s="1"/>
  <c r="I1227" i="1" s="1"/>
  <c r="I1228" i="1" s="1"/>
  <c r="I1229" i="1" s="1"/>
  <c r="I1230" i="1" s="1"/>
  <c r="I1231" i="1" s="1"/>
  <c r="I1232" i="1" s="1"/>
  <c r="I1233" i="1" s="1"/>
  <c r="I1234" i="1" s="1"/>
  <c r="I1235" i="1" s="1"/>
  <c r="I1236" i="1" s="1"/>
  <c r="I1237" i="1" s="1"/>
  <c r="I1238" i="1" s="1"/>
  <c r="I1239" i="1" s="1"/>
  <c r="I1240" i="1" s="1"/>
  <c r="I1241" i="1" s="1"/>
  <c r="I1242" i="1" s="1"/>
  <c r="I1243" i="1" s="1"/>
  <c r="I1244" i="1" s="1"/>
  <c r="I1245" i="1" s="1"/>
  <c r="I1246" i="1" s="1"/>
  <c r="I1247" i="1" s="1"/>
  <c r="I1248" i="1" s="1"/>
  <c r="I1249" i="1" s="1"/>
  <c r="I1250" i="1" s="1"/>
  <c r="I1251" i="1" s="1"/>
  <c r="I1252" i="1" s="1"/>
  <c r="I1253" i="1" s="1"/>
  <c r="I1254" i="1" s="1"/>
  <c r="I1255" i="1" s="1"/>
  <c r="I1256" i="1" s="1"/>
  <c r="I1257" i="1" s="1"/>
  <c r="I1258" i="1" s="1"/>
  <c r="I1259" i="1" s="1"/>
  <c r="I1260" i="1" s="1"/>
  <c r="I1261" i="1" s="1"/>
  <c r="I1262" i="1" s="1"/>
  <c r="I1263" i="1" s="1"/>
  <c r="I1264" i="1" s="1"/>
  <c r="I1265" i="1" s="1"/>
  <c r="I1266" i="1" s="1"/>
  <c r="I1267" i="1" s="1"/>
  <c r="I1268" i="1" s="1"/>
  <c r="I1269" i="1" s="1"/>
  <c r="I1270" i="1" s="1"/>
  <c r="I1271" i="1" s="1"/>
  <c r="I1272" i="1" s="1"/>
  <c r="I1273" i="1" s="1"/>
  <c r="I1274" i="1" s="1"/>
  <c r="I1275" i="1" s="1"/>
  <c r="I1276" i="1" s="1"/>
  <c r="I1277" i="1" s="1"/>
  <c r="I1278" i="1" s="1"/>
  <c r="I1279" i="1" s="1"/>
  <c r="I1280" i="1" s="1"/>
  <c r="I1281" i="1" s="1"/>
  <c r="I1282" i="1" s="1"/>
  <c r="I1283" i="1" s="1"/>
  <c r="I1284" i="1" s="1"/>
  <c r="I1285" i="1" s="1"/>
  <c r="I1286" i="1" s="1"/>
  <c r="I1287" i="1" s="1"/>
  <c r="I1288" i="1" s="1"/>
  <c r="I1289" i="1" s="1"/>
  <c r="I1290" i="1" s="1"/>
  <c r="I1291" i="1" s="1"/>
  <c r="I1292" i="1" s="1"/>
  <c r="I1293" i="1" s="1"/>
  <c r="I1294" i="1" s="1"/>
  <c r="I1295" i="1" s="1"/>
  <c r="AJ1708" i="1"/>
  <c r="AJ1707" i="1" l="1"/>
  <c r="AJ1706" i="1"/>
  <c r="AJ1705" i="1"/>
  <c r="AJ1704" i="1"/>
  <c r="AJ1703" i="1"/>
  <c r="AJ1702" i="1"/>
  <c r="AJ1701" i="1"/>
  <c r="AJ1700" i="1"/>
  <c r="AJ1699" i="1"/>
  <c r="AJ1698" i="1"/>
  <c r="AJ1697" i="1"/>
  <c r="AJ1696" i="1"/>
  <c r="AJ1695" i="1"/>
  <c r="AJ1694" i="1"/>
  <c r="AJ1693" i="1"/>
  <c r="AJ1692" i="1"/>
  <c r="AJ1691" i="1"/>
  <c r="AJ1690" i="1"/>
  <c r="AJ1689" i="1"/>
  <c r="AJ1688" i="1"/>
  <c r="AJ1687" i="1"/>
  <c r="AF1708" i="1"/>
  <c r="AF1707" i="1"/>
  <c r="AF1706" i="1"/>
  <c r="AF1705" i="1"/>
  <c r="AF1704" i="1"/>
  <c r="AF1703" i="1"/>
  <c r="AF1702" i="1"/>
  <c r="AF1701" i="1"/>
  <c r="AF1700" i="1"/>
  <c r="AF1699" i="1"/>
  <c r="AF1698" i="1"/>
  <c r="AF1697" i="1"/>
  <c r="AF1696" i="1"/>
  <c r="AF1695" i="1"/>
  <c r="AF1694" i="1"/>
  <c r="AF1693" i="1"/>
  <c r="AF1692" i="1"/>
  <c r="AF1691" i="1"/>
  <c r="AF1690" i="1"/>
  <c r="AF1689" i="1"/>
  <c r="AF1688" i="1"/>
  <c r="AF1687" i="1"/>
  <c r="AB1708" i="1"/>
  <c r="AB1707" i="1"/>
  <c r="AB1706" i="1"/>
  <c r="AB1705" i="1"/>
  <c r="AB1704" i="1"/>
  <c r="AB1703" i="1"/>
  <c r="AB1702" i="1"/>
  <c r="AB1701" i="1"/>
  <c r="AB1700" i="1"/>
  <c r="AB1699" i="1"/>
  <c r="AB1698" i="1"/>
  <c r="AB1697" i="1"/>
  <c r="AB1696" i="1"/>
  <c r="AB1695" i="1"/>
  <c r="AB1694" i="1"/>
  <c r="AB1693" i="1"/>
  <c r="AB1692" i="1"/>
  <c r="AB1691" i="1"/>
  <c r="AB1690" i="1"/>
  <c r="AB1689" i="1"/>
  <c r="AB1688" i="1"/>
  <c r="AB1687" i="1"/>
  <c r="AQ1686" i="1"/>
  <c r="AJ1686" i="1"/>
  <c r="AF1686" i="1"/>
  <c r="AB1686" i="1"/>
  <c r="AF1758" i="1" l="1"/>
  <c r="AJ1758" i="1"/>
  <c r="AQ1758" i="1"/>
  <c r="AQ1774" i="1" s="1"/>
  <c r="AB1758" i="1"/>
  <c r="AV1688" i="1"/>
  <c r="AW1688" i="1" s="1"/>
  <c r="AV1696" i="1"/>
  <c r="AW1696" i="1" s="1"/>
  <c r="AV1701" i="1"/>
  <c r="AW1701" i="1" s="1"/>
  <c r="AV1689" i="1"/>
  <c r="AW1689" i="1" s="1"/>
  <c r="AV1697" i="1"/>
  <c r="AW1697" i="1" s="1"/>
  <c r="AV1702" i="1"/>
  <c r="AW1702" i="1" s="1"/>
  <c r="AV1695" i="1"/>
  <c r="AW1695" i="1" s="1"/>
  <c r="AV1700" i="1"/>
  <c r="AW1700" i="1" s="1"/>
  <c r="AV1708" i="1"/>
  <c r="AW1708" i="1" s="1"/>
  <c r="AV1686" i="1"/>
  <c r="AV1705" i="1"/>
  <c r="AW1705" i="1" s="1"/>
  <c r="AV1693" i="1"/>
  <c r="AW1693" i="1" s="1"/>
  <c r="AV1687" i="1"/>
  <c r="AW1687" i="1" s="1"/>
  <c r="AV1692" i="1"/>
  <c r="AW1692" i="1" s="1"/>
  <c r="AV1707" i="1"/>
  <c r="AW1707" i="1" s="1"/>
  <c r="AV1690" i="1"/>
  <c r="AW1690" i="1" s="1"/>
  <c r="AV1698" i="1"/>
  <c r="AW1698" i="1" s="1"/>
  <c r="AV1703" i="1"/>
  <c r="AW1703" i="1" s="1"/>
  <c r="AV1691" i="1"/>
  <c r="AW1691" i="1" s="1"/>
  <c r="AV1699" i="1"/>
  <c r="AW1699" i="1" s="1"/>
  <c r="AV1704" i="1"/>
  <c r="AW1704" i="1" s="1"/>
  <c r="AV1694" i="1"/>
  <c r="AW1694" i="1" s="1"/>
  <c r="AV1706" i="1"/>
  <c r="AW1706" i="1" s="1"/>
  <c r="AJ13" i="1"/>
  <c r="AJ1684" i="1" s="1"/>
  <c r="AF13" i="1"/>
  <c r="AF1684" i="1" s="1"/>
  <c r="AB13" i="1"/>
  <c r="AB1684" i="1" s="1"/>
  <c r="BA1703" i="1" l="1"/>
  <c r="BA1702" i="1"/>
  <c r="BA1690" i="1"/>
  <c r="BA1689" i="1"/>
  <c r="BA1707" i="1"/>
  <c r="BA1701" i="1"/>
  <c r="BA1694" i="1"/>
  <c r="BA1708" i="1"/>
  <c r="BA1696" i="1"/>
  <c r="BA1706" i="1"/>
  <c r="BA1704" i="1"/>
  <c r="BA1692" i="1"/>
  <c r="BA1700" i="1"/>
  <c r="BA1688" i="1"/>
  <c r="BA1699" i="1"/>
  <c r="BA1687" i="1"/>
  <c r="BA1695" i="1"/>
  <c r="BA1691" i="1"/>
  <c r="BA1693" i="1"/>
  <c r="BA1698" i="1"/>
  <c r="BA1705" i="1"/>
  <c r="BA1697" i="1"/>
  <c r="AV1758" i="1"/>
  <c r="AF1774" i="1"/>
  <c r="AJ1774" i="1"/>
  <c r="AB1774" i="1"/>
  <c r="AW1686" i="1"/>
  <c r="BA1686" i="1" s="1"/>
  <c r="AV13" i="1"/>
  <c r="BA1758" i="1" l="1"/>
  <c r="AW1758" i="1"/>
  <c r="AW13" i="1"/>
  <c r="AV1684" i="1"/>
  <c r="AV1774" i="1" s="1"/>
  <c r="AW1684" i="1" l="1"/>
  <c r="AW1774" i="1" s="1"/>
  <c r="BA13" i="1"/>
  <c r="BA1684" i="1" s="1"/>
  <c r="BA1774" i="1" s="1"/>
  <c r="J29" i="1" l="1"/>
  <c r="J31" i="1" s="1"/>
  <c r="J32" i="1" s="1"/>
  <c r="J33" i="1" l="1"/>
  <c r="J34" i="1" s="1"/>
  <c r="J35" i="1" s="1"/>
  <c r="J36" i="1" s="1"/>
  <c r="J37" i="1" s="1"/>
  <c r="J38" i="1" s="1"/>
  <c r="J39" i="1" s="1"/>
  <c r="J40" i="1" s="1"/>
  <c r="J41" i="1" s="1"/>
  <c r="J42" i="1" s="1"/>
  <c r="J43" i="1" s="1"/>
  <c r="J44" i="1" s="1"/>
  <c r="J46" i="1" s="1"/>
  <c r="J47" i="1" s="1"/>
  <c r="J48" i="1" l="1"/>
  <c r="J49" i="1" s="1"/>
  <c r="J50" i="1" s="1"/>
  <c r="J51" i="1" s="1"/>
  <c r="J52" i="1" s="1"/>
  <c r="J53" i="1" s="1"/>
  <c r="J55" i="1" s="1"/>
  <c r="J56" i="1" s="1"/>
  <c r="J58" i="1" s="1"/>
  <c r="J59" i="1" s="1"/>
  <c r="J60" i="1" l="1"/>
  <c r="J61" i="1" s="1"/>
  <c r="J62" i="1" s="1"/>
  <c r="J63" i="1" s="1"/>
  <c r="J64" i="1" s="1"/>
  <c r="J65" i="1" s="1"/>
  <c r="J66" i="1" s="1"/>
  <c r="J67" i="1" s="1"/>
  <c r="J68" i="1" s="1"/>
  <c r="J69" i="1" s="1"/>
  <c r="J70" i="1" s="1"/>
  <c r="J71" i="1" s="1"/>
  <c r="J72" i="1" s="1"/>
  <c r="J73" i="1" s="1"/>
  <c r="J74" i="1" s="1"/>
  <c r="J75" i="1" s="1"/>
  <c r="J76" i="1" s="1"/>
  <c r="J77" i="1" s="1"/>
  <c r="J78" i="1" s="1"/>
  <c r="J79" i="1" s="1"/>
  <c r="J80" i="1" s="1"/>
  <c r="J81" i="1" s="1"/>
  <c r="J82" i="1" s="1"/>
  <c r="J83" i="1" s="1"/>
  <c r="J84" i="1" s="1"/>
  <c r="J85" i="1" s="1"/>
  <c r="J86" i="1" s="1"/>
  <c r="J87" i="1" s="1"/>
  <c r="J88" i="1" s="1"/>
  <c r="J89" i="1" s="1"/>
  <c r="J90" i="1" s="1"/>
  <c r="J91" i="1" s="1"/>
  <c r="J92" i="1" s="1"/>
  <c r="J93" i="1" s="1"/>
  <c r="J94" i="1" s="1"/>
  <c r="J95" i="1" s="1"/>
  <c r="J96" i="1" s="1"/>
  <c r="J97" i="1" s="1"/>
  <c r="J98" i="1" s="1"/>
  <c r="J100" i="1" s="1"/>
  <c r="J101" i="1" s="1"/>
  <c r="J102" i="1" s="1"/>
  <c r="J103" i="1" s="1"/>
  <c r="J104" i="1" s="1"/>
  <c r="J105" i="1" s="1"/>
  <c r="J106" i="1" s="1"/>
  <c r="J107" i="1" s="1"/>
  <c r="J108" i="1" s="1"/>
  <c r="J109" i="1" s="1"/>
  <c r="J110" i="1" s="1"/>
  <c r="J111" i="1" s="1"/>
  <c r="J112" i="1" s="1"/>
  <c r="J113" i="1" s="1"/>
  <c r="J114" i="1" s="1"/>
  <c r="J115" i="1" s="1"/>
  <c r="J116" i="1" s="1"/>
  <c r="J117" i="1" s="1"/>
  <c r="J118" i="1" s="1"/>
  <c r="J119" i="1" s="1"/>
  <c r="J120" i="1" s="1"/>
  <c r="J121" i="1" s="1"/>
  <c r="J122" i="1" s="1"/>
  <c r="J123" i="1" s="1"/>
  <c r="J124" i="1" s="1"/>
  <c r="J125" i="1" s="1"/>
  <c r="J126" i="1" s="1"/>
  <c r="J127" i="1" s="1"/>
  <c r="J130" i="1" s="1"/>
  <c r="J131" i="1" s="1"/>
  <c r="J132" i="1" s="1"/>
  <c r="J133" i="1" l="1"/>
  <c r="J134" i="1" s="1"/>
  <c r="J135" i="1" s="1"/>
  <c r="J136" i="1" s="1"/>
  <c r="J137" i="1" s="1"/>
  <c r="J138" i="1" s="1"/>
  <c r="J139" i="1" s="1"/>
  <c r="J140" i="1" s="1"/>
  <c r="J141" i="1" s="1"/>
  <c r="J142" i="1" s="1"/>
  <c r="J143" i="1" s="1"/>
  <c r="J144" i="1" s="1"/>
  <c r="J145" i="1" s="1"/>
  <c r="J146" i="1" s="1"/>
  <c r="J147" i="1" s="1"/>
  <c r="J148" i="1" s="1"/>
  <c r="J149" i="1" s="1"/>
  <c r="J150" i="1" s="1"/>
  <c r="J151" i="1" s="1"/>
  <c r="J152" i="1" s="1"/>
  <c r="J153" i="1" s="1"/>
  <c r="J154" i="1" s="1"/>
  <c r="J155" i="1" s="1"/>
  <c r="J156" i="1" s="1"/>
  <c r="J157" i="1" s="1"/>
  <c r="J158" i="1" s="1"/>
  <c r="J159" i="1" s="1"/>
  <c r="J160" i="1" s="1"/>
  <c r="J161" i="1" s="1"/>
  <c r="J166" i="1" l="1"/>
  <c r="J167" i="1" s="1"/>
  <c r="J168" i="1" l="1"/>
  <c r="J169" i="1" s="1"/>
  <c r="J170" i="1" s="1"/>
  <c r="J171" i="1" s="1"/>
  <c r="J172" i="1" s="1"/>
  <c r="J173" i="1" s="1"/>
  <c r="J174" i="1" s="1"/>
  <c r="J175" i="1" s="1"/>
  <c r="J176" i="1" s="1"/>
  <c r="J177" i="1" s="1"/>
  <c r="J178" i="1" s="1"/>
  <c r="J179" i="1" s="1"/>
  <c r="J180" i="1" s="1"/>
  <c r="J181" i="1" s="1"/>
  <c r="J182" i="1" s="1"/>
  <c r="J183" i="1" s="1"/>
  <c r="J184" i="1" s="1"/>
  <c r="J185" i="1" s="1"/>
  <c r="J186" i="1" s="1"/>
  <c r="J187" i="1" s="1"/>
  <c r="J188" i="1" s="1"/>
  <c r="J189" i="1" s="1"/>
  <c r="J190" i="1" s="1"/>
  <c r="J191" i="1" s="1"/>
  <c r="J192" i="1" s="1"/>
  <c r="J193" i="1" s="1"/>
  <c r="J194" i="1" s="1"/>
  <c r="J195" i="1" s="1"/>
  <c r="J196" i="1" s="1"/>
  <c r="J197" i="1" s="1"/>
  <c r="J198" i="1" s="1"/>
  <c r="J199" i="1" s="1"/>
  <c r="J200" i="1" s="1"/>
  <c r="J201" i="1" s="1"/>
  <c r="J202" i="1" s="1"/>
  <c r="J203" i="1" s="1"/>
  <c r="J204" i="1" s="1"/>
  <c r="J205" i="1" s="1"/>
  <c r="J206" i="1" s="1"/>
  <c r="J207" i="1" s="1"/>
  <c r="J208" i="1" s="1"/>
  <c r="J209" i="1" s="1"/>
  <c r="J210" i="1" s="1"/>
  <c r="J211" i="1" s="1"/>
  <c r="J212" i="1" s="1"/>
  <c r="J213" i="1" s="1"/>
  <c r="J214" i="1" s="1"/>
  <c r="J215" i="1" s="1"/>
  <c r="J216" i="1" s="1"/>
  <c r="J217" i="1" s="1"/>
  <c r="J218" i="1" s="1"/>
  <c r="J219" i="1" s="1"/>
  <c r="J220" i="1" s="1"/>
  <c r="J221" i="1" s="1"/>
  <c r="J222" i="1" s="1"/>
  <c r="J223" i="1" s="1"/>
  <c r="J224" i="1" s="1"/>
  <c r="J225" i="1" s="1"/>
  <c r="J226" i="1" s="1"/>
  <c r="J227" i="1" s="1"/>
  <c r="J228" i="1" s="1"/>
  <c r="J229" i="1" s="1"/>
  <c r="J230" i="1" s="1"/>
  <c r="J231" i="1" s="1"/>
  <c r="J232" i="1" s="1"/>
  <c r="J233" i="1" s="1"/>
  <c r="J234" i="1" s="1"/>
  <c r="J235" i="1" s="1"/>
  <c r="J236" i="1" s="1"/>
  <c r="J237" i="1" s="1"/>
  <c r="J238" i="1" s="1"/>
  <c r="J239" i="1" s="1"/>
  <c r="J240" i="1" s="1"/>
  <c r="J241" i="1" s="1"/>
  <c r="J242" i="1" s="1"/>
  <c r="J243" i="1" s="1"/>
  <c r="J244" i="1" s="1"/>
  <c r="J245" i="1" s="1"/>
  <c r="J246" i="1" s="1"/>
  <c r="J247" i="1" s="1"/>
  <c r="J248" i="1" s="1"/>
  <c r="J249" i="1" s="1"/>
  <c r="J250" i="1" s="1"/>
  <c r="J251" i="1" s="1"/>
  <c r="J252" i="1" s="1"/>
  <c r="J253" i="1" s="1"/>
  <c r="J254" i="1" s="1"/>
  <c r="J255" i="1" s="1"/>
  <c r="J256" i="1" s="1"/>
  <c r="J257" i="1" s="1"/>
  <c r="J258" i="1" s="1"/>
  <c r="J259" i="1" s="1"/>
  <c r="J260" i="1" s="1"/>
  <c r="J261" i="1" s="1"/>
  <c r="J262" i="1" s="1"/>
  <c r="J263" i="1" s="1"/>
  <c r="J264" i="1" s="1"/>
  <c r="J265" i="1" s="1"/>
  <c r="J266" i="1" s="1"/>
  <c r="J267" i="1" s="1"/>
  <c r="J268" i="1" s="1"/>
  <c r="J269" i="1" s="1"/>
  <c r="J270" i="1" s="1"/>
  <c r="J271" i="1" s="1"/>
  <c r="J272" i="1" s="1"/>
  <c r="J273" i="1" s="1"/>
  <c r="J274" i="1" s="1"/>
  <c r="J275" i="1" s="1"/>
  <c r="J276" i="1" s="1"/>
  <c r="J277" i="1" s="1"/>
  <c r="J278" i="1" s="1"/>
  <c r="J279" i="1" s="1"/>
  <c r="J280" i="1" s="1"/>
  <c r="J281" i="1" s="1"/>
  <c r="J282" i="1" s="1"/>
  <c r="J283" i="1" s="1"/>
  <c r="J284" i="1" s="1"/>
  <c r="J285" i="1" s="1"/>
  <c r="J286" i="1" s="1"/>
  <c r="J287" i="1" s="1"/>
  <c r="J288" i="1" s="1"/>
  <c r="J289" i="1" s="1"/>
  <c r="J290" i="1" s="1"/>
  <c r="J291" i="1" s="1"/>
  <c r="J292" i="1" s="1"/>
  <c r="J293" i="1" s="1"/>
  <c r="J294" i="1" s="1"/>
  <c r="J295" i="1" s="1"/>
  <c r="J296" i="1" s="1"/>
  <c r="J297" i="1" s="1"/>
  <c r="J298" i="1" s="1"/>
  <c r="J299" i="1" s="1"/>
  <c r="J300" i="1" s="1"/>
  <c r="J301" i="1" s="1"/>
  <c r="J302" i="1" s="1"/>
  <c r="J304" i="1" s="1"/>
  <c r="J305" i="1" s="1"/>
  <c r="J306" i="1" l="1"/>
  <c r="J307" i="1" s="1"/>
  <c r="J308" i="1" s="1"/>
  <c r="J309" i="1" s="1"/>
  <c r="J310" i="1" s="1"/>
  <c r="J311" i="1" s="1"/>
  <c r="J312" i="1" s="1"/>
  <c r="J313" i="1" s="1"/>
  <c r="J314" i="1" s="1"/>
  <c r="J315" i="1" s="1"/>
  <c r="J316" i="1" s="1"/>
  <c r="J317" i="1" s="1"/>
  <c r="J318" i="1" s="1"/>
  <c r="J319" i="1" s="1"/>
  <c r="J320" i="1" s="1"/>
  <c r="J321" i="1" s="1"/>
  <c r="J322" i="1" s="1"/>
  <c r="J323" i="1" s="1"/>
  <c r="J324" i="1" s="1"/>
  <c r="J325" i="1" s="1"/>
  <c r="J326" i="1" s="1"/>
  <c r="J327" i="1" s="1"/>
  <c r="J328" i="1" s="1"/>
  <c r="J329" i="1" s="1"/>
  <c r="J330" i="1" s="1"/>
  <c r="J331" i="1" s="1"/>
  <c r="J332" i="1" s="1"/>
  <c r="J333" i="1" s="1"/>
  <c r="J334" i="1" s="1"/>
  <c r="J335" i="1" s="1"/>
  <c r="J336" i="1" s="1"/>
  <c r="J337" i="1" s="1"/>
  <c r="J339" i="1" s="1"/>
  <c r="J340" i="1" s="1"/>
  <c r="J341" i="1" s="1"/>
  <c r="J342" i="1" s="1"/>
  <c r="J343" i="1" s="1"/>
  <c r="J344" i="1" s="1"/>
  <c r="J345" i="1" s="1"/>
  <c r="J346" i="1" s="1"/>
  <c r="J347" i="1" s="1"/>
  <c r="J348" i="1" s="1"/>
  <c r="J349" i="1" l="1"/>
  <c r="J350" i="1" s="1"/>
  <c r="J351" i="1" s="1"/>
  <c r="J352" i="1" s="1"/>
  <c r="J353" i="1" s="1"/>
  <c r="J354" i="1" s="1"/>
  <c r="J355" i="1" s="1"/>
  <c r="J356" i="1" s="1"/>
  <c r="J357" i="1" s="1"/>
  <c r="J358" i="1" s="1"/>
  <c r="J359" i="1" s="1"/>
  <c r="J360" i="1" s="1"/>
  <c r="J361" i="1" s="1"/>
  <c r="J363" i="1" s="1"/>
  <c r="J364" i="1" s="1"/>
  <c r="J365" i="1" s="1"/>
  <c r="J366" i="1" s="1"/>
  <c r="J367" i="1" s="1"/>
  <c r="J368" i="1" s="1"/>
  <c r="J369" i="1" s="1"/>
  <c r="J370" i="1" s="1"/>
  <c r="J371" i="1" s="1"/>
  <c r="J372" i="1" s="1"/>
  <c r="J373" i="1" s="1"/>
  <c r="J374" i="1" s="1"/>
  <c r="J375" i="1" s="1"/>
  <c r="J376" i="1" s="1"/>
  <c r="J377" i="1" s="1"/>
  <c r="J378" i="1" s="1"/>
  <c r="J379" i="1" s="1"/>
  <c r="J380" i="1" s="1"/>
  <c r="J381" i="1" s="1"/>
  <c r="J382" i="1" s="1"/>
  <c r="J383" i="1" s="1"/>
  <c r="J384" i="1" s="1"/>
  <c r="J385" i="1" s="1"/>
  <c r="J386" i="1" s="1"/>
  <c r="J387" i="1" s="1"/>
  <c r="J388" i="1" s="1"/>
  <c r="J389" i="1" s="1"/>
  <c r="J390" i="1" s="1"/>
  <c r="J391" i="1" s="1"/>
  <c r="J392" i="1" s="1"/>
  <c r="J393" i="1" s="1"/>
  <c r="J394" i="1" s="1"/>
  <c r="J395" i="1" s="1"/>
  <c r="J396" i="1" s="1"/>
  <c r="J397" i="1" s="1"/>
  <c r="J398" i="1" s="1"/>
  <c r="J399" i="1" s="1"/>
  <c r="J400" i="1" s="1"/>
  <c r="J401" i="1" s="1"/>
  <c r="J402" i="1" s="1"/>
  <c r="J403" i="1" s="1"/>
  <c r="J404" i="1" s="1"/>
  <c r="J405" i="1" s="1"/>
  <c r="J406" i="1" s="1"/>
  <c r="J407" i="1" s="1"/>
  <c r="J408" i="1" s="1"/>
  <c r="J409" i="1" s="1"/>
  <c r="J410" i="1" s="1"/>
  <c r="J411" i="1" s="1"/>
  <c r="J412" i="1" s="1"/>
  <c r="J413" i="1" s="1"/>
  <c r="J414" i="1" s="1"/>
  <c r="J415" i="1" s="1"/>
  <c r="J416" i="1" s="1"/>
  <c r="J417" i="1" s="1"/>
  <c r="J418" i="1" s="1"/>
  <c r="J419" i="1" s="1"/>
  <c r="J420" i="1" s="1"/>
  <c r="J421" i="1" s="1"/>
  <c r="J422" i="1" s="1"/>
  <c r="J423" i="1" s="1"/>
  <c r="J424" i="1" s="1"/>
  <c r="J425" i="1" s="1"/>
  <c r="J426" i="1" s="1"/>
  <c r="J427" i="1" s="1"/>
  <c r="J428" i="1" s="1"/>
  <c r="J429" i="1" s="1"/>
  <c r="J430" i="1" s="1"/>
  <c r="J431" i="1" s="1"/>
  <c r="J432" i="1" s="1"/>
  <c r="J433" i="1" s="1"/>
  <c r="J434" i="1" s="1"/>
  <c r="J435" i="1" s="1"/>
  <c r="J436" i="1" s="1"/>
  <c r="J437" i="1" s="1"/>
  <c r="J438" i="1" s="1"/>
  <c r="J439" i="1" s="1"/>
  <c r="J440" i="1" s="1"/>
  <c r="J441" i="1" s="1"/>
  <c r="J442" i="1" s="1"/>
  <c r="J443" i="1" s="1"/>
  <c r="J444" i="1" s="1"/>
  <c r="J445" i="1" s="1"/>
  <c r="J446" i="1" s="1"/>
  <c r="J447" i="1" s="1"/>
  <c r="J448" i="1" s="1"/>
  <c r="J449" i="1" s="1"/>
  <c r="J450" i="1" s="1"/>
  <c r="J451" i="1" s="1"/>
  <c r="J453" i="1" s="1"/>
  <c r="J454" i="1" s="1"/>
  <c r="J455" i="1" s="1"/>
  <c r="J456" i="1" s="1"/>
  <c r="J457" i="1" s="1"/>
  <c r="J458" i="1" s="1"/>
  <c r="J459" i="1" s="1"/>
  <c r="J460" i="1" s="1"/>
  <c r="J461" i="1" s="1"/>
  <c r="J462" i="1" s="1"/>
  <c r="J463" i="1" s="1"/>
  <c r="J464" i="1" s="1"/>
  <c r="J465" i="1" s="1"/>
  <c r="J466" i="1" s="1"/>
  <c r="J467" i="1" s="1"/>
  <c r="J468" i="1" s="1"/>
  <c r="J469" i="1" s="1"/>
  <c r="J470" i="1" s="1"/>
  <c r="J471" i="1" s="1"/>
  <c r="J472" i="1" s="1"/>
  <c r="J473" i="1" s="1"/>
  <c r="J474" i="1" s="1"/>
  <c r="J475" i="1" s="1"/>
  <c r="J477" i="1" s="1"/>
  <c r="J478" i="1" s="1"/>
  <c r="J479" i="1" s="1"/>
  <c r="J480" i="1" s="1"/>
  <c r="J481" i="1" s="1"/>
  <c r="J482" i="1" s="1"/>
  <c r="J483" i="1" s="1"/>
  <c r="J484" i="1" s="1"/>
  <c r="J485" i="1" s="1"/>
  <c r="J486" i="1" s="1"/>
  <c r="J487" i="1" s="1"/>
  <c r="J488" i="1" s="1"/>
  <c r="J489" i="1" s="1"/>
  <c r="J490" i="1" s="1"/>
  <c r="J491" i="1" s="1"/>
  <c r="J492" i="1" s="1"/>
  <c r="J493" i="1" s="1"/>
  <c r="J494" i="1" s="1"/>
  <c r="J495" i="1" s="1"/>
  <c r="J496" i="1" s="1"/>
  <c r="J497" i="1" s="1"/>
  <c r="J498" i="1" s="1"/>
  <c r="J499" i="1" s="1"/>
  <c r="J500" i="1" s="1"/>
  <c r="J501" i="1" s="1"/>
  <c r="J502" i="1" s="1"/>
  <c r="J503" i="1" s="1"/>
  <c r="J504" i="1" s="1"/>
  <c r="J505" i="1" s="1"/>
  <c r="J506" i="1" s="1"/>
  <c r="J507" i="1" s="1"/>
  <c r="J508" i="1" s="1"/>
  <c r="J509" i="1" s="1"/>
  <c r="J510" i="1" s="1"/>
  <c r="J511" i="1" s="1"/>
  <c r="J512" i="1" s="1"/>
  <c r="J513" i="1" s="1"/>
  <c r="J514" i="1" s="1"/>
  <c r="J515" i="1" s="1"/>
  <c r="J516" i="1" s="1"/>
  <c r="J517" i="1" s="1"/>
  <c r="J518" i="1" s="1"/>
  <c r="J519" i="1" s="1"/>
  <c r="J520" i="1" s="1"/>
  <c r="J521" i="1" s="1"/>
  <c r="J522" i="1" s="1"/>
  <c r="J523" i="1" s="1"/>
  <c r="J524" i="1" s="1"/>
  <c r="J525" i="1" s="1"/>
  <c r="J526" i="1" s="1"/>
  <c r="J527" i="1" s="1"/>
  <c r="J528" i="1" s="1"/>
  <c r="J529" i="1" s="1"/>
  <c r="J530" i="1" s="1"/>
  <c r="J531" i="1" s="1"/>
  <c r="J532" i="1" s="1"/>
  <c r="J533" i="1" s="1"/>
  <c r="J534" i="1" s="1"/>
  <c r="J535" i="1" s="1"/>
  <c r="J536" i="1" s="1"/>
  <c r="J537" i="1" s="1"/>
  <c r="J538" i="1" s="1"/>
  <c r="J539" i="1" s="1"/>
  <c r="J540" i="1" s="1"/>
  <c r="J541" i="1" s="1"/>
  <c r="J542" i="1" l="1"/>
  <c r="J543" i="1" s="1"/>
  <c r="J544" i="1" s="1"/>
  <c r="J545" i="1" s="1"/>
  <c r="J546" i="1" s="1"/>
  <c r="J547" i="1" s="1"/>
  <c r="J548" i="1" s="1"/>
  <c r="J549" i="1" s="1"/>
  <c r="J550" i="1" s="1"/>
  <c r="J551" i="1" s="1"/>
  <c r="J552" i="1" s="1"/>
  <c r="J553" i="1" s="1"/>
  <c r="J554" i="1" s="1"/>
  <c r="J555" i="1" s="1"/>
  <c r="J556" i="1" s="1"/>
  <c r="J557" i="1" s="1"/>
  <c r="J558" i="1" s="1"/>
  <c r="J559" i="1" s="1"/>
  <c r="J560" i="1" s="1"/>
  <c r="J561" i="1" s="1"/>
  <c r="J562" i="1" s="1"/>
  <c r="J563" i="1" s="1"/>
  <c r="J564" i="1" s="1"/>
  <c r="J565" i="1" s="1"/>
  <c r="J566" i="1" s="1"/>
  <c r="J567" i="1" s="1"/>
  <c r="J568" i="1" s="1"/>
  <c r="J569" i="1" s="1"/>
  <c r="J570" i="1" s="1"/>
  <c r="J571" i="1" s="1"/>
  <c r="J572" i="1" s="1"/>
  <c r="J573" i="1" s="1"/>
  <c r="J574" i="1" s="1"/>
  <c r="J575" i="1" s="1"/>
  <c r="J576" i="1" s="1"/>
  <c r="J577" i="1" s="1"/>
  <c r="J578" i="1" s="1"/>
  <c r="J579" i="1" s="1"/>
  <c r="J580" i="1" s="1"/>
  <c r="J581" i="1" s="1"/>
  <c r="J582" i="1" s="1"/>
  <c r="J583" i="1" s="1"/>
  <c r="J584" i="1" s="1"/>
  <c r="J585" i="1" s="1"/>
  <c r="J586" i="1" s="1"/>
  <c r="J587" i="1" s="1"/>
  <c r="J588" i="1" s="1"/>
  <c r="J589" i="1" s="1"/>
  <c r="J590" i="1" s="1"/>
  <c r="J591" i="1" s="1"/>
  <c r="J592" i="1" s="1"/>
  <c r="J593" i="1" s="1"/>
  <c r="J594" i="1" l="1"/>
  <c r="J595" i="1" s="1"/>
  <c r="J596" i="1" s="1"/>
  <c r="J597" i="1" s="1"/>
  <c r="J598" i="1" s="1"/>
  <c r="J599" i="1" s="1"/>
  <c r="J600" i="1" s="1"/>
  <c r="J601" i="1" s="1"/>
  <c r="J602" i="1" s="1"/>
  <c r="J603" i="1" s="1"/>
  <c r="J604" i="1" s="1"/>
  <c r="J605" i="1" s="1"/>
  <c r="J606" i="1" s="1"/>
  <c r="J607" i="1" s="1"/>
  <c r="J608" i="1" s="1"/>
  <c r="J609" i="1" s="1"/>
  <c r="J610" i="1" s="1"/>
  <c r="J611" i="1" s="1"/>
  <c r="J612" i="1" s="1"/>
  <c r="J613" i="1" s="1"/>
  <c r="J614" i="1" s="1"/>
  <c r="J615" i="1" s="1"/>
  <c r="J616" i="1" s="1"/>
  <c r="J617" i="1" s="1"/>
  <c r="J618" i="1" s="1"/>
  <c r="J619" i="1" s="1"/>
  <c r="J620" i="1" s="1"/>
  <c r="J621" i="1" s="1"/>
  <c r="J622" i="1" s="1"/>
  <c r="J624" i="1" s="1"/>
  <c r="J625" i="1" s="1"/>
  <c r="J626" i="1" s="1"/>
  <c r="J640" i="1" s="1"/>
  <c r="J641" i="1" s="1"/>
  <c r="J642" i="1" s="1"/>
  <c r="J643" i="1" s="1"/>
  <c r="J644" i="1" s="1"/>
  <c r="J645" i="1" s="1"/>
  <c r="J646" i="1" s="1"/>
  <c r="J647" i="1" s="1"/>
  <c r="J648" i="1" s="1"/>
  <c r="J649" i="1" s="1"/>
  <c r="J650" i="1" s="1"/>
  <c r="J651" i="1" s="1"/>
  <c r="J652" i="1" s="1"/>
  <c r="J653" i="1" s="1"/>
  <c r="J654" i="1" s="1"/>
  <c r="J655" i="1" s="1"/>
  <c r="J656" i="1" s="1"/>
  <c r="J657" i="1" s="1"/>
  <c r="J658" i="1" s="1"/>
  <c r="J659" i="1" s="1"/>
  <c r="J660" i="1" s="1"/>
  <c r="J661" i="1" s="1"/>
  <c r="J662" i="1" s="1"/>
  <c r="J663" i="1" s="1"/>
  <c r="J664" i="1" s="1"/>
  <c r="J665" i="1" s="1"/>
  <c r="J666" i="1" s="1"/>
  <c r="J667" i="1" s="1"/>
  <c r="J668" i="1" s="1"/>
  <c r="J669" i="1" s="1"/>
  <c r="J670" i="1" s="1"/>
  <c r="J671" i="1" s="1"/>
  <c r="J672" i="1" s="1"/>
  <c r="J673" i="1" s="1"/>
  <c r="J674" i="1" s="1"/>
  <c r="J675" i="1" s="1"/>
  <c r="J676" i="1" s="1"/>
  <c r="J677" i="1" s="1"/>
  <c r="J678" i="1" s="1"/>
  <c r="J679" i="1" s="1"/>
  <c r="J680" i="1" s="1"/>
  <c r="J681" i="1" s="1"/>
  <c r="J682" i="1" s="1"/>
  <c r="J683" i="1" s="1"/>
  <c r="J684" i="1" s="1"/>
  <c r="J685" i="1" s="1"/>
  <c r="J686" i="1" s="1"/>
  <c r="J687" i="1" s="1"/>
  <c r="J688" i="1" s="1"/>
  <c r="J689" i="1" s="1"/>
  <c r="J690" i="1" s="1"/>
  <c r="J691" i="1" s="1"/>
  <c r="J692" i="1" s="1"/>
  <c r="J693" i="1" s="1"/>
  <c r="J694" i="1" s="1"/>
  <c r="J695" i="1" s="1"/>
  <c r="J696" i="1" s="1"/>
  <c r="J697" i="1" s="1"/>
  <c r="J698" i="1" s="1"/>
  <c r="J699" i="1" s="1"/>
  <c r="J700" i="1" s="1"/>
  <c r="J701" i="1" s="1"/>
  <c r="J702" i="1" s="1"/>
  <c r="J703" i="1" s="1"/>
  <c r="J704" i="1" s="1"/>
  <c r="J705" i="1" s="1"/>
  <c r="J706" i="1" s="1"/>
  <c r="J707" i="1" s="1"/>
  <c r="J708" i="1" s="1"/>
  <c r="J709" i="1" s="1"/>
  <c r="J710" i="1" s="1"/>
  <c r="J711" i="1" s="1"/>
  <c r="J712" i="1" s="1"/>
  <c r="J713" i="1" s="1"/>
  <c r="J714" i="1" s="1"/>
  <c r="J715" i="1" s="1"/>
  <c r="J716" i="1" s="1"/>
  <c r="J717" i="1" s="1"/>
  <c r="J718" i="1" s="1"/>
  <c r="J719" i="1" s="1"/>
  <c r="J720" i="1" s="1"/>
  <c r="J721" i="1" s="1"/>
  <c r="J722" i="1" s="1"/>
  <c r="J723" i="1" s="1"/>
  <c r="J724" i="1" s="1"/>
  <c r="J725" i="1" s="1"/>
  <c r="J726" i="1" s="1"/>
  <c r="J727" i="1" s="1"/>
  <c r="J728" i="1" s="1"/>
  <c r="J729" i="1" s="1"/>
  <c r="J730" i="1" s="1"/>
  <c r="J731" i="1" s="1"/>
  <c r="J732" i="1" s="1"/>
  <c r="J733" i="1" s="1"/>
  <c r="J734" i="1" s="1"/>
  <c r="J735" i="1" s="1"/>
  <c r="J736" i="1" s="1"/>
  <c r="J737" i="1" s="1"/>
  <c r="J738" i="1" s="1"/>
  <c r="J739" i="1" s="1"/>
  <c r="J740" i="1" s="1"/>
  <c r="J741" i="1" s="1"/>
  <c r="J742" i="1" s="1"/>
  <c r="J743" i="1" s="1"/>
  <c r="J744" i="1" s="1"/>
  <c r="J745" i="1" s="1"/>
  <c r="J746" i="1" s="1"/>
  <c r="J747" i="1" s="1"/>
  <c r="J748" i="1" s="1"/>
  <c r="J749" i="1" s="1"/>
  <c r="J750" i="1" s="1"/>
  <c r="J751" i="1" s="1"/>
  <c r="J752" i="1" s="1"/>
  <c r="J753" i="1" s="1"/>
  <c r="J754" i="1" s="1"/>
  <c r="J755" i="1" s="1"/>
  <c r="J756" i="1" s="1"/>
  <c r="J757" i="1" s="1"/>
  <c r="J758" i="1" s="1"/>
  <c r="J759" i="1" s="1"/>
  <c r="J760" i="1" s="1"/>
  <c r="J761" i="1" s="1"/>
  <c r="J762" i="1" s="1"/>
  <c r="J763" i="1" s="1"/>
  <c r="J764" i="1" s="1"/>
  <c r="J765" i="1" s="1"/>
  <c r="J766" i="1" s="1"/>
  <c r="J767" i="1" s="1"/>
  <c r="J768" i="1" s="1"/>
  <c r="J769" i="1" s="1"/>
  <c r="J770" i="1" s="1"/>
  <c r="J771" i="1" s="1"/>
  <c r="J772" i="1" s="1"/>
  <c r="J773" i="1" s="1"/>
  <c r="J774" i="1" s="1"/>
  <c r="J775" i="1" s="1"/>
  <c r="J776" i="1" s="1"/>
  <c r="J777" i="1" s="1"/>
  <c r="J778" i="1" s="1"/>
  <c r="J779" i="1" s="1"/>
  <c r="J780" i="1" s="1"/>
  <c r="J781" i="1" s="1"/>
  <c r="J782" i="1" s="1"/>
  <c r="J783" i="1" s="1"/>
  <c r="J784" i="1" s="1"/>
  <c r="J785" i="1" s="1"/>
  <c r="J786" i="1" s="1"/>
  <c r="J787" i="1" s="1"/>
  <c r="J788" i="1" s="1"/>
  <c r="J789" i="1" s="1"/>
  <c r="J790" i="1" s="1"/>
  <c r="J791" i="1" s="1"/>
  <c r="J792" i="1" s="1"/>
  <c r="J793" i="1" s="1"/>
  <c r="J794" i="1" s="1"/>
  <c r="J795" i="1" s="1"/>
  <c r="J796" i="1" s="1"/>
  <c r="J797" i="1" s="1"/>
  <c r="J798" i="1" s="1"/>
  <c r="J799" i="1" s="1"/>
  <c r="J800" i="1" s="1"/>
  <c r="J801" i="1" s="1"/>
  <c r="J802" i="1" s="1"/>
  <c r="J803" i="1" s="1"/>
  <c r="J804" i="1" s="1"/>
  <c r="J805" i="1" s="1"/>
  <c r="J806" i="1" s="1"/>
  <c r="J807" i="1" s="1"/>
  <c r="J808" i="1" s="1"/>
  <c r="J809" i="1" s="1"/>
  <c r="J810" i="1" s="1"/>
  <c r="J811" i="1" s="1"/>
  <c r="J812" i="1" s="1"/>
  <c r="J813" i="1" s="1"/>
  <c r="J814" i="1" s="1"/>
  <c r="J815" i="1" s="1"/>
  <c r="J816" i="1" s="1"/>
  <c r="J817" i="1" s="1"/>
  <c r="J818" i="1" s="1"/>
  <c r="J819" i="1" s="1"/>
  <c r="J820" i="1" s="1"/>
  <c r="J821" i="1" s="1"/>
  <c r="J822" i="1" s="1"/>
  <c r="J823" i="1" s="1"/>
  <c r="J824" i="1" s="1"/>
  <c r="J825" i="1" s="1"/>
  <c r="J826" i="1" s="1"/>
  <c r="J827" i="1" s="1"/>
  <c r="J828" i="1" s="1"/>
  <c r="J829" i="1" s="1"/>
  <c r="J830" i="1" s="1"/>
  <c r="J831" i="1" s="1"/>
  <c r="J833" i="1" s="1"/>
  <c r="J834" i="1" s="1"/>
  <c r="J835" i="1" s="1"/>
  <c r="J836" i="1" s="1"/>
  <c r="J837" i="1" s="1"/>
  <c r="J838" i="1" s="1"/>
  <c r="J839" i="1" s="1"/>
  <c r="J840" i="1" s="1"/>
  <c r="J841" i="1" s="1"/>
  <c r="J842" i="1" s="1"/>
  <c r="J843" i="1" s="1"/>
  <c r="J844" i="1" s="1"/>
  <c r="J845" i="1" s="1"/>
  <c r="J846" i="1" s="1"/>
  <c r="J847" i="1" s="1"/>
  <c r="J848" i="1" s="1"/>
  <c r="J849" i="1" s="1"/>
  <c r="J850" i="1" s="1"/>
  <c r="J851" i="1" s="1"/>
  <c r="J852" i="1" s="1"/>
  <c r="J853" i="1" s="1"/>
  <c r="J854" i="1" s="1"/>
  <c r="J855" i="1" s="1"/>
  <c r="J856" i="1" s="1"/>
  <c r="J857" i="1" s="1"/>
  <c r="J858" i="1" s="1"/>
  <c r="J859" i="1" s="1"/>
  <c r="J860" i="1" s="1"/>
  <c r="J861" i="1" s="1"/>
  <c r="J862" i="1" s="1"/>
  <c r="J863" i="1" s="1"/>
  <c r="J864" i="1" s="1"/>
  <c r="J865" i="1" s="1"/>
  <c r="J866" i="1" s="1"/>
  <c r="J867" i="1" s="1"/>
  <c r="J868" i="1" s="1"/>
  <c r="J869" i="1" s="1"/>
  <c r="J870" i="1" s="1"/>
  <c r="J871" i="1" s="1"/>
  <c r="J872" i="1" s="1"/>
  <c r="J873" i="1" s="1"/>
  <c r="J874" i="1" s="1"/>
  <c r="J875" i="1" s="1"/>
  <c r="J876" i="1" s="1"/>
  <c r="J877" i="1" s="1"/>
  <c r="J878" i="1" s="1"/>
  <c r="J879" i="1" s="1"/>
  <c r="J880" i="1" s="1"/>
  <c r="J881" i="1" s="1"/>
  <c r="J882" i="1" s="1"/>
  <c r="J883" i="1" s="1"/>
  <c r="J884" i="1" s="1"/>
  <c r="J885" i="1" s="1"/>
  <c r="J886" i="1" s="1"/>
  <c r="J887" i="1" s="1"/>
  <c r="J888" i="1" s="1"/>
  <c r="J889" i="1" s="1"/>
  <c r="J890" i="1" s="1"/>
  <c r="J892" i="1" s="1"/>
  <c r="J893" i="1" s="1"/>
  <c r="J894" i="1" l="1"/>
  <c r="J895" i="1" s="1"/>
  <c r="J896" i="1" s="1"/>
  <c r="J897" i="1" s="1"/>
  <c r="J898" i="1" s="1"/>
  <c r="J899" i="1" s="1"/>
  <c r="J900" i="1" s="1"/>
  <c r="J901" i="1" s="1"/>
  <c r="J902" i="1" s="1"/>
  <c r="J903" i="1" s="1"/>
  <c r="J904" i="1" s="1"/>
  <c r="J905" i="1" s="1"/>
  <c r="J906" i="1" s="1"/>
  <c r="J907" i="1" s="1"/>
  <c r="J908" i="1" s="1"/>
  <c r="J909" i="1" s="1"/>
  <c r="J910" i="1" s="1"/>
  <c r="J911" i="1" s="1"/>
  <c r="J912" i="1" s="1"/>
  <c r="J913" i="1" s="1"/>
  <c r="J914" i="1" s="1"/>
  <c r="J915" i="1" s="1"/>
  <c r="J916" i="1" s="1"/>
  <c r="J917" i="1" s="1"/>
  <c r="J918" i="1" s="1"/>
  <c r="J919" i="1" s="1"/>
  <c r="J920" i="1" s="1"/>
  <c r="J921" i="1" s="1"/>
  <c r="J922" i="1" s="1"/>
  <c r="J923" i="1" l="1"/>
  <c r="J924" i="1" s="1"/>
  <c r="J925" i="1" s="1"/>
  <c r="J926" i="1" s="1"/>
  <c r="J927" i="1" s="1"/>
  <c r="J928" i="1" s="1"/>
  <c r="J929" i="1" s="1"/>
  <c r="J930" i="1" s="1"/>
  <c r="J932" i="1" s="1"/>
  <c r="J933" i="1" s="1"/>
  <c r="J934" i="1" s="1"/>
  <c r="J935" i="1" s="1"/>
  <c r="J936" i="1" s="1"/>
  <c r="J937" i="1" s="1"/>
  <c r="J938" i="1" s="1"/>
  <c r="J939" i="1" s="1"/>
  <c r="J940" i="1" s="1"/>
  <c r="J941" i="1" s="1"/>
  <c r="J942" i="1" s="1"/>
  <c r="J943" i="1" s="1"/>
  <c r="J944" i="1" s="1"/>
  <c r="J945" i="1" s="1"/>
  <c r="J946" i="1" s="1"/>
  <c r="J947" i="1" s="1"/>
  <c r="J948" i="1" s="1"/>
  <c r="J949" i="1" s="1"/>
  <c r="J950" i="1" s="1"/>
  <c r="J951" i="1" s="1"/>
  <c r="J952" i="1" s="1"/>
  <c r="J953" i="1" s="1"/>
  <c r="J954" i="1" s="1"/>
  <c r="J955" i="1" s="1"/>
  <c r="J956" i="1" s="1"/>
  <c r="J957" i="1" s="1"/>
  <c r="J958" i="1" s="1"/>
  <c r="J960" i="1" s="1"/>
  <c r="J961" i="1" s="1"/>
  <c r="J962" i="1" s="1"/>
  <c r="J963" i="1" s="1"/>
  <c r="J964" i="1" s="1"/>
  <c r="J965" i="1" s="1"/>
  <c r="J966" i="1" s="1"/>
  <c r="J967" i="1" s="1"/>
  <c r="J968" i="1" s="1"/>
  <c r="J969" i="1" s="1"/>
  <c r="J970" i="1" s="1"/>
  <c r="J971" i="1" s="1"/>
  <c r="J972" i="1" s="1"/>
  <c r="J973" i="1" s="1"/>
  <c r="J974" i="1" s="1"/>
  <c r="J975" i="1" s="1"/>
  <c r="J976" i="1" s="1"/>
  <c r="J977" i="1" s="1"/>
  <c r="J978" i="1" s="1"/>
  <c r="J979" i="1" s="1"/>
  <c r="J980" i="1" s="1"/>
  <c r="J981" i="1" s="1"/>
  <c r="J982" i="1" s="1"/>
  <c r="J983" i="1" s="1"/>
  <c r="J984" i="1" s="1"/>
  <c r="J985" i="1" s="1"/>
  <c r="J986" i="1" s="1"/>
  <c r="J987" i="1" s="1"/>
  <c r="J988" i="1" s="1"/>
  <c r="J989" i="1" s="1"/>
  <c r="J990" i="1" s="1"/>
  <c r="J991" i="1" s="1"/>
  <c r="J992" i="1" s="1"/>
  <c r="J993" i="1" s="1"/>
  <c r="J994" i="1" s="1"/>
  <c r="J995" i="1" s="1"/>
  <c r="J996" i="1" s="1"/>
  <c r="J997" i="1" s="1"/>
  <c r="J998" i="1" s="1"/>
  <c r="J999" i="1" s="1"/>
  <c r="J1000" i="1" s="1"/>
  <c r="J1001" i="1" s="1"/>
  <c r="J1002" i="1" s="1"/>
  <c r="J1003" i="1" s="1"/>
  <c r="J1004" i="1" s="1"/>
  <c r="J1005" i="1" s="1"/>
  <c r="J1006" i="1" s="1"/>
  <c r="J1007" i="1" s="1"/>
  <c r="J1008" i="1" s="1"/>
  <c r="J1009" i="1" s="1"/>
  <c r="J1010" i="1" s="1"/>
  <c r="J1011" i="1" s="1"/>
  <c r="J1012" i="1" s="1"/>
  <c r="J1031" i="1" s="1"/>
  <c r="J1032" i="1" s="1"/>
  <c r="J1033" i="1" s="1"/>
  <c r="J1034" i="1" s="1"/>
  <c r="J1035" i="1" s="1"/>
  <c r="J1036" i="1" s="1"/>
  <c r="J1037" i="1" s="1"/>
  <c r="J1038" i="1" s="1"/>
  <c r="J1039" i="1" s="1"/>
  <c r="J1040" i="1" s="1"/>
  <c r="J1041" i="1" s="1"/>
  <c r="J1042" i="1" s="1"/>
  <c r="J1043" i="1" s="1"/>
  <c r="J1044" i="1" s="1"/>
  <c r="J1045" i="1" s="1"/>
  <c r="J1046" i="1" s="1"/>
  <c r="J1047" i="1" s="1"/>
  <c r="J1048" i="1" s="1"/>
  <c r="J1049" i="1" s="1"/>
  <c r="J1050" i="1" s="1"/>
  <c r="J1051" i="1" s="1"/>
  <c r="J1052" i="1" s="1"/>
  <c r="J1053" i="1" s="1"/>
  <c r="J1054" i="1" s="1"/>
  <c r="J1055" i="1" s="1"/>
  <c r="J1056" i="1" s="1"/>
  <c r="J1057" i="1" s="1"/>
  <c r="J1058" i="1" s="1"/>
  <c r="J1059" i="1" s="1"/>
  <c r="J1060" i="1" s="1"/>
  <c r="J1061" i="1" s="1"/>
  <c r="J1062" i="1" s="1"/>
  <c r="J1063" i="1" s="1"/>
  <c r="J1064" i="1" s="1"/>
  <c r="J1065" i="1" s="1"/>
  <c r="J1066" i="1" s="1"/>
  <c r="J1067" i="1" s="1"/>
  <c r="J1068" i="1" s="1"/>
  <c r="J1069" i="1" s="1"/>
  <c r="J1070" i="1" s="1"/>
  <c r="J1071" i="1" s="1"/>
  <c r="J1072" i="1" s="1"/>
  <c r="J1073" i="1" s="1"/>
  <c r="J1074" i="1" s="1"/>
  <c r="J1075" i="1" s="1"/>
  <c r="J1076" i="1" s="1"/>
  <c r="J1077" i="1" s="1"/>
  <c r="J1078" i="1" s="1"/>
  <c r="J1079" i="1" s="1"/>
  <c r="J1080" i="1" s="1"/>
  <c r="J1081" i="1" s="1"/>
  <c r="J1082" i="1" s="1"/>
  <c r="J1083" i="1" s="1"/>
  <c r="J1084" i="1" s="1"/>
  <c r="J1085" i="1" s="1"/>
  <c r="J1086" i="1" s="1"/>
  <c r="J1087" i="1" s="1"/>
  <c r="J1088" i="1" s="1"/>
  <c r="J1089" i="1" s="1"/>
  <c r="J1090" i="1" s="1"/>
  <c r="J1091" i="1" s="1"/>
  <c r="J1092" i="1" s="1"/>
  <c r="J1093" i="1" s="1"/>
  <c r="J1094" i="1" s="1"/>
  <c r="J1095" i="1" s="1"/>
  <c r="J1096" i="1" s="1"/>
  <c r="J1097" i="1" s="1"/>
  <c r="J1098" i="1" s="1"/>
  <c r="J1099" i="1" s="1"/>
  <c r="J1100" i="1" s="1"/>
  <c r="J1101" i="1" s="1"/>
  <c r="J1102" i="1" s="1"/>
  <c r="J1103" i="1" s="1"/>
  <c r="J1104" i="1" s="1"/>
  <c r="J1105" i="1" s="1"/>
  <c r="J1106" i="1" s="1"/>
  <c r="J1107" i="1" s="1"/>
  <c r="J1108" i="1" s="1"/>
  <c r="J1109" i="1" s="1"/>
  <c r="J1110" i="1" s="1"/>
  <c r="J1111" i="1" s="1"/>
  <c r="J1112" i="1" s="1"/>
  <c r="J1113" i="1" s="1"/>
  <c r="J1114" i="1" s="1"/>
  <c r="J1115" i="1" s="1"/>
  <c r="J1116" i="1" s="1"/>
  <c r="J1117" i="1" s="1"/>
  <c r="J1118" i="1" s="1"/>
  <c r="J1119" i="1" s="1"/>
  <c r="J1120" i="1" s="1"/>
  <c r="J1121" i="1" s="1"/>
  <c r="J1122" i="1" s="1"/>
  <c r="J1123" i="1" s="1"/>
  <c r="J1124" i="1" s="1"/>
  <c r="J1125" i="1" s="1"/>
  <c r="J1126" i="1" s="1"/>
  <c r="J1127" i="1" s="1"/>
  <c r="J1128" i="1" s="1"/>
  <c r="J1129" i="1" s="1"/>
  <c r="J1130" i="1" s="1"/>
  <c r="J1131" i="1" s="1"/>
  <c r="J1132" i="1" s="1"/>
  <c r="J1133" i="1" s="1"/>
  <c r="J1134" i="1" s="1"/>
  <c r="J1135" i="1" s="1"/>
  <c r="J1136" i="1" s="1"/>
  <c r="J1137" i="1" s="1"/>
  <c r="J1138" i="1" s="1"/>
  <c r="J1139" i="1" s="1"/>
  <c r="J1140" i="1" s="1"/>
  <c r="J1141" i="1" s="1"/>
  <c r="J1142" i="1" s="1"/>
  <c r="J1143" i="1" s="1"/>
  <c r="J1144" i="1" s="1"/>
  <c r="J1145" i="1" s="1"/>
  <c r="J1146" i="1" s="1"/>
  <c r="J1147" i="1" s="1"/>
  <c r="J1148" i="1" s="1"/>
  <c r="J1149" i="1" s="1"/>
  <c r="J1150" i="1" s="1"/>
  <c r="J1151" i="1" s="1"/>
  <c r="J1152" i="1" s="1"/>
  <c r="J1153" i="1" s="1"/>
  <c r="J1154" i="1" s="1"/>
  <c r="J1155" i="1" s="1"/>
  <c r="J1156" i="1" s="1"/>
  <c r="J1157" i="1" s="1"/>
  <c r="J1158" i="1" s="1"/>
  <c r="J1159" i="1" s="1"/>
  <c r="J1160" i="1" s="1"/>
  <c r="J1161" i="1" s="1"/>
  <c r="J1162" i="1" s="1"/>
  <c r="J1163" i="1" s="1"/>
  <c r="J1164" i="1" s="1"/>
  <c r="J1165" i="1" s="1"/>
  <c r="J1166" i="1" s="1"/>
  <c r="J1167" i="1" s="1"/>
  <c r="J1168" i="1" s="1"/>
  <c r="J1169" i="1" s="1"/>
  <c r="J1170" i="1" s="1"/>
  <c r="J1171" i="1" s="1"/>
  <c r="J1172" i="1" s="1"/>
  <c r="J1173" i="1" s="1"/>
  <c r="J1174" i="1" s="1"/>
  <c r="J1175" i="1" s="1"/>
  <c r="J1176" i="1" s="1"/>
  <c r="J1177" i="1" s="1"/>
  <c r="J1178" i="1" s="1"/>
  <c r="J1179" i="1" s="1"/>
  <c r="J1180" i="1" s="1"/>
  <c r="J1181" i="1" s="1"/>
  <c r="J1182" i="1" s="1"/>
  <c r="J1183" i="1" s="1"/>
  <c r="J1184" i="1" s="1"/>
  <c r="J1185" i="1" s="1"/>
  <c r="J1186" i="1" s="1"/>
  <c r="J1187" i="1" s="1"/>
  <c r="J1188" i="1" s="1"/>
  <c r="J1189" i="1" s="1"/>
  <c r="J1190" i="1" s="1"/>
  <c r="J1191" i="1" s="1"/>
  <c r="J1192" i="1" s="1"/>
  <c r="J1193" i="1" s="1"/>
  <c r="J1194" i="1" s="1"/>
  <c r="J1195" i="1" s="1"/>
  <c r="J1196" i="1" s="1"/>
  <c r="J1197" i="1" s="1"/>
  <c r="J1198" i="1" s="1"/>
  <c r="J1199" i="1" s="1"/>
  <c r="J1200" i="1" s="1"/>
  <c r="J1201" i="1" s="1"/>
  <c r="J1202" i="1" s="1"/>
  <c r="J1203" i="1" s="1"/>
  <c r="J1204" i="1" s="1"/>
  <c r="J1205" i="1" s="1"/>
  <c r="J1206" i="1" s="1"/>
  <c r="J1207" i="1" s="1"/>
  <c r="J1208" i="1" s="1"/>
  <c r="J1209" i="1" s="1"/>
  <c r="J1210" i="1" s="1"/>
  <c r="J1211" i="1" s="1"/>
  <c r="J1212" i="1" s="1"/>
  <c r="J1213" i="1" s="1"/>
  <c r="J1214" i="1" s="1"/>
  <c r="J1215" i="1" s="1"/>
  <c r="J1216" i="1" s="1"/>
  <c r="J1217" i="1" s="1"/>
  <c r="J1218" i="1" s="1"/>
  <c r="J1219" i="1" s="1"/>
  <c r="J1220" i="1" s="1"/>
  <c r="J1221" i="1" s="1"/>
  <c r="J1222" i="1" s="1"/>
  <c r="J1223" i="1" s="1"/>
  <c r="J1224" i="1" s="1"/>
  <c r="J1225" i="1" s="1"/>
  <c r="J1226" i="1" s="1"/>
  <c r="J1227" i="1" s="1"/>
  <c r="J1228" i="1" s="1"/>
  <c r="J1229" i="1" s="1"/>
  <c r="J1230" i="1" s="1"/>
  <c r="J1231" i="1" s="1"/>
  <c r="J1232" i="1" s="1"/>
  <c r="J1233" i="1" s="1"/>
  <c r="J1234" i="1" s="1"/>
  <c r="J1235" i="1" s="1"/>
  <c r="J1236" i="1" s="1"/>
  <c r="J1237" i="1" s="1"/>
  <c r="J1238" i="1" s="1"/>
  <c r="J1239" i="1" s="1"/>
  <c r="J1240" i="1" s="1"/>
  <c r="J1241" i="1" s="1"/>
  <c r="J1242" i="1" s="1"/>
  <c r="J1243" i="1" s="1"/>
  <c r="J1244" i="1" s="1"/>
  <c r="J1245" i="1" s="1"/>
  <c r="J1246" i="1" s="1"/>
  <c r="J1247" i="1" s="1"/>
  <c r="J1248" i="1" s="1"/>
  <c r="J1249" i="1" s="1"/>
  <c r="J1250" i="1" s="1"/>
  <c r="J1251" i="1" s="1"/>
  <c r="J1252" i="1" s="1"/>
  <c r="J1253" i="1" s="1"/>
  <c r="J1254" i="1" s="1"/>
  <c r="J1255" i="1" s="1"/>
  <c r="J1256" i="1" s="1"/>
  <c r="J1257" i="1" s="1"/>
  <c r="J1258" i="1" s="1"/>
  <c r="J1259" i="1" s="1"/>
  <c r="J1260" i="1" s="1"/>
  <c r="J1261" i="1" s="1"/>
  <c r="J1262" i="1" s="1"/>
  <c r="J1263" i="1" s="1"/>
  <c r="J1264" i="1" s="1"/>
  <c r="J1265" i="1" s="1"/>
  <c r="J1266" i="1" s="1"/>
  <c r="J1267" i="1" s="1"/>
  <c r="J1268" i="1" s="1"/>
  <c r="J1269" i="1" s="1"/>
  <c r="J1270" i="1" s="1"/>
  <c r="J1271" i="1" s="1"/>
  <c r="J1272" i="1" s="1"/>
  <c r="J1273" i="1" s="1"/>
  <c r="J1274" i="1" s="1"/>
  <c r="J1275" i="1" s="1"/>
  <c r="J1276" i="1" s="1"/>
  <c r="J1277" i="1" s="1"/>
  <c r="J1278" i="1" s="1"/>
  <c r="J1279" i="1" s="1"/>
  <c r="J1280" i="1" s="1"/>
  <c r="J1281" i="1" s="1"/>
  <c r="J1282" i="1" s="1"/>
  <c r="J1283" i="1" s="1"/>
  <c r="J1284" i="1" s="1"/>
  <c r="J1285" i="1" s="1"/>
  <c r="J1286" i="1" s="1"/>
  <c r="J1287" i="1" s="1"/>
  <c r="J1288" i="1" s="1"/>
  <c r="J1289" i="1" s="1"/>
  <c r="J1290" i="1" s="1"/>
  <c r="J1291" i="1" s="1"/>
  <c r="J1292" i="1" s="1"/>
  <c r="J1293" i="1" s="1"/>
  <c r="J1294" i="1" s="1"/>
  <c r="J1295" i="1" s="1"/>
  <c r="J1296" i="1" l="1"/>
  <c r="J1297" i="1" s="1"/>
  <c r="J1298" i="1" s="1"/>
  <c r="J1299" i="1" s="1"/>
  <c r="J1300" i="1" s="1"/>
  <c r="J1301" i="1" s="1"/>
  <c r="J1302" i="1" s="1"/>
  <c r="J1303" i="1" s="1"/>
  <c r="J1304" i="1" s="1"/>
  <c r="J1305" i="1" s="1"/>
  <c r="J1306" i="1" s="1"/>
  <c r="J1307" i="1" s="1"/>
  <c r="J1308" i="1" s="1"/>
  <c r="J1309" i="1" s="1"/>
  <c r="J1310" i="1" s="1"/>
  <c r="J1311" i="1" s="1"/>
  <c r="J1312" i="1" s="1"/>
  <c r="J1313" i="1" s="1"/>
  <c r="J1314" i="1" s="1"/>
  <c r="J1315" i="1" s="1"/>
  <c r="J1316" i="1" s="1"/>
  <c r="J1317" i="1" s="1"/>
  <c r="J1318" i="1" s="1"/>
  <c r="J1319" i="1" s="1"/>
  <c r="J1320" i="1" s="1"/>
  <c r="J1321" i="1" s="1"/>
  <c r="J1322" i="1" s="1"/>
  <c r="J1323" i="1" s="1"/>
  <c r="J1324" i="1" s="1"/>
  <c r="J1325" i="1" s="1"/>
  <c r="J1326" i="1" s="1"/>
  <c r="J1327" i="1" s="1"/>
  <c r="J1328" i="1" s="1"/>
  <c r="J1329" i="1" s="1"/>
  <c r="J1330" i="1" s="1"/>
  <c r="J1331" i="1" s="1"/>
  <c r="J1332" i="1" s="1"/>
  <c r="J1333" i="1" s="1"/>
  <c r="J1334" i="1" s="1"/>
  <c r="J1335" i="1" s="1"/>
  <c r="J1336" i="1" s="1"/>
  <c r="J1337" i="1" s="1"/>
  <c r="J1338" i="1" s="1"/>
  <c r="J1339" i="1" s="1"/>
  <c r="J1340" i="1" s="1"/>
  <c r="J1341" i="1" s="1"/>
  <c r="J1342" i="1" s="1"/>
  <c r="J1343" i="1" s="1"/>
  <c r="J1344" i="1" s="1"/>
  <c r="J1345" i="1" s="1"/>
  <c r="J1346" i="1" s="1"/>
  <c r="J1347" i="1" s="1"/>
  <c r="J1348" i="1" s="1"/>
  <c r="J1349" i="1" s="1"/>
  <c r="J1350" i="1" s="1"/>
  <c r="J1351" i="1" s="1"/>
  <c r="J1352" i="1" s="1"/>
  <c r="J1353" i="1" s="1"/>
  <c r="J1354" i="1" s="1"/>
  <c r="J1355" i="1" s="1"/>
  <c r="J1356" i="1" s="1"/>
  <c r="J1357" i="1" s="1"/>
  <c r="J1358" i="1" s="1"/>
  <c r="J1359" i="1" s="1"/>
  <c r="J1360" i="1" s="1"/>
  <c r="J1361" i="1" s="1"/>
  <c r="J1362" i="1" s="1"/>
  <c r="J1363" i="1" s="1"/>
  <c r="J1364" i="1" s="1"/>
  <c r="J1365" i="1" s="1"/>
  <c r="J1366" i="1" s="1"/>
  <c r="J1367" i="1" s="1"/>
  <c r="J1368" i="1" s="1"/>
  <c r="J1369" i="1" s="1"/>
  <c r="J1370" i="1" s="1"/>
  <c r="J1371" i="1" s="1"/>
  <c r="J1372" i="1" s="1"/>
  <c r="J1373" i="1" s="1"/>
  <c r="J1374" i="1" s="1"/>
  <c r="J1375" i="1" s="1"/>
  <c r="J1376" i="1" s="1"/>
  <c r="J1377" i="1" s="1"/>
  <c r="J1378" i="1" s="1"/>
  <c r="J1379" i="1" s="1"/>
  <c r="J1380" i="1" s="1"/>
  <c r="J1381" i="1" s="1"/>
  <c r="J1382" i="1" s="1"/>
  <c r="J1383" i="1" s="1"/>
  <c r="J1384" i="1" s="1"/>
  <c r="J1385" i="1" s="1"/>
  <c r="J1386" i="1" s="1"/>
  <c r="J1387" i="1" s="1"/>
  <c r="J1388" i="1" s="1"/>
  <c r="J1389" i="1" s="1"/>
  <c r="J1390" i="1" s="1"/>
  <c r="J1391" i="1" s="1"/>
  <c r="J1392" i="1" s="1"/>
  <c r="J1393" i="1" s="1"/>
  <c r="J1394" i="1" s="1"/>
  <c r="J1395" i="1" s="1"/>
  <c r="J1396" i="1" s="1"/>
  <c r="J1397" i="1" s="1"/>
  <c r="J1398" i="1" s="1"/>
  <c r="J1399" i="1" s="1"/>
  <c r="J1400" i="1" s="1"/>
  <c r="J1401" i="1" s="1"/>
  <c r="J1402" i="1" s="1"/>
  <c r="J1403" i="1" s="1"/>
  <c r="J1404" i="1" s="1"/>
  <c r="J1405" i="1" s="1"/>
  <c r="J1406" i="1" s="1"/>
  <c r="J1407" i="1" s="1"/>
  <c r="J1408" i="1" s="1"/>
  <c r="J1409" i="1" s="1"/>
  <c r="J1410" i="1" s="1"/>
  <c r="J1411" i="1" s="1"/>
  <c r="J1412" i="1" s="1"/>
  <c r="J1413" i="1" s="1"/>
  <c r="J1414" i="1" s="1"/>
  <c r="J1415" i="1" s="1"/>
  <c r="J1416" i="1" s="1"/>
  <c r="J1417" i="1" s="1"/>
  <c r="J1418" i="1" s="1"/>
  <c r="J1419" i="1" s="1"/>
  <c r="J1420" i="1" s="1"/>
  <c r="J1421" i="1" s="1"/>
  <c r="J1422" i="1" s="1"/>
  <c r="J1423" i="1" s="1"/>
  <c r="J1424" i="1" s="1"/>
  <c r="J1425" i="1" s="1"/>
  <c r="J1426" i="1" s="1"/>
  <c r="J1427" i="1" s="1"/>
  <c r="J1428" i="1" s="1"/>
  <c r="J1429" i="1" s="1"/>
  <c r="J1430" i="1" s="1"/>
  <c r="J1431" i="1" s="1"/>
  <c r="J1432" i="1" s="1"/>
  <c r="J1433" i="1" s="1"/>
  <c r="J1434" i="1" s="1"/>
  <c r="J1435" i="1" s="1"/>
  <c r="J1436" i="1" s="1"/>
  <c r="J1437" i="1" s="1"/>
  <c r="J1438" i="1" s="1"/>
  <c r="J1439" i="1" s="1"/>
  <c r="J1440" i="1" s="1"/>
  <c r="J1441" i="1" s="1"/>
  <c r="J1442" i="1" s="1"/>
  <c r="J1443" i="1" s="1"/>
  <c r="J1444" i="1" s="1"/>
  <c r="J1445" i="1" s="1"/>
  <c r="J1446" i="1" s="1"/>
  <c r="J1447" i="1" s="1"/>
  <c r="J1448" i="1" s="1"/>
  <c r="J1449" i="1" s="1"/>
  <c r="J1450" i="1" s="1"/>
  <c r="J1451" i="1" s="1"/>
  <c r="J1452" i="1" s="1"/>
  <c r="J1453" i="1" s="1"/>
  <c r="J1454" i="1" s="1"/>
  <c r="J1455" i="1" s="1"/>
  <c r="J1456" i="1" s="1"/>
  <c r="J1457" i="1" s="1"/>
  <c r="J1458" i="1" s="1"/>
  <c r="J1459" i="1" s="1"/>
  <c r="J1460" i="1" s="1"/>
  <c r="J1461" i="1" s="1"/>
  <c r="J1462" i="1" s="1"/>
  <c r="J1463" i="1" s="1"/>
  <c r="J1464" i="1" s="1"/>
  <c r="J1465" i="1" s="1"/>
  <c r="J1466" i="1" s="1"/>
  <c r="J1467" i="1" s="1"/>
  <c r="J1468" i="1" s="1"/>
  <c r="J1469" i="1" s="1"/>
  <c r="J1470" i="1" s="1"/>
  <c r="J1471" i="1" s="1"/>
  <c r="J1472" i="1" s="1"/>
  <c r="J1473" i="1" s="1"/>
  <c r="J1474" i="1" s="1"/>
  <c r="J1475" i="1" s="1"/>
  <c r="J1476" i="1" s="1"/>
  <c r="J1477" i="1" s="1"/>
  <c r="J1478" i="1" s="1"/>
  <c r="J1479" i="1" s="1"/>
  <c r="J1480" i="1" s="1"/>
  <c r="J1481" i="1" s="1"/>
  <c r="J1482" i="1" s="1"/>
  <c r="J1483" i="1" s="1"/>
  <c r="J1484" i="1" s="1"/>
  <c r="J1485" i="1" s="1"/>
  <c r="J1486" i="1" s="1"/>
  <c r="J1487" i="1" s="1"/>
  <c r="J1488" i="1" s="1"/>
  <c r="J1489" i="1" s="1"/>
  <c r="J1490" i="1" s="1"/>
  <c r="J1491" i="1" s="1"/>
  <c r="J1492" i="1" s="1"/>
  <c r="J1493" i="1" s="1"/>
  <c r="J1494" i="1" s="1"/>
  <c r="J1495" i="1" s="1"/>
  <c r="J1496" i="1" s="1"/>
  <c r="J1497" i="1" s="1"/>
  <c r="J1498" i="1" s="1"/>
  <c r="J1499" i="1" s="1"/>
  <c r="J1500" i="1" s="1"/>
  <c r="J1501" i="1" s="1"/>
  <c r="J1502" i="1" s="1"/>
  <c r="J1503" i="1" s="1"/>
  <c r="J1504" i="1" s="1"/>
  <c r="J1505" i="1" s="1"/>
  <c r="J1506" i="1" s="1"/>
  <c r="J1507" i="1" s="1"/>
  <c r="J1508" i="1" s="1"/>
  <c r="J1509" i="1" s="1"/>
  <c r="J1510" i="1" s="1"/>
  <c r="J1511" i="1" s="1"/>
  <c r="J1512" i="1" s="1"/>
  <c r="J1513" i="1" s="1"/>
  <c r="J1514" i="1" s="1"/>
  <c r="J1515" i="1" s="1"/>
  <c r="J1516" i="1" s="1"/>
  <c r="J1517" i="1" s="1"/>
  <c r="J1518" i="1" s="1"/>
  <c r="J1519" i="1" s="1"/>
  <c r="J1520" i="1" s="1"/>
  <c r="J1521" i="1" s="1"/>
  <c r="J1522" i="1" s="1"/>
  <c r="J1523" i="1" s="1"/>
  <c r="J1524" i="1" s="1"/>
  <c r="J1525" i="1" s="1"/>
  <c r="J1526" i="1" s="1"/>
  <c r="J1527" i="1" s="1"/>
  <c r="J1528" i="1" s="1"/>
  <c r="J1529" i="1" s="1"/>
  <c r="J1530" i="1" s="1"/>
  <c r="J1531" i="1" s="1"/>
  <c r="J1532" i="1" s="1"/>
  <c r="J1533" i="1" s="1"/>
  <c r="J1534" i="1" s="1"/>
  <c r="J1535" i="1" s="1"/>
  <c r="J1536" i="1" s="1"/>
  <c r="J1537" i="1" s="1"/>
  <c r="J1538" i="1" s="1"/>
  <c r="J1539" i="1" s="1"/>
  <c r="J1540" i="1" s="1"/>
  <c r="J1541" i="1" s="1"/>
  <c r="J1542" i="1" s="1"/>
  <c r="J1543" i="1" s="1"/>
  <c r="J1544" i="1" s="1"/>
  <c r="J1545" i="1" s="1"/>
  <c r="J1546" i="1" s="1"/>
  <c r="J1547" i="1" s="1"/>
  <c r="J1548" i="1" s="1"/>
  <c r="J1549" i="1" s="1"/>
  <c r="J1550" i="1" s="1"/>
  <c r="J1551" i="1" s="1"/>
  <c r="J1552" i="1" s="1"/>
  <c r="J1553" i="1" s="1"/>
  <c r="J1554" i="1" s="1"/>
  <c r="J1555" i="1" s="1"/>
  <c r="J1556" i="1" s="1"/>
  <c r="J1557" i="1" s="1"/>
  <c r="J1558" i="1" s="1"/>
  <c r="J1559" i="1" s="1"/>
  <c r="J1560" i="1" s="1"/>
  <c r="J1561" i="1" s="1"/>
  <c r="J1562" i="1" s="1"/>
  <c r="J1563" i="1" s="1"/>
  <c r="J1564" i="1" s="1"/>
  <c r="J1565" i="1" s="1"/>
  <c r="J1566" i="1" s="1"/>
  <c r="J1567" i="1" s="1"/>
  <c r="J1568" i="1" s="1"/>
  <c r="J1569" i="1" s="1"/>
  <c r="J1570" i="1" s="1"/>
  <c r="J1571" i="1" s="1"/>
  <c r="J1572" i="1" s="1"/>
  <c r="J1573" i="1" s="1"/>
  <c r="J1574" i="1" s="1"/>
  <c r="J1575" i="1" s="1"/>
  <c r="J1576" i="1" s="1"/>
  <c r="J1577" i="1" s="1"/>
  <c r="J1578" i="1" s="1"/>
  <c r="J1579" i="1" s="1"/>
  <c r="J1580" i="1" s="1"/>
  <c r="J1581" i="1" s="1"/>
  <c r="J1582" i="1" s="1"/>
  <c r="J1583" i="1" s="1"/>
  <c r="J1584" i="1" s="1"/>
  <c r="J1585" i="1" s="1"/>
  <c r="J1586" i="1" s="1"/>
  <c r="J1587" i="1" s="1"/>
  <c r="J1588" i="1" s="1"/>
  <c r="J1589" i="1" s="1"/>
  <c r="J1590" i="1" s="1"/>
  <c r="J1591" i="1" s="1"/>
  <c r="J1592" i="1" s="1"/>
  <c r="J1593" i="1" s="1"/>
  <c r="J1594" i="1" s="1"/>
  <c r="J1595" i="1" s="1"/>
  <c r="J1596" i="1" s="1"/>
  <c r="J1597" i="1" s="1"/>
  <c r="J1598" i="1" s="1"/>
  <c r="J1599" i="1" s="1"/>
  <c r="J1600" i="1" s="1"/>
  <c r="J1601" i="1" s="1"/>
  <c r="J1602" i="1" s="1"/>
  <c r="J1603" i="1" s="1"/>
  <c r="J1604" i="1" s="1"/>
  <c r="J1605" i="1" s="1"/>
  <c r="J1606" i="1" s="1"/>
  <c r="J1607" i="1" s="1"/>
  <c r="J1608" i="1" s="1"/>
  <c r="J1609" i="1" s="1"/>
  <c r="J1610" i="1" s="1"/>
  <c r="J1611" i="1" s="1"/>
  <c r="J1612" i="1" s="1"/>
  <c r="J1613" i="1" s="1"/>
  <c r="J1614" i="1" s="1"/>
  <c r="J1615" i="1" s="1"/>
  <c r="J1616" i="1" s="1"/>
  <c r="J1617" i="1" s="1"/>
  <c r="J1618" i="1" s="1"/>
  <c r="J1619" i="1" s="1"/>
  <c r="J1620" i="1" s="1"/>
  <c r="J1621" i="1" s="1"/>
  <c r="J1622" i="1" s="1"/>
  <c r="J1623" i="1" s="1"/>
  <c r="J1624" i="1" s="1"/>
  <c r="J1625" i="1" s="1"/>
  <c r="J1626" i="1" s="1"/>
  <c r="J1627" i="1" s="1"/>
  <c r="J1628" i="1" s="1"/>
  <c r="J1629" i="1" s="1"/>
  <c r="J1630" i="1" s="1"/>
  <c r="J1631" i="1" s="1"/>
  <c r="J1632" i="1" s="1"/>
  <c r="J1633" i="1" s="1"/>
  <c r="J1634" i="1" s="1"/>
  <c r="J1635" i="1" s="1"/>
  <c r="J1636" i="1" s="1"/>
  <c r="J1637" i="1" s="1"/>
  <c r="J1638" i="1" s="1"/>
  <c r="J1639" i="1" s="1"/>
  <c r="J1640" i="1" s="1"/>
  <c r="J1641" i="1" s="1"/>
  <c r="J1642" i="1" s="1"/>
  <c r="J1643" i="1" s="1"/>
  <c r="J1644" i="1" s="1"/>
  <c r="J1645" i="1" s="1"/>
  <c r="J1646" i="1" s="1"/>
  <c r="J1647" i="1" s="1"/>
  <c r="J1648" i="1" s="1"/>
  <c r="J1649" i="1" s="1"/>
  <c r="J1650" i="1" s="1"/>
  <c r="J1651" i="1" s="1"/>
  <c r="J1652" i="1" s="1"/>
  <c r="J1653" i="1" s="1"/>
  <c r="J1654" i="1" s="1"/>
  <c r="J1655" i="1" s="1"/>
  <c r="J1656" i="1" s="1"/>
  <c r="J1657" i="1" s="1"/>
  <c r="J1658" i="1" s="1"/>
  <c r="J1659" i="1" s="1"/>
  <c r="J1660" i="1" s="1"/>
  <c r="J1661" i="1" s="1"/>
  <c r="J1662" i="1" s="1"/>
  <c r="J1663" i="1" s="1"/>
  <c r="J1664" i="1" s="1"/>
  <c r="J1665" i="1" s="1"/>
  <c r="J1666" i="1" s="1"/>
  <c r="J1667" i="1" s="1"/>
  <c r="J1668" i="1" s="1"/>
  <c r="J1669" i="1" s="1"/>
  <c r="J1670" i="1" s="1"/>
  <c r="J1671" i="1" s="1"/>
  <c r="J1672" i="1" s="1"/>
  <c r="J1673" i="1" s="1"/>
  <c r="J1674" i="1" s="1"/>
  <c r="J1675" i="1" s="1"/>
  <c r="J1676" i="1" s="1"/>
  <c r="J1677" i="1" s="1"/>
  <c r="J1678" i="1" s="1"/>
  <c r="J1679" i="1" s="1"/>
  <c r="J1680" i="1" s="1"/>
  <c r="I1296" i="1"/>
  <c r="I1297" i="1" s="1"/>
  <c r="I1298" i="1" s="1"/>
  <c r="I1299" i="1" s="1"/>
  <c r="I1300" i="1" s="1"/>
  <c r="I1301" i="1" s="1"/>
  <c r="I1302" i="1" s="1"/>
  <c r="I1303" i="1" s="1"/>
  <c r="I1304" i="1" s="1"/>
  <c r="I1305" i="1" s="1"/>
  <c r="I1306" i="1" s="1"/>
  <c r="I1307" i="1" s="1"/>
  <c r="I1308" i="1" s="1"/>
  <c r="I1309" i="1" s="1"/>
  <c r="I1310" i="1" s="1"/>
  <c r="I1311" i="1" s="1"/>
  <c r="I1312" i="1" s="1"/>
  <c r="I1313" i="1" s="1"/>
  <c r="I1314" i="1" s="1"/>
  <c r="I1315" i="1" s="1"/>
  <c r="I1316" i="1" s="1"/>
  <c r="I1317" i="1" s="1"/>
  <c r="I1318" i="1" s="1"/>
  <c r="I1319" i="1" s="1"/>
  <c r="I1320" i="1" s="1"/>
  <c r="I1321" i="1" s="1"/>
  <c r="I1322" i="1" s="1"/>
  <c r="I1323" i="1" s="1"/>
  <c r="I1324" i="1" s="1"/>
  <c r="I1325" i="1" s="1"/>
  <c r="I1326" i="1" s="1"/>
  <c r="I1327" i="1" s="1"/>
  <c r="I1328" i="1" s="1"/>
  <c r="I1329" i="1" s="1"/>
  <c r="I1330" i="1" s="1"/>
  <c r="I1331" i="1" s="1"/>
  <c r="I1332" i="1" s="1"/>
  <c r="I1333" i="1" s="1"/>
  <c r="I1334" i="1" s="1"/>
  <c r="I1335" i="1" s="1"/>
  <c r="I1336" i="1" s="1"/>
  <c r="I1337" i="1" s="1"/>
  <c r="I1338" i="1" s="1"/>
  <c r="I1339" i="1" s="1"/>
  <c r="I1340" i="1" s="1"/>
  <c r="I1341" i="1" s="1"/>
  <c r="I1342" i="1" s="1"/>
  <c r="I1343" i="1" s="1"/>
  <c r="I1344" i="1" s="1"/>
  <c r="I1345" i="1" s="1"/>
  <c r="I1346" i="1" s="1"/>
  <c r="I1347" i="1" s="1"/>
  <c r="I1348" i="1" s="1"/>
  <c r="I1349" i="1" s="1"/>
  <c r="I1350" i="1" s="1"/>
  <c r="I1351" i="1" s="1"/>
  <c r="I1352" i="1" s="1"/>
  <c r="I1353" i="1" s="1"/>
  <c r="I1354" i="1" s="1"/>
  <c r="I1355" i="1" s="1"/>
  <c r="I1356" i="1" s="1"/>
  <c r="I1357" i="1" s="1"/>
  <c r="I1358" i="1" s="1"/>
  <c r="I1359" i="1" s="1"/>
  <c r="I1360" i="1" s="1"/>
  <c r="I1361" i="1" s="1"/>
  <c r="I1362" i="1" s="1"/>
  <c r="I1363" i="1" s="1"/>
  <c r="I1364" i="1" s="1"/>
  <c r="I1365" i="1" s="1"/>
  <c r="I1366" i="1" s="1"/>
  <c r="I1367" i="1" s="1"/>
  <c r="I1368" i="1" s="1"/>
  <c r="I1369" i="1" s="1"/>
  <c r="I1370" i="1" s="1"/>
  <c r="I1371" i="1" s="1"/>
  <c r="I1372" i="1" s="1"/>
  <c r="I1373" i="1" s="1"/>
  <c r="I1374" i="1" s="1"/>
  <c r="I1375" i="1" s="1"/>
  <c r="I1376" i="1" s="1"/>
  <c r="I1377" i="1" s="1"/>
  <c r="I1378" i="1" s="1"/>
  <c r="I1379" i="1" s="1"/>
  <c r="I1380" i="1" s="1"/>
  <c r="I1381" i="1" s="1"/>
  <c r="I1382" i="1" s="1"/>
  <c r="I1383" i="1" s="1"/>
  <c r="I1384" i="1" s="1"/>
  <c r="I1385" i="1" s="1"/>
  <c r="I1386" i="1" s="1"/>
  <c r="I1387" i="1" s="1"/>
  <c r="I1388" i="1" s="1"/>
  <c r="I1389" i="1" s="1"/>
  <c r="I1390" i="1" s="1"/>
  <c r="I1391" i="1" s="1"/>
  <c r="I1392" i="1" s="1"/>
  <c r="I1393" i="1" s="1"/>
  <c r="I1394" i="1" s="1"/>
  <c r="I1395" i="1" s="1"/>
  <c r="I1396" i="1" s="1"/>
  <c r="I1397" i="1" s="1"/>
  <c r="I1398" i="1" s="1"/>
  <c r="I1399" i="1" s="1"/>
  <c r="I1400" i="1" s="1"/>
  <c r="I1401" i="1" s="1"/>
  <c r="I1402" i="1" s="1"/>
  <c r="I1403" i="1" s="1"/>
  <c r="I1404" i="1" s="1"/>
  <c r="I1405" i="1" s="1"/>
  <c r="I1406" i="1" s="1"/>
  <c r="I1407" i="1" s="1"/>
  <c r="I1408" i="1" s="1"/>
  <c r="I1409" i="1" s="1"/>
  <c r="I1410" i="1" s="1"/>
  <c r="I1411" i="1" s="1"/>
  <c r="I1412" i="1" s="1"/>
  <c r="I1413" i="1" s="1"/>
  <c r="I1414" i="1" s="1"/>
  <c r="I1415" i="1" s="1"/>
  <c r="I1416" i="1" s="1"/>
  <c r="I1417" i="1" s="1"/>
  <c r="I1418" i="1" s="1"/>
  <c r="I1419" i="1" s="1"/>
  <c r="I1420" i="1" s="1"/>
  <c r="I1421" i="1" s="1"/>
  <c r="I1422" i="1" s="1"/>
  <c r="I1423" i="1" s="1"/>
  <c r="I1424" i="1" s="1"/>
  <c r="I1425" i="1" s="1"/>
  <c r="I1426" i="1" s="1"/>
  <c r="I1427" i="1" s="1"/>
  <c r="I1428" i="1" s="1"/>
  <c r="I1429" i="1" s="1"/>
  <c r="I1430" i="1" s="1"/>
  <c r="I1431" i="1" s="1"/>
  <c r="I1432" i="1" s="1"/>
  <c r="I1433" i="1" s="1"/>
  <c r="I1434" i="1" s="1"/>
  <c r="I1435" i="1" s="1"/>
  <c r="I1436" i="1" s="1"/>
  <c r="I1437" i="1" s="1"/>
  <c r="I1438" i="1" s="1"/>
  <c r="I1439" i="1" s="1"/>
  <c r="I1440" i="1" s="1"/>
  <c r="I1441" i="1" s="1"/>
  <c r="I1442" i="1" s="1"/>
  <c r="I1443" i="1" s="1"/>
  <c r="I1444" i="1" s="1"/>
  <c r="I1445" i="1" s="1"/>
  <c r="I1446" i="1" s="1"/>
  <c r="I1447" i="1" s="1"/>
  <c r="I1448" i="1" s="1"/>
  <c r="I1449" i="1" s="1"/>
  <c r="I1450" i="1" s="1"/>
  <c r="I1451" i="1" s="1"/>
  <c r="I1452" i="1" s="1"/>
  <c r="I1453" i="1" s="1"/>
  <c r="I1454" i="1" s="1"/>
  <c r="I1455" i="1" s="1"/>
  <c r="I1456" i="1" s="1"/>
  <c r="I1457" i="1" s="1"/>
  <c r="I1458" i="1" s="1"/>
  <c r="I1459" i="1" s="1"/>
  <c r="I1460" i="1" s="1"/>
  <c r="I1461" i="1" s="1"/>
  <c r="I1462" i="1" s="1"/>
  <c r="I1463" i="1" s="1"/>
  <c r="I1464" i="1" s="1"/>
  <c r="I1465" i="1" s="1"/>
  <c r="I1466" i="1" s="1"/>
  <c r="I1467" i="1" s="1"/>
  <c r="I1468" i="1" s="1"/>
  <c r="I1469" i="1" s="1"/>
  <c r="I1470" i="1" s="1"/>
  <c r="I1471" i="1" s="1"/>
  <c r="I1472" i="1" s="1"/>
  <c r="I1473" i="1" s="1"/>
  <c r="I1474" i="1" s="1"/>
  <c r="I1475" i="1" s="1"/>
  <c r="I1476" i="1" s="1"/>
  <c r="I1477" i="1" s="1"/>
  <c r="I1478" i="1" s="1"/>
  <c r="I1479" i="1" s="1"/>
  <c r="I1480" i="1" s="1"/>
  <c r="I1481" i="1" s="1"/>
  <c r="I1482" i="1" s="1"/>
  <c r="I1483" i="1" s="1"/>
  <c r="I1484" i="1" s="1"/>
  <c r="I1485" i="1" s="1"/>
  <c r="I1486" i="1" s="1"/>
  <c r="I1487" i="1" s="1"/>
  <c r="I1488" i="1" s="1"/>
  <c r="I1489" i="1" s="1"/>
  <c r="I1490" i="1" s="1"/>
  <c r="I1491" i="1" s="1"/>
  <c r="I1492" i="1" s="1"/>
  <c r="I1493" i="1" s="1"/>
  <c r="I1494" i="1" s="1"/>
  <c r="I1495" i="1" s="1"/>
  <c r="I1496" i="1" s="1"/>
  <c r="I1497" i="1" s="1"/>
  <c r="I1498" i="1" s="1"/>
  <c r="I1499" i="1" s="1"/>
  <c r="I1500" i="1" s="1"/>
  <c r="I1501" i="1" s="1"/>
  <c r="I1502" i="1" s="1"/>
  <c r="I1503" i="1" s="1"/>
  <c r="I1504" i="1" s="1"/>
  <c r="I1505" i="1" s="1"/>
  <c r="I1506" i="1" s="1"/>
  <c r="I1507" i="1" s="1"/>
  <c r="I1508" i="1" s="1"/>
  <c r="I1509" i="1" s="1"/>
  <c r="I1510" i="1" s="1"/>
  <c r="I1511" i="1" s="1"/>
  <c r="I1512" i="1" s="1"/>
  <c r="I1513" i="1" s="1"/>
  <c r="I1514" i="1" s="1"/>
  <c r="I1515" i="1" s="1"/>
  <c r="I1516" i="1" s="1"/>
  <c r="I1517" i="1" s="1"/>
  <c r="I1518" i="1" s="1"/>
  <c r="I1519" i="1" s="1"/>
  <c r="I1520" i="1" s="1"/>
  <c r="I1521" i="1" s="1"/>
  <c r="I1522" i="1" s="1"/>
  <c r="I1523" i="1" s="1"/>
  <c r="I1524" i="1" s="1"/>
  <c r="I1525" i="1" s="1"/>
  <c r="I1526" i="1" s="1"/>
  <c r="I1527" i="1" s="1"/>
  <c r="I1528" i="1" s="1"/>
  <c r="I1529" i="1" s="1"/>
  <c r="I1530" i="1" s="1"/>
  <c r="I1531" i="1" s="1"/>
  <c r="I1532" i="1" s="1"/>
  <c r="I1533" i="1" s="1"/>
  <c r="I1534" i="1" s="1"/>
  <c r="I1535" i="1" s="1"/>
  <c r="I1536" i="1" s="1"/>
  <c r="I1537" i="1" s="1"/>
  <c r="I1538" i="1" s="1"/>
  <c r="I1539" i="1" s="1"/>
  <c r="I1540" i="1" s="1"/>
  <c r="I1541" i="1" s="1"/>
  <c r="I1542" i="1" s="1"/>
  <c r="I1543" i="1" s="1"/>
  <c r="I1544" i="1" s="1"/>
  <c r="I1545" i="1" s="1"/>
  <c r="I1546" i="1" s="1"/>
  <c r="I1547" i="1" s="1"/>
  <c r="I1548" i="1" s="1"/>
  <c r="I1549" i="1" s="1"/>
  <c r="I1550" i="1" s="1"/>
  <c r="I1551" i="1" s="1"/>
  <c r="I1552" i="1" s="1"/>
  <c r="I1553" i="1" s="1"/>
  <c r="I1554" i="1" s="1"/>
  <c r="I1555" i="1" s="1"/>
  <c r="I1556" i="1" s="1"/>
  <c r="I1557" i="1" s="1"/>
  <c r="I1558" i="1" s="1"/>
  <c r="I1559" i="1" s="1"/>
  <c r="I1560" i="1" s="1"/>
  <c r="I1561" i="1" s="1"/>
  <c r="I1562" i="1" s="1"/>
  <c r="I1563" i="1" s="1"/>
  <c r="I1564" i="1" s="1"/>
  <c r="I1565" i="1" s="1"/>
  <c r="I1566" i="1" s="1"/>
  <c r="I1567" i="1" s="1"/>
  <c r="I1568" i="1" s="1"/>
  <c r="I1569" i="1" s="1"/>
  <c r="I1570" i="1" s="1"/>
  <c r="I1571" i="1" s="1"/>
  <c r="I1572" i="1" s="1"/>
  <c r="I1573" i="1" s="1"/>
  <c r="I1574" i="1" s="1"/>
  <c r="I1575" i="1" s="1"/>
  <c r="I1576" i="1" s="1"/>
  <c r="I1577" i="1" s="1"/>
  <c r="I1578" i="1" s="1"/>
  <c r="I1579" i="1" s="1"/>
  <c r="I1580" i="1" s="1"/>
  <c r="I1581" i="1" s="1"/>
  <c r="I1582" i="1" s="1"/>
  <c r="I1583" i="1" s="1"/>
  <c r="I1584" i="1" s="1"/>
  <c r="I1585" i="1" s="1"/>
  <c r="I1586" i="1" s="1"/>
  <c r="I1587" i="1" s="1"/>
  <c r="I1588" i="1" s="1"/>
  <c r="I1589" i="1" s="1"/>
  <c r="I1590" i="1" s="1"/>
  <c r="I1591" i="1" s="1"/>
  <c r="I1592" i="1" s="1"/>
  <c r="I1593" i="1" s="1"/>
  <c r="I1594" i="1" s="1"/>
  <c r="I1595" i="1" s="1"/>
  <c r="I1596" i="1" s="1"/>
  <c r="I1597" i="1" s="1"/>
  <c r="I1598" i="1" s="1"/>
  <c r="I1599" i="1" s="1"/>
  <c r="I1600" i="1" s="1"/>
  <c r="I1601" i="1" s="1"/>
  <c r="I1602" i="1" s="1"/>
  <c r="I1603" i="1" s="1"/>
  <c r="I1604" i="1" s="1"/>
  <c r="I1605" i="1" s="1"/>
  <c r="I1606" i="1" s="1"/>
  <c r="I1607" i="1" s="1"/>
  <c r="I1608" i="1" s="1"/>
  <c r="I1609" i="1" s="1"/>
  <c r="I1610" i="1" s="1"/>
  <c r="I1611" i="1" s="1"/>
  <c r="I1612" i="1" s="1"/>
  <c r="I1613" i="1" s="1"/>
  <c r="I1614" i="1" s="1"/>
  <c r="I1615" i="1" s="1"/>
  <c r="I1616" i="1" s="1"/>
  <c r="I1617" i="1" s="1"/>
  <c r="I1618" i="1" s="1"/>
  <c r="I1619" i="1" s="1"/>
  <c r="I1620" i="1" s="1"/>
  <c r="I1621" i="1" s="1"/>
  <c r="I1622" i="1" s="1"/>
  <c r="I1623" i="1" s="1"/>
  <c r="I1624" i="1" s="1"/>
  <c r="I1625" i="1" s="1"/>
  <c r="I1626" i="1" s="1"/>
  <c r="I1627" i="1" s="1"/>
  <c r="I1628" i="1" s="1"/>
  <c r="I1629" i="1" s="1"/>
  <c r="I1630" i="1" s="1"/>
  <c r="I1631" i="1" s="1"/>
  <c r="I1632" i="1" s="1"/>
  <c r="I1633" i="1" s="1"/>
  <c r="I1634" i="1" s="1"/>
  <c r="I1635" i="1" s="1"/>
  <c r="I1636" i="1" s="1"/>
  <c r="I1637" i="1" s="1"/>
  <c r="I1638" i="1" s="1"/>
  <c r="I1639" i="1" s="1"/>
  <c r="I1640" i="1" s="1"/>
  <c r="I1641" i="1" s="1"/>
  <c r="I1642" i="1" s="1"/>
  <c r="I1643" i="1" s="1"/>
  <c r="I1644" i="1" s="1"/>
  <c r="I1645" i="1" s="1"/>
  <c r="I1646" i="1" s="1"/>
  <c r="I1647" i="1" s="1"/>
  <c r="I1648" i="1" s="1"/>
  <c r="I1649" i="1" s="1"/>
  <c r="I1650" i="1" s="1"/>
  <c r="I1651" i="1" s="1"/>
  <c r="I1652" i="1" s="1"/>
  <c r="I1653" i="1" s="1"/>
  <c r="I1654" i="1" s="1"/>
  <c r="I1655" i="1" s="1"/>
  <c r="I1656" i="1" s="1"/>
  <c r="I1657" i="1" s="1"/>
  <c r="I1658" i="1" s="1"/>
  <c r="I1659" i="1" s="1"/>
  <c r="I1660" i="1" s="1"/>
  <c r="I1661" i="1" s="1"/>
  <c r="I1662" i="1" s="1"/>
  <c r="I1663" i="1" s="1"/>
  <c r="I1664" i="1" s="1"/>
  <c r="I1665" i="1" s="1"/>
  <c r="I1666" i="1" s="1"/>
  <c r="I1667" i="1" s="1"/>
  <c r="I1668" i="1" s="1"/>
  <c r="I1669" i="1" s="1"/>
  <c r="I1670" i="1" s="1"/>
  <c r="I1671" i="1" s="1"/>
  <c r="I1672" i="1" s="1"/>
  <c r="I1673" i="1" s="1"/>
  <c r="I1674" i="1" s="1"/>
  <c r="I1675" i="1" s="1"/>
  <c r="I1676" i="1" s="1"/>
  <c r="I1677" i="1" s="1"/>
  <c r="I1678" i="1" s="1"/>
  <c r="I1679" i="1" s="1"/>
  <c r="I1680" i="1" s="1"/>
  <c r="I1681" i="1" l="1"/>
  <c r="I1682" i="1" s="1"/>
  <c r="I1683" i="1" s="1"/>
  <c r="J1681" i="1"/>
  <c r="J1682" i="1" s="1"/>
  <c r="J1683" i="1" s="1"/>
</calcChain>
</file>

<file path=xl/comments1.xml><?xml version="1.0" encoding="utf-8"?>
<comments xmlns="http://schemas.openxmlformats.org/spreadsheetml/2006/main">
  <authors>
    <author>Meza Corcino, Tito</author>
    <author>Tito</author>
    <author>Usuario de Windows</author>
    <author>Carlos Sanchez Huarca</author>
  </authors>
  <commentList>
    <comment ref="F8" authorId="0">
      <text>
        <r>
          <rPr>
            <sz val="12"/>
            <color indexed="81"/>
            <rFont val="Tahoma"/>
            <family val="2"/>
          </rPr>
          <t xml:space="preserve">
Cuando haya mas de un CAP por Unidad Ejecutora Utilizar:
INST 1
INST 2
HOSP 1
HOSP 2
RED 1
RED 2
RED 3</t>
        </r>
      </text>
    </comment>
    <comment ref="BB8" authorId="0">
      <text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 xml:space="preserve">De manera Abreviada señalar la Ultima Acción de Personal, el Documento y Fecha de documento 
</t>
        </r>
      </text>
    </comment>
    <comment ref="S9" authorId="0">
      <text>
        <r>
          <rPr>
            <sz val="12"/>
            <color indexed="81"/>
            <rFont val="Tahoma"/>
            <family val="2"/>
          </rPr>
          <t>PLAZA   Plaza
DEST     Destacado
SERUM  Serum
RESID    Residente</t>
        </r>
      </text>
    </comment>
    <comment ref="T9" authorId="1">
      <text>
        <r>
          <rPr>
            <sz val="12"/>
            <color indexed="81"/>
            <rFont val="Tahoma"/>
            <family val="2"/>
          </rPr>
          <t>NOMB  Nombrado
CONT  Contratado
VAC    Vacante</t>
        </r>
      </text>
    </comment>
    <comment ref="U9" authorId="1">
      <text>
        <r>
          <rPr>
            <sz val="12"/>
            <color indexed="81"/>
            <rFont val="Tahoma"/>
            <family val="2"/>
          </rPr>
          <t>ADM    Administrativa
ASIST  Asistencial
PDS     Prof. de la Salud</t>
        </r>
      </text>
    </comment>
    <comment ref="K116" authorId="2">
      <text>
        <r>
          <rPr>
            <b/>
            <sz val="9"/>
            <color indexed="81"/>
            <rFont val="Tahoma"/>
            <family val="2"/>
          </rPr>
          <t>TECNICO/A ADMINISTRATIVO III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B132" authorId="3">
      <text>
        <r>
          <rPr>
            <b/>
            <sz val="9"/>
            <color indexed="81"/>
            <rFont val="Tahoma"/>
            <family val="2"/>
          </rPr>
          <t>RD. N° 304-2016-DG-INMP-IGSS/MINSA : Asignar funciones de responsable del Equipo Funcional de Bienestar Social de Personal MISELY CARMEN SANCHEZ GALDOS-CAS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34" authorId="2">
      <text>
        <r>
          <rPr>
            <b/>
            <sz val="9"/>
            <color indexed="81"/>
            <rFont val="Tahoma"/>
            <family val="2"/>
          </rPr>
          <t>ESPECIALISTA ADMINISTRATIVO 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47" authorId="2">
      <text>
        <r>
          <rPr>
            <b/>
            <sz val="9"/>
            <color indexed="81"/>
            <rFont val="Tahoma"/>
            <family val="2"/>
          </rPr>
          <t>ASISTENTE PROFESIONAL 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59" authorId="2">
      <text>
        <r>
          <rPr>
            <b/>
            <sz val="9"/>
            <color indexed="81"/>
            <rFont val="Tahoma"/>
            <family val="2"/>
          </rPr>
          <t>TECNICO/A ADMINISTRATIVO 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217" authorId="2">
      <text>
        <r>
          <rPr>
            <sz val="9"/>
            <color indexed="81"/>
            <rFont val="Tahoma"/>
            <family val="2"/>
          </rPr>
          <t xml:space="preserve">
TECNICO/A EN SERVICIOS GENERALES II</t>
        </r>
      </text>
    </comment>
    <comment ref="K318" authorId="2">
      <text>
        <r>
          <rPr>
            <b/>
            <sz val="9"/>
            <color indexed="81"/>
            <rFont val="Tahoma"/>
            <family val="2"/>
          </rPr>
          <t>TECNICO/A ADMINISTRATIVO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349" authorId="2">
      <text>
        <r>
          <rPr>
            <b/>
            <sz val="9"/>
            <color indexed="81"/>
            <rFont val="Tahoma"/>
            <family val="2"/>
          </rPr>
          <t>TECNOLOGO/A MEDICO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556" authorId="2">
      <text>
        <r>
          <rPr>
            <b/>
            <sz val="9"/>
            <color indexed="81"/>
            <rFont val="Tahoma"/>
            <family val="2"/>
          </rPr>
          <t>TECNICO/A EN FARMACIA 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606" authorId="2">
      <text>
        <r>
          <rPr>
            <b/>
            <sz val="9"/>
            <color indexed="81"/>
            <rFont val="Tahoma"/>
            <family val="2"/>
          </rPr>
          <t>TECNICO/A EN NUTRICIÓN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310" authorId="2">
      <text>
        <r>
          <rPr>
            <b/>
            <sz val="9"/>
            <color indexed="81"/>
            <rFont val="Tahoma"/>
            <family val="2"/>
          </rPr>
          <t>TECNICO/A EN ENFERMERIA II</t>
        </r>
      </text>
    </comment>
    <comment ref="K1321" authorId="2">
      <text>
        <r>
          <rPr>
            <b/>
            <sz val="9"/>
            <color indexed="81"/>
            <rFont val="Tahoma"/>
            <family val="2"/>
          </rPr>
          <t>TECNICO/A EN ENFERMERIA II</t>
        </r>
      </text>
    </comment>
    <comment ref="K1386" authorId="2">
      <text>
        <r>
          <rPr>
            <b/>
            <sz val="9"/>
            <color indexed="81"/>
            <rFont val="Tahoma"/>
            <family val="2"/>
          </rPr>
          <t>TECNICO/A EN ENFERMERIA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428" authorId="2">
      <text>
        <r>
          <rPr>
            <b/>
            <sz val="9"/>
            <color indexed="81"/>
            <rFont val="Tahoma"/>
            <family val="2"/>
          </rPr>
          <t>TECNICO/A EN ENFERMERIA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531" authorId="2">
      <text>
        <r>
          <rPr>
            <b/>
            <sz val="9"/>
            <color indexed="81"/>
            <rFont val="Tahoma"/>
            <family val="2"/>
          </rPr>
          <t>TECNICO/A EN ENFERMERIA II</t>
        </r>
      </text>
    </comment>
    <comment ref="K1543" authorId="2">
      <text>
        <r>
          <rPr>
            <b/>
            <sz val="9"/>
            <color indexed="81"/>
            <rFont val="Tahoma"/>
            <family val="2"/>
          </rPr>
          <t>TECNICO/A EN ENFERMERIA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546" authorId="2">
      <text>
        <r>
          <rPr>
            <b/>
            <sz val="9"/>
            <color indexed="81"/>
            <rFont val="Tahoma"/>
            <family val="2"/>
          </rPr>
          <t>TECNICO/A EN ENFERMERIA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547" authorId="2">
      <text>
        <r>
          <rPr>
            <b/>
            <sz val="9"/>
            <color indexed="81"/>
            <rFont val="Tahoma"/>
            <family val="2"/>
          </rPr>
          <t>TECNICO/A EN ENFERMERIA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553" authorId="2">
      <text>
        <r>
          <rPr>
            <b/>
            <sz val="9"/>
            <color indexed="81"/>
            <rFont val="Tahoma"/>
            <family val="2"/>
          </rPr>
          <t>TECNICO/A EN ENFERMERIA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572" authorId="2">
      <text>
        <r>
          <rPr>
            <b/>
            <sz val="9"/>
            <color indexed="81"/>
            <rFont val="Tahoma"/>
            <family val="2"/>
          </rPr>
          <t>TECNICO/A EN ENFERMERIA II</t>
        </r>
      </text>
    </comment>
    <comment ref="K1585" authorId="2">
      <text>
        <r>
          <rPr>
            <b/>
            <sz val="9"/>
            <color indexed="81"/>
            <rFont val="Tahoma"/>
            <family val="2"/>
          </rPr>
          <t>TECNICO/A EN ENFERMERIA II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616" authorId="2">
      <text>
        <r>
          <rPr>
            <b/>
            <sz val="9"/>
            <color indexed="81"/>
            <rFont val="Tahoma"/>
            <family val="2"/>
          </rPr>
          <t>TECNICO/A EN ENFERMERIA II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<sst xmlns="http://schemas.openxmlformats.org/spreadsheetml/2006/main" count="33139" uniqueCount="6114">
  <si>
    <t xml:space="preserve">UNIDAD EJECUTORA: </t>
  </si>
  <si>
    <t>SITUACION NIVEL</t>
  </si>
  <si>
    <t>OCUPADA</t>
  </si>
  <si>
    <t>BLOQUEADA</t>
  </si>
  <si>
    <t>VACANTE</t>
  </si>
  <si>
    <t>PREVISTA</t>
  </si>
  <si>
    <t xml:space="preserve">CLASIF. </t>
  </si>
  <si>
    <t>COD.</t>
  </si>
  <si>
    <t>APELLIDOS Y NOMBRES</t>
  </si>
  <si>
    <t>DNI</t>
  </si>
  <si>
    <t>NIVEL PLH</t>
  </si>
  <si>
    <t>NIVEL/CATEG.</t>
  </si>
  <si>
    <t>VALORIZACION AJUSTADA                           (D.L. 1153)</t>
  </si>
  <si>
    <t>OTROS</t>
  </si>
  <si>
    <t>VALORACION PRINCIPAL (35% NO AFECTAC. A CARGAS SOCIALES)</t>
  </si>
  <si>
    <t>PUESTO DE RESP. JEFATURAL DE DPTO. O SERVICIO</t>
  </si>
  <si>
    <t>PUESTO DE RESP. JEFATURAL EN EE.SS. I-3    I-4 MICRORRED O RED</t>
  </si>
  <si>
    <t>PUESTO ESPECIALIZADO EN SERVICIOS DE SALUD PÚBLICA</t>
  </si>
  <si>
    <t>TOTAL VALORIZACION AJUSTADA</t>
  </si>
  <si>
    <t>ZONA ALEJADA O DE FRONTERA</t>
  </si>
  <si>
    <t>ZONA DE EMERGENCIA</t>
  </si>
  <si>
    <t>ATENCION PRIMARIA DE SALUD</t>
  </si>
  <si>
    <t>ESPECIALIDAD EN EE.SS. ESTRATEGICOS I-4 HASTA NIVEL II HOSPITALES E INSTITUTOS  NIVEL II Y III</t>
  </si>
  <si>
    <t>ATENCION EN
SERVICIOS CRITICOS</t>
  </si>
  <si>
    <t>ATENCION ESPECIFICA
DE SOPORTE</t>
  </si>
  <si>
    <t>TOTAL VALORIZACION PRIORIZADA</t>
  </si>
  <si>
    <t>UNIDAD OPERATIVA</t>
  </si>
  <si>
    <t xml:space="preserve">N°  CAP </t>
  </si>
  <si>
    <t>N°  PAP</t>
  </si>
  <si>
    <t>CARGO (CAP)</t>
  </si>
  <si>
    <t>FECHA DE INGRESO O CESE</t>
  </si>
  <si>
    <t>DATOS DEL AIRHSP</t>
  </si>
  <si>
    <t>PROFESION, LINEA DE CARRERA Y/O ESPECIALIDAD</t>
  </si>
  <si>
    <t>ADMINISTRATIVO
(D.L.276)</t>
  </si>
  <si>
    <t>VALORIZACION PRINCIPAL Y ASIG. TRANSITORIA (D.L. 1153)</t>
  </si>
  <si>
    <t>TOTAL VALORIZACION PRINCIPAL Y ASIGNACION TRANSITORIA</t>
  </si>
  <si>
    <t>VALORIZACION PRIORIZADA
(D.L. 1153)</t>
  </si>
  <si>
    <t>CARGAS SOCIALES</t>
  </si>
  <si>
    <t>TOTAL
MENSUAL CONTINUA</t>
  </si>
  <si>
    <t>TOTAL CONTINUA
 ANUAL</t>
  </si>
  <si>
    <t>ESCOLARIDAD</t>
  </si>
  <si>
    <t>AGUINALDO
(JUL. - DIC.)</t>
  </si>
  <si>
    <t>CONTINUA
Y
OCASIONAL</t>
  </si>
  <si>
    <t>OBSERVACIONES / SUSTENTO</t>
  </si>
  <si>
    <t>NUMERO REGISTRO (PLAZA)</t>
  </si>
  <si>
    <t>TIPO DE REGISTRO</t>
  </si>
  <si>
    <t>CONDICION LABORAL</t>
  </si>
  <si>
    <t>REGIMEN LABORAL</t>
  </si>
  <si>
    <t>NIVEL AIRHSP</t>
  </si>
  <si>
    <t>REMUNERACION
(IMPONIBLE)</t>
  </si>
  <si>
    <t>REMUNERACION 
(NO IMPONIBLE)</t>
  </si>
  <si>
    <t>TOTAL REMUNERACIONES</t>
  </si>
  <si>
    <t xml:space="preserve">VALORIZACION
PRINCIPAL
(65 % IMPONIBLE AFECTO A CARGAS SOCIALES) </t>
  </si>
  <si>
    <t>ASIGNACION
TRANSITORIA
(DL276 VS DL1153)</t>
  </si>
  <si>
    <t>GUARDIAS HOSPITALARIAS Y/O COMUNITARIAS</t>
  </si>
  <si>
    <t>INCENTIVO UNICO
CAFAE</t>
  </si>
  <si>
    <t>APORTACIONA A
ESSALUD 9%</t>
  </si>
  <si>
    <t>SEGURO COMPL. TRABAJO DE RIESGO - SCTR</t>
  </si>
  <si>
    <t>10475
10476</t>
  </si>
  <si>
    <t>10477</t>
  </si>
  <si>
    <t>10497
10498</t>
  </si>
  <si>
    <t>10499
10500</t>
  </si>
  <si>
    <t>10492
10493</t>
  </si>
  <si>
    <t>10494</t>
  </si>
  <si>
    <t>10495</t>
  </si>
  <si>
    <t>10478</t>
  </si>
  <si>
    <t>10479</t>
  </si>
  <si>
    <t>10496</t>
  </si>
  <si>
    <t>10522</t>
  </si>
  <si>
    <t>10216
10491</t>
  </si>
  <si>
    <t>10460</t>
  </si>
  <si>
    <t>30007</t>
  </si>
  <si>
    <t>10077
10025</t>
  </si>
  <si>
    <t>ASISTENCIAL</t>
  </si>
  <si>
    <t>SP-ES</t>
  </si>
  <si>
    <t>000001</t>
  </si>
  <si>
    <t>PLAZA</t>
  </si>
  <si>
    <t>NOMB</t>
  </si>
  <si>
    <t>PDS</t>
  </si>
  <si>
    <t>MC-1</t>
  </si>
  <si>
    <t>15</t>
  </si>
  <si>
    <t>TOTAL</t>
  </si>
  <si>
    <t>DESTACADOS</t>
  </si>
  <si>
    <t>RESIDENTES</t>
  </si>
  <si>
    <t xml:space="preserve">FUENTE DE FINANCIAMIENTO: RECUROS ORDINARIOS </t>
  </si>
  <si>
    <t xml:space="preserve">REGIMEN LABORAL / 
GRUPO OCUPACIONAL </t>
  </si>
  <si>
    <t xml:space="preserve">NIVELES </t>
  </si>
  <si>
    <t>TOTAL PLAZAS</t>
  </si>
  <si>
    <t>VALORIZACION AJUSTADA
(65% IMPONIBLE) (D.L. 1153)</t>
  </si>
  <si>
    <t>NOMBRADO</t>
  </si>
  <si>
    <t>CONTRATADO</t>
  </si>
  <si>
    <t xml:space="preserve">VACANTE </t>
  </si>
  <si>
    <t>DESTACADO</t>
  </si>
  <si>
    <t xml:space="preserve">VALORIZACION
PRINCIPAL
(65 % IMPONIBLE) </t>
  </si>
  <si>
    <t>AIRHSP</t>
  </si>
  <si>
    <t>PLH</t>
  </si>
  <si>
    <t xml:space="preserve">D.L. 276 ADMINISTRATIVOS </t>
  </si>
  <si>
    <t xml:space="preserve">FUNCIONARIOS
 Y DIRECTIVOS </t>
  </si>
  <si>
    <t xml:space="preserve">MINISTRO </t>
  </si>
  <si>
    <t>F-8</t>
  </si>
  <si>
    <t>F8 ó C8</t>
  </si>
  <si>
    <t>VICEMINISTRO</t>
  </si>
  <si>
    <t>F-7</t>
  </si>
  <si>
    <t>F7 ó C7</t>
  </si>
  <si>
    <t>SEC. GENERAL</t>
  </si>
  <si>
    <t>F-6</t>
  </si>
  <si>
    <t>F6 ó C6</t>
  </si>
  <si>
    <t xml:space="preserve">DIRECTOR GENERAL </t>
  </si>
  <si>
    <t>F-5</t>
  </si>
  <si>
    <t>F5 ó C5</t>
  </si>
  <si>
    <t>DIRECTOR EJECUTIVO</t>
  </si>
  <si>
    <t>F-4</t>
  </si>
  <si>
    <t>F4 ó C4</t>
  </si>
  <si>
    <t xml:space="preserve">DIRECTOR </t>
  </si>
  <si>
    <t>F-3</t>
  </si>
  <si>
    <t>F3 ó C3</t>
  </si>
  <si>
    <t>SUBDIRECTOR</t>
  </si>
  <si>
    <t>F-2</t>
  </si>
  <si>
    <t>F2 ó C2</t>
  </si>
  <si>
    <t>JEFE DIVISION</t>
  </si>
  <si>
    <t>F-1</t>
  </si>
  <si>
    <t>F1 ó C1</t>
  </si>
  <si>
    <t xml:space="preserve">SUB TOTAL FUNCIONARIOS </t>
  </si>
  <si>
    <t>PROFESIONAL</t>
  </si>
  <si>
    <t>SPA</t>
  </si>
  <si>
    <t>PA</t>
  </si>
  <si>
    <t>SPB</t>
  </si>
  <si>
    <t>PB</t>
  </si>
  <si>
    <t>SPC</t>
  </si>
  <si>
    <t>PC</t>
  </si>
  <si>
    <t>SPD</t>
  </si>
  <si>
    <t>PD</t>
  </si>
  <si>
    <t>SPE</t>
  </si>
  <si>
    <t>PE</t>
  </si>
  <si>
    <t>SPF</t>
  </si>
  <si>
    <t>PF</t>
  </si>
  <si>
    <t xml:space="preserve">SUB TOTAL PROFESIONALES </t>
  </si>
  <si>
    <t>TECNICO</t>
  </si>
  <si>
    <t>STA</t>
  </si>
  <si>
    <t>TA</t>
  </si>
  <si>
    <t>STB</t>
  </si>
  <si>
    <t>TB</t>
  </si>
  <si>
    <t>STC</t>
  </si>
  <si>
    <t>TC</t>
  </si>
  <si>
    <t>STD</t>
  </si>
  <si>
    <t>TD</t>
  </si>
  <si>
    <t>STE</t>
  </si>
  <si>
    <t>TE</t>
  </si>
  <si>
    <t>STF</t>
  </si>
  <si>
    <t>TF</t>
  </si>
  <si>
    <t xml:space="preserve">SUB TOTAL TECNICOS </t>
  </si>
  <si>
    <t>AUXILIAR</t>
  </si>
  <si>
    <t>SAA</t>
  </si>
  <si>
    <t>AA</t>
  </si>
  <si>
    <t>SAB</t>
  </si>
  <si>
    <t>AB</t>
  </si>
  <si>
    <t>SAC</t>
  </si>
  <si>
    <t>AC</t>
  </si>
  <si>
    <t>SAD</t>
  </si>
  <si>
    <t>AD</t>
  </si>
  <si>
    <t>SAE</t>
  </si>
  <si>
    <t>AE</t>
  </si>
  <si>
    <t>SAF</t>
  </si>
  <si>
    <t>AF</t>
  </si>
  <si>
    <t>SUB TOTAL AUXILIARES</t>
  </si>
  <si>
    <t>ESCALAFONADO</t>
  </si>
  <si>
    <t>ESC-14</t>
  </si>
  <si>
    <t>I4</t>
  </si>
  <si>
    <t>ESC-13</t>
  </si>
  <si>
    <t>I3</t>
  </si>
  <si>
    <t>ESC-12</t>
  </si>
  <si>
    <t>I2</t>
  </si>
  <si>
    <t>ESC-11</t>
  </si>
  <si>
    <t>I1</t>
  </si>
  <si>
    <t>ESC-10</t>
  </si>
  <si>
    <t>I0</t>
  </si>
  <si>
    <t>ESC-9</t>
  </si>
  <si>
    <t>09</t>
  </si>
  <si>
    <t>ESC-8</t>
  </si>
  <si>
    <t>08</t>
  </si>
  <si>
    <t>ESC-7</t>
  </si>
  <si>
    <t>07</t>
  </si>
  <si>
    <t>ESC-6</t>
  </si>
  <si>
    <t>06</t>
  </si>
  <si>
    <t>ESC-5</t>
  </si>
  <si>
    <t>05</t>
  </si>
  <si>
    <t>ESC-4</t>
  </si>
  <si>
    <t>04</t>
  </si>
  <si>
    <t>ESC-3</t>
  </si>
  <si>
    <t>03</t>
  </si>
  <si>
    <t>SUB TOTAL ESCALAFONADOS</t>
  </si>
  <si>
    <t>TOTAL ADMINISTRATIVOS</t>
  </si>
  <si>
    <t xml:space="preserve">D.L. 1153 ASISTENCIALES </t>
  </si>
  <si>
    <t xml:space="preserve">TOTAL ASISTENCIALES </t>
  </si>
  <si>
    <t>D.L. 1153 CARRERAS ESPECIALES (PROF. SALUD)</t>
  </si>
  <si>
    <t>MEDICO</t>
  </si>
  <si>
    <t>MC-5</t>
  </si>
  <si>
    <t>MC-4</t>
  </si>
  <si>
    <t>MC-3</t>
  </si>
  <si>
    <t>MC-2</t>
  </si>
  <si>
    <t xml:space="preserve">SUB TOTAL MEDICOS </t>
  </si>
  <si>
    <t>ENFERMERA (O)</t>
  </si>
  <si>
    <t>ENF-14</t>
  </si>
  <si>
    <t>ENF-13</t>
  </si>
  <si>
    <t>ENF-12</t>
  </si>
  <si>
    <t>ENF-11</t>
  </si>
  <si>
    <t>ENF-10</t>
  </si>
  <si>
    <t xml:space="preserve">SUB TOTAL ENFERMERAS </t>
  </si>
  <si>
    <t>OBSTETRIZ</t>
  </si>
  <si>
    <t>OBS-V</t>
  </si>
  <si>
    <t>OBS-IV</t>
  </si>
  <si>
    <t>OBS-III</t>
  </si>
  <si>
    <t>OBS-II</t>
  </si>
  <si>
    <t>OBS-I</t>
  </si>
  <si>
    <t xml:space="preserve">SUB TOTAL OBSTETRIZ </t>
  </si>
  <si>
    <t xml:space="preserve">CIRUJANO DENTISTA </t>
  </si>
  <si>
    <t>CD-V</t>
  </si>
  <si>
    <t>CD-IV</t>
  </si>
  <si>
    <t>CD-III</t>
  </si>
  <si>
    <t>CD-II</t>
  </si>
  <si>
    <t>CD-I</t>
  </si>
  <si>
    <t xml:space="preserve">SUB TOTAL CIRUJANO DENTISTA </t>
  </si>
  <si>
    <t xml:space="preserve">TECNOLOGO MEDICO </t>
  </si>
  <si>
    <t>TM-5</t>
  </si>
  <si>
    <t>TM-4</t>
  </si>
  <si>
    <t>TM-3</t>
  </si>
  <si>
    <t>TM-2</t>
  </si>
  <si>
    <t>TM-1</t>
  </si>
  <si>
    <t>SUB TOTAL TECNOLOGO MEDICO</t>
  </si>
  <si>
    <t>PSICOLOGO</t>
  </si>
  <si>
    <t>PS-VIII</t>
  </si>
  <si>
    <t xml:space="preserve">PS-VII   </t>
  </si>
  <si>
    <t>PS-VI</t>
  </si>
  <si>
    <t>PS-V</t>
  </si>
  <si>
    <t>PS-IV</t>
  </si>
  <si>
    <t xml:space="preserve">SUB TOTAL PSICOLOGOS </t>
  </si>
  <si>
    <t>QUIMICO FARMACEUTICO, INGENIERO SANITARIO, MEDICO VETERINARIO, BIOLOGO, NUTRICIONISTAS, ASISTENTE SOCIAL.</t>
  </si>
  <si>
    <t>OPS-VIII</t>
  </si>
  <si>
    <t xml:space="preserve">OPS-VII   </t>
  </si>
  <si>
    <t>OPS-VI</t>
  </si>
  <si>
    <t>OPS-V</t>
  </si>
  <si>
    <t>OPS-IV</t>
  </si>
  <si>
    <t>SUB TOTAL OTROS PROF. SALUD</t>
  </si>
  <si>
    <t>NUTRICIONISTA O DIETISTA, LABORATORIO CLINICO, FISIOTERAPISTA, TERAPISTA OCUPACIONAL. (I.P.S.S.)</t>
  </si>
  <si>
    <t>G3-VII</t>
  </si>
  <si>
    <t xml:space="preserve">G3-VI  </t>
  </si>
  <si>
    <t>G3-V</t>
  </si>
  <si>
    <t>G3-IV</t>
  </si>
  <si>
    <t>G3-III</t>
  </si>
  <si>
    <t>SUB TOTAL OTROS PROF. I.P.S.S.</t>
  </si>
  <si>
    <t>NUTRICIONISTA, TRABAJADORA SOCIAL, LABORATORISTAS CLINICOS, FISIOTERAPISTAS. (INST. CHAN CHAN)</t>
  </si>
  <si>
    <t xml:space="preserve">G4-VI  </t>
  </si>
  <si>
    <t>G4-V</t>
  </si>
  <si>
    <t>G4-IV</t>
  </si>
  <si>
    <t>G4-III</t>
  </si>
  <si>
    <t>G4-II</t>
  </si>
  <si>
    <t>SUB TOTAL OTROS PROF. CHAN CHAN</t>
  </si>
  <si>
    <t xml:space="preserve">TECNICOS ESPECIALIZADOS EN RAYOS X, LABORATORISTAS Y FISIOTERAPISTAS </t>
  </si>
  <si>
    <t>G5-V</t>
  </si>
  <si>
    <t>G5-IV</t>
  </si>
  <si>
    <t>G5-III</t>
  </si>
  <si>
    <t>G5-II</t>
  </si>
  <si>
    <t>G5-I</t>
  </si>
  <si>
    <t xml:space="preserve">SUB TOTAL TECNICOS ESPECIALIZADOS </t>
  </si>
  <si>
    <t>TOTAL CARRERAS ESPECIALES (PROF. SALUD)</t>
  </si>
  <si>
    <t xml:space="preserve">TOTAL PLAZAS </t>
  </si>
  <si>
    <t>SERUM</t>
  </si>
  <si>
    <t>TECNOLOGO MEDICO</t>
  </si>
  <si>
    <t>OTROS PROF. DE SALUD</t>
  </si>
  <si>
    <t xml:space="preserve">TOTAL SERUMISTAS </t>
  </si>
  <si>
    <t>RESIDENTE</t>
  </si>
  <si>
    <t xml:space="preserve">TOTAL RESIDENTES </t>
  </si>
  <si>
    <t xml:space="preserve">ADMINISTRATIVOS </t>
  </si>
  <si>
    <t xml:space="preserve">ASISTENCIALES </t>
  </si>
  <si>
    <t xml:space="preserve">PROFESIONALES DE LA SALUD </t>
  </si>
  <si>
    <t xml:space="preserve">TOTAL DESTACADOS </t>
  </si>
  <si>
    <t>TOTAL GENERAL</t>
  </si>
  <si>
    <t xml:space="preserve">VALORIZACION
PRINCIPAL
(35 % NO IMPONIBLE) </t>
  </si>
  <si>
    <t>000696</t>
  </si>
  <si>
    <t>000048</t>
  </si>
  <si>
    <t>000496</t>
  </si>
  <si>
    <t>000630</t>
  </si>
  <si>
    <t>000165</t>
  </si>
  <si>
    <t>000270</t>
  </si>
  <si>
    <t>000811</t>
  </si>
  <si>
    <t>000565</t>
  </si>
  <si>
    <t>000799</t>
  </si>
  <si>
    <t>001195</t>
  </si>
  <si>
    <t>001540</t>
  </si>
  <si>
    <t>001543</t>
  </si>
  <si>
    <t>001535</t>
  </si>
  <si>
    <t>001542</t>
  </si>
  <si>
    <t>001421</t>
  </si>
  <si>
    <t>000979</t>
  </si>
  <si>
    <t>001545</t>
  </si>
  <si>
    <t>000278</t>
  </si>
  <si>
    <t>000810</t>
  </si>
  <si>
    <t>000029</t>
  </si>
  <si>
    <t>000454</t>
  </si>
  <si>
    <t>000581</t>
  </si>
  <si>
    <t>000241</t>
  </si>
  <si>
    <t>000820</t>
  </si>
  <si>
    <t>000245</t>
  </si>
  <si>
    <t>000244</t>
  </si>
  <si>
    <t>000728</t>
  </si>
  <si>
    <t>001271</t>
  </si>
  <si>
    <t>000338</t>
  </si>
  <si>
    <t>000164</t>
  </si>
  <si>
    <t>000621</t>
  </si>
  <si>
    <t>001031</t>
  </si>
  <si>
    <t>000120</t>
  </si>
  <si>
    <t>001236</t>
  </si>
  <si>
    <t>001533</t>
  </si>
  <si>
    <t>001541</t>
  </si>
  <si>
    <t>000081</t>
  </si>
  <si>
    <t>001536</t>
  </si>
  <si>
    <t>000747</t>
  </si>
  <si>
    <t>000971</t>
  </si>
  <si>
    <t>000531</t>
  </si>
  <si>
    <t>000210</t>
  </si>
  <si>
    <t>000871</t>
  </si>
  <si>
    <t>000015</t>
  </si>
  <si>
    <t>000466</t>
  </si>
  <si>
    <t>000995</t>
  </si>
  <si>
    <t>000996</t>
  </si>
  <si>
    <t>000116</t>
  </si>
  <si>
    <t>000103</t>
  </si>
  <si>
    <t>000870</t>
  </si>
  <si>
    <t>000772</t>
  </si>
  <si>
    <t>000767</t>
  </si>
  <si>
    <t>000373</t>
  </si>
  <si>
    <t>000809</t>
  </si>
  <si>
    <t>000679</t>
  </si>
  <si>
    <t>000018</t>
  </si>
  <si>
    <t>000073</t>
  </si>
  <si>
    <t>000524</t>
  </si>
  <si>
    <t>001293</t>
  </si>
  <si>
    <t>000618</t>
  </si>
  <si>
    <t>000282</t>
  </si>
  <si>
    <t>000331</t>
  </si>
  <si>
    <t>000552</t>
  </si>
  <si>
    <t>001144</t>
  </si>
  <si>
    <t>001020</t>
  </si>
  <si>
    <t>001176</t>
  </si>
  <si>
    <t>001379</t>
  </si>
  <si>
    <t>000107</t>
  </si>
  <si>
    <t>000215</t>
  </si>
  <si>
    <t>000729</t>
  </si>
  <si>
    <t>001005</t>
  </si>
  <si>
    <t>001190</t>
  </si>
  <si>
    <t>000839</t>
  </si>
  <si>
    <t>000635</t>
  </si>
  <si>
    <t>001215</t>
  </si>
  <si>
    <t>001282</t>
  </si>
  <si>
    <t>000181</t>
  </si>
  <si>
    <t>001546</t>
  </si>
  <si>
    <t>001435</t>
  </si>
  <si>
    <t>000435</t>
  </si>
  <si>
    <t>001230</t>
  </si>
  <si>
    <t>000608</t>
  </si>
  <si>
    <t>000020</t>
  </si>
  <si>
    <t>000357</t>
  </si>
  <si>
    <t>000829</t>
  </si>
  <si>
    <t>000590</t>
  </si>
  <si>
    <t>000152</t>
  </si>
  <si>
    <t>000879</t>
  </si>
  <si>
    <t>000819</t>
  </si>
  <si>
    <t>001278</t>
  </si>
  <si>
    <t>000521</t>
  </si>
  <si>
    <t>000141</t>
  </si>
  <si>
    <t>000323</t>
  </si>
  <si>
    <t>000553</t>
  </si>
  <si>
    <t>000903</t>
  </si>
  <si>
    <t>001237</t>
  </si>
  <si>
    <t>000868</t>
  </si>
  <si>
    <t>001011</t>
  </si>
  <si>
    <t>001243</t>
  </si>
  <si>
    <t>001387</t>
  </si>
  <si>
    <t>000432</t>
  </si>
  <si>
    <t>001530</t>
  </si>
  <si>
    <t>001382</t>
  </si>
  <si>
    <t>001537</t>
  </si>
  <si>
    <t>001547</t>
  </si>
  <si>
    <t>000167</t>
  </si>
  <si>
    <t>000548</t>
  </si>
  <si>
    <t>000511</t>
  </si>
  <si>
    <t>001420</t>
  </si>
  <si>
    <t>000637</t>
  </si>
  <si>
    <t>000639</t>
  </si>
  <si>
    <t>000897</t>
  </si>
  <si>
    <t>001380</t>
  </si>
  <si>
    <t>000409</t>
  </si>
  <si>
    <t>001070</t>
  </si>
  <si>
    <t>000292</t>
  </si>
  <si>
    <t>001160</t>
  </si>
  <si>
    <t>000130</t>
  </si>
  <si>
    <t>000224</t>
  </si>
  <si>
    <t>000623</t>
  </si>
  <si>
    <t>001057</t>
  </si>
  <si>
    <t>001102</t>
  </si>
  <si>
    <t>001261</t>
  </si>
  <si>
    <t>000558</t>
  </si>
  <si>
    <t>000715</t>
  </si>
  <si>
    <t>000253</t>
  </si>
  <si>
    <t>000910</t>
  </si>
  <si>
    <t>000427</t>
  </si>
  <si>
    <t>001189</t>
  </si>
  <si>
    <t>001264</t>
  </si>
  <si>
    <t>001242</t>
  </si>
  <si>
    <t>000562</t>
  </si>
  <si>
    <t>000802</t>
  </si>
  <si>
    <t>000789</t>
  </si>
  <si>
    <t>001090</t>
  </si>
  <si>
    <t>001381</t>
  </si>
  <si>
    <t>001383</t>
  </si>
  <si>
    <t>000192</t>
  </si>
  <si>
    <t>001388</t>
  </si>
  <si>
    <t>000645</t>
  </si>
  <si>
    <t>000980</t>
  </si>
  <si>
    <t>000475</t>
  </si>
  <si>
    <t>001058</t>
  </si>
  <si>
    <t>001538</t>
  </si>
  <si>
    <t>001044</t>
  </si>
  <si>
    <t>000458</t>
  </si>
  <si>
    <t>001198</t>
  </si>
  <si>
    <t>000527</t>
  </si>
  <si>
    <t>000175</t>
  </si>
  <si>
    <t>001281</t>
  </si>
  <si>
    <t>001194</t>
  </si>
  <si>
    <t>000052</t>
  </si>
  <si>
    <t>000681</t>
  </si>
  <si>
    <t>000105</t>
  </si>
  <si>
    <t>000111</t>
  </si>
  <si>
    <t>000869</t>
  </si>
  <si>
    <t>000909</t>
  </si>
  <si>
    <t>000422</t>
  </si>
  <si>
    <t>000526</t>
  </si>
  <si>
    <t>000375</t>
  </si>
  <si>
    <t>000495</t>
  </si>
  <si>
    <t>000050</t>
  </si>
  <si>
    <t>000204</t>
  </si>
  <si>
    <t>000956</t>
  </si>
  <si>
    <t>000614</t>
  </si>
  <si>
    <t>001256</t>
  </si>
  <si>
    <t>000477</t>
  </si>
  <si>
    <t>000669</t>
  </si>
  <si>
    <t>000721</t>
  </si>
  <si>
    <t>001135</t>
  </si>
  <si>
    <t>000882</t>
  </si>
  <si>
    <t>000226</t>
  </si>
  <si>
    <t>000445</t>
  </si>
  <si>
    <t>000649</t>
  </si>
  <si>
    <t>000787</t>
  </si>
  <si>
    <t>000406</t>
  </si>
  <si>
    <t>000424</t>
  </si>
  <si>
    <t>000429</t>
  </si>
  <si>
    <t>000592</t>
  </si>
  <si>
    <t>000654</t>
  </si>
  <si>
    <t>000969</t>
  </si>
  <si>
    <t>001197</t>
  </si>
  <si>
    <t>001223</t>
  </si>
  <si>
    <t>001024</t>
  </si>
  <si>
    <t>001274</t>
  </si>
  <si>
    <t>000035</t>
  </si>
  <si>
    <t>000113</t>
  </si>
  <si>
    <t>000156</t>
  </si>
  <si>
    <t>000202</t>
  </si>
  <si>
    <t>000291</t>
  </si>
  <si>
    <t>000404</t>
  </si>
  <si>
    <t>000460</t>
  </si>
  <si>
    <t>000647</t>
  </si>
  <si>
    <t>001113</t>
  </si>
  <si>
    <t>001300</t>
  </si>
  <si>
    <t>000446</t>
  </si>
  <si>
    <t>000476</t>
  </si>
  <si>
    <t>000659</t>
  </si>
  <si>
    <t>000671</t>
  </si>
  <si>
    <t>000676</t>
  </si>
  <si>
    <t>000741</t>
  </si>
  <si>
    <t>000756</t>
  </si>
  <si>
    <t>001303</t>
  </si>
  <si>
    <t>000420</t>
  </si>
  <si>
    <t>000184</t>
  </si>
  <si>
    <t>000066</t>
  </si>
  <si>
    <t>000122</t>
  </si>
  <si>
    <t>000227</t>
  </si>
  <si>
    <t>000998</t>
  </si>
  <si>
    <t>001119</t>
  </si>
  <si>
    <t>000157</t>
  </si>
  <si>
    <t>000479</t>
  </si>
  <si>
    <t>000947</t>
  </si>
  <si>
    <t>001053</t>
  </si>
  <si>
    <t>001099</t>
  </si>
  <si>
    <t>000708</t>
  </si>
  <si>
    <t>000045</t>
  </si>
  <si>
    <t>000284</t>
  </si>
  <si>
    <t>000549</t>
  </si>
  <si>
    <t>000058</t>
  </si>
  <si>
    <t>000965</t>
  </si>
  <si>
    <t>000576</t>
  </si>
  <si>
    <t>001196</t>
  </si>
  <si>
    <t>000361</t>
  </si>
  <si>
    <t>001275</t>
  </si>
  <si>
    <t>000845</t>
  </si>
  <si>
    <t>000293</t>
  </si>
  <si>
    <t>000367</t>
  </si>
  <si>
    <t>000710</t>
  </si>
  <si>
    <t>000307</t>
  </si>
  <si>
    <t>001213</t>
  </si>
  <si>
    <t>000988</t>
  </si>
  <si>
    <t>000957</t>
  </si>
  <si>
    <t>000701</t>
  </si>
  <si>
    <t>001226</t>
  </si>
  <si>
    <t>000600</t>
  </si>
  <si>
    <t>001030</t>
  </si>
  <si>
    <t>001142</t>
  </si>
  <si>
    <t>001171</t>
  </si>
  <si>
    <t>001181</t>
  </si>
  <si>
    <t>000850</t>
  </si>
  <si>
    <t>001004</t>
  </si>
  <si>
    <t>001112</t>
  </si>
  <si>
    <t>001532</t>
  </si>
  <si>
    <t>000382</t>
  </si>
  <si>
    <t>000379</t>
  </si>
  <si>
    <t>000046</t>
  </si>
  <si>
    <t>000149</t>
  </si>
  <si>
    <t>000619</t>
  </si>
  <si>
    <t>000755</t>
  </si>
  <si>
    <t>000992</t>
  </si>
  <si>
    <t>001027</t>
  </si>
  <si>
    <t>000189</t>
  </si>
  <si>
    <t>000257</t>
  </si>
  <si>
    <t>000849</t>
  </si>
  <si>
    <t>000955</t>
  </si>
  <si>
    <t>001010</t>
  </si>
  <si>
    <t>001037</t>
  </si>
  <si>
    <t>000022</t>
  </si>
  <si>
    <t>000095</t>
  </si>
  <si>
    <t>000350</t>
  </si>
  <si>
    <t>000858</t>
  </si>
  <si>
    <t>001128</t>
  </si>
  <si>
    <t>000114</t>
  </si>
  <si>
    <t>000195</t>
  </si>
  <si>
    <t>000333</t>
  </si>
  <si>
    <t>001059</t>
  </si>
  <si>
    <t>000848</t>
  </si>
  <si>
    <t>000121</t>
  </si>
  <si>
    <t>000222</t>
  </si>
  <si>
    <t>001539</t>
  </si>
  <si>
    <t>001292</t>
  </si>
  <si>
    <t>001426</t>
  </si>
  <si>
    <t>000231</t>
  </si>
  <si>
    <t>000842</t>
  </si>
  <si>
    <t>000684</t>
  </si>
  <si>
    <t>000499</t>
  </si>
  <si>
    <t>001185</t>
  </si>
  <si>
    <t>000974</t>
  </si>
  <si>
    <t>000342</t>
  </si>
  <si>
    <t>000846</t>
  </si>
  <si>
    <t>001235</t>
  </si>
  <si>
    <t>000078</t>
  </si>
  <si>
    <t>000317</t>
  </si>
  <si>
    <t>000320</t>
  </si>
  <si>
    <t>000402</t>
  </si>
  <si>
    <t>001209</t>
  </si>
  <si>
    <t>000517</t>
  </si>
  <si>
    <t>000471</t>
  </si>
  <si>
    <t>000612</t>
  </si>
  <si>
    <t>000709</t>
  </si>
  <si>
    <t>001138</t>
  </si>
  <si>
    <t>000112</t>
  </si>
  <si>
    <t>000693</t>
  </si>
  <si>
    <t>000145</t>
  </si>
  <si>
    <t>000256</t>
  </si>
  <si>
    <t>000392</t>
  </si>
  <si>
    <t>000399</t>
  </si>
  <si>
    <t>001534</t>
  </si>
  <si>
    <t>000277</t>
  </si>
  <si>
    <t>000847</t>
  </si>
  <si>
    <t>000966</t>
  </si>
  <si>
    <t>000187</t>
  </si>
  <si>
    <t>001257</t>
  </si>
  <si>
    <t>001048</t>
  </si>
  <si>
    <t>000465</t>
  </si>
  <si>
    <t>001006</t>
  </si>
  <si>
    <t>000604</t>
  </si>
  <si>
    <t>001206</t>
  </si>
  <si>
    <t>000265</t>
  </si>
  <si>
    <t>000401</t>
  </si>
  <si>
    <t>000457</t>
  </si>
  <si>
    <t>000005</t>
  </si>
  <si>
    <t>001216</t>
  </si>
  <si>
    <t>000142</t>
  </si>
  <si>
    <t>000214</t>
  </si>
  <si>
    <t>000640</t>
  </si>
  <si>
    <t>001400</t>
  </si>
  <si>
    <t>001600</t>
  </si>
  <si>
    <t>000697</t>
  </si>
  <si>
    <t>000534</t>
  </si>
  <si>
    <t>001074</t>
  </si>
  <si>
    <t>000408</t>
  </si>
  <si>
    <t>000730</t>
  </si>
  <si>
    <t>001103</t>
  </si>
  <si>
    <t>000009</t>
  </si>
  <si>
    <t>000678</t>
  </si>
  <si>
    <t>001305</t>
  </si>
  <si>
    <t>000014</t>
  </si>
  <si>
    <t>000049</t>
  </si>
  <si>
    <t>001522</t>
  </si>
  <si>
    <t>001565</t>
  </si>
  <si>
    <t>001552</t>
  </si>
  <si>
    <t>001555</t>
  </si>
  <si>
    <t>000455</t>
  </si>
  <si>
    <t>000892</t>
  </si>
  <si>
    <t>000547</t>
  </si>
  <si>
    <t>001145</t>
  </si>
  <si>
    <t>000519</t>
  </si>
  <si>
    <t>000004</t>
  </si>
  <si>
    <t>000060</t>
  </si>
  <si>
    <t>000075</t>
  </si>
  <si>
    <t>000100</t>
  </si>
  <si>
    <t>000109</t>
  </si>
  <si>
    <t>000319</t>
  </si>
  <si>
    <t>000480</t>
  </si>
  <si>
    <t>000502</t>
  </si>
  <si>
    <t>000784</t>
  </si>
  <si>
    <t>000796</t>
  </si>
  <si>
    <t>001015</t>
  </si>
  <si>
    <t>000023</t>
  </si>
  <si>
    <t>000443</t>
  </si>
  <si>
    <t>000675</t>
  </si>
  <si>
    <t>000922</t>
  </si>
  <si>
    <t>001100</t>
  </si>
  <si>
    <t>001188</t>
  </si>
  <si>
    <t>000695</t>
  </si>
  <si>
    <t>001377</t>
  </si>
  <si>
    <t>001378</t>
  </si>
  <si>
    <t>000914</t>
  </si>
  <si>
    <t>000236</t>
  </si>
  <si>
    <t>000656</t>
  </si>
  <si>
    <t>001430</t>
  </si>
  <si>
    <t>000746</t>
  </si>
  <si>
    <t>000960</t>
  </si>
  <si>
    <t>001049</t>
  </si>
  <si>
    <t>001290</t>
  </si>
  <si>
    <t>001398</t>
  </si>
  <si>
    <t>001396</t>
  </si>
  <si>
    <t>001574</t>
  </si>
  <si>
    <t>001575</t>
  </si>
  <si>
    <t>001601</t>
  </si>
  <si>
    <t>000061</t>
  </si>
  <si>
    <t>000031</t>
  </si>
  <si>
    <t>000380</t>
  </si>
  <si>
    <t>000162</t>
  </si>
  <si>
    <t>000981</t>
  </si>
  <si>
    <t>001018</t>
  </si>
  <si>
    <t>000800</t>
  </si>
  <si>
    <t>001218</t>
  </si>
  <si>
    <t>001384</t>
  </si>
  <si>
    <t>000359</t>
  </si>
  <si>
    <t>001433</t>
  </si>
  <si>
    <t>000497</t>
  </si>
  <si>
    <t>000528</t>
  </si>
  <si>
    <t>001097</t>
  </si>
  <si>
    <t>000019</t>
  </si>
  <si>
    <t>000216</t>
  </si>
  <si>
    <t>000512</t>
  </si>
  <si>
    <t>000602</t>
  </si>
  <si>
    <t>000664</t>
  </si>
  <si>
    <t>000825</t>
  </si>
  <si>
    <t>000866</t>
  </si>
  <si>
    <t>000924</t>
  </si>
  <si>
    <t>001052</t>
  </si>
  <si>
    <t>001069</t>
  </si>
  <si>
    <t>001141</t>
  </si>
  <si>
    <t>001279</t>
  </si>
  <si>
    <t>000177</t>
  </si>
  <si>
    <t>000627</t>
  </si>
  <si>
    <t>001204</t>
  </si>
  <si>
    <t>000620</t>
  </si>
  <si>
    <t>000289</t>
  </si>
  <si>
    <t>000395</t>
  </si>
  <si>
    <t>000568</t>
  </si>
  <si>
    <t>001205</t>
  </si>
  <si>
    <t>001248</t>
  </si>
  <si>
    <t>000428</t>
  </si>
  <si>
    <t>000381</t>
  </si>
  <si>
    <t>000643</t>
  </si>
  <si>
    <t>000929</t>
  </si>
  <si>
    <t>000115</t>
  </si>
  <si>
    <t>000377</t>
  </si>
  <si>
    <t>000437</t>
  </si>
  <si>
    <t>000515</t>
  </si>
  <si>
    <t>000754</t>
  </si>
  <si>
    <t>000124</t>
  </si>
  <si>
    <t>000582</t>
  </si>
  <si>
    <t>000994</t>
  </si>
  <si>
    <t>001098</t>
  </si>
  <si>
    <t>001114</t>
  </si>
  <si>
    <t>000559</t>
  </si>
  <si>
    <t>001014</t>
  </si>
  <si>
    <t>001504</t>
  </si>
  <si>
    <t>001511</t>
  </si>
  <si>
    <t>001518</t>
  </si>
  <si>
    <t>001521</t>
  </si>
  <si>
    <t>001550</t>
  </si>
  <si>
    <t>001549</t>
  </si>
  <si>
    <t>001568</t>
  </si>
  <si>
    <t>001626</t>
  </si>
  <si>
    <t>001579</t>
  </si>
  <si>
    <t>000426</t>
  </si>
  <si>
    <t>001072</t>
  </si>
  <si>
    <t>000147</t>
  </si>
  <si>
    <t>000821</t>
  </si>
  <si>
    <t>000084</t>
  </si>
  <si>
    <t>000473</t>
  </si>
  <si>
    <t>000993</t>
  </si>
  <si>
    <t>000768</t>
  </si>
  <si>
    <t>000153</t>
  </si>
  <si>
    <t>001302</t>
  </si>
  <si>
    <t>000053</t>
  </si>
  <si>
    <t>000093</t>
  </si>
  <si>
    <t>000131</t>
  </si>
  <si>
    <t>000378</t>
  </si>
  <si>
    <t>000491</t>
  </si>
  <si>
    <t>001376</t>
  </si>
  <si>
    <t>000711</t>
  </si>
  <si>
    <t>000859</t>
  </si>
  <si>
    <t>000667</t>
  </si>
  <si>
    <t>001121</t>
  </si>
  <si>
    <t>000783</t>
  </si>
  <si>
    <t>001395</t>
  </si>
  <si>
    <t>001419</t>
  </si>
  <si>
    <t>001334</t>
  </si>
  <si>
    <t>001584</t>
  </si>
  <si>
    <t>001583</t>
  </si>
  <si>
    <t>000577</t>
  </si>
  <si>
    <t>000680</t>
  </si>
  <si>
    <t>000942</t>
  </si>
  <si>
    <t>001016</t>
  </si>
  <si>
    <t>001039</t>
  </si>
  <si>
    <t>001107</t>
  </si>
  <si>
    <t>000197</t>
  </si>
  <si>
    <t>000281</t>
  </si>
  <si>
    <t>000815</t>
  </si>
  <si>
    <t>001025</t>
  </si>
  <si>
    <t>001111</t>
  </si>
  <si>
    <t>001268</t>
  </si>
  <si>
    <t>001284</t>
  </si>
  <si>
    <t>000110</t>
  </si>
  <si>
    <t>000191</t>
  </si>
  <si>
    <t>000368</t>
  </si>
  <si>
    <t>000462</t>
  </si>
  <si>
    <t>000493</t>
  </si>
  <si>
    <t>000855</t>
  </si>
  <si>
    <t>001143</t>
  </si>
  <si>
    <t>000874</t>
  </si>
  <si>
    <t>001262</t>
  </si>
  <si>
    <t>001127</t>
  </si>
  <si>
    <t>001531</t>
  </si>
  <si>
    <t>000853</t>
  </si>
  <si>
    <t>000300</t>
  </si>
  <si>
    <t>000302</t>
  </si>
  <si>
    <t>000352</t>
  </si>
  <si>
    <t>001585</t>
  </si>
  <si>
    <t>000311</t>
  </si>
  <si>
    <t>000692</t>
  </si>
  <si>
    <t>000677</t>
  </si>
  <si>
    <t>000898</t>
  </si>
  <si>
    <t>000537</t>
  </si>
  <si>
    <t>001096</t>
  </si>
  <si>
    <t>001000</t>
  </si>
  <si>
    <t>000682</t>
  </si>
  <si>
    <t>001389</t>
  </si>
  <si>
    <t>001548</t>
  </si>
  <si>
    <t>000026</t>
  </si>
  <si>
    <t>000343</t>
  </si>
  <si>
    <t>000795</t>
  </si>
  <si>
    <t>000807</t>
  </si>
  <si>
    <t>000838</t>
  </si>
  <si>
    <t>001238</t>
  </si>
  <si>
    <t>001046</t>
  </si>
  <si>
    <t>000885</t>
  </si>
  <si>
    <t>000510</t>
  </si>
  <si>
    <t>001250</t>
  </si>
  <si>
    <t>001392</t>
  </si>
  <si>
    <t>001425</t>
  </si>
  <si>
    <t>001573</t>
  </si>
  <si>
    <t>001599</t>
  </si>
  <si>
    <t>000024</t>
  </si>
  <si>
    <t>000047</t>
  </si>
  <si>
    <t>000051</t>
  </si>
  <si>
    <t>000074</t>
  </si>
  <si>
    <t>000079</t>
  </si>
  <si>
    <t>000125</t>
  </si>
  <si>
    <t>000193</t>
  </si>
  <si>
    <t>000201</t>
  </si>
  <si>
    <t>000212</t>
  </si>
  <si>
    <t>000223</t>
  </si>
  <si>
    <t>000315</t>
  </si>
  <si>
    <t>000348</t>
  </si>
  <si>
    <t>000362</t>
  </si>
  <si>
    <t>000371</t>
  </si>
  <si>
    <t>000434</t>
  </si>
  <si>
    <t>000487</t>
  </si>
  <si>
    <t>000508</t>
  </si>
  <si>
    <t>000516</t>
  </si>
  <si>
    <t>000644</t>
  </si>
  <si>
    <t>000690</t>
  </si>
  <si>
    <t>000714</t>
  </si>
  <si>
    <t>000905</t>
  </si>
  <si>
    <t>000923</t>
  </si>
  <si>
    <t>001041</t>
  </si>
  <si>
    <t>001076</t>
  </si>
  <si>
    <t>001164</t>
  </si>
  <si>
    <t>001169</t>
  </si>
  <si>
    <t>001182</t>
  </si>
  <si>
    <t>001265</t>
  </si>
  <si>
    <t>000657</t>
  </si>
  <si>
    <t>001299</t>
  </si>
  <si>
    <t>000430</t>
  </si>
  <si>
    <t>001267</t>
  </si>
  <si>
    <t>001288</t>
  </si>
  <si>
    <t>000036</t>
  </si>
  <si>
    <t>000070</t>
  </si>
  <si>
    <t>000251</t>
  </si>
  <si>
    <t>000252</t>
  </si>
  <si>
    <t>000986</t>
  </si>
  <si>
    <t>000864</t>
  </si>
  <si>
    <t>000928</t>
  </si>
  <si>
    <t>000085</t>
  </si>
  <si>
    <t>000096</t>
  </si>
  <si>
    <t>000163</t>
  </si>
  <si>
    <t>000038</t>
  </si>
  <si>
    <t>000088</t>
  </si>
  <si>
    <t>000225</t>
  </si>
  <si>
    <t>000266</t>
  </si>
  <si>
    <t>000642</t>
  </si>
  <si>
    <t>000525</t>
  </si>
  <si>
    <t>000489</t>
  </si>
  <si>
    <t>000999</t>
  </si>
  <si>
    <t>000419</t>
  </si>
  <si>
    <t>001101</t>
  </si>
  <si>
    <t>001628</t>
  </si>
  <si>
    <t>001629</t>
  </si>
  <si>
    <t>000104</t>
  </si>
  <si>
    <t>000529</t>
  </si>
  <si>
    <t>000954</t>
  </si>
  <si>
    <t>000097</t>
  </si>
  <si>
    <t>000101</t>
  </si>
  <si>
    <t>000139</t>
  </si>
  <si>
    <t>000158</t>
  </si>
  <si>
    <t>000168</t>
  </si>
  <si>
    <t>000233</t>
  </si>
  <si>
    <t>000261</t>
  </si>
  <si>
    <t>000275</t>
  </si>
  <si>
    <t>000506</t>
  </si>
  <si>
    <t>000554</t>
  </si>
  <si>
    <t>000556</t>
  </si>
  <si>
    <t>000569</t>
  </si>
  <si>
    <t>000840</t>
  </si>
  <si>
    <t>001432</t>
  </si>
  <si>
    <t>001001</t>
  </si>
  <si>
    <t>001193</t>
  </si>
  <si>
    <t>001203</t>
  </si>
  <si>
    <t>000003</t>
  </si>
  <si>
    <t>000016</t>
  </si>
  <si>
    <t>000017</t>
  </si>
  <si>
    <t>000025</t>
  </si>
  <si>
    <t>000033</t>
  </si>
  <si>
    <t>000042</t>
  </si>
  <si>
    <t>000043</t>
  </si>
  <si>
    <t>000054</t>
  </si>
  <si>
    <t>000065</t>
  </si>
  <si>
    <t>000072</t>
  </si>
  <si>
    <t>000076</t>
  </si>
  <si>
    <t>000091</t>
  </si>
  <si>
    <t>000132</t>
  </si>
  <si>
    <t>000135</t>
  </si>
  <si>
    <t>000136</t>
  </si>
  <si>
    <t>000140</t>
  </si>
  <si>
    <t>000151</t>
  </si>
  <si>
    <t>000169</t>
  </si>
  <si>
    <t>000170</t>
  </si>
  <si>
    <t>000179</t>
  </si>
  <si>
    <t>000207</t>
  </si>
  <si>
    <t>000238</t>
  </si>
  <si>
    <t>000243</t>
  </si>
  <si>
    <t>000246</t>
  </si>
  <si>
    <t>000249</t>
  </si>
  <si>
    <t>000255</t>
  </si>
  <si>
    <t>000264</t>
  </si>
  <si>
    <t>000274</t>
  </si>
  <si>
    <t>000276</t>
  </si>
  <si>
    <t>000287</t>
  </si>
  <si>
    <t>000295</t>
  </si>
  <si>
    <t>000313</t>
  </si>
  <si>
    <t>000316</t>
  </si>
  <si>
    <t>000325</t>
  </si>
  <si>
    <t>000237</t>
  </si>
  <si>
    <t>000329</t>
  </si>
  <si>
    <t>000355</t>
  </si>
  <si>
    <t>000356</t>
  </si>
  <si>
    <t>000358</t>
  </si>
  <si>
    <t>000363</t>
  </si>
  <si>
    <t>000369</t>
  </si>
  <si>
    <t>000388</t>
  </si>
  <si>
    <t>000389</t>
  </si>
  <si>
    <t>000393</t>
  </si>
  <si>
    <t>000397</t>
  </si>
  <si>
    <t>000411</t>
  </si>
  <si>
    <t>000425</t>
  </si>
  <si>
    <t>000431</t>
  </si>
  <si>
    <t>000436</t>
  </si>
  <si>
    <t>000447</t>
  </si>
  <si>
    <t>000450</t>
  </si>
  <si>
    <t>000467</t>
  </si>
  <si>
    <t>000468</t>
  </si>
  <si>
    <t>000481</t>
  </si>
  <si>
    <t>000482</t>
  </si>
  <si>
    <t>000500</t>
  </si>
  <si>
    <t>000501</t>
  </si>
  <si>
    <t>000503</t>
  </si>
  <si>
    <t>000513</t>
  </si>
  <si>
    <t>000523</t>
  </si>
  <si>
    <t>000535</t>
  </si>
  <si>
    <t>000541</t>
  </si>
  <si>
    <t>000551</t>
  </si>
  <si>
    <t>000555</t>
  </si>
  <si>
    <t>000561</t>
  </si>
  <si>
    <t>000563</t>
  </si>
  <si>
    <t>000566</t>
  </si>
  <si>
    <t>000580</t>
  </si>
  <si>
    <t>001405</t>
  </si>
  <si>
    <t>000603</t>
  </si>
  <si>
    <t>000609</t>
  </si>
  <si>
    <t>000611</t>
  </si>
  <si>
    <t>000613</t>
  </si>
  <si>
    <t>000622</t>
  </si>
  <si>
    <t>000631</t>
  </si>
  <si>
    <t>000646</t>
  </si>
  <si>
    <t>000655</t>
  </si>
  <si>
    <t>000674</t>
  </si>
  <si>
    <t>000686</t>
  </si>
  <si>
    <t>000687</t>
  </si>
  <si>
    <t>000694</t>
  </si>
  <si>
    <t>000705</t>
  </si>
  <si>
    <t>000716</t>
  </si>
  <si>
    <t>000718</t>
  </si>
  <si>
    <t>000719</t>
  </si>
  <si>
    <t>000727</t>
  </si>
  <si>
    <t>000733</t>
  </si>
  <si>
    <t>000734</t>
  </si>
  <si>
    <t>000736</t>
  </si>
  <si>
    <t>000739</t>
  </si>
  <si>
    <t>000750</t>
  </si>
  <si>
    <t>000751</t>
  </si>
  <si>
    <t>000753</t>
  </si>
  <si>
    <t>000779</t>
  </si>
  <si>
    <t>000782</t>
  </si>
  <si>
    <t>000785</t>
  </si>
  <si>
    <t>000788</t>
  </si>
  <si>
    <t>000806</t>
  </si>
  <si>
    <t>000812</t>
  </si>
  <si>
    <t>000817</t>
  </si>
  <si>
    <t>000828</t>
  </si>
  <si>
    <t>000831</t>
  </si>
  <si>
    <t>000862</t>
  </si>
  <si>
    <t>000867</t>
  </si>
  <si>
    <t>000056</t>
  </si>
  <si>
    <t>000880</t>
  </si>
  <si>
    <t>000887</t>
  </si>
  <si>
    <t>000891</t>
  </si>
  <si>
    <t>000900</t>
  </si>
  <si>
    <t>001219</t>
  </si>
  <si>
    <t>000911</t>
  </si>
  <si>
    <t>000941</t>
  </si>
  <si>
    <t>000968</t>
  </si>
  <si>
    <t>000983</t>
  </si>
  <si>
    <t>000985</t>
  </si>
  <si>
    <t>001003</t>
  </si>
  <si>
    <t>001013</t>
  </si>
  <si>
    <t>001036</t>
  </si>
  <si>
    <t>001054</t>
  </si>
  <si>
    <t>001055</t>
  </si>
  <si>
    <t>001067</t>
  </si>
  <si>
    <t>001087</t>
  </si>
  <si>
    <t>001093</t>
  </si>
  <si>
    <t>001106</t>
  </si>
  <si>
    <t>001131</t>
  </si>
  <si>
    <t>001132</t>
  </si>
  <si>
    <t>001133</t>
  </si>
  <si>
    <t>001139</t>
  </si>
  <si>
    <t>001161</t>
  </si>
  <si>
    <t>001162</t>
  </si>
  <si>
    <t>001166</t>
  </si>
  <si>
    <t>001168</t>
  </si>
  <si>
    <t>001174</t>
  </si>
  <si>
    <t>001175</t>
  </si>
  <si>
    <t>001179</t>
  </si>
  <si>
    <t>001186</t>
  </si>
  <si>
    <t>001201</t>
  </si>
  <si>
    <t>001202</t>
  </si>
  <si>
    <t>001221</t>
  </si>
  <si>
    <t>001276</t>
  </si>
  <si>
    <t>001283</t>
  </si>
  <si>
    <t>001286</t>
  </si>
  <si>
    <t>001304</t>
  </si>
  <si>
    <t>000595</t>
  </si>
  <si>
    <t>001427</t>
  </si>
  <si>
    <t>001428</t>
  </si>
  <si>
    <t>001429</t>
  </si>
  <si>
    <t>000567</t>
  </si>
  <si>
    <t>000442</t>
  </si>
  <si>
    <t>000504</t>
  </si>
  <si>
    <t>000712</t>
  </si>
  <si>
    <t>000745</t>
  </si>
  <si>
    <t>000573</t>
  </si>
  <si>
    <t>000816</t>
  </si>
  <si>
    <t>000632</t>
  </si>
  <si>
    <t>000835</t>
  </si>
  <si>
    <t>000901</t>
  </si>
  <si>
    <t>000633</t>
  </si>
  <si>
    <t>001298</t>
  </si>
  <si>
    <t>001252</t>
  </si>
  <si>
    <t>000345</t>
  </si>
  <si>
    <t>001289</t>
  </si>
  <si>
    <t>001253</t>
  </si>
  <si>
    <t>001249</t>
  </si>
  <si>
    <t>001375</t>
  </si>
  <si>
    <t>001374</t>
  </si>
  <si>
    <t>001394</t>
  </si>
  <si>
    <t>001104</t>
  </si>
  <si>
    <t>001332</t>
  </si>
  <si>
    <t>001333</t>
  </si>
  <si>
    <t>001582</t>
  </si>
  <si>
    <t>000344</t>
  </si>
  <si>
    <t>001544</t>
  </si>
  <si>
    <t>000737</t>
  </si>
  <si>
    <t>000418</t>
  </si>
  <si>
    <t>000564</t>
  </si>
  <si>
    <t>000808</t>
  </si>
  <si>
    <t>001434</t>
  </si>
  <si>
    <t>000588</t>
  </si>
  <si>
    <t>000041</t>
  </si>
  <si>
    <t>000069</t>
  </si>
  <si>
    <t>000117</t>
  </si>
  <si>
    <t>000159</t>
  </si>
  <si>
    <t>000178</t>
  </si>
  <si>
    <t>000505</t>
  </si>
  <si>
    <t>000492</t>
  </si>
  <si>
    <t>000574</t>
  </si>
  <si>
    <t>000597</t>
  </si>
  <si>
    <t>000616</t>
  </si>
  <si>
    <t>000661</t>
  </si>
  <si>
    <t>000707</t>
  </si>
  <si>
    <t>000742</t>
  </si>
  <si>
    <t>000803</t>
  </si>
  <si>
    <t>001063</t>
  </si>
  <si>
    <t>000636</t>
  </si>
  <si>
    <t>001146</t>
  </si>
  <si>
    <t>000328</t>
  </si>
  <si>
    <t>000833</t>
  </si>
  <si>
    <t>000364</t>
  </si>
  <si>
    <t>000449</t>
  </si>
  <si>
    <t>000459</t>
  </si>
  <si>
    <t>000641</t>
  </si>
  <si>
    <t>000823</t>
  </si>
  <si>
    <t>000912</t>
  </si>
  <si>
    <t>000958</t>
  </si>
  <si>
    <t>001009</t>
  </si>
  <si>
    <t>000037</t>
  </si>
  <si>
    <t>000572</t>
  </si>
  <si>
    <t>000372</t>
  </si>
  <si>
    <t>000498</t>
  </si>
  <si>
    <t>000895</t>
  </si>
  <si>
    <t>000933</t>
  </si>
  <si>
    <t>000987</t>
  </si>
  <si>
    <t>000738</t>
  </si>
  <si>
    <t>001180</t>
  </si>
  <si>
    <t>000286</t>
  </si>
  <si>
    <t>000952</t>
  </si>
  <si>
    <t>001245</t>
  </si>
  <si>
    <t>001270</t>
  </si>
  <si>
    <t>001083</t>
  </si>
  <si>
    <t>000872</t>
  </si>
  <si>
    <t>001060</t>
  </si>
  <si>
    <t>001514</t>
  </si>
  <si>
    <t>001515</t>
  </si>
  <si>
    <t>001524</t>
  </si>
  <si>
    <t>001567</t>
  </si>
  <si>
    <t>001566</t>
  </si>
  <si>
    <t>001580</t>
  </si>
  <si>
    <t>000213</t>
  </si>
  <si>
    <t>001080</t>
  </si>
  <si>
    <t>000002</t>
  </si>
  <si>
    <t>000586</t>
  </si>
  <si>
    <t>000713</t>
  </si>
  <si>
    <t>000146</t>
  </si>
  <si>
    <t>000186</t>
  </si>
  <si>
    <t>000301</t>
  </si>
  <si>
    <t>000452</t>
  </si>
  <si>
    <t>001167</t>
  </si>
  <si>
    <t>000351</t>
  </si>
  <si>
    <t>000814</t>
  </si>
  <si>
    <t>001159</t>
  </si>
  <si>
    <t>000950</t>
  </si>
  <si>
    <t>000221</t>
  </si>
  <si>
    <t>001513</t>
  </si>
  <si>
    <t>001516</t>
  </si>
  <si>
    <t>001520</t>
  </si>
  <si>
    <t>001563</t>
  </si>
  <si>
    <t>001559</t>
  </si>
  <si>
    <t>001551</t>
  </si>
  <si>
    <t>001558</t>
  </si>
  <si>
    <t>001562</t>
  </si>
  <si>
    <t>001569</t>
  </si>
  <si>
    <t>001570</t>
  </si>
  <si>
    <t>001327</t>
  </si>
  <si>
    <t>001328</t>
  </si>
  <si>
    <t>001329</t>
  </si>
  <si>
    <t>001330</t>
  </si>
  <si>
    <t>001331</t>
  </si>
  <si>
    <t>001627</t>
  </si>
  <si>
    <t>001581</t>
  </si>
  <si>
    <t>001154</t>
  </si>
  <si>
    <t>001118</t>
  </si>
  <si>
    <t>000629</t>
  </si>
  <si>
    <t>001040</t>
  </si>
  <si>
    <t>000143</t>
  </si>
  <si>
    <t>000185</t>
  </si>
  <si>
    <t>000770</t>
  </si>
  <si>
    <t>000826</t>
  </si>
  <si>
    <t>000700</t>
  </si>
  <si>
    <t>001022</t>
  </si>
  <si>
    <t>001061</t>
  </si>
  <si>
    <t>000837</t>
  </si>
  <si>
    <t>000219</t>
  </si>
  <si>
    <t>000299</t>
  </si>
  <si>
    <t>000902</t>
  </si>
  <si>
    <t>000925</t>
  </si>
  <si>
    <t>000218</t>
  </si>
  <si>
    <t>000416</t>
  </si>
  <si>
    <t>000579</t>
  </si>
  <si>
    <t>000624</t>
  </si>
  <si>
    <t>000773</t>
  </si>
  <si>
    <t>001110</t>
  </si>
  <si>
    <t>001505</t>
  </si>
  <si>
    <t>001507</t>
  </si>
  <si>
    <t>000653</t>
  </si>
  <si>
    <t>001509</t>
  </si>
  <si>
    <t>001512</t>
  </si>
  <si>
    <t>001556</t>
  </si>
  <si>
    <t>001239</t>
  </si>
  <si>
    <t>000926</t>
  </si>
  <si>
    <t>000485</t>
  </si>
  <si>
    <t>000347</t>
  </si>
  <si>
    <t>000396</t>
  </si>
  <si>
    <t>000722</t>
  </si>
  <si>
    <t>000764</t>
  </si>
  <si>
    <t>001177</t>
  </si>
  <si>
    <t>000989</t>
  </si>
  <si>
    <t>001129</t>
  </si>
  <si>
    <t>001247</t>
  </si>
  <si>
    <t>000514</t>
  </si>
  <si>
    <t>000198</t>
  </si>
  <si>
    <t>000340</t>
  </si>
  <si>
    <t>001560</t>
  </si>
  <si>
    <t>000090</t>
  </si>
  <si>
    <t>000540</t>
  </si>
  <si>
    <t>000732</t>
  </si>
  <si>
    <t>000944</t>
  </si>
  <si>
    <t>001077</t>
  </si>
  <si>
    <t>000057</t>
  </si>
  <si>
    <t>000138</t>
  </si>
  <si>
    <t>000967</t>
  </si>
  <si>
    <t>000478</t>
  </si>
  <si>
    <t>000530</t>
  </si>
  <si>
    <t>000596</t>
  </si>
  <si>
    <t>000648</t>
  </si>
  <si>
    <t>000044</t>
  </si>
  <si>
    <t>000691</t>
  </si>
  <si>
    <t>001085</t>
  </si>
  <si>
    <t>001152</t>
  </si>
  <si>
    <t>001224</t>
  </si>
  <si>
    <t>001251</t>
  </si>
  <si>
    <t>000119</t>
  </si>
  <si>
    <t>000877</t>
  </si>
  <si>
    <t>001508</t>
  </si>
  <si>
    <t>001220</t>
  </si>
  <si>
    <t>000354</t>
  </si>
  <si>
    <t>000726</t>
  </si>
  <si>
    <t>000769</t>
  </si>
  <si>
    <t>000890</t>
  </si>
  <si>
    <t>001506</t>
  </si>
  <si>
    <t>001517</t>
  </si>
  <si>
    <t>001519</t>
  </si>
  <si>
    <t>001523</t>
  </si>
  <si>
    <t>001561</t>
  </si>
  <si>
    <t>001554</t>
  </si>
  <si>
    <t>001557</t>
  </si>
  <si>
    <t>001553</t>
  </si>
  <si>
    <t>001564</t>
  </si>
  <si>
    <t>001571</t>
  </si>
  <si>
    <t>000488</t>
  </si>
  <si>
    <t>000791</t>
  </si>
  <si>
    <t>001079</t>
  </si>
  <si>
    <t>001246</t>
  </si>
  <si>
    <t>000008</t>
  </si>
  <si>
    <t>000011</t>
  </si>
  <si>
    <t>000040</t>
  </si>
  <si>
    <t>000080</t>
  </si>
  <si>
    <t>000129</t>
  </si>
  <si>
    <t>000134</t>
  </si>
  <si>
    <t>000148</t>
  </si>
  <si>
    <t>000262</t>
  </si>
  <si>
    <t>001034</t>
  </si>
  <si>
    <t>001178</t>
  </si>
  <si>
    <t>000285</t>
  </si>
  <si>
    <t>000288</t>
  </si>
  <si>
    <t>000303</t>
  </si>
  <si>
    <t>000305</t>
  </si>
  <si>
    <t>000309</t>
  </si>
  <si>
    <t>000312</t>
  </si>
  <si>
    <t>000314</t>
  </si>
  <si>
    <t>000326</t>
  </si>
  <si>
    <t>000327</t>
  </si>
  <si>
    <t>000335</t>
  </si>
  <si>
    <t>000353</t>
  </si>
  <si>
    <t>000385</t>
  </si>
  <si>
    <t>000415</t>
  </si>
  <si>
    <t>000441</t>
  </si>
  <si>
    <t>000448</t>
  </si>
  <si>
    <t>000461</t>
  </si>
  <si>
    <t>000883</t>
  </si>
  <si>
    <t>000584</t>
  </si>
  <si>
    <t>000594</t>
  </si>
  <si>
    <t>000605</t>
  </si>
  <si>
    <t>000607</t>
  </si>
  <si>
    <t>000615</t>
  </si>
  <si>
    <t>000625</t>
  </si>
  <si>
    <t>000652</t>
  </si>
  <si>
    <t>000685</t>
  </si>
  <si>
    <t>000717</t>
  </si>
  <si>
    <t>000725</t>
  </si>
  <si>
    <t>000749</t>
  </si>
  <si>
    <t>000757</t>
  </si>
  <si>
    <t>000832</t>
  </si>
  <si>
    <t>000844</t>
  </si>
  <si>
    <t>000920</t>
  </si>
  <si>
    <t>000935</t>
  </si>
  <si>
    <t>000977</t>
  </si>
  <si>
    <t>000990</t>
  </si>
  <si>
    <t>001019</t>
  </si>
  <si>
    <t>001029</t>
  </si>
  <si>
    <t>001042</t>
  </si>
  <si>
    <t>001062</t>
  </si>
  <si>
    <t>001066</t>
  </si>
  <si>
    <t>001084</t>
  </si>
  <si>
    <t>001088</t>
  </si>
  <si>
    <t>001091</t>
  </si>
  <si>
    <t>001116</t>
  </si>
  <si>
    <t>001231</t>
  </si>
  <si>
    <t>001266</t>
  </si>
  <si>
    <t>001297</t>
  </si>
  <si>
    <t>000824</t>
  </si>
  <si>
    <t>001173</t>
  </si>
  <si>
    <t>001192</t>
  </si>
  <si>
    <t>001200</t>
  </si>
  <si>
    <t>001307</t>
  </si>
  <si>
    <t>001308</t>
  </si>
  <si>
    <t>001309</t>
  </si>
  <si>
    <t>001310</t>
  </si>
  <si>
    <t>001311</t>
  </si>
  <si>
    <t>001312</t>
  </si>
  <si>
    <t>001313</t>
  </si>
  <si>
    <t>001619</t>
  </si>
  <si>
    <t>001609</t>
  </si>
  <si>
    <t>001606</t>
  </si>
  <si>
    <t>001612</t>
  </si>
  <si>
    <t>001625</t>
  </si>
  <si>
    <t>001611</t>
  </si>
  <si>
    <t>001617</t>
  </si>
  <si>
    <t>001620</t>
  </si>
  <si>
    <t>001624</t>
  </si>
  <si>
    <t>001613</t>
  </si>
  <si>
    <t>000010</t>
  </si>
  <si>
    <t>001002</t>
  </si>
  <si>
    <t>000030</t>
  </si>
  <si>
    <t>000034</t>
  </si>
  <si>
    <t>001367</t>
  </si>
  <si>
    <t>000086</t>
  </si>
  <si>
    <t>000087</t>
  </si>
  <si>
    <t>000094</t>
  </si>
  <si>
    <t>000126</t>
  </si>
  <si>
    <t>000133</t>
  </si>
  <si>
    <t>001368</t>
  </si>
  <si>
    <t>000154</t>
  </si>
  <si>
    <t>000172</t>
  </si>
  <si>
    <t>001008</t>
  </si>
  <si>
    <t>001386</t>
  </si>
  <si>
    <t>000188</t>
  </si>
  <si>
    <t>000203</t>
  </si>
  <si>
    <t>000234</t>
  </si>
  <si>
    <t>001369</t>
  </si>
  <si>
    <t>000263</t>
  </si>
  <si>
    <t>000272</t>
  </si>
  <si>
    <t>000298</t>
  </si>
  <si>
    <t>001170</t>
  </si>
  <si>
    <t>000306</t>
  </si>
  <si>
    <t>000330</t>
  </si>
  <si>
    <t>001370</t>
  </si>
  <si>
    <t>001385</t>
  </si>
  <si>
    <t>000376</t>
  </si>
  <si>
    <t>001212</t>
  </si>
  <si>
    <t>000410</t>
  </si>
  <si>
    <t>000440</t>
  </si>
  <si>
    <t>000451</t>
  </si>
  <si>
    <t>001244</t>
  </si>
  <si>
    <t>000464</t>
  </si>
  <si>
    <t>000474</t>
  </si>
  <si>
    <t>000484</t>
  </si>
  <si>
    <t>000532</t>
  </si>
  <si>
    <t>000538</t>
  </si>
  <si>
    <t>000055</t>
  </si>
  <si>
    <t>001258</t>
  </si>
  <si>
    <t>000585</t>
  </si>
  <si>
    <t>000190</t>
  </si>
  <si>
    <t>000650</t>
  </si>
  <si>
    <t>000651</t>
  </si>
  <si>
    <t>000899</t>
  </si>
  <si>
    <t>000683</t>
  </si>
  <si>
    <t>000688</t>
  </si>
  <si>
    <t>000209</t>
  </si>
  <si>
    <t>000702</t>
  </si>
  <si>
    <t>000706</t>
  </si>
  <si>
    <t>000748</t>
  </si>
  <si>
    <t>000775</t>
  </si>
  <si>
    <t>000813</t>
  </si>
  <si>
    <t>000211</t>
  </si>
  <si>
    <t>000279</t>
  </si>
  <si>
    <t>000908</t>
  </si>
  <si>
    <t>000916</t>
  </si>
  <si>
    <t>000921</t>
  </si>
  <si>
    <t>001371</t>
  </si>
  <si>
    <t>001393</t>
  </si>
  <si>
    <t>001399</t>
  </si>
  <si>
    <t>001401</t>
  </si>
  <si>
    <t>001403</t>
  </si>
  <si>
    <t>001406</t>
  </si>
  <si>
    <t>001397</t>
  </si>
  <si>
    <t>001404</t>
  </si>
  <si>
    <t>000509</t>
  </si>
  <si>
    <t>001402</t>
  </si>
  <si>
    <t>000456</t>
  </si>
  <si>
    <t>001372</t>
  </si>
  <si>
    <t>000939</t>
  </si>
  <si>
    <t>000973</t>
  </si>
  <si>
    <t>001023</t>
  </si>
  <si>
    <t>001032</t>
  </si>
  <si>
    <t>001373</t>
  </si>
  <si>
    <t>001148</t>
  </si>
  <si>
    <t>000470</t>
  </si>
  <si>
    <t>001157</t>
  </si>
  <si>
    <t>001183</t>
  </si>
  <si>
    <t>001207</t>
  </si>
  <si>
    <t>001232</t>
  </si>
  <si>
    <t>000520</t>
  </si>
  <si>
    <t>001411</t>
  </si>
  <si>
    <t>001417</t>
  </si>
  <si>
    <t>001414</t>
  </si>
  <si>
    <t>001412</t>
  </si>
  <si>
    <t>001410</t>
  </si>
  <si>
    <t>001415</t>
  </si>
  <si>
    <t>001407</t>
  </si>
  <si>
    <t>001418</t>
  </si>
  <si>
    <t>001408</t>
  </si>
  <si>
    <t>001413</t>
  </si>
  <si>
    <t>001416</t>
  </si>
  <si>
    <t>001409</t>
  </si>
  <si>
    <t>000321</t>
  </si>
  <si>
    <t>001525</t>
  </si>
  <si>
    <t>001526</t>
  </si>
  <si>
    <t>001314</t>
  </si>
  <si>
    <t>001315</t>
  </si>
  <si>
    <t>001316</t>
  </si>
  <si>
    <t>001317</t>
  </si>
  <si>
    <t>001318</t>
  </si>
  <si>
    <t>001319</t>
  </si>
  <si>
    <t>001320</t>
  </si>
  <si>
    <t>001321</t>
  </si>
  <si>
    <t>001322</t>
  </si>
  <si>
    <t>001323</t>
  </si>
  <si>
    <t>001324</t>
  </si>
  <si>
    <t>001325</t>
  </si>
  <si>
    <t>001326</t>
  </si>
  <si>
    <t>001618</t>
  </si>
  <si>
    <t>001615</t>
  </si>
  <si>
    <t>001603</t>
  </si>
  <si>
    <t>001623</t>
  </si>
  <si>
    <t>001610</t>
  </si>
  <si>
    <t>001608</t>
  </si>
  <si>
    <t>001621</t>
  </si>
  <si>
    <t>001604</t>
  </si>
  <si>
    <t>001614</t>
  </si>
  <si>
    <t>001616</t>
  </si>
  <si>
    <t>001622</t>
  </si>
  <si>
    <t>001607</t>
  </si>
  <si>
    <t>001605</t>
  </si>
  <si>
    <t>000658</t>
  </si>
  <si>
    <t>001071</t>
  </si>
  <si>
    <t>000006</t>
  </si>
  <si>
    <t>000007</t>
  </si>
  <si>
    <t>000012</t>
  </si>
  <si>
    <t>000013</t>
  </si>
  <si>
    <t>000021</t>
  </si>
  <si>
    <t>000027</t>
  </si>
  <si>
    <t>000028</t>
  </si>
  <si>
    <t>000032</t>
  </si>
  <si>
    <t>000039</t>
  </si>
  <si>
    <t>001287</t>
  </si>
  <si>
    <t>000059</t>
  </si>
  <si>
    <t>000063</t>
  </si>
  <si>
    <t>000064</t>
  </si>
  <si>
    <t>000067</t>
  </si>
  <si>
    <t>000068</t>
  </si>
  <si>
    <t>000071</t>
  </si>
  <si>
    <t>000077</t>
  </si>
  <si>
    <t>000082</t>
  </si>
  <si>
    <t>000083</t>
  </si>
  <si>
    <t>000089</t>
  </si>
  <si>
    <t>000092</t>
  </si>
  <si>
    <t>000098</t>
  </si>
  <si>
    <t>000099</t>
  </si>
  <si>
    <t>000102</t>
  </si>
  <si>
    <t>000106</t>
  </si>
  <si>
    <t>000108</t>
  </si>
  <si>
    <t>000118</t>
  </si>
  <si>
    <t>000123</t>
  </si>
  <si>
    <t>000127</t>
  </si>
  <si>
    <t>000128</t>
  </si>
  <si>
    <t>000137</t>
  </si>
  <si>
    <t>000144</t>
  </si>
  <si>
    <t>000155</t>
  </si>
  <si>
    <t>000160</t>
  </si>
  <si>
    <t>000161</t>
  </si>
  <si>
    <t>000166</t>
  </si>
  <si>
    <t>000171</t>
  </si>
  <si>
    <t>000173</t>
  </si>
  <si>
    <t>000174</t>
  </si>
  <si>
    <t>000176</t>
  </si>
  <si>
    <t>000180</t>
  </si>
  <si>
    <t>000182</t>
  </si>
  <si>
    <t>000183</t>
  </si>
  <si>
    <t>000194</t>
  </si>
  <si>
    <t>000196</t>
  </si>
  <si>
    <t>000199</t>
  </si>
  <si>
    <t>000200</t>
  </si>
  <si>
    <t>000205</t>
  </si>
  <si>
    <t>000206</t>
  </si>
  <si>
    <t>000208</t>
  </si>
  <si>
    <t>000217</t>
  </si>
  <si>
    <t>000220</t>
  </si>
  <si>
    <t>000228</t>
  </si>
  <si>
    <t>000229</t>
  </si>
  <si>
    <t>000230</t>
  </si>
  <si>
    <t>000235</t>
  </si>
  <si>
    <t>000239</t>
  </si>
  <si>
    <t>000240</t>
  </si>
  <si>
    <t>000242</t>
  </si>
  <si>
    <t>000247</t>
  </si>
  <si>
    <t>000248</t>
  </si>
  <si>
    <t>000254</t>
  </si>
  <si>
    <t>000258</t>
  </si>
  <si>
    <t>000259</t>
  </si>
  <si>
    <t>000260</t>
  </si>
  <si>
    <t>000267</t>
  </si>
  <si>
    <t>000268</t>
  </si>
  <si>
    <t>000269</t>
  </si>
  <si>
    <t>000271</t>
  </si>
  <si>
    <t>000273</t>
  </si>
  <si>
    <t>000280</t>
  </si>
  <si>
    <t>000290</t>
  </si>
  <si>
    <t>000294</t>
  </si>
  <si>
    <t>000297</t>
  </si>
  <si>
    <t>000296</t>
  </si>
  <si>
    <t>000304</t>
  </si>
  <si>
    <t>000308</t>
  </si>
  <si>
    <t>000310</t>
  </si>
  <si>
    <t>000318</t>
  </si>
  <si>
    <t>000322</t>
  </si>
  <si>
    <t>000324</t>
  </si>
  <si>
    <t>000332</t>
  </si>
  <si>
    <t>000334</t>
  </si>
  <si>
    <t>000336</t>
  </si>
  <si>
    <t>000337</t>
  </si>
  <si>
    <t>000339</t>
  </si>
  <si>
    <t>000341</t>
  </si>
  <si>
    <t>000346</t>
  </si>
  <si>
    <t>000349</t>
  </si>
  <si>
    <t>000365</t>
  </si>
  <si>
    <t>000366</t>
  </si>
  <si>
    <t>000370</t>
  </si>
  <si>
    <t>000374</t>
  </si>
  <si>
    <t>000383</t>
  </si>
  <si>
    <t>000384</t>
  </si>
  <si>
    <t>000387</t>
  </si>
  <si>
    <t>000390</t>
  </si>
  <si>
    <t>000391</t>
  </si>
  <si>
    <t>000394</t>
  </si>
  <si>
    <t>000403</t>
  </si>
  <si>
    <t>000405</t>
  </si>
  <si>
    <t>000407</t>
  </si>
  <si>
    <t>000412</t>
  </si>
  <si>
    <t>000413</t>
  </si>
  <si>
    <t>000414</t>
  </si>
  <si>
    <t>000417</t>
  </si>
  <si>
    <t>000421</t>
  </si>
  <si>
    <t>000423</t>
  </si>
  <si>
    <t>000433</t>
  </si>
  <si>
    <t>000438</t>
  </si>
  <si>
    <t>000439</t>
  </si>
  <si>
    <t>000444</t>
  </si>
  <si>
    <t>000463</t>
  </si>
  <si>
    <t>000469</t>
  </si>
  <si>
    <t>000472</t>
  </si>
  <si>
    <t>000486</t>
  </si>
  <si>
    <t>000490</t>
  </si>
  <si>
    <t>000494</t>
  </si>
  <si>
    <t>000518</t>
  </si>
  <si>
    <t>000522</t>
  </si>
  <si>
    <t>000533</t>
  </si>
  <si>
    <t>000536</t>
  </si>
  <si>
    <t>000539</t>
  </si>
  <si>
    <t>000543</t>
  </si>
  <si>
    <t>000542</t>
  </si>
  <si>
    <t>000545</t>
  </si>
  <si>
    <t>000546</t>
  </si>
  <si>
    <t>000550</t>
  </si>
  <si>
    <t>000557</t>
  </si>
  <si>
    <t>000560</t>
  </si>
  <si>
    <t>000570</t>
  </si>
  <si>
    <t>000571</t>
  </si>
  <si>
    <t>000575</t>
  </si>
  <si>
    <t>000578</t>
  </si>
  <si>
    <t>000583</t>
  </si>
  <si>
    <t>000587</t>
  </si>
  <si>
    <t>000589</t>
  </si>
  <si>
    <t>000591</t>
  </si>
  <si>
    <t>000598</t>
  </si>
  <si>
    <t>000599</t>
  </si>
  <si>
    <t>000601</t>
  </si>
  <si>
    <t>000606</t>
  </si>
  <si>
    <t>000617</t>
  </si>
  <si>
    <t>000626</t>
  </si>
  <si>
    <t>000628</t>
  </si>
  <si>
    <t>000634</t>
  </si>
  <si>
    <t>000660</t>
  </si>
  <si>
    <t>000662</t>
  </si>
  <si>
    <t>000663</t>
  </si>
  <si>
    <t>000666</t>
  </si>
  <si>
    <t>000668</t>
  </si>
  <si>
    <t>000670</t>
  </si>
  <si>
    <t>000672</t>
  </si>
  <si>
    <t>000673</t>
  </si>
  <si>
    <t>000689</t>
  </si>
  <si>
    <t>000698</t>
  </si>
  <si>
    <t>000699</t>
  </si>
  <si>
    <t>000703</t>
  </si>
  <si>
    <t>000704</t>
  </si>
  <si>
    <t>000723</t>
  </si>
  <si>
    <t>000841</t>
  </si>
  <si>
    <t>000731</t>
  </si>
  <si>
    <t>000735</t>
  </si>
  <si>
    <t>000740</t>
  </si>
  <si>
    <t>000743</t>
  </si>
  <si>
    <t>000744</t>
  </si>
  <si>
    <t>000758</t>
  </si>
  <si>
    <t>000759</t>
  </si>
  <si>
    <t>000760</t>
  </si>
  <si>
    <t>000761</t>
  </si>
  <si>
    <t>000762</t>
  </si>
  <si>
    <t>000763</t>
  </si>
  <si>
    <t>000765</t>
  </si>
  <si>
    <t>000766</t>
  </si>
  <si>
    <t>000774</t>
  </si>
  <si>
    <t>000771</t>
  </si>
  <si>
    <t>000776</t>
  </si>
  <si>
    <t>000777</t>
  </si>
  <si>
    <t>000778</t>
  </si>
  <si>
    <t>000780</t>
  </si>
  <si>
    <t>000781</t>
  </si>
  <si>
    <t>000786</t>
  </si>
  <si>
    <t>000790</t>
  </si>
  <si>
    <t>000792</t>
  </si>
  <si>
    <t>000793</t>
  </si>
  <si>
    <t>000794</t>
  </si>
  <si>
    <t>000798</t>
  </si>
  <si>
    <t>000804</t>
  </si>
  <si>
    <t>000805</t>
  </si>
  <si>
    <t>000822</t>
  </si>
  <si>
    <t>000830</t>
  </si>
  <si>
    <t>000834</t>
  </si>
  <si>
    <t>000836</t>
  </si>
  <si>
    <t>000843</t>
  </si>
  <si>
    <t>000852</t>
  </si>
  <si>
    <t>000851</t>
  </si>
  <si>
    <t>000857</t>
  </si>
  <si>
    <t>000860</t>
  </si>
  <si>
    <t>000861</t>
  </si>
  <si>
    <t>000863</t>
  </si>
  <si>
    <t>000865</t>
  </si>
  <si>
    <t>000873</t>
  </si>
  <si>
    <t>000875</t>
  </si>
  <si>
    <t>000878</t>
  </si>
  <si>
    <t>000881</t>
  </si>
  <si>
    <t>000886</t>
  </si>
  <si>
    <t>000888</t>
  </si>
  <si>
    <t>000889</t>
  </si>
  <si>
    <t>000894</t>
  </si>
  <si>
    <t>000904</t>
  </si>
  <si>
    <t>000906</t>
  </si>
  <si>
    <t>000907</t>
  </si>
  <si>
    <t>000913</t>
  </si>
  <si>
    <t>000915</t>
  </si>
  <si>
    <t>000917</t>
  </si>
  <si>
    <t>000918</t>
  </si>
  <si>
    <t>000919</t>
  </si>
  <si>
    <t>000927</t>
  </si>
  <si>
    <t>000930</t>
  </si>
  <si>
    <t>000931</t>
  </si>
  <si>
    <t>000932</t>
  </si>
  <si>
    <t>001431</t>
  </si>
  <si>
    <t>000934</t>
  </si>
  <si>
    <t>000936</t>
  </si>
  <si>
    <t>000937</t>
  </si>
  <si>
    <t>000938</t>
  </si>
  <si>
    <t>000945</t>
  </si>
  <si>
    <t>000946</t>
  </si>
  <si>
    <t>000949</t>
  </si>
  <si>
    <t>000948</t>
  </si>
  <si>
    <t>000951</t>
  </si>
  <si>
    <t>000953</t>
  </si>
  <si>
    <t>000959</t>
  </si>
  <si>
    <t>000961</t>
  </si>
  <si>
    <t>000962</t>
  </si>
  <si>
    <t>000963</t>
  </si>
  <si>
    <t>000964</t>
  </si>
  <si>
    <t>000970</t>
  </si>
  <si>
    <t>000975</t>
  </si>
  <si>
    <t>000976</t>
  </si>
  <si>
    <t>000978</t>
  </si>
  <si>
    <t>000982</t>
  </si>
  <si>
    <t>000984</t>
  </si>
  <si>
    <t>000991</t>
  </si>
  <si>
    <t>000997</t>
  </si>
  <si>
    <t>001007</t>
  </si>
  <si>
    <t>001012</t>
  </si>
  <si>
    <t>001017</t>
  </si>
  <si>
    <t>001021</t>
  </si>
  <si>
    <t>001026</t>
  </si>
  <si>
    <t>001028</t>
  </si>
  <si>
    <t>001033</t>
  </si>
  <si>
    <t>001035</t>
  </si>
  <si>
    <t>001038</t>
  </si>
  <si>
    <t>001043</t>
  </si>
  <si>
    <t>001045</t>
  </si>
  <si>
    <t>001047</t>
  </si>
  <si>
    <t>001050</t>
  </si>
  <si>
    <t>001051</t>
  </si>
  <si>
    <t>001056</t>
  </si>
  <si>
    <t>001064</t>
  </si>
  <si>
    <t>001065</t>
  </si>
  <si>
    <t>001068</t>
  </si>
  <si>
    <t>001075</t>
  </si>
  <si>
    <t>001078</t>
  </si>
  <si>
    <t>001081</t>
  </si>
  <si>
    <t>001082</t>
  </si>
  <si>
    <t>001086</t>
  </si>
  <si>
    <t>001089</t>
  </si>
  <si>
    <t>001092</t>
  </si>
  <si>
    <t>001094</t>
  </si>
  <si>
    <t>001108</t>
  </si>
  <si>
    <t>001109</t>
  </si>
  <si>
    <t>001115</t>
  </si>
  <si>
    <t>001117</t>
  </si>
  <si>
    <t>001120</t>
  </si>
  <si>
    <t>001123</t>
  </si>
  <si>
    <t>001124</t>
  </si>
  <si>
    <t>001125</t>
  </si>
  <si>
    <t>001126</t>
  </si>
  <si>
    <t>001134</t>
  </si>
  <si>
    <t>001136</t>
  </si>
  <si>
    <t>001137</t>
  </si>
  <si>
    <t>001147</t>
  </si>
  <si>
    <t>001149</t>
  </si>
  <si>
    <t>001150</t>
  </si>
  <si>
    <t>001151</t>
  </si>
  <si>
    <t>001153</t>
  </si>
  <si>
    <t>001155</t>
  </si>
  <si>
    <t>001156</t>
  </si>
  <si>
    <t>001163</t>
  </si>
  <si>
    <t>001172</t>
  </si>
  <si>
    <t>001184</t>
  </si>
  <si>
    <t>001187</t>
  </si>
  <si>
    <t>001191</t>
  </si>
  <si>
    <t>001199</t>
  </si>
  <si>
    <t>001208</t>
  </si>
  <si>
    <t>001210</t>
  </si>
  <si>
    <t>001214</t>
  </si>
  <si>
    <t>001222</t>
  </si>
  <si>
    <t>001227</t>
  </si>
  <si>
    <t>001228</t>
  </si>
  <si>
    <t>001229</t>
  </si>
  <si>
    <t>001233</t>
  </si>
  <si>
    <t>001234</t>
  </si>
  <si>
    <t>001240</t>
  </si>
  <si>
    <t>001241</t>
  </si>
  <si>
    <t>001254</t>
  </si>
  <si>
    <t>001255</t>
  </si>
  <si>
    <t>001259</t>
  </si>
  <si>
    <t>001260</t>
  </si>
  <si>
    <t>001263</t>
  </si>
  <si>
    <t>001269</t>
  </si>
  <si>
    <t>001272</t>
  </si>
  <si>
    <t>001273</t>
  </si>
  <si>
    <t>001277</t>
  </si>
  <si>
    <t>001280</t>
  </si>
  <si>
    <t>001285</t>
  </si>
  <si>
    <t>001291</t>
  </si>
  <si>
    <t>001294</t>
  </si>
  <si>
    <t>001295</t>
  </si>
  <si>
    <t>001296</t>
  </si>
  <si>
    <t>001301</t>
  </si>
  <si>
    <t>001306</t>
  </si>
  <si>
    <t>000720</t>
  </si>
  <si>
    <t>000062</t>
  </si>
  <si>
    <t>000250</t>
  </si>
  <si>
    <t>000884</t>
  </si>
  <si>
    <t>000283</t>
  </si>
  <si>
    <t>000453</t>
  </si>
  <si>
    <t>000483</t>
  </si>
  <si>
    <t>000544</t>
  </si>
  <si>
    <t>000638</t>
  </si>
  <si>
    <t>000724</t>
  </si>
  <si>
    <t>000827</t>
  </si>
  <si>
    <t>000876</t>
  </si>
  <si>
    <t>001105</t>
  </si>
  <si>
    <t>001165</t>
  </si>
  <si>
    <t>001225</t>
  </si>
  <si>
    <t>000150</t>
  </si>
  <si>
    <t>000398</t>
  </si>
  <si>
    <t>000400</t>
  </si>
  <si>
    <t>000507</t>
  </si>
  <si>
    <t>000856</t>
  </si>
  <si>
    <t>000896</t>
  </si>
  <si>
    <t>001122</t>
  </si>
  <si>
    <t>001130</t>
  </si>
  <si>
    <t>001140</t>
  </si>
  <si>
    <t>001095</t>
  </si>
  <si>
    <t>000360</t>
  </si>
  <si>
    <t>000593</t>
  </si>
  <si>
    <t>000940</t>
  </si>
  <si>
    <t>000386</t>
  </si>
  <si>
    <t>000232</t>
  </si>
  <si>
    <t>000752</t>
  </si>
  <si>
    <t>001217</t>
  </si>
  <si>
    <t>001390</t>
  </si>
  <si>
    <t>001391</t>
  </si>
  <si>
    <t>000972</t>
  </si>
  <si>
    <t>001073</t>
  </si>
  <si>
    <t>000818</t>
  </si>
  <si>
    <t>001211</t>
  </si>
  <si>
    <t>000610</t>
  </si>
  <si>
    <t>000943</t>
  </si>
  <si>
    <t>001424</t>
  </si>
  <si>
    <t>001422</t>
  </si>
  <si>
    <t>001423</t>
  </si>
  <si>
    <t>001158</t>
  </si>
  <si>
    <t>000801</t>
  </si>
  <si>
    <t>000893</t>
  </si>
  <si>
    <t>001527</t>
  </si>
  <si>
    <t>001528</t>
  </si>
  <si>
    <t>001529</t>
  </si>
  <si>
    <t>001335</t>
  </si>
  <si>
    <t>001336</t>
  </si>
  <si>
    <t>001337</t>
  </si>
  <si>
    <t>001338</t>
  </si>
  <si>
    <t>001339</t>
  </si>
  <si>
    <t>001340</t>
  </si>
  <si>
    <t>001341</t>
  </si>
  <si>
    <t>001342</t>
  </si>
  <si>
    <t>001343</t>
  </si>
  <si>
    <t>001364</t>
  </si>
  <si>
    <t>001365</t>
  </si>
  <si>
    <t>001366</t>
  </si>
  <si>
    <t>001510</t>
  </si>
  <si>
    <t>001596</t>
  </si>
  <si>
    <t>001597</t>
  </si>
  <si>
    <t>001590</t>
  </si>
  <si>
    <t>001595</t>
  </si>
  <si>
    <t>001591</t>
  </si>
  <si>
    <t>001588</t>
  </si>
  <si>
    <t>001594</t>
  </si>
  <si>
    <t>001598</t>
  </si>
  <si>
    <t>001592</t>
  </si>
  <si>
    <t>001589</t>
  </si>
  <si>
    <t>001587</t>
  </si>
  <si>
    <t>001586</t>
  </si>
  <si>
    <t>001593</t>
  </si>
  <si>
    <t>000854</t>
  </si>
  <si>
    <t>ADM</t>
  </si>
  <si>
    <t>C5</t>
  </si>
  <si>
    <t>C4</t>
  </si>
  <si>
    <t>BACHILLERES</t>
  </si>
  <si>
    <t>SECRETARIA</t>
  </si>
  <si>
    <t>CONT</t>
  </si>
  <si>
    <t>ABOGADO</t>
  </si>
  <si>
    <t/>
  </si>
  <si>
    <t>ECONOMISTA</t>
  </si>
  <si>
    <t>ADMINISTRADOR</t>
  </si>
  <si>
    <t>ASIST</t>
  </si>
  <si>
    <t>VAC</t>
  </si>
  <si>
    <t>CONTADOR</t>
  </si>
  <si>
    <t>19</t>
  </si>
  <si>
    <t>24</t>
  </si>
  <si>
    <t>SOCIOLOGO</t>
  </si>
  <si>
    <t>18</t>
  </si>
  <si>
    <t>72</t>
  </si>
  <si>
    <t>71</t>
  </si>
  <si>
    <t>17</t>
  </si>
  <si>
    <t>28</t>
  </si>
  <si>
    <t>25</t>
  </si>
  <si>
    <t>73</t>
  </si>
  <si>
    <t>75</t>
  </si>
  <si>
    <t>55</t>
  </si>
  <si>
    <t>ENFERMERA</t>
  </si>
  <si>
    <t>NUTRICIONISTA</t>
  </si>
  <si>
    <t>OPS-VII</t>
  </si>
  <si>
    <t>27</t>
  </si>
  <si>
    <t>65</t>
  </si>
  <si>
    <t>CIRUJANO DENTISTA</t>
  </si>
  <si>
    <t>61</t>
  </si>
  <si>
    <t>85</t>
  </si>
  <si>
    <t>81</t>
  </si>
  <si>
    <t>QUIMICO FARMACEUTICO</t>
  </si>
  <si>
    <t>26</t>
  </si>
  <si>
    <t>5</t>
  </si>
  <si>
    <t>OBSTETRA</t>
  </si>
  <si>
    <t>1</t>
  </si>
  <si>
    <t>4</t>
  </si>
  <si>
    <t>3</t>
  </si>
  <si>
    <t>2</t>
  </si>
  <si>
    <t>16</t>
  </si>
  <si>
    <t>14</t>
  </si>
  <si>
    <t>12</t>
  </si>
  <si>
    <t>11</t>
  </si>
  <si>
    <t>13</t>
  </si>
  <si>
    <t>10</t>
  </si>
  <si>
    <t>GUEVARA RIOS ENRIQUE</t>
  </si>
  <si>
    <t>10287323</t>
  </si>
  <si>
    <t>SANCHEZ GONGORA AMADEO</t>
  </si>
  <si>
    <t>08516731</t>
  </si>
  <si>
    <t>GUERRERO RODRIGUEZ ROBERT LUIS</t>
  </si>
  <si>
    <t>08322821</t>
  </si>
  <si>
    <t>LLANOS BRICEÑO ANA MARIA</t>
  </si>
  <si>
    <t>09191651</t>
  </si>
  <si>
    <t>BRAVO LUNA JOSE ANTONIO</t>
  </si>
  <si>
    <t>08014075</t>
  </si>
  <si>
    <t>CHAPA ROMERO JACQUELINE LOURDES</t>
  </si>
  <si>
    <t>40517875</t>
  </si>
  <si>
    <t>OCHANTE REMENTERIA JOVANNA</t>
  </si>
  <si>
    <t>09630555</t>
  </si>
  <si>
    <t>MARQUEZ GOMEZ ROSA ELVIRA</t>
  </si>
  <si>
    <t>41254165</t>
  </si>
  <si>
    <t>NUÑEZ CARBONEL GLADYS</t>
  </si>
  <si>
    <t>16577351</t>
  </si>
  <si>
    <t>URBIOLA TRUJILLO PERCY OMAR</t>
  </si>
  <si>
    <t>08677677</t>
  </si>
  <si>
    <t>CASTRO AYLLON PATRICIA</t>
  </si>
  <si>
    <t>CERRON SILVA PERCY</t>
  </si>
  <si>
    <t>00862581</t>
  </si>
  <si>
    <t>MARILUZ JIMENEZ PERCY</t>
  </si>
  <si>
    <t>40240960</t>
  </si>
  <si>
    <t>PAMPA QUISPE ROSA MARLENE</t>
  </si>
  <si>
    <t>41061214</t>
  </si>
  <si>
    <t>ALARCON CHIAPPE ELIZABETH COLOMBA</t>
  </si>
  <si>
    <t>07194725</t>
  </si>
  <si>
    <t>MATOS HUAMAN EDISON WILLIAM</t>
  </si>
  <si>
    <t>10042115</t>
  </si>
  <si>
    <t>UGARTE ARBILDO MAURICIO</t>
  </si>
  <si>
    <t>10510309</t>
  </si>
  <si>
    <t>OBREGON AYSANOA RICARDO JOSE</t>
  </si>
  <si>
    <t>08533737</t>
  </si>
  <si>
    <t>CABRERA OYAGUE MARIA DEL PILAR</t>
  </si>
  <si>
    <t>07789542</t>
  </si>
  <si>
    <t>IZQUIERDO LOZANO DE LUNA JULIA</t>
  </si>
  <si>
    <t>07093694</t>
  </si>
  <si>
    <t>CASTILLO CAMACHO NILDA CLAUDIA</t>
  </si>
  <si>
    <t>07604656</t>
  </si>
  <si>
    <t>OLIVA DIAZ ROSA</t>
  </si>
  <si>
    <t>07436391</t>
  </si>
  <si>
    <t>CASTILLO MONTOYA CRISTOBAL EDUARDO</t>
  </si>
  <si>
    <t>06148980</t>
  </si>
  <si>
    <t>CASTILLO LARA MARIA LUZ</t>
  </si>
  <si>
    <t>08523913</t>
  </si>
  <si>
    <t>VILLANUEVA VILLACHICA LAURA ISABEL</t>
  </si>
  <si>
    <t>06710381</t>
  </si>
  <si>
    <t>CONCHA HUACOTO ANSELMO SILVIO</t>
  </si>
  <si>
    <t>06103078</t>
  </si>
  <si>
    <t>BRAVO CHAVEZ ELVA ROSA</t>
  </si>
  <si>
    <t>08968795</t>
  </si>
  <si>
    <t>PONCE VENEROS LUCILA SUSANA</t>
  </si>
  <si>
    <t>06004471</t>
  </si>
  <si>
    <t>VEGA CARREAZO RUTH NORICILA</t>
  </si>
  <si>
    <t>08578977</t>
  </si>
  <si>
    <t>ONTON REYNAGA FREDDY HIPOLITO</t>
  </si>
  <si>
    <t>06743451</t>
  </si>
  <si>
    <t>RIEGA CALLE GERARDO DAVID</t>
  </si>
  <si>
    <t>YUCRA LOPEZ ANGELA ISABEL</t>
  </si>
  <si>
    <t>40198522</t>
  </si>
  <si>
    <t>ARCE RUIDIAS MANUELA GRICELINDA</t>
  </si>
  <si>
    <t>ALVAREZ JACINTO MARUJA</t>
  </si>
  <si>
    <t>09296803</t>
  </si>
  <si>
    <t>MOJOROVICH NIETO ZENOVIA AMPARO</t>
  </si>
  <si>
    <t>RAMOS ALVARADO ROSA</t>
  </si>
  <si>
    <t>09078861</t>
  </si>
  <si>
    <t>CALAGUA SOLIS EDUARDO VICTOR</t>
  </si>
  <si>
    <t>08779293</t>
  </si>
  <si>
    <t>PAREDES AGUILAR LUISA</t>
  </si>
  <si>
    <t>08457733</t>
  </si>
  <si>
    <t>AGUILAR PEZO AUGUSTO</t>
  </si>
  <si>
    <t>GARCIA MALDONADO VDA DE LOZANO DORA ARCADIA</t>
  </si>
  <si>
    <t>07433190</t>
  </si>
  <si>
    <t>RIOS MUÑOA PILAR</t>
  </si>
  <si>
    <t>06240113</t>
  </si>
  <si>
    <t>AYLLON ALARCO AUGUSTO ALEJANDRO</t>
  </si>
  <si>
    <t>07408228</t>
  </si>
  <si>
    <t>ATALAYA ROJAS CLOTILDE BEATRIZ</t>
  </si>
  <si>
    <t>07307031</t>
  </si>
  <si>
    <t>PARDO CASTILLO ROSA AMELIA</t>
  </si>
  <si>
    <t>08600683</t>
  </si>
  <si>
    <t>MUÑOZ SABINO ELIZABETH NORVINDA</t>
  </si>
  <si>
    <t>25668749</t>
  </si>
  <si>
    <t>MOYA BENAVIDES JHON TEOFILO</t>
  </si>
  <si>
    <t>09453164</t>
  </si>
  <si>
    <t>DOLORES RUIZ GERARDINA</t>
  </si>
  <si>
    <t>06193894</t>
  </si>
  <si>
    <t>MANRIQUE RUA JANETTE LILIANA</t>
  </si>
  <si>
    <t>09196627</t>
  </si>
  <si>
    <t>AGUILAR SEMINO DE RODRIGUEZ MARIA MONICA LUCILA VIOLETA MARGARI</t>
  </si>
  <si>
    <t>10018296</t>
  </si>
  <si>
    <t>ARANGURI HUANAY MARIA ESTHER</t>
  </si>
  <si>
    <t>06881630</t>
  </si>
  <si>
    <t>HERRERA JUAREZ ROSARIO</t>
  </si>
  <si>
    <t>06240161</t>
  </si>
  <si>
    <t>GAMBOA YARANGA EDGAR</t>
  </si>
  <si>
    <t>28561310</t>
  </si>
  <si>
    <t>LINARES BAUTISTA JULIA GUMERCINDA</t>
  </si>
  <si>
    <t>08633441</t>
  </si>
  <si>
    <t>CHAVEZ SAYAGO SEGUNDO FELIZARDO</t>
  </si>
  <si>
    <t>08292088</t>
  </si>
  <si>
    <t>CUADRA GONZALES ALFREDO</t>
  </si>
  <si>
    <t>08336479</t>
  </si>
  <si>
    <t>HUAMANCAYO CARASAS FELIX</t>
  </si>
  <si>
    <t>TALAVERA VALDERRAMA DORA MILAGRO</t>
  </si>
  <si>
    <t>08486104</t>
  </si>
  <si>
    <t>ROJAS SUYON DE TABOADA CARMEN ROSA</t>
  </si>
  <si>
    <t>08409992</t>
  </si>
  <si>
    <t>TORRES IBAÑEZ VIOLETA MICAELA</t>
  </si>
  <si>
    <t>08612858</t>
  </si>
  <si>
    <t>CUEVA MALCA ANGELICA</t>
  </si>
  <si>
    <t>16624876</t>
  </si>
  <si>
    <t>AULLA CORE ANA CECILIA</t>
  </si>
  <si>
    <t>07079243</t>
  </si>
  <si>
    <t>CARDENAS VERGARA LIBIA LUZ</t>
  </si>
  <si>
    <t>07355208</t>
  </si>
  <si>
    <t>MENDOZA ZAVALA DORA ELIZABETH MERCEDES</t>
  </si>
  <si>
    <t>06079681</t>
  </si>
  <si>
    <t>RODRIGUEZ PINEDO JAIME</t>
  </si>
  <si>
    <t>08518091</t>
  </si>
  <si>
    <t>TUESTA CHUQUIPIONDO SADIT NATIVIDAD</t>
  </si>
  <si>
    <t>08976590</t>
  </si>
  <si>
    <t>ORTIZ NAZARIO JORGE RAFAEL</t>
  </si>
  <si>
    <t>07560541</t>
  </si>
  <si>
    <t>PEREZ DE LIVIA CARMEN LIDIA</t>
  </si>
  <si>
    <t>15281644</t>
  </si>
  <si>
    <t>VALLE PACHECO MARIA ROSA</t>
  </si>
  <si>
    <t>06028992</t>
  </si>
  <si>
    <t>ARELLANO ROMERO MERCEDES OFELIA</t>
  </si>
  <si>
    <t>07465541</t>
  </si>
  <si>
    <t>AULLA CALDERON JOSE MANUEL</t>
  </si>
  <si>
    <t>40508642</t>
  </si>
  <si>
    <t>TOLEDO RODRIGUEZ FELIX HENRY</t>
  </si>
  <si>
    <t>CAYRO SALAS ELIZABETH ELENA</t>
  </si>
  <si>
    <t>VASQUEZ CENTENO MARITZA</t>
  </si>
  <si>
    <t>06225466</t>
  </si>
  <si>
    <t>LEE MONTOYA DE CHAVEZ BLANCA CECILIA</t>
  </si>
  <si>
    <t>06642055</t>
  </si>
  <si>
    <t>AGUIRRE OLIVERA OLGA MARIA</t>
  </si>
  <si>
    <t>06904516</t>
  </si>
  <si>
    <t>DELGADO POMAZON SILVIA INES</t>
  </si>
  <si>
    <t>07909069</t>
  </si>
  <si>
    <t>ORE HUAYTA CARMEN</t>
  </si>
  <si>
    <t>09064039</t>
  </si>
  <si>
    <t>JIMENEZ FLORES DELSA MARGARITA</t>
  </si>
  <si>
    <t>06273619</t>
  </si>
  <si>
    <t>BENITES PEREZ MARCOS VICENTE</t>
  </si>
  <si>
    <t>PARRA ROJAS ANTONIO MAXIMO</t>
  </si>
  <si>
    <t>22101046</t>
  </si>
  <si>
    <t>OLIVA DIAZ ELSA ANGELA</t>
  </si>
  <si>
    <t>07431888</t>
  </si>
  <si>
    <t>WARTON SANCHEZ JOSE</t>
  </si>
  <si>
    <t>07164804</t>
  </si>
  <si>
    <t>HERNANDEZ CABALLERO DE SAENZ MARIA ANTONIETA</t>
  </si>
  <si>
    <t>BAUTISTA AREVALO NELLY ROSSANA</t>
  </si>
  <si>
    <t>09540399</t>
  </si>
  <si>
    <t>CORTEZ CENTENO ROSARIO JANE</t>
  </si>
  <si>
    <t>07958648</t>
  </si>
  <si>
    <t>HUAMANI CORI CARMEN ROSA</t>
  </si>
  <si>
    <t>06146217</t>
  </si>
  <si>
    <t>PEREZ VILLARREAL DE RUBIO GLORIA</t>
  </si>
  <si>
    <t>07097513</t>
  </si>
  <si>
    <t>PANCLAS GUZMAN MIRIAM GREGORIA</t>
  </si>
  <si>
    <t>06018745</t>
  </si>
  <si>
    <t>RODRIGUEZ VASQUEZ RUTH VERONICA</t>
  </si>
  <si>
    <t>08492763</t>
  </si>
  <si>
    <t>VELA JERI GLADYS PILAR</t>
  </si>
  <si>
    <t>08028969</t>
  </si>
  <si>
    <t>LOPEZ FLORES KARINA TERESA</t>
  </si>
  <si>
    <t>10411067</t>
  </si>
  <si>
    <t>CASTILLO DIAZ JACQUELINE MARGARITA</t>
  </si>
  <si>
    <t>15708516</t>
  </si>
  <si>
    <t>GOVEA LUZON LIZ JULIETA</t>
  </si>
  <si>
    <t>43304373</t>
  </si>
  <si>
    <t>VASQUEZ SILVA TERESA DEL ROSARIO</t>
  </si>
  <si>
    <t>09278146</t>
  </si>
  <si>
    <t>DEL CASTILLO LEYVA RICARDO WILLIAMS</t>
  </si>
  <si>
    <t>10466858</t>
  </si>
  <si>
    <t>LOAYZA BARRIENTOS EVA LUCY</t>
  </si>
  <si>
    <t>40104759</t>
  </si>
  <si>
    <t>HUAMAN MARIÑO REMIGIO PLACENTINO</t>
  </si>
  <si>
    <t>03883478</t>
  </si>
  <si>
    <t>GUTIERREZ GUTIERREZ WILFREDO TOMAS</t>
  </si>
  <si>
    <t>09180737</t>
  </si>
  <si>
    <t>RIQUELME SILVA AURORA MERCEDES</t>
  </si>
  <si>
    <t>08342567</t>
  </si>
  <si>
    <t>PURIZACA REA NANCY GIOVANNA</t>
  </si>
  <si>
    <t>10662779</t>
  </si>
  <si>
    <t>CARRERA VALVERDE CARMELA</t>
  </si>
  <si>
    <t>06900194</t>
  </si>
  <si>
    <t>URRUTIA GARCIA DE RIVERA NELLY GRACIELA</t>
  </si>
  <si>
    <t>07151819</t>
  </si>
  <si>
    <t>FERNANDEZ ARMAS ROMULO ALBERTO</t>
  </si>
  <si>
    <t>07940477</t>
  </si>
  <si>
    <t>SALCEDO ROMUCHO GERARDO</t>
  </si>
  <si>
    <t>08076354</t>
  </si>
  <si>
    <t>CHUCHON FARFAN WILMER FELIPE</t>
  </si>
  <si>
    <t>09806272</t>
  </si>
  <si>
    <t>TIMANA TORRES MARIA GRACIELA</t>
  </si>
  <si>
    <t>08501831</t>
  </si>
  <si>
    <t>BANCAYAN HINOSTROZA VDA DE SALINAS URSULA</t>
  </si>
  <si>
    <t>08415520</t>
  </si>
  <si>
    <t>CARRASCO CASAFRANCA RUDY JAVIER</t>
  </si>
  <si>
    <t>09595564</t>
  </si>
  <si>
    <t>LINO DIAZ GLADYS NOEMI</t>
  </si>
  <si>
    <t>08055187</t>
  </si>
  <si>
    <t>SAAVEDRA VILLANUEVA NANCY MEDALIT</t>
  </si>
  <si>
    <t>06870021</t>
  </si>
  <si>
    <t>SANTILLAN REYES LUIS FERNANDO</t>
  </si>
  <si>
    <t>07451125</t>
  </si>
  <si>
    <t>VIDAL BENITES YRENE MATILDE JACQUELINE</t>
  </si>
  <si>
    <t>06916184</t>
  </si>
  <si>
    <t>MERINO ROMERO BORIS ERNESTO</t>
  </si>
  <si>
    <t>16661639</t>
  </si>
  <si>
    <t>MENA CAMIZAN JORGE ANDRES</t>
  </si>
  <si>
    <t>06858832</t>
  </si>
  <si>
    <t>PICHOS MORA ANGEL ESAU</t>
  </si>
  <si>
    <t>08117021</t>
  </si>
  <si>
    <t>FLORES PEZO RYCKI NELSON</t>
  </si>
  <si>
    <t>08049970</t>
  </si>
  <si>
    <t>TUCTO CIPRIANO LUIS ORLANDO</t>
  </si>
  <si>
    <t>06130458</t>
  </si>
  <si>
    <t>VILCHEZ ORTIZ MANUEL</t>
  </si>
  <si>
    <t>10627088</t>
  </si>
  <si>
    <t>VEGA ZAVALA JACINTO</t>
  </si>
  <si>
    <t>06954443</t>
  </si>
  <si>
    <t>HUAYLLANI RAYMUNDO MARINO</t>
  </si>
  <si>
    <t>10435104</t>
  </si>
  <si>
    <t>CHURANO NOREÑA GIANCARLOS</t>
  </si>
  <si>
    <t>GALINDO MARQUINA MARCO ANTONIO</t>
  </si>
  <si>
    <t>CUEVA MALCA AMERICA</t>
  </si>
  <si>
    <t>10616899</t>
  </si>
  <si>
    <t>CHUMPITAZ ZEVALLOS ROSA SONIA</t>
  </si>
  <si>
    <t>07389381</t>
  </si>
  <si>
    <t>MORAN ANDRADE ELENA MARIA</t>
  </si>
  <si>
    <t>25461532</t>
  </si>
  <si>
    <t>CAMARENA ROMERO PATRICIA CONSUELO</t>
  </si>
  <si>
    <t>09925686</t>
  </si>
  <si>
    <t>ARIAS QUIJANO MAGDALENA LUZ</t>
  </si>
  <si>
    <t>09524052</t>
  </si>
  <si>
    <t>LOPEZ ILAVE DOMINGO EULOGIO</t>
  </si>
  <si>
    <t>06073451</t>
  </si>
  <si>
    <t>REATEGUI GUEVARA DE CABEZUDO MARINA MILENA</t>
  </si>
  <si>
    <t>GOMEZ BAUTISTA FELIPE</t>
  </si>
  <si>
    <t>06839504</t>
  </si>
  <si>
    <t>SABROSO SILVA LUCIA MILAGROS</t>
  </si>
  <si>
    <t>07716315</t>
  </si>
  <si>
    <t>HINOSTROZA YPARRAGUIRRE MANUEL GONZALO</t>
  </si>
  <si>
    <t>25458018</t>
  </si>
  <si>
    <t>RUBIO PAREDES VIDAL</t>
  </si>
  <si>
    <t>07097514</t>
  </si>
  <si>
    <t>GARAY SULCA LORENZO</t>
  </si>
  <si>
    <t>07076735</t>
  </si>
  <si>
    <t>VADILLO QUISPE JORGE ANTONIO</t>
  </si>
  <si>
    <t>HERRERA RAMIREZ EDUARDO</t>
  </si>
  <si>
    <t>08189547</t>
  </si>
  <si>
    <t>CABADA TEMOCHE ADOLFO FAUSTINO</t>
  </si>
  <si>
    <t>06558879</t>
  </si>
  <si>
    <t>YARANGA FERNANDEZ MELANIO</t>
  </si>
  <si>
    <t>08277736</t>
  </si>
  <si>
    <t>UCHIRI ARAGON FRANCISCO SOLANO</t>
  </si>
  <si>
    <t>08131505</t>
  </si>
  <si>
    <t>QUEVEDO ARTEAGA JULIO ERNESTO</t>
  </si>
  <si>
    <t>10137034</t>
  </si>
  <si>
    <t>MATIAS BALDEON ANTENOR LUIS</t>
  </si>
  <si>
    <t>21072857</t>
  </si>
  <si>
    <t>ATOCHE VINCES MARCOS ANTONIO</t>
  </si>
  <si>
    <t>06091644</t>
  </si>
  <si>
    <t>PANDURO VARGAS BENANCIO</t>
  </si>
  <si>
    <t>08097627</t>
  </si>
  <si>
    <t>PEÑA SUAREZ JORGE ANTONIO</t>
  </si>
  <si>
    <t>08306315</t>
  </si>
  <si>
    <t>FLORES KING OLGA ROSA</t>
  </si>
  <si>
    <t>HERRERA RAMIREZ ABDON</t>
  </si>
  <si>
    <t>06254445</t>
  </si>
  <si>
    <t>ECHEGARAY PEÑA YURI</t>
  </si>
  <si>
    <t>09411157</t>
  </si>
  <si>
    <t>GUERRERO RODRIGUEZ ELVIS HOMER</t>
  </si>
  <si>
    <t>09091850</t>
  </si>
  <si>
    <t>ALVAREZ CHACON ZACARIAS</t>
  </si>
  <si>
    <t>09044910</t>
  </si>
  <si>
    <t>CANDELA SIGUAS MIGUEL ANGEL</t>
  </si>
  <si>
    <t>08009692</t>
  </si>
  <si>
    <t>QUISPE ZAVALETA LORENZO</t>
  </si>
  <si>
    <t>08434324</t>
  </si>
  <si>
    <t>LEVANO BURGA CESAR ENRIQUE</t>
  </si>
  <si>
    <t>08077689</t>
  </si>
  <si>
    <t>VERA MIRANDA JAIME</t>
  </si>
  <si>
    <t>08053322</t>
  </si>
  <si>
    <t>GOMEZ FERNANDEZ HECTOR ALEXANDER</t>
  </si>
  <si>
    <t>09558013</t>
  </si>
  <si>
    <t>MALLQUI LAURENCIO WILDER GLICERIO</t>
  </si>
  <si>
    <t>08697790</t>
  </si>
  <si>
    <t>MENDOZA HUAYHUA ERICO ANTENOR</t>
  </si>
  <si>
    <t>08892243</t>
  </si>
  <si>
    <t>SUAREZ VILLAR WILLIAM ANGELO</t>
  </si>
  <si>
    <t>06173968</t>
  </si>
  <si>
    <t>PATRICIO ALVA PEDRO FELIX</t>
  </si>
  <si>
    <t>06201006</t>
  </si>
  <si>
    <t>GALLARDO URIBE VICTOR EMILIO</t>
  </si>
  <si>
    <t>LOVERA CAMPOS ESAU JUAN</t>
  </si>
  <si>
    <t>06190000</t>
  </si>
  <si>
    <t>NEYRA MARQUEZ NICEFRO APOLINARIO</t>
  </si>
  <si>
    <t>25533384</t>
  </si>
  <si>
    <t>FARFAN RIVERA WALTER</t>
  </si>
  <si>
    <t>08328481</t>
  </si>
  <si>
    <t>FLORES MONDRAGON DEMETRIO EUSEBIO</t>
  </si>
  <si>
    <t>06225426</t>
  </si>
  <si>
    <t>FLORES SANCHEZ FERNANDO</t>
  </si>
  <si>
    <t>09240513</t>
  </si>
  <si>
    <t>JIMENO DIESTRA ALBERTO</t>
  </si>
  <si>
    <t>06704298</t>
  </si>
  <si>
    <t>LUIS LEONARDO CRISPULO MANUEL</t>
  </si>
  <si>
    <t>RAMIREZ SAYAS AVELINO JUSTO</t>
  </si>
  <si>
    <t>08525511</t>
  </si>
  <si>
    <t>VARGAS GONZALES OSWALDO</t>
  </si>
  <si>
    <t>06009988</t>
  </si>
  <si>
    <t>ROMAN PAREDES RAUL ROBERTO</t>
  </si>
  <si>
    <t>28224093</t>
  </si>
  <si>
    <t>VILLEGAS ANTONIO MARCELO ROSEL</t>
  </si>
  <si>
    <t>10461615</t>
  </si>
  <si>
    <t>ALEJOS FLORES YOLANDA</t>
  </si>
  <si>
    <t>AYALA PUMACHAICO ROSA DEL PILAR</t>
  </si>
  <si>
    <t>06865733</t>
  </si>
  <si>
    <t>BLANCO TORRES ROSALVINA</t>
  </si>
  <si>
    <t>08470953</t>
  </si>
  <si>
    <t>CHUCHON ESCRIBA TEODORO</t>
  </si>
  <si>
    <t>10369639</t>
  </si>
  <si>
    <t>FARFAN MARIÑAS CLARA ELENA</t>
  </si>
  <si>
    <t>06037227</t>
  </si>
  <si>
    <t>GARCIA CORDERO JULIA MARTHA</t>
  </si>
  <si>
    <t>LOPEZ MURILLO CARLOS MODESTO</t>
  </si>
  <si>
    <t>25413502</t>
  </si>
  <si>
    <t>SILVA MATOS LESTER MANUEL</t>
  </si>
  <si>
    <t>09468048</t>
  </si>
  <si>
    <t>ZEGARRA FLORES DIEGO</t>
  </si>
  <si>
    <t>GALVEZ JULCA BLAS EDILBERTO</t>
  </si>
  <si>
    <t>09740606</t>
  </si>
  <si>
    <t>GOMEZ ENCALADA ADAN ALBERTO</t>
  </si>
  <si>
    <t>08381171</t>
  </si>
  <si>
    <t>LUNA ARMAS EDUARDO JAVIER</t>
  </si>
  <si>
    <t>06130019</t>
  </si>
  <si>
    <t>MALQUI MEDINA EUGENIO</t>
  </si>
  <si>
    <t>07074465</t>
  </si>
  <si>
    <t>MAMANI SUYO LUCAS</t>
  </si>
  <si>
    <t>08329161</t>
  </si>
  <si>
    <t>MINAYA MORA RICHART AUGUSTO</t>
  </si>
  <si>
    <t>24990627</t>
  </si>
  <si>
    <t>MOORE FERNANDEZ ELBERT DENIX</t>
  </si>
  <si>
    <t>06241722</t>
  </si>
  <si>
    <t>ZEVALLOS PALACIOS FELIX ANATOLIO</t>
  </si>
  <si>
    <t>09683696</t>
  </si>
  <si>
    <t>FLORES BAUTISTA LEONCIO SANTOS</t>
  </si>
  <si>
    <t>08303352</t>
  </si>
  <si>
    <t>CACHAY VERGARA NANCY FELIPA</t>
  </si>
  <si>
    <t>07371662</t>
  </si>
  <si>
    <t>APOLAYA HUASASQUICHE GUSTAVO ADOLFO</t>
  </si>
  <si>
    <t>06636630</t>
  </si>
  <si>
    <t>AYULO ZARATE BLANCA EVA</t>
  </si>
  <si>
    <t>06120203</t>
  </si>
  <si>
    <t>CARRILLO ARANGOITIA ROSARIO VICTORIA</t>
  </si>
  <si>
    <t>06943924</t>
  </si>
  <si>
    <t>SOCA BELLIDO JUAN CARLOS</t>
  </si>
  <si>
    <t>07068951</t>
  </si>
  <si>
    <t>BLAS DE LA CRUZ JORGE FELIX</t>
  </si>
  <si>
    <t>09051075</t>
  </si>
  <si>
    <t>GOMEZ NAVARRO MARICELA</t>
  </si>
  <si>
    <t>08505269</t>
  </si>
  <si>
    <t>QUISPE FERNANDEZ GUILLERMO MANUEL</t>
  </si>
  <si>
    <t>07047190</t>
  </si>
  <si>
    <t>RUIZ VILLACORTA ROLAND WALDEMAR</t>
  </si>
  <si>
    <t>08456448</t>
  </si>
  <si>
    <t>SANTANA CABEZUDO MARIA LIDIA</t>
  </si>
  <si>
    <t>07360417</t>
  </si>
  <si>
    <t>TORRES OSORIO JUAN MACEDONIO</t>
  </si>
  <si>
    <t>08801214</t>
  </si>
  <si>
    <t>ALVARADO LEGUA NANCY BETTY</t>
  </si>
  <si>
    <t>08110861</t>
  </si>
  <si>
    <t>CHAVEZ ZEVALLOS RAUL ALFREDO</t>
  </si>
  <si>
    <t>10137176</t>
  </si>
  <si>
    <t>HUAMAN QUINTANA LUIS ENRIQUE</t>
  </si>
  <si>
    <t>09838469</t>
  </si>
  <si>
    <t>ANGELES AGUILAR ELIDA YRENE</t>
  </si>
  <si>
    <t>RAMIREZ JARA JOSSEPH</t>
  </si>
  <si>
    <t>40342801</t>
  </si>
  <si>
    <t>IRCAÑAUPA QUISPE FELIX</t>
  </si>
  <si>
    <t>07068238</t>
  </si>
  <si>
    <t>URBIZAGASTEGUI BRIONES EMMA CLARA</t>
  </si>
  <si>
    <t>06222142</t>
  </si>
  <si>
    <t>DIAZ CASTRO DE ALCOCER CARMEN JULIA</t>
  </si>
  <si>
    <t>07423903</t>
  </si>
  <si>
    <t>VITANCIO VASQUEZ VICTOR RAUL</t>
  </si>
  <si>
    <t>08665276</t>
  </si>
  <si>
    <t>PACHECO ASTO EDITH MARITZA</t>
  </si>
  <si>
    <t>08710553</t>
  </si>
  <si>
    <t>CHUCHON PALOMINO BLAZ URBINO</t>
  </si>
  <si>
    <t>06898281</t>
  </si>
  <si>
    <t>ACOSTA RIVERA GLADYS YOLANDA</t>
  </si>
  <si>
    <t>08450449</t>
  </si>
  <si>
    <t>MEJIA LOBATON DE VEGAS MIRIAM CAROL</t>
  </si>
  <si>
    <t>06703078</t>
  </si>
  <si>
    <t>COPAJA MALDONADO MARIA SUSANA</t>
  </si>
  <si>
    <t>06266580</t>
  </si>
  <si>
    <t>VALLE ANDRADE JOSE BENITO</t>
  </si>
  <si>
    <t>07199993</t>
  </si>
  <si>
    <t>REYNA RUIZ OLGA ELIZABET</t>
  </si>
  <si>
    <t>08021371</t>
  </si>
  <si>
    <t>QUISPEALAYA DAVILA KARINA</t>
  </si>
  <si>
    <t>10708127</t>
  </si>
  <si>
    <t>DOMINGUEZ QUEZADA ALBERTO</t>
  </si>
  <si>
    <t>06786998</t>
  </si>
  <si>
    <t>HUAYTA LAZARO ROMULO FREDY</t>
  </si>
  <si>
    <t>06137202</t>
  </si>
  <si>
    <t>OSORIO DELGADILLO ROSARIO MADELEINE</t>
  </si>
  <si>
    <t>09470661</t>
  </si>
  <si>
    <t>ROMERO QUILCA SATURNINO HERNAN</t>
  </si>
  <si>
    <t>20023780</t>
  </si>
  <si>
    <t>TABOADA CASTILLO OSCAR ANDRES</t>
  </si>
  <si>
    <t>08120965</t>
  </si>
  <si>
    <t>TORRES TENA JUAN RICARDO</t>
  </si>
  <si>
    <t>06828261</t>
  </si>
  <si>
    <t>CHUMBE LINO DE BAZAN LIDA NELLY</t>
  </si>
  <si>
    <t>08098348</t>
  </si>
  <si>
    <t>RODRIGUEZ GRANDA ALBERTO LEONARDO</t>
  </si>
  <si>
    <t>06718302</t>
  </si>
  <si>
    <t>SIFUENTES YANAC ROSA MARIA</t>
  </si>
  <si>
    <t>07985564</t>
  </si>
  <si>
    <t>MERA ARROYO ROSA MARIA</t>
  </si>
  <si>
    <t>10440232</t>
  </si>
  <si>
    <t>ENCISO CASTRO JUAN</t>
  </si>
  <si>
    <t>08595650</t>
  </si>
  <si>
    <t>ELIAS CONTRERAS JORGE LUIS</t>
  </si>
  <si>
    <t>07704601</t>
  </si>
  <si>
    <t>ALVARADO PADILLA EUGENIA OTILIA</t>
  </si>
  <si>
    <t>08641314</t>
  </si>
  <si>
    <t>BENAVENTE DE CARBONELL MARIA EUGENIA</t>
  </si>
  <si>
    <t>15412046</t>
  </si>
  <si>
    <t>LINARES PRADO LEOPOLDO</t>
  </si>
  <si>
    <t>08576170</t>
  </si>
  <si>
    <t>MONTEVERDE ORTEGA MARIA ANTONIA</t>
  </si>
  <si>
    <t>08087568</t>
  </si>
  <si>
    <t>RIMACHI PALOMINO TOLOMEO</t>
  </si>
  <si>
    <t>ROMERO CASIMIRO EUSEBIO PABLO</t>
  </si>
  <si>
    <t>06261019</t>
  </si>
  <si>
    <t>CAMACHO OLIVA MARIA ROSA</t>
  </si>
  <si>
    <t>25594050</t>
  </si>
  <si>
    <t>CELIS ROCHA TANIA</t>
  </si>
  <si>
    <t>25653054</t>
  </si>
  <si>
    <t>PACHERREZ ALAMEDA DE IRCAÑAUPA MARIA TERESA</t>
  </si>
  <si>
    <t>10467757</t>
  </si>
  <si>
    <t>QUISPE VILLANO ROSA CARMELA</t>
  </si>
  <si>
    <t>07243899</t>
  </si>
  <si>
    <t>RODRIGUEZ VALLEJO GABRIELA MARIA</t>
  </si>
  <si>
    <t>07052369</t>
  </si>
  <si>
    <t>ROSAS ANTACABANA LENIN CAMILO</t>
  </si>
  <si>
    <t>09318852</t>
  </si>
  <si>
    <t>AGUIRRE SANCHEZ LIDIA RAQUEL</t>
  </si>
  <si>
    <t>06733392</t>
  </si>
  <si>
    <t>ARRIARAN HILARIO GLADYS YOLANDA</t>
  </si>
  <si>
    <t>09006962</t>
  </si>
  <si>
    <t>DE LA CRUZ VICENTE JEANETTE CORINA</t>
  </si>
  <si>
    <t>07488339</t>
  </si>
  <si>
    <t>PALACIN BASTIDAS JUANA EMILIA</t>
  </si>
  <si>
    <t>09089407</t>
  </si>
  <si>
    <t>SOTO CALDERON JACKELIN BERTHA</t>
  </si>
  <si>
    <t>07224772</t>
  </si>
  <si>
    <t>AYALA ZAVALETA DE GALVEZ ZOILA HILDA</t>
  </si>
  <si>
    <t>06015762</t>
  </si>
  <si>
    <t>CAMAYO SOTOMAYOR VALERIA MATILDE</t>
  </si>
  <si>
    <t>07083470</t>
  </si>
  <si>
    <t>CUBA ANAMARIA MARITZA JACOBA</t>
  </si>
  <si>
    <t>06213872</t>
  </si>
  <si>
    <t>SAINT PERE ZABARBURU LUISA LUZ</t>
  </si>
  <si>
    <t>06248727</t>
  </si>
  <si>
    <t>PACHERRE HURTADO CARMEN ISABEL MARÍA DEL SOCORRO</t>
  </si>
  <si>
    <t>06157630</t>
  </si>
  <si>
    <t>AYULO JARA MANUEL</t>
  </si>
  <si>
    <t>06097169</t>
  </si>
  <si>
    <t>CARRASCAL MORE JORGE ANTONIO</t>
  </si>
  <si>
    <t>25538241</t>
  </si>
  <si>
    <t>VILLARREAL ISIDRO LEYLA EMPERATRIZ</t>
  </si>
  <si>
    <t>09783724</t>
  </si>
  <si>
    <t>ZAMORA LOZANO ROGER</t>
  </si>
  <si>
    <t>10750907</t>
  </si>
  <si>
    <t>CUZCANO ORTIZ GISELLE IVONNE</t>
  </si>
  <si>
    <t>10696043</t>
  </si>
  <si>
    <t>CASAPIA EGUREN CAROLINA ALEJANDRA</t>
  </si>
  <si>
    <t>25809803</t>
  </si>
  <si>
    <t>OTINIANO JIMENEZ BEGONIA IVETTE</t>
  </si>
  <si>
    <t>02683137</t>
  </si>
  <si>
    <t>MARIN VILLANUEVA ELIZABETH MARGARITA</t>
  </si>
  <si>
    <t>09255494</t>
  </si>
  <si>
    <t>GUEVARA ZAÑUDO DARIO EUGENIO</t>
  </si>
  <si>
    <t>06608557</t>
  </si>
  <si>
    <t>TRUJILLO HERRERA EUSTAQUIO TORIBIO</t>
  </si>
  <si>
    <t>06194324</t>
  </si>
  <si>
    <t>RAMOS POMAREDA JULIO DANIEL</t>
  </si>
  <si>
    <t>06102187</t>
  </si>
  <si>
    <t>CUSTODIO GASTAÑADUI DE ALEJOS MARINA EMERITA</t>
  </si>
  <si>
    <t>07344360</t>
  </si>
  <si>
    <t>PACHECO GORDILLO DORA LILIA</t>
  </si>
  <si>
    <t>08644511</t>
  </si>
  <si>
    <t>VASQUEZ VASQUEZ FELIFIA ANA MARIA</t>
  </si>
  <si>
    <t>09232792</t>
  </si>
  <si>
    <t>ARBIETO OSORIO ELSA DINA</t>
  </si>
  <si>
    <t>07034104</t>
  </si>
  <si>
    <t>CORDOVA ROJAS JAVIER GUSTAVO</t>
  </si>
  <si>
    <t>06066085</t>
  </si>
  <si>
    <t>FAJARDO YACTAYO PAULA DORA</t>
  </si>
  <si>
    <t>08559799</t>
  </si>
  <si>
    <t>HINOSTROZA REBATA YNES ROSARIO</t>
  </si>
  <si>
    <t>09442796</t>
  </si>
  <si>
    <t>LEON MARIN MARIA ISABEL</t>
  </si>
  <si>
    <t>25698476</t>
  </si>
  <si>
    <t>MEJIA CORONADO ISABEL DEL CARMEN</t>
  </si>
  <si>
    <t>06831793</t>
  </si>
  <si>
    <t>SULLCA FUERTES JORGE AURELIO</t>
  </si>
  <si>
    <t>06930897</t>
  </si>
  <si>
    <t>CARRANZA ASMAT CESAR AUGUSTO</t>
  </si>
  <si>
    <t>06677146</t>
  </si>
  <si>
    <t>MARTINEZ PADILLA MANUEL MIGUEL</t>
  </si>
  <si>
    <t>08564422</t>
  </si>
  <si>
    <t>BEDOYA LEGUA GUSTAVO BRUNO</t>
  </si>
  <si>
    <t>08113000</t>
  </si>
  <si>
    <t>CELIS GUEVARA ROBINSON WILMER</t>
  </si>
  <si>
    <t>08380417</t>
  </si>
  <si>
    <t>ESPINOZA MAMANI EDGARDO MARTIN</t>
  </si>
  <si>
    <t>07515096</t>
  </si>
  <si>
    <t>FABIAN MESTRE TEODORO ALFREDO</t>
  </si>
  <si>
    <t>07615268</t>
  </si>
  <si>
    <t>LIÑAN CHAUCA ALICIA MARIA</t>
  </si>
  <si>
    <t>40863682</t>
  </si>
  <si>
    <t>CHAVEZ PITA CARLOS ALBERTO</t>
  </si>
  <si>
    <t>08700975</t>
  </si>
  <si>
    <t>PACHECO QUISPE JULIO ALBERTO</t>
  </si>
  <si>
    <t>RAMIREZ LEDESMA VDA DE ROMERO JUANA ROSA</t>
  </si>
  <si>
    <t>06027022</t>
  </si>
  <si>
    <t>BACA ROMERO VICTOR EDUARDO</t>
  </si>
  <si>
    <t>08264939</t>
  </si>
  <si>
    <t>RUIZ HUARAC INES SOCORRO</t>
  </si>
  <si>
    <t>09886728</t>
  </si>
  <si>
    <t>GARCIA MALDONADO FRANCISCO</t>
  </si>
  <si>
    <t>08894976</t>
  </si>
  <si>
    <t>RODRIGUEZ POZO NORMA DARIA</t>
  </si>
  <si>
    <t>10792516</t>
  </si>
  <si>
    <t>LARRABURE TORREALVA GLORIA TARCILA</t>
  </si>
  <si>
    <t>06209391</t>
  </si>
  <si>
    <t>VALENCIA MEDRANO YOLANDA BETZABET</t>
  </si>
  <si>
    <t>06713886</t>
  </si>
  <si>
    <t>CHAFLOQUE CERVANTES AUGUSTO BERNARDINO</t>
  </si>
  <si>
    <t>07821375</t>
  </si>
  <si>
    <t>FAJARDO LOO MARIA LUISA</t>
  </si>
  <si>
    <t>09101404</t>
  </si>
  <si>
    <t>GARATE CAMACHO KATTY DORIS</t>
  </si>
  <si>
    <t>08736912</t>
  </si>
  <si>
    <t>ABURTO SORIA ISOLINA</t>
  </si>
  <si>
    <t>21433096</t>
  </si>
  <si>
    <t>VALLE ROBLES RUDY MARGA</t>
  </si>
  <si>
    <t>07933095</t>
  </si>
  <si>
    <t>BAUTISTA ROJAS RICARDO RAUL</t>
  </si>
  <si>
    <t>06853207</t>
  </si>
  <si>
    <t>CARDENAS MESARES MARIA ANTONIETA</t>
  </si>
  <si>
    <t>08317947</t>
  </si>
  <si>
    <t>ANTON ALVAREZ CARMELA AMALIA</t>
  </si>
  <si>
    <t>25682007</t>
  </si>
  <si>
    <t>RODRIGUEZ MARTEL ROSMARY</t>
  </si>
  <si>
    <t>09917389</t>
  </si>
  <si>
    <t>CORDERO TIMANA MARILYN YULIANA</t>
  </si>
  <si>
    <t>40636904</t>
  </si>
  <si>
    <t>MASIAS PUENTE NORMA</t>
  </si>
  <si>
    <t>HINOSTROZA REBATTA DE GRADOS ELSA BERTHA</t>
  </si>
  <si>
    <t>06174961</t>
  </si>
  <si>
    <t>SALINAS MONTAÑEZ DE PAMPA ANA MARIA</t>
  </si>
  <si>
    <t>07224018</t>
  </si>
  <si>
    <t>FERIA ZAVALA PEDRO OCTAVIO</t>
  </si>
  <si>
    <t>06819324</t>
  </si>
  <si>
    <t>MENESES VILLANUEVA SONIA LUCY</t>
  </si>
  <si>
    <t>09250051</t>
  </si>
  <si>
    <t>SANTILLAN VARGAS MIRTHA ROSARIO</t>
  </si>
  <si>
    <t>08388582</t>
  </si>
  <si>
    <t>ACUÑA FERNANDEZ HORTENCIA GRACIELA</t>
  </si>
  <si>
    <t>10477058</t>
  </si>
  <si>
    <t>ZUMAETA BERAMENDI RINA RUTH</t>
  </si>
  <si>
    <t>10426483</t>
  </si>
  <si>
    <t>AGUILAR CRUCES LUIS GERONIMO</t>
  </si>
  <si>
    <t>21490732</t>
  </si>
  <si>
    <t>ALVAREZ CARRASCO RICARDO IVAN</t>
  </si>
  <si>
    <t>07999045</t>
  </si>
  <si>
    <t>PAREDES ASPILCUETA MIGUEL GIOVANNI</t>
  </si>
  <si>
    <t>08801835</t>
  </si>
  <si>
    <t>PEÑARANDA SALAZAR JUAN CARLOS</t>
  </si>
  <si>
    <t>GANAHA HIGA LILY ANN</t>
  </si>
  <si>
    <t>GARRIDO RIVADENEIRA DORIS</t>
  </si>
  <si>
    <t>09507873</t>
  </si>
  <si>
    <t>GAMBOA ORE DE KOBAYASHI ISMENIA</t>
  </si>
  <si>
    <t>09845532</t>
  </si>
  <si>
    <t>PERALTA BUSTAMANTE FELIPE ALEJANDRO</t>
  </si>
  <si>
    <t>HUAMAN ITURRIZAGA MONICA ROCIO</t>
  </si>
  <si>
    <t>08138468</t>
  </si>
  <si>
    <t>TALAVERA VARGAS MACHUCA SERGIO HUGO</t>
  </si>
  <si>
    <t>10142886</t>
  </si>
  <si>
    <t>HERMOZA ZARATE CLELIA DELFINA</t>
  </si>
  <si>
    <t>08646436</t>
  </si>
  <si>
    <t>ABREGU CAYCHO NORMA VICTORIA</t>
  </si>
  <si>
    <t>ANGULO MENDEZ CONCEPCION FERNANDO</t>
  </si>
  <si>
    <t>07372154</t>
  </si>
  <si>
    <t>ARANIBAR SILVA BETTY GABINA</t>
  </si>
  <si>
    <t>07736030</t>
  </si>
  <si>
    <t>AUSEJO REJAS CESAR ADOLFO</t>
  </si>
  <si>
    <t>07544169</t>
  </si>
  <si>
    <t>CORONADO CACSIRE AYDE ELVIRA</t>
  </si>
  <si>
    <t>07294791</t>
  </si>
  <si>
    <t>GOMEZ TICERAN MARTIN FRANCISCO</t>
  </si>
  <si>
    <t>08472977</t>
  </si>
  <si>
    <t>GUILLEN GUEVARA GRACIELA</t>
  </si>
  <si>
    <t>07330212</t>
  </si>
  <si>
    <t>NEIRA CARBAJAL MARIA SOLEDAD</t>
  </si>
  <si>
    <t>07282153</t>
  </si>
  <si>
    <t>NORABUENA ALFARO FORTUNATA ISABEL</t>
  </si>
  <si>
    <t>09295929</t>
  </si>
  <si>
    <t>ROJAS BAUTISTA JAIME</t>
  </si>
  <si>
    <t>07174481</t>
  </si>
  <si>
    <t>AGUIRRE ZAMBRANO ADINE IRMA</t>
  </si>
  <si>
    <t>09621994</t>
  </si>
  <si>
    <t>GALARZA LEANDRO JORGE LUIS</t>
  </si>
  <si>
    <t>10120739</t>
  </si>
  <si>
    <t>MENDOZA PORRAS MARITZA SILVIA</t>
  </si>
  <si>
    <t>08101678</t>
  </si>
  <si>
    <t>PONCE VENEROS BETTY JANET</t>
  </si>
  <si>
    <t>06205334</t>
  </si>
  <si>
    <t>SANTIAGO LOPEZ GLADYS GENOVEVA</t>
  </si>
  <si>
    <t>06889000</t>
  </si>
  <si>
    <t>TRUYENQUE RAMOS MARCIA</t>
  </si>
  <si>
    <t>07614970</t>
  </si>
  <si>
    <t>VASQUEZ MENDOZA MIGUEL ARTURO</t>
  </si>
  <si>
    <t>10049097</t>
  </si>
  <si>
    <t>LIVIAC ESPINOZA NANCY PATRICIA</t>
  </si>
  <si>
    <t>09760947</t>
  </si>
  <si>
    <t>QUISPE ROJAS MARYBEL</t>
  </si>
  <si>
    <t>07747782</t>
  </si>
  <si>
    <t>PISCOYA CUEVA JANET</t>
  </si>
  <si>
    <t>07624609</t>
  </si>
  <si>
    <t>CASTILLO ACUÑA MARISSA GLADYS</t>
  </si>
  <si>
    <t>09915887</t>
  </si>
  <si>
    <t>LUJAN LUJAN CLAUDIA ROXANA</t>
  </si>
  <si>
    <t>09578925</t>
  </si>
  <si>
    <t>MANRIQUE COSTILLA MYLENE CARITO</t>
  </si>
  <si>
    <t>15851295</t>
  </si>
  <si>
    <t>MOGROVEJO ROMAN JULIA ANGELICA</t>
  </si>
  <si>
    <t>09261799</t>
  </si>
  <si>
    <t>RAGAS SALAZAR LIZ KARINA</t>
  </si>
  <si>
    <t>10159029</t>
  </si>
  <si>
    <t>RUIZ LOPEZ LUCY</t>
  </si>
  <si>
    <t>08673755</t>
  </si>
  <si>
    <t>ZAMORA ARENAS BLANCA LIZETT</t>
  </si>
  <si>
    <t>10688653</t>
  </si>
  <si>
    <t>ALVITES MIRANDA JOSE JEREMIAS</t>
  </si>
  <si>
    <t>09535462</t>
  </si>
  <si>
    <t>BLANCAS CAMARENA ZOILA DEL CARMEN</t>
  </si>
  <si>
    <t>09809552</t>
  </si>
  <si>
    <t>CORTEZ CARBONELL LUIS FELIX</t>
  </si>
  <si>
    <t>09801999</t>
  </si>
  <si>
    <t>LOPEZ CUBA JOSE LUIS</t>
  </si>
  <si>
    <t>09614885</t>
  </si>
  <si>
    <t>RAZZO HERBOZO MARIELLA MONICA</t>
  </si>
  <si>
    <t>09958417</t>
  </si>
  <si>
    <t>ALBAN GONZALES IRMA RENEE</t>
  </si>
  <si>
    <t>08474810</t>
  </si>
  <si>
    <t>QUEVEDO GARAYAR ROSA ANGELICA</t>
  </si>
  <si>
    <t>09508398</t>
  </si>
  <si>
    <t>BOZA NORABUENA BLANCA VIOLETA</t>
  </si>
  <si>
    <t>06055661</t>
  </si>
  <si>
    <t>RECUENCO MURILLO ELSA</t>
  </si>
  <si>
    <t>07230462</t>
  </si>
  <si>
    <t>ROJAS SALAZAR PATRICIA DEL PILAR</t>
  </si>
  <si>
    <t>06040074</t>
  </si>
  <si>
    <t>NUÑEZ DE LA TORRE QUINTANILLA NANCY TERESA</t>
  </si>
  <si>
    <t>VALVERDE ALCANTARA MILAGRITO DELFINA</t>
  </si>
  <si>
    <t>SOTO PARIONA RITA PILAR</t>
  </si>
  <si>
    <t>09602546</t>
  </si>
  <si>
    <t>DEXTRE GUERRA ANGELA MANUELA</t>
  </si>
  <si>
    <t>08157870</t>
  </si>
  <si>
    <t>ROJAS GARCIA CARMEN MERCEDES</t>
  </si>
  <si>
    <t>06047868</t>
  </si>
  <si>
    <t>GUEVARA DIAZ YRIS MARILU</t>
  </si>
  <si>
    <t>10452341</t>
  </si>
  <si>
    <t>HERRERA RIOS ESTHER VICKY</t>
  </si>
  <si>
    <t>07126730</t>
  </si>
  <si>
    <t>SANDOVAL PAREDES JESSY DEL ROSARIO</t>
  </si>
  <si>
    <t>02799435</t>
  </si>
  <si>
    <t>AGUIRRE OBANDO MARITZA</t>
  </si>
  <si>
    <t>08501170</t>
  </si>
  <si>
    <t>CARDOZA ARAGON MARIA TERESA</t>
  </si>
  <si>
    <t>GUTIERREZ ROJAS HAYDEE FRANCISCA</t>
  </si>
  <si>
    <t>07413293</t>
  </si>
  <si>
    <t>LARA CORNEJO MARTHA SUSI</t>
  </si>
  <si>
    <t>09526049</t>
  </si>
  <si>
    <t>MACEDO RUIZ LEILITA</t>
  </si>
  <si>
    <t>09020406</t>
  </si>
  <si>
    <t>ORCON LOPEZ GODOFREDO ALBERTO</t>
  </si>
  <si>
    <t>07105798</t>
  </si>
  <si>
    <t>PALOMINO OCHOA CARLOS</t>
  </si>
  <si>
    <t>08653346</t>
  </si>
  <si>
    <t>PONCIANO TORRELIO JUAN CARLOS</t>
  </si>
  <si>
    <t>RUIZ RAMIREZ JAIME</t>
  </si>
  <si>
    <t>08653692</t>
  </si>
  <si>
    <t>SALAZAR MESONES CELIA ROSA</t>
  </si>
  <si>
    <t>09044729</t>
  </si>
  <si>
    <t>SUTTA VARGAS DE MORALES LILIANA EDITH</t>
  </si>
  <si>
    <t>10400590</t>
  </si>
  <si>
    <t>WONG VALVERDE FELICITA LEONOR</t>
  </si>
  <si>
    <t>06945564</t>
  </si>
  <si>
    <t>CABEZUDO REATEGUI MARINA MILENA</t>
  </si>
  <si>
    <t>06089994</t>
  </si>
  <si>
    <t>LIZARBE ROJAS WILMER WALTER</t>
  </si>
  <si>
    <t>09365415</t>
  </si>
  <si>
    <t>VALENCIA ESPINOZA DE ABADIE JOSEFINA</t>
  </si>
  <si>
    <t>07197038</t>
  </si>
  <si>
    <t>LINARES QUIROZ CONSUELO RENE</t>
  </si>
  <si>
    <t>08462153</t>
  </si>
  <si>
    <t>CHOQUEZ PECHO VIDAL F</t>
  </si>
  <si>
    <t>09525277</t>
  </si>
  <si>
    <t>ESPINOZA VELANDO EUSTAQUIO JUAN</t>
  </si>
  <si>
    <t>06592119</t>
  </si>
  <si>
    <t>HURTADO SANCHEZ LUCIO SANTIAGO</t>
  </si>
  <si>
    <t>07313257</t>
  </si>
  <si>
    <t>VALENCIA MALDONADO DERY MARIA</t>
  </si>
  <si>
    <t>10211065</t>
  </si>
  <si>
    <t>VELASQUEZ CASTELLARES MARTA LUISA</t>
  </si>
  <si>
    <t>10254758</t>
  </si>
  <si>
    <t>FLORES SANCHEZ DE ALVAREZ OLIVIA</t>
  </si>
  <si>
    <t>08337723</t>
  </si>
  <si>
    <t>ENCARNACION ALVAREZ EVERLING</t>
  </si>
  <si>
    <t>09319592</t>
  </si>
  <si>
    <t>LOPEZ CORDOVA ANGELICA</t>
  </si>
  <si>
    <t>08023557</t>
  </si>
  <si>
    <t>SOZA BIELI BIANCHI MARIA GABRIELA DE FATIMA</t>
  </si>
  <si>
    <t>10285075</t>
  </si>
  <si>
    <t>AYLAS MUÑOZ CARMEN ROSARIO</t>
  </si>
  <si>
    <t>06174949</t>
  </si>
  <si>
    <t>EGUSQUIZA HERRERA WALTER HECTOR</t>
  </si>
  <si>
    <t>06063669</t>
  </si>
  <si>
    <t>FUENTES SOTELO NELLY</t>
  </si>
  <si>
    <t>06167934</t>
  </si>
  <si>
    <t>GUZMAN COLLAZOS EDUARDO FERRIOL</t>
  </si>
  <si>
    <t>25584007</t>
  </si>
  <si>
    <t>MONTES RUIZ CELINA HORTENCIA</t>
  </si>
  <si>
    <t>06148872</t>
  </si>
  <si>
    <t>JAIME LOPEZ DE ASENCIO NANCY AYDEE</t>
  </si>
  <si>
    <t>06814190</t>
  </si>
  <si>
    <t>RIOS HERRERA MARIANELLA</t>
  </si>
  <si>
    <t>07823784</t>
  </si>
  <si>
    <t>SANDOVAL VALIENTE LUIS ENRIQUE</t>
  </si>
  <si>
    <t>08868150</t>
  </si>
  <si>
    <t>SILVA SANTISTEBAN PEREZ LUIS GERARDO</t>
  </si>
  <si>
    <t>07611369</t>
  </si>
  <si>
    <t>HUAYANAY BERNABE MARLENY ELIZABETH</t>
  </si>
  <si>
    <t>09365918</t>
  </si>
  <si>
    <t>ROJAS BARRIENTOS ICARO HONORATO</t>
  </si>
  <si>
    <t>10680035</t>
  </si>
  <si>
    <t>NIÑO FEBRES SEGUNDO VALENTIN</t>
  </si>
  <si>
    <t>02848347</t>
  </si>
  <si>
    <t>ALVAREZ FLORES GILMER ISMAEL</t>
  </si>
  <si>
    <t>10718431</t>
  </si>
  <si>
    <t>JAVIER BRAÑEZ ABEL SANTOS</t>
  </si>
  <si>
    <t>07427750</t>
  </si>
  <si>
    <t>HUARINGA SALCEDO OVIDIO ANTONIO</t>
  </si>
  <si>
    <t>06278755</t>
  </si>
  <si>
    <t>SALDAÑA MONTES SILVIO PEDRO</t>
  </si>
  <si>
    <t>06012293</t>
  </si>
  <si>
    <t>COAQUIRA QUENTA VERONICA SOLEDAD</t>
  </si>
  <si>
    <t>29719559</t>
  </si>
  <si>
    <t>DAVILA ROMAN ROCIO GRICELDA</t>
  </si>
  <si>
    <t>29648712</t>
  </si>
  <si>
    <t>CAPATINTA MAMANI CESAR AUGUSTO</t>
  </si>
  <si>
    <t>10157447</t>
  </si>
  <si>
    <t>BALANDA SULLCA GLADYS JANET</t>
  </si>
  <si>
    <t>10120241</t>
  </si>
  <si>
    <t>SALGADO BRAVO OLGA YSABEL</t>
  </si>
  <si>
    <t>25429651</t>
  </si>
  <si>
    <t>BELLEZA CABRERA BERTHA ROSA</t>
  </si>
  <si>
    <t>21791854</t>
  </si>
  <si>
    <t>OLIVARES CARRERA RAUL ROSENDO</t>
  </si>
  <si>
    <t>15759839</t>
  </si>
  <si>
    <t>ARELLANO CUEVA ELVA ANGELICA</t>
  </si>
  <si>
    <t>07236311</t>
  </si>
  <si>
    <t>GIRON PALOMINO PILAR CECILIA</t>
  </si>
  <si>
    <t>09598852</t>
  </si>
  <si>
    <t>RIOS ECHSLE JORGE VICENTE</t>
  </si>
  <si>
    <t>06128704</t>
  </si>
  <si>
    <t>MUNAYCO MAGALLANES AMERICO ALEJANDRO</t>
  </si>
  <si>
    <t>10734585</t>
  </si>
  <si>
    <t>BERRIOS FERNANDEZ PILI ENIT</t>
  </si>
  <si>
    <t>10165171</t>
  </si>
  <si>
    <t>ZENDER UGARTE RONY RENATO</t>
  </si>
  <si>
    <t>07126737</t>
  </si>
  <si>
    <t>ALZZA KILKELLY DE RODRIGUEZ GLORIA VICTORIA</t>
  </si>
  <si>
    <t>07336630</t>
  </si>
  <si>
    <t>ARMIJO ENCARNACION FRANCISCA</t>
  </si>
  <si>
    <t>07125353</t>
  </si>
  <si>
    <t>BARBA AYMAR GLORIA MARIA</t>
  </si>
  <si>
    <t>06607500</t>
  </si>
  <si>
    <t>ELIAS CONTRERAS CLARA GRIMALDINA</t>
  </si>
  <si>
    <t>07701091</t>
  </si>
  <si>
    <t>GUARDIA ASPILCUETA ANITA RUTH</t>
  </si>
  <si>
    <t>08481663</t>
  </si>
  <si>
    <t>ORIHUELA SALAZAR JIMMY CARLOS</t>
  </si>
  <si>
    <t>25580673</t>
  </si>
  <si>
    <t>MEJIA MUÑOZ ANA MARIA</t>
  </si>
  <si>
    <t>07214982</t>
  </si>
  <si>
    <t>PALACIOS MONTEAGUDO JESUS DAVID</t>
  </si>
  <si>
    <t>07233985</t>
  </si>
  <si>
    <t>MALDONADO MALPICA DE ALVA IVETTE NORMA</t>
  </si>
  <si>
    <t>07315446</t>
  </si>
  <si>
    <t>SOLDEVILLA URETA JULIA MARGOT</t>
  </si>
  <si>
    <t>21446831</t>
  </si>
  <si>
    <t>VARAS PONCE ROCIO JOVANNA</t>
  </si>
  <si>
    <t>19081987</t>
  </si>
  <si>
    <t>ESTRADA GALVEZ RICHARD LEONCIO</t>
  </si>
  <si>
    <t>09630464</t>
  </si>
  <si>
    <t>CANCHARI CANCHARI BASILIA PETRONILA</t>
  </si>
  <si>
    <t>28300331</t>
  </si>
  <si>
    <t>CESPEDES RUIZ CESAR AUGUSTO</t>
  </si>
  <si>
    <t>21565007</t>
  </si>
  <si>
    <t>ROJAS BARRAZA VILMA</t>
  </si>
  <si>
    <t>10200066</t>
  </si>
  <si>
    <t>CABELLO ROJAS JUAN CARLOS</t>
  </si>
  <si>
    <t>10081028</t>
  </si>
  <si>
    <t>ISLA REYES ENEDINA CLEOFE</t>
  </si>
  <si>
    <t>10043343</t>
  </si>
  <si>
    <t>MAQUI VERA YADIRA LIDUVINA</t>
  </si>
  <si>
    <t>10735469</t>
  </si>
  <si>
    <t>QUISPE AYBAR IRMA SERAFINA</t>
  </si>
  <si>
    <t>06045774</t>
  </si>
  <si>
    <t>ROJAS RAMOS LINA SILVIA</t>
  </si>
  <si>
    <t>08842782</t>
  </si>
  <si>
    <t>ROTTA LOZA DE LOVATON MARIA MARGOT</t>
  </si>
  <si>
    <t>08712739</t>
  </si>
  <si>
    <t>SEGURA FERNANDEZ DE BERNAL CARMEN ROSA</t>
  </si>
  <si>
    <t>10331618</t>
  </si>
  <si>
    <t>CAMPOS BOULANGGER ELVA GRIMANEZA</t>
  </si>
  <si>
    <t>07558115</t>
  </si>
  <si>
    <t>CHAVEZ SABRERA MARIA ROSA</t>
  </si>
  <si>
    <t>06970534</t>
  </si>
  <si>
    <t>OJEDA ALEGRIA BERNARDINA NELY</t>
  </si>
  <si>
    <t>06248624</t>
  </si>
  <si>
    <t>ROMERO AGUILAR ROSARIO MARGARITA</t>
  </si>
  <si>
    <t>10345598</t>
  </si>
  <si>
    <t>SIFUENTES MEZARINA NANCY MARILU</t>
  </si>
  <si>
    <t>07916677</t>
  </si>
  <si>
    <t>VILLAFUERTE FUENTES GINA ISOLINA</t>
  </si>
  <si>
    <t>06260147</t>
  </si>
  <si>
    <t>YATACO YATACO GLORIA</t>
  </si>
  <si>
    <t>21788562</t>
  </si>
  <si>
    <t>AVENDAÑO ZANABRIA ROCIO MARIBEL</t>
  </si>
  <si>
    <t>07756740</t>
  </si>
  <si>
    <t>CAMARENA PALACIOS HAYDEE HERMILA</t>
  </si>
  <si>
    <t>20661417</t>
  </si>
  <si>
    <t>DIAZ RIOS CINTHIA</t>
  </si>
  <si>
    <t>08766575</t>
  </si>
  <si>
    <t>GARCIA FARRIOL MARIA ELENA</t>
  </si>
  <si>
    <t>07746634</t>
  </si>
  <si>
    <t>GUERRERO HUAMAN JANET</t>
  </si>
  <si>
    <t>09270704</t>
  </si>
  <si>
    <t>PAITAN ALEGRIA JANET CARMEN</t>
  </si>
  <si>
    <t>07557297</t>
  </si>
  <si>
    <t>TACURI SALVA SILVIA REGINA</t>
  </si>
  <si>
    <t>07607453</t>
  </si>
  <si>
    <t>VILCA VARGAS EDITA SARA</t>
  </si>
  <si>
    <t>21254881</t>
  </si>
  <si>
    <t>ZUÑIGA PALOMINO INES DIONISIA</t>
  </si>
  <si>
    <t>28203682</t>
  </si>
  <si>
    <t>SOTO ABARCA MIRTHA RENEE</t>
  </si>
  <si>
    <t>06124752</t>
  </si>
  <si>
    <t>COLINA CERNA, PAIMA WALTER, PARDAVE CAMACHO</t>
  </si>
  <si>
    <t>FIGUEROA QUIN, HUERTAS VALLEJOS, DAVALOS CASTILLO</t>
  </si>
  <si>
    <t>ARAUJO CASTILLO YEMBY</t>
  </si>
  <si>
    <t>18107983</t>
  </si>
  <si>
    <t>EGUSQUIZA TURRIATE DE FLORES ELIZABETH PAOLA</t>
  </si>
  <si>
    <t>09903719</t>
  </si>
  <si>
    <t>TRUJILLO CUELLAR SILVIA GILDA</t>
  </si>
  <si>
    <t>09406056</t>
  </si>
  <si>
    <t>AVALOS LOPEZ ANA MARIA</t>
  </si>
  <si>
    <t>25830835</t>
  </si>
  <si>
    <t>RAZA AMANCIO MIRTHA LUZ</t>
  </si>
  <si>
    <t>08264470</t>
  </si>
  <si>
    <t>MARTINEZ CHUMPITAZ ANGELA ROSARIO</t>
  </si>
  <si>
    <t>06051256</t>
  </si>
  <si>
    <t>MANCO AVILA ERMES GREGORIA</t>
  </si>
  <si>
    <t>15391568</t>
  </si>
  <si>
    <t>PEREZ MARTINEZ GLADYS EUFEMIA</t>
  </si>
  <si>
    <t>25668621</t>
  </si>
  <si>
    <t>DAVALOS FLORES MARIA DEL CARMEN</t>
  </si>
  <si>
    <t>08319896</t>
  </si>
  <si>
    <t>SANDOVAL CANALES JULIA LOURDES</t>
  </si>
  <si>
    <t>09254266</t>
  </si>
  <si>
    <t>ROCA PEÑA ANA DOLORES</t>
  </si>
  <si>
    <t>10350000</t>
  </si>
  <si>
    <t>MEDINA ALVARADO ISABEL LOURDES</t>
  </si>
  <si>
    <t>25694232</t>
  </si>
  <si>
    <t>RODRIGUEZ LLERENA LUIS JESUS</t>
  </si>
  <si>
    <t>09535236</t>
  </si>
  <si>
    <t>CARPIO VEGA GIOVANA ALICIA</t>
  </si>
  <si>
    <t>ALARCON ALARCON MARIA DORIZA</t>
  </si>
  <si>
    <t>09103756</t>
  </si>
  <si>
    <t>NONONES PEÑA FLOR DE MARIA</t>
  </si>
  <si>
    <t>06206664</t>
  </si>
  <si>
    <t>OBANDO RODRIGUEZ GODOFREDO CLAUDIO</t>
  </si>
  <si>
    <t>08486358</t>
  </si>
  <si>
    <t>ORTIZ MUÑOZ MARIA ESTELA</t>
  </si>
  <si>
    <t>10164325</t>
  </si>
  <si>
    <t>VEGA LOZANO FLOR DE MARIA</t>
  </si>
  <si>
    <t>06893710</t>
  </si>
  <si>
    <t>RUGNA RODRIGUEZ DE GUZMAN LILIANA CARMEN</t>
  </si>
  <si>
    <t>06106658</t>
  </si>
  <si>
    <t>PAULINI CUPEN DE MENDOZA SOCORRO</t>
  </si>
  <si>
    <t>GUTIERREZ GUTIERREZ CARLOS ALFREDO</t>
  </si>
  <si>
    <t>08435679</t>
  </si>
  <si>
    <t>VELASQUEZ MERA PASTOR</t>
  </si>
  <si>
    <t>25421303</t>
  </si>
  <si>
    <t>SINTY RAMOS JESSICA EUCEBIA</t>
  </si>
  <si>
    <t>40614109</t>
  </si>
  <si>
    <t>BRACAMONTE FIGUEROA JOSE ARTURO</t>
  </si>
  <si>
    <t>10814231</t>
  </si>
  <si>
    <t>ZUÑIGA RIVERA SONIA GRACIELA</t>
  </si>
  <si>
    <t>07496951</t>
  </si>
  <si>
    <t>ACEVEDO ASTO NERIDA GLICERIA</t>
  </si>
  <si>
    <t>10370481</t>
  </si>
  <si>
    <t>AGUIRRE ZAMBRANO JUAN</t>
  </si>
  <si>
    <t>06854338</t>
  </si>
  <si>
    <t>ALVARADO VDA DE MENDOZA MARINA</t>
  </si>
  <si>
    <t>ALVAREZ HUARANGA AVELINA</t>
  </si>
  <si>
    <t>08059278</t>
  </si>
  <si>
    <t>ARANIBAR SAAVEDRA MIGUEL ANGEL</t>
  </si>
  <si>
    <t>08482079</t>
  </si>
  <si>
    <t>ARBIETO OSORIO MIGUEL ANGEL</t>
  </si>
  <si>
    <t>06991461</t>
  </si>
  <si>
    <t>BACILIO JAICO DESIDERIO LEOCADIO</t>
  </si>
  <si>
    <t>08467176</t>
  </si>
  <si>
    <t>CAMARGO ALVAREZ ROSA MARIA</t>
  </si>
  <si>
    <t>07735569</t>
  </si>
  <si>
    <t>CANCHARI CACÑAHUARAY MARIA</t>
  </si>
  <si>
    <t>10366696</t>
  </si>
  <si>
    <t>CARDENAS GUZMAN DE LEON MARIA MARTHA</t>
  </si>
  <si>
    <t>08175329</t>
  </si>
  <si>
    <t>CARRASCAL PORTILLA MARIA ISABEL</t>
  </si>
  <si>
    <t>CORDOVA MENDOZA ASTERIA</t>
  </si>
  <si>
    <t>09211596</t>
  </si>
  <si>
    <t>DE LA CRUZ GONZALES DELZA</t>
  </si>
  <si>
    <t>07063781</t>
  </si>
  <si>
    <t>DIAZ FERNANDEZ MARIA AMALIA NATIVIDAD</t>
  </si>
  <si>
    <t>DIAZ VASQUEZ CARMEN TRINIDAD</t>
  </si>
  <si>
    <t>08435053</t>
  </si>
  <si>
    <t>FRANCO CHAHUA DE CASTILLO GRACIELA EUDOCIA</t>
  </si>
  <si>
    <t>08589850</t>
  </si>
  <si>
    <t>GONZALES MALDONADO JUANA ESTHER</t>
  </si>
  <si>
    <t>06080346</t>
  </si>
  <si>
    <t>GUTIERREZ GUERRA DIMAS CLEBER</t>
  </si>
  <si>
    <t>09231315</t>
  </si>
  <si>
    <t>GUZMAN FLORES DE SANCHEZ ROSA AMERICA</t>
  </si>
  <si>
    <t>06165747</t>
  </si>
  <si>
    <t>LOPEZ ANGULO DELIA ENITH</t>
  </si>
  <si>
    <t>MARRUFFO CLAVETEA CARLOS ALEJANDRO</t>
  </si>
  <si>
    <t>06854154</t>
  </si>
  <si>
    <t>MELGAREJO SILVERIO VENANCIA CLAUDIA</t>
  </si>
  <si>
    <t>09206789</t>
  </si>
  <si>
    <t>PERLECHE SALAZAR ROSA DORIS</t>
  </si>
  <si>
    <t>06196520</t>
  </si>
  <si>
    <t>PONCE VILLAJULCA GILBERTO MAGNO</t>
  </si>
  <si>
    <t>07050695</t>
  </si>
  <si>
    <t>ROVELO HERRERA EFRAIN FLORENCIO</t>
  </si>
  <si>
    <t>09322088</t>
  </si>
  <si>
    <t>SALVADOR TARAZONA MARUJA</t>
  </si>
  <si>
    <t>06841564</t>
  </si>
  <si>
    <t>TIPE LUQUE LOURDES VILMA</t>
  </si>
  <si>
    <t>09504169</t>
  </si>
  <si>
    <t>TOSCAINO VILCHEZ DE HERRERA ZENAIDA</t>
  </si>
  <si>
    <t>09097612</t>
  </si>
  <si>
    <t>VILELA JIMENEZ RUSBELINDA</t>
  </si>
  <si>
    <t>25474177</t>
  </si>
  <si>
    <t>LUMBRE QUESQUEN EMILIA</t>
  </si>
  <si>
    <t>08159859</t>
  </si>
  <si>
    <t>ZEA RAMOS OSCAR CELSO</t>
  </si>
  <si>
    <t>08499281</t>
  </si>
  <si>
    <t>FLORES VASQUEZ JOSE</t>
  </si>
  <si>
    <t>09506022</t>
  </si>
  <si>
    <t>VILLAFANA MAYURI SONIA LYDIA</t>
  </si>
  <si>
    <t>25525261</t>
  </si>
  <si>
    <t>ZAMBRANO PAUCAR DE ANCCO CRISTINA</t>
  </si>
  <si>
    <t>08074858</t>
  </si>
  <si>
    <t>ALEMAN CORNEJO DOMITILA HERMELINDA</t>
  </si>
  <si>
    <t>08070144</t>
  </si>
  <si>
    <t>ARAGON PRIETO JOSE CARLOS</t>
  </si>
  <si>
    <t>08478912</t>
  </si>
  <si>
    <t>CAYCHO CAYCHO ANA ROSA</t>
  </si>
  <si>
    <t>08576027</t>
  </si>
  <si>
    <t>REYES ESPINOZA VDA DE PINTO NERY</t>
  </si>
  <si>
    <t>25489181</t>
  </si>
  <si>
    <t>PALOMINO MELENDEZ VICENTE</t>
  </si>
  <si>
    <t>06005158</t>
  </si>
  <si>
    <t>PORTOCARRERO CARDENAS ADA LUZ</t>
  </si>
  <si>
    <t>09457568</t>
  </si>
  <si>
    <t>ARELLANO FLORES ARDE ADORACION</t>
  </si>
  <si>
    <t>02666953</t>
  </si>
  <si>
    <t>ARRIOLA ROMAN LILIA BERNARDA</t>
  </si>
  <si>
    <t>10512504</t>
  </si>
  <si>
    <t>BRAVO BUIZA ELSA MADELEINE</t>
  </si>
  <si>
    <t>09408841</t>
  </si>
  <si>
    <t>ALFEREZ CARRASCO LUIS GERMAN</t>
  </si>
  <si>
    <t>00443479</t>
  </si>
  <si>
    <t>AREVALO CARRASCO JUANA YSABEL</t>
  </si>
  <si>
    <t>03497685</t>
  </si>
  <si>
    <t>CARRASCO MORENO EDGARDO LEONCIO</t>
  </si>
  <si>
    <t>07304429</t>
  </si>
  <si>
    <t>JUSCAMAITA QUISPE FELICITAS</t>
  </si>
  <si>
    <t>28202534</t>
  </si>
  <si>
    <t>LOPEZ CISNEROS EDILBURGA JESUS</t>
  </si>
  <si>
    <t>25472920</t>
  </si>
  <si>
    <t>DURAN SOSA JULIO ANTHONY ANGINSON ANDRE</t>
  </si>
  <si>
    <t>46300275</t>
  </si>
  <si>
    <t>OLIVAS BONILLA ZARIF OMAR</t>
  </si>
  <si>
    <t>43102002</t>
  </si>
  <si>
    <t>RIVERA PATIÑO JUANA DORINDA</t>
  </si>
  <si>
    <t>08104207</t>
  </si>
  <si>
    <t>DURAN PEREZ ROSA VICTORIA</t>
  </si>
  <si>
    <t>06784322</t>
  </si>
  <si>
    <t>RAMIREZ ROMERO YAN GINLIO GIOVANNI</t>
  </si>
  <si>
    <t>10625102</t>
  </si>
  <si>
    <t>ALCOCER DIAZ DANY FRANCISCO</t>
  </si>
  <si>
    <t>41851796</t>
  </si>
  <si>
    <t>MEZA VARGAS MARIO LUIS</t>
  </si>
  <si>
    <t>43803568</t>
  </si>
  <si>
    <t>LUNA FIGUEROA ANTONIO MAMBRET</t>
  </si>
  <si>
    <t>06592641</t>
  </si>
  <si>
    <t>ACUÑA TORRES MELISSA FIORELLA</t>
  </si>
  <si>
    <t>QUISPE TACAY SONIA SUSY</t>
  </si>
  <si>
    <t>09313821</t>
  </si>
  <si>
    <t>ATAHUA HUARANCCA LUISA</t>
  </si>
  <si>
    <t>07370336</t>
  </si>
  <si>
    <t>BARRIENTOS PELAEZ MARIA ANTONIETA</t>
  </si>
  <si>
    <t>10493482</t>
  </si>
  <si>
    <t>BUENO PALACIOS MERCEDES DOMINGA</t>
  </si>
  <si>
    <t>07328968</t>
  </si>
  <si>
    <t>MANCHEGO GUILLEN MARIA LUISA</t>
  </si>
  <si>
    <t>28308690</t>
  </si>
  <si>
    <t>CERRON PIÑAS DE VEGA LOYOLA DEL CARMEN</t>
  </si>
  <si>
    <t>06708065</t>
  </si>
  <si>
    <t>CHAVEZ GRANDA LADY OFILIA</t>
  </si>
  <si>
    <t>25610166</t>
  </si>
  <si>
    <t>GUTIERREZ CALDERON DE ROTTA PAULA ELIZABETH</t>
  </si>
  <si>
    <t>07305664</t>
  </si>
  <si>
    <t>HUAMANI PEDROZA MARCELINA DANIELA</t>
  </si>
  <si>
    <t>10427943</t>
  </si>
  <si>
    <t>HUAPAYA SANCHEZ DORA NELLY</t>
  </si>
  <si>
    <t>IBARRA PUCH LUZ AURORA</t>
  </si>
  <si>
    <t>06232446</t>
  </si>
  <si>
    <t>ORUNA HINOSTROZA NORA DELFINA</t>
  </si>
  <si>
    <t>07282127</t>
  </si>
  <si>
    <t>QUISPE RIVAS AUREA ROSA</t>
  </si>
  <si>
    <t>28229698</t>
  </si>
  <si>
    <t>RODRIGUEZ CASTILLO SOLEDAD MAGDALENA</t>
  </si>
  <si>
    <t>06180100</t>
  </si>
  <si>
    <t>UBILLUS TOLENTINO LILIANA AMPARO</t>
  </si>
  <si>
    <t>08245225</t>
  </si>
  <si>
    <t>VALENCIA CRISPIN FLOR MARIA</t>
  </si>
  <si>
    <t>07122245</t>
  </si>
  <si>
    <t>ABANTO YBARRA ESTHER ROSA</t>
  </si>
  <si>
    <t>08847727</t>
  </si>
  <si>
    <t>AGUILAR SAMAME NANCY BACILIA</t>
  </si>
  <si>
    <t>07086823</t>
  </si>
  <si>
    <t>AGUILAR SANDOVAL NELLY</t>
  </si>
  <si>
    <t>07135537</t>
  </si>
  <si>
    <t>AIQUIPA LUPU FLOR DE MARIA</t>
  </si>
  <si>
    <t>06686754</t>
  </si>
  <si>
    <t>ALCANTARA CHAVEZ SILVIA ROSA</t>
  </si>
  <si>
    <t>08585156</t>
  </si>
  <si>
    <t>ALVA DIAZ MARIA TARCILA</t>
  </si>
  <si>
    <t>08570152</t>
  </si>
  <si>
    <t>ALVA GORDILLO DE PALOMARES JOYCE LUBY</t>
  </si>
  <si>
    <t>08840994</t>
  </si>
  <si>
    <t>ANAYA ROBLES MARIA ELIZABETH</t>
  </si>
  <si>
    <t>08278556</t>
  </si>
  <si>
    <t>APOLAYA ANDAHUA MIRIAM ESTHER</t>
  </si>
  <si>
    <t>08515084</t>
  </si>
  <si>
    <t>ARANDA AZABACHE MARIA GLADYS</t>
  </si>
  <si>
    <t>08764394</t>
  </si>
  <si>
    <t>ARBIETO JAUREGUI YNES MARGARITA</t>
  </si>
  <si>
    <t>08099821</t>
  </si>
  <si>
    <t>ARIAS ZARZOSA ROGELIA EDITHA</t>
  </si>
  <si>
    <t>06734893</t>
  </si>
  <si>
    <t>BARBOZA CHAVEZ AGUEDA</t>
  </si>
  <si>
    <t>10425945</t>
  </si>
  <si>
    <t>BARREAL SEGOBIA SOFIA MARUJA</t>
  </si>
  <si>
    <t>08912572</t>
  </si>
  <si>
    <t>BASURCO GUEVARA ELSA VERONICA</t>
  </si>
  <si>
    <t>29338718</t>
  </si>
  <si>
    <t>BENDEZU ROMERO GERARDA SABINA</t>
  </si>
  <si>
    <t>06244400</t>
  </si>
  <si>
    <t>BUITRON LOLY ROSA GUIZELA</t>
  </si>
  <si>
    <t>15660654</t>
  </si>
  <si>
    <t>CABRERA ARROYO ENNA ELINA</t>
  </si>
  <si>
    <t>06154395</t>
  </si>
  <si>
    <t>CAPCHA ZURITA DE MALPARTIDA ZARA ELIZABETH</t>
  </si>
  <si>
    <t>09204594</t>
  </si>
  <si>
    <t>CASTILLO BALANDRA FELICITA LEONOR</t>
  </si>
  <si>
    <t>06649173</t>
  </si>
  <si>
    <t>CASTILLO GARCIA MARIA ADELA</t>
  </si>
  <si>
    <t>25511742</t>
  </si>
  <si>
    <t>CASTILLO QUINTANA NORMA</t>
  </si>
  <si>
    <t>28268948</t>
  </si>
  <si>
    <t>CASTRO GOMEZ DE SUMARI IRMA DAMIANA</t>
  </si>
  <si>
    <t>09625920</t>
  </si>
  <si>
    <t>CEDILLO SUTTA ANA GIOVANNA</t>
  </si>
  <si>
    <t>06122211</t>
  </si>
  <si>
    <t>CHACON UGARTE VICKY CELMIRA</t>
  </si>
  <si>
    <t>06686778</t>
  </si>
  <si>
    <t>CHAVEZ BARREDA HERMIS ELENA</t>
  </si>
  <si>
    <t>29344520</t>
  </si>
  <si>
    <t>CHAVEZ MARTINEZ ROSARIO MARIA</t>
  </si>
  <si>
    <t>06899681</t>
  </si>
  <si>
    <t>CHINGA CHUMPITAZ EVA SONIA</t>
  </si>
  <si>
    <t>07929358</t>
  </si>
  <si>
    <t>CHUMBES GUERRERO YOLANDA</t>
  </si>
  <si>
    <t>08977687</t>
  </si>
  <si>
    <t>CORDOVA GUZMAN DORA</t>
  </si>
  <si>
    <t>08945940</t>
  </si>
  <si>
    <t>CORDOVA MEZA DE ZAFRA AUREA VIOLETA</t>
  </si>
  <si>
    <t>CORZO WILLIAMS LUZ ELIZABETH</t>
  </si>
  <si>
    <t>06584129</t>
  </si>
  <si>
    <t>COTRINA CACERES MARIA DEL PILAR</t>
  </si>
  <si>
    <t>08506279</t>
  </si>
  <si>
    <t>CRUZ CUEVAS GLORIA ELVIRA</t>
  </si>
  <si>
    <t>07201829</t>
  </si>
  <si>
    <t>DELGADO AMESQUITA JUSTINA APOLINARIA</t>
  </si>
  <si>
    <t>10118626</t>
  </si>
  <si>
    <t>DELGADO HOLGUIN ODELI YAMINA</t>
  </si>
  <si>
    <t>29594160</t>
  </si>
  <si>
    <t>DELGADO SOTO ROSARIO DEL CARMEN</t>
  </si>
  <si>
    <t>09140616</t>
  </si>
  <si>
    <t>DIAZ GALLEGOS MARIA LUZ</t>
  </si>
  <si>
    <t>29404092</t>
  </si>
  <si>
    <t>DIAZ TINOCO CLARA MARGARITA</t>
  </si>
  <si>
    <t>07403289</t>
  </si>
  <si>
    <t>ESPINOZA ARANDA CARMEN</t>
  </si>
  <si>
    <t>10114482</t>
  </si>
  <si>
    <t>ESPINOZA ARANDA ISABEL ROSA</t>
  </si>
  <si>
    <t>19993715</t>
  </si>
  <si>
    <t>ESPINOZA MEZA NATIVIDAD</t>
  </si>
  <si>
    <t>10417221</t>
  </si>
  <si>
    <t>ESTRELLA SANABRIA ZENOVIA</t>
  </si>
  <si>
    <t>06280350</t>
  </si>
  <si>
    <t>FERNANDEZ CURI ORFELINDA FLORENCIA</t>
  </si>
  <si>
    <t>09503363</t>
  </si>
  <si>
    <t>FLORES PACHERRES MIRNA MARIA</t>
  </si>
  <si>
    <t>10418368</t>
  </si>
  <si>
    <t>FLORIAN CAYCHO DE CHAVEZ MARIA EDITH</t>
  </si>
  <si>
    <t>07012290</t>
  </si>
  <si>
    <t>FUENTES RIVERA MEDINA ELIZABETH</t>
  </si>
  <si>
    <t>10384379</t>
  </si>
  <si>
    <t>GAMARRA AVILA DORA</t>
  </si>
  <si>
    <t>08025930</t>
  </si>
  <si>
    <t>GAMARRA REYES TEOFILA REINELDA</t>
  </si>
  <si>
    <t>06085195</t>
  </si>
  <si>
    <t>GARCIA PAREDES RAUL LEONCIO</t>
  </si>
  <si>
    <t>07157195</t>
  </si>
  <si>
    <t>GARCIA PARRA AURELIA SUSANA</t>
  </si>
  <si>
    <t>25788570</t>
  </si>
  <si>
    <t>GONZALES AGUILAR ROSA JUDITH</t>
  </si>
  <si>
    <t>08996044</t>
  </si>
  <si>
    <t>GUILLEN CARDENAS BLANCA SARA</t>
  </si>
  <si>
    <t>07891565</t>
  </si>
  <si>
    <t>GUILLEN CASTILLO CORNELIA FLOR</t>
  </si>
  <si>
    <t>GUIMARREA PECHE DE BARRAZA LUCIA</t>
  </si>
  <si>
    <t>09345201</t>
  </si>
  <si>
    <t>GUTIERREZ VALENCIA TADEA OLINDA</t>
  </si>
  <si>
    <t>06130472</t>
  </si>
  <si>
    <t>HERNANDEZ LIX INGRID ENRIQUETA</t>
  </si>
  <si>
    <t>09056703</t>
  </si>
  <si>
    <t>HOVISPO MOYA MARIO MANUEL</t>
  </si>
  <si>
    <t>07424195</t>
  </si>
  <si>
    <t>HUAMAN CORREA VILMA EVANGELINA</t>
  </si>
  <si>
    <t>06925059</t>
  </si>
  <si>
    <t>HUAMAN YACILA MARITZA AGUEDA</t>
  </si>
  <si>
    <t>08471298</t>
  </si>
  <si>
    <t>HUANCAHUARI PAUCAR OLGA NICOLASA</t>
  </si>
  <si>
    <t>06597463</t>
  </si>
  <si>
    <t>HUAYLLACCAHUA SOTO TEODOSIA MAGDALENA</t>
  </si>
  <si>
    <t>07139754</t>
  </si>
  <si>
    <t>HUERTA SOLORZANO BERTILIA</t>
  </si>
  <si>
    <t>08286384</t>
  </si>
  <si>
    <t>HUGAR LUDEÑA DE LINARES SILVIA CONSUELO</t>
  </si>
  <si>
    <t>07050200</t>
  </si>
  <si>
    <t>IZARRA ARONES DE BENDEZU IRMA ELIZABETH</t>
  </si>
  <si>
    <t>10515396</t>
  </si>
  <si>
    <t>SALCEDO USEDA VANESSA NURAINI</t>
  </si>
  <si>
    <t>41883571</t>
  </si>
  <si>
    <t>LARA VALDERRAMA ROSA ELENA</t>
  </si>
  <si>
    <t>07401172</t>
  </si>
  <si>
    <t>LEON LEON HERMINIO</t>
  </si>
  <si>
    <t>09897254</t>
  </si>
  <si>
    <t>LINDO PEREZ STELLA MARIS</t>
  </si>
  <si>
    <t>06220481</t>
  </si>
  <si>
    <t>LOPEZ MIRANDA DE NUÑEZ MARIA ESTHER</t>
  </si>
  <si>
    <t>10494456</t>
  </si>
  <si>
    <t>LUJAN GUERRERO JULIA ESTHER</t>
  </si>
  <si>
    <t>08417314</t>
  </si>
  <si>
    <t>MAMANI GAMARRA DE EYZAGUIRRE JUDITH RITA</t>
  </si>
  <si>
    <t>07568306</t>
  </si>
  <si>
    <t>MARQUEZ MESIAS LUISA ALEJANDRINA</t>
  </si>
  <si>
    <t>08605778</t>
  </si>
  <si>
    <t>MARQUEZ ZELAYA MERY VIOLETA</t>
  </si>
  <si>
    <t>06885165</t>
  </si>
  <si>
    <t>MARTINEZ PARIAN AMELIA</t>
  </si>
  <si>
    <t>08116199</t>
  </si>
  <si>
    <t>MEDINA LIZARRAGA MARIA TERESA</t>
  </si>
  <si>
    <t>06699329</t>
  </si>
  <si>
    <t>MENACHO NACIMENTO CARMEN LIBERTAD</t>
  </si>
  <si>
    <t>06057269</t>
  </si>
  <si>
    <t>MENDEZ MARTINEZ DE FERNANDEZ HORTENSIA</t>
  </si>
  <si>
    <t>09392008</t>
  </si>
  <si>
    <t>MENDEZ VELARDE NANCY ELIZABETH</t>
  </si>
  <si>
    <t>07049212</t>
  </si>
  <si>
    <t>MENDOZA VILLENA YLIANA BELINDA</t>
  </si>
  <si>
    <t>07106118</t>
  </si>
  <si>
    <t>MESTANZA PONCE DE LEON DE GARCIA NANCY CLOTILDE</t>
  </si>
  <si>
    <t>06082474</t>
  </si>
  <si>
    <t>MEZA BALBIN MARITZA BERTHA</t>
  </si>
  <si>
    <t>06593213</t>
  </si>
  <si>
    <t>MEZA MORALES GRACIELA NORMA</t>
  </si>
  <si>
    <t>10388814</t>
  </si>
  <si>
    <t>MICALAY ESPINOZA DE ARROYO HILDA</t>
  </si>
  <si>
    <t>07328271</t>
  </si>
  <si>
    <t>MOLINA SIERRA ESTHER MARIA</t>
  </si>
  <si>
    <t>06242257</t>
  </si>
  <si>
    <t>MONRROY PERALTA NORA ESTHER</t>
  </si>
  <si>
    <t>22269387</t>
  </si>
  <si>
    <t>MONTES CAJALEON DIODORA FREDESVINDA</t>
  </si>
  <si>
    <t>08968784</t>
  </si>
  <si>
    <t>NAVARRO SOTO OLINDA ALICIA</t>
  </si>
  <si>
    <t>06887571</t>
  </si>
  <si>
    <t>NEIRA QUISPE MARISA VIOLETA</t>
  </si>
  <si>
    <t>06969404</t>
  </si>
  <si>
    <t>NEYRA VILLAGARAY RINA MARGOT</t>
  </si>
  <si>
    <t>08784038</t>
  </si>
  <si>
    <t>NUÑEZ VILLALVA NORMA LUZMILA</t>
  </si>
  <si>
    <t>09230333</t>
  </si>
  <si>
    <t>OCHOA DE YANQUI JUDY ANTONIETA</t>
  </si>
  <si>
    <t>28215680</t>
  </si>
  <si>
    <t>OJEDA SEDANO EMMA YVONNE</t>
  </si>
  <si>
    <t>06847174</t>
  </si>
  <si>
    <t>ORE CHIPANA MERY BEATRIZ</t>
  </si>
  <si>
    <t>10630216</t>
  </si>
  <si>
    <t>ORIHUELA SALAZAR JENBY YAMIRA</t>
  </si>
  <si>
    <t>25584306</t>
  </si>
  <si>
    <t>PALOMINO HUAMAN SILVERIA FLORENTINA</t>
  </si>
  <si>
    <t>06130498</t>
  </si>
  <si>
    <t>PALOMINO VARGAS ALCIRA NORMA</t>
  </si>
  <si>
    <t>21085089</t>
  </si>
  <si>
    <t>PAREDES BEJAR MARTHA ROSARIO</t>
  </si>
  <si>
    <t>29679027</t>
  </si>
  <si>
    <t>VEGAS YACHEZ LUCINDA AMELI</t>
  </si>
  <si>
    <t>08267970</t>
  </si>
  <si>
    <t>PAUYAC HUAMAN LUZ VICTORIA</t>
  </si>
  <si>
    <t>10791764</t>
  </si>
  <si>
    <t>PELTROCHE LA ROSA DE AVILA LUCRECIA</t>
  </si>
  <si>
    <t>08395994</t>
  </si>
  <si>
    <t>PEREZ MENDOZA NORA ELIZABETH</t>
  </si>
  <si>
    <t>09111047</t>
  </si>
  <si>
    <t>LEON ANTUNEZ NIHAL JOVANNA</t>
  </si>
  <si>
    <t>31651876</t>
  </si>
  <si>
    <t>PILLACA MENDOZA CONSUELO</t>
  </si>
  <si>
    <t>07374423</t>
  </si>
  <si>
    <t>QUISPE ALOSILLA YOLANDA</t>
  </si>
  <si>
    <t>07588009</t>
  </si>
  <si>
    <t>RAMIREZ RAMIREZ GLENI ESMERALDA</t>
  </si>
  <si>
    <t>06017234</t>
  </si>
  <si>
    <t>REYES ESPADA NORA YLDAURA</t>
  </si>
  <si>
    <t>06070441</t>
  </si>
  <si>
    <t>RODRIGUEZ GALLEGOS ANA BERTHA</t>
  </si>
  <si>
    <t>25837308</t>
  </si>
  <si>
    <t>ROJAS ALCALA IRMA MARTINA</t>
  </si>
  <si>
    <t>08385774</t>
  </si>
  <si>
    <t>ROSALES MANUEL PERSIDA PAULA</t>
  </si>
  <si>
    <t>25631192</t>
  </si>
  <si>
    <t>SAAVEDRA PINEDA VICTORIA ADELINA</t>
  </si>
  <si>
    <t>06899492</t>
  </si>
  <si>
    <t>SAAVEDRA QUISPE IRENE IDA</t>
  </si>
  <si>
    <t>25492268</t>
  </si>
  <si>
    <t>SALAZAR LUDEÑA MARIA ANTONIA</t>
  </si>
  <si>
    <t>08298509</t>
  </si>
  <si>
    <t>SANCHEZ SOCOALAYA INES PAULINA</t>
  </si>
  <si>
    <t>19860312</t>
  </si>
  <si>
    <t>SARMIENTO VEGA YENY MIRIAM</t>
  </si>
  <si>
    <t>25857015</t>
  </si>
  <si>
    <t>SOTO YUPANQUI HILDA BLANCA</t>
  </si>
  <si>
    <t>08318164</t>
  </si>
  <si>
    <t>ZEVALLOS GALARZA ROSARIO DEL PILAR</t>
  </si>
  <si>
    <t>22499032</t>
  </si>
  <si>
    <t>SOTOMAYOR SANCHEZ MARITZA SOLEDAD</t>
  </si>
  <si>
    <t>08020412</t>
  </si>
  <si>
    <t>SUMARI ORCASITAS HERNAN AQUILES</t>
  </si>
  <si>
    <t>09625921</t>
  </si>
  <si>
    <t>TIPE HERRERA ROSA LUZ</t>
  </si>
  <si>
    <t>21555567</t>
  </si>
  <si>
    <t>TIPE LUJAN GLORIA MARIN</t>
  </si>
  <si>
    <t>28265948</t>
  </si>
  <si>
    <t>TOLENTINO HUAMAN YOLY ROSSANA</t>
  </si>
  <si>
    <t>22642152</t>
  </si>
  <si>
    <t>TORIBIO PACOMPEA DE CHACALTANA MARITZA MARLENE</t>
  </si>
  <si>
    <t>08009380</t>
  </si>
  <si>
    <t>TORRES CORDOVA ROSA HILDA</t>
  </si>
  <si>
    <t>15949812</t>
  </si>
  <si>
    <t>TORRES GUTIERREZ MARIA EUGENIA</t>
  </si>
  <si>
    <t>08320882</t>
  </si>
  <si>
    <t>TORRES MENESES TERESA GUADALUPE</t>
  </si>
  <si>
    <t>09663151</t>
  </si>
  <si>
    <t>TRUJILLO HUACCHO LILIAN YOLANDA</t>
  </si>
  <si>
    <t>06118680</t>
  </si>
  <si>
    <t>VALDERRAMA MARTINEZ ADA MYRIAM</t>
  </si>
  <si>
    <t>08203341</t>
  </si>
  <si>
    <t>VALENCIA ARANA GLORIA EUGENIA</t>
  </si>
  <si>
    <t>08843811</t>
  </si>
  <si>
    <t>VARGAS ALHUAY MARIA NATIVIDAD</t>
  </si>
  <si>
    <t>10285173</t>
  </si>
  <si>
    <t>VIVANCO MESONES MARTHA ANGELICA</t>
  </si>
  <si>
    <t>25631799</t>
  </si>
  <si>
    <t>YARASCA QUISPE ANA IRENE</t>
  </si>
  <si>
    <t>09318074</t>
  </si>
  <si>
    <t>ZACIGA CARDENAS CARMEN ROSA</t>
  </si>
  <si>
    <t>07111368</t>
  </si>
  <si>
    <t>ZORRILLA AMADO NORMA</t>
  </si>
  <si>
    <t>10142832</t>
  </si>
  <si>
    <t>CHAVEZ PISCOYA DE PALOMINO FATIMA ISABEL</t>
  </si>
  <si>
    <t>10533736</t>
  </si>
  <si>
    <t>CHAVEZ REVOLLAR GUILLERMO</t>
  </si>
  <si>
    <t>28219305</t>
  </si>
  <si>
    <t>CRUZ MENDEZ NORMA ZELMIRA</t>
  </si>
  <si>
    <t>29295740</t>
  </si>
  <si>
    <t>DE LA CRUZ AFATT NANCY GRACIELA</t>
  </si>
  <si>
    <t>32812340</t>
  </si>
  <si>
    <t>FLORES LLERENA ROXANA CECILIA</t>
  </si>
  <si>
    <t>08150611</t>
  </si>
  <si>
    <t>GALARRETA ACHAHUANCO MARIA JUSTINA</t>
  </si>
  <si>
    <t>09314362</t>
  </si>
  <si>
    <t>GUIZADO DAMIANO SERAFINA</t>
  </si>
  <si>
    <t>06096209</t>
  </si>
  <si>
    <t>MEJIA RODRIGUEZ DANTE PELAYO</t>
  </si>
  <si>
    <t>15683983</t>
  </si>
  <si>
    <t>MOGOLLON NIVIN MIGUEL ANGEL</t>
  </si>
  <si>
    <t>25489759</t>
  </si>
  <si>
    <t>MONTERO ESTRADA ROXANA MARIVEL</t>
  </si>
  <si>
    <t>08867181</t>
  </si>
  <si>
    <t>OJEDA MEJIA ERIKA VIVIAN</t>
  </si>
  <si>
    <t>29591710</t>
  </si>
  <si>
    <t>ORELLANO FERNANDEZ LYLI AMPARO</t>
  </si>
  <si>
    <t>06220159</t>
  </si>
  <si>
    <t>ORTEGA MARROQUIN MERCEDES MILAGRITOS</t>
  </si>
  <si>
    <t>07453054</t>
  </si>
  <si>
    <t>PACHECO ROBLES SONIA LUZ</t>
  </si>
  <si>
    <t>05388498</t>
  </si>
  <si>
    <t>PARDO MEZA JESUS</t>
  </si>
  <si>
    <t>08999203</t>
  </si>
  <si>
    <t>ZAVALETA LUJAN JENNY ELENISSE</t>
  </si>
  <si>
    <t>09327337</t>
  </si>
  <si>
    <t>VENTOCILLA ESPINOZA MIRYAM LOURDES</t>
  </si>
  <si>
    <t>08100356</t>
  </si>
  <si>
    <t>ZAMBRANO RAMOS LUZ BLANCA</t>
  </si>
  <si>
    <t>25630561</t>
  </si>
  <si>
    <t>VENTURA CABANILLAS MARIA ANTONIA</t>
  </si>
  <si>
    <t>06724165</t>
  </si>
  <si>
    <t>VELASQUEZ GUERRA LUIS MIGUEL</t>
  </si>
  <si>
    <t>08031078</t>
  </si>
  <si>
    <t>MAJO MARRUFO GISELLA JULIE</t>
  </si>
  <si>
    <t>18009295</t>
  </si>
  <si>
    <t>HUAMAN HUICHO GLADYS</t>
  </si>
  <si>
    <t>28267198</t>
  </si>
  <si>
    <t>LEON LEON ROCIO LILIANA</t>
  </si>
  <si>
    <t>41491233</t>
  </si>
  <si>
    <t>SANTOS GONZALES MARIO</t>
  </si>
  <si>
    <t>GUTIERREZ PAIVA LIZBHET</t>
  </si>
  <si>
    <t>31191751</t>
  </si>
  <si>
    <t>JIMENEZ MAYS HAYDEE JANET</t>
  </si>
  <si>
    <t>08153639</t>
  </si>
  <si>
    <t>MAURICIO GIRON MONICA SOLEDAD</t>
  </si>
  <si>
    <t>41553303</t>
  </si>
  <si>
    <t>BALDEON ROMERO EMMA BLANCA</t>
  </si>
  <si>
    <t>08073780</t>
  </si>
  <si>
    <t>RAMOS GONZALES MONICA OLINDA</t>
  </si>
  <si>
    <t>06164337</t>
  </si>
  <si>
    <t>ALVARADO ÑATO CARLOS JOSUE</t>
  </si>
  <si>
    <t>06650423</t>
  </si>
  <si>
    <t>MASCARO SANCHEZ PEDRO ARNALDO</t>
  </si>
  <si>
    <t>10043049</t>
  </si>
  <si>
    <t>HUERTAS TACCHINO ERASMO</t>
  </si>
  <si>
    <t>06681369</t>
  </si>
  <si>
    <t>OBANDO RODRIGUEZ JUAN AURELIO</t>
  </si>
  <si>
    <t>08486084</t>
  </si>
  <si>
    <t>SILVA ZUÑIGA JOHN PERCY</t>
  </si>
  <si>
    <t>29453221</t>
  </si>
  <si>
    <t>MAMANI SOLORZANO JAIME</t>
  </si>
  <si>
    <t>06215152</t>
  </si>
  <si>
    <t>ALMEYDA CASTRO LUIS ALBERTO</t>
  </si>
  <si>
    <t>08084238</t>
  </si>
  <si>
    <t>ARAGON OSORIO RONAL JACINTO</t>
  </si>
  <si>
    <t>AYLLON BULNES GUIGLIANA ELIZABETH SARA</t>
  </si>
  <si>
    <t>08810074</t>
  </si>
  <si>
    <t>BOLARTE CERRATE DE GONZALES NORMA SILVIA</t>
  </si>
  <si>
    <t>06722250</t>
  </si>
  <si>
    <t>CABRERA ARROYO EDWIN ELARD</t>
  </si>
  <si>
    <t>06154256</t>
  </si>
  <si>
    <t>CRUZ BOULLOSA VICTOR MANUEL</t>
  </si>
  <si>
    <t>07025000</t>
  </si>
  <si>
    <t>GUARNIZO ALFARO EDGARDO MARTIN</t>
  </si>
  <si>
    <t>07083378</t>
  </si>
  <si>
    <t>INGAR PINEDO HUGO JAIME</t>
  </si>
  <si>
    <t>06734614</t>
  </si>
  <si>
    <t>KOBAYASHI TSUTSUMI LUIS FERNANDO</t>
  </si>
  <si>
    <t>06717070</t>
  </si>
  <si>
    <t>LIMAY RIOS OSCAR ANTONIO</t>
  </si>
  <si>
    <t>25704047</t>
  </si>
  <si>
    <t>MEDRANO BUSTIOS OSCAR JESUS</t>
  </si>
  <si>
    <t>07375932</t>
  </si>
  <si>
    <t>MINI DIAZ DE MEDINA ELSY HAYDEE</t>
  </si>
  <si>
    <t>07519407</t>
  </si>
  <si>
    <t>NUÑEZ ROJAS GRACIELA FLORENCIA</t>
  </si>
  <si>
    <t>25617345</t>
  </si>
  <si>
    <t>SALAZAR CHAVEZ DE MORIN MARIA DELFINA</t>
  </si>
  <si>
    <t>10138446</t>
  </si>
  <si>
    <t>LOARTE LOPEZ CESAR ABDIAS</t>
  </si>
  <si>
    <t>08778438</t>
  </si>
  <si>
    <t>MEZA SANTIBAÑEZ LUIS ALFONSO</t>
  </si>
  <si>
    <t>07415051</t>
  </si>
  <si>
    <t>ATENCIO LA ROSA GUILLERMO LUIS</t>
  </si>
  <si>
    <t>06879300</t>
  </si>
  <si>
    <t>GAMARRA DIAZ HECTOR MOISES</t>
  </si>
  <si>
    <t>06737886</t>
  </si>
  <si>
    <t>GARCIA APARCANA PEDRO JAVIER</t>
  </si>
  <si>
    <t>07397269</t>
  </si>
  <si>
    <t>LOO CHOY FELIPE</t>
  </si>
  <si>
    <t>08003826</t>
  </si>
  <si>
    <t>OLIVOS RENGIFO JUAN CARLOS BENJAMIN</t>
  </si>
  <si>
    <t>07040476</t>
  </si>
  <si>
    <t>PINTO ARTEAGA NELIDA ISABEL</t>
  </si>
  <si>
    <t>25483680</t>
  </si>
  <si>
    <t>QUIÑONES VASQUEZ LUIS ALBERTO</t>
  </si>
  <si>
    <t>17904582</t>
  </si>
  <si>
    <t>RODRIGUEZ SANCHEZ CARLOS SANTOS</t>
  </si>
  <si>
    <t>08271209</t>
  </si>
  <si>
    <t>ALFARO RAMIREZ JORGE MAURICIO</t>
  </si>
  <si>
    <t>08211975</t>
  </si>
  <si>
    <t>CABALLERO BARDALES BEATRIZ ROXANA</t>
  </si>
  <si>
    <t>08624750</t>
  </si>
  <si>
    <t>DIAZ VILLAR JUAN ALEJANDRO</t>
  </si>
  <si>
    <t>09993794</t>
  </si>
  <si>
    <t>PEREZ ALIAGA CARLOS FRANCISCO</t>
  </si>
  <si>
    <t>07972438</t>
  </si>
  <si>
    <t>PUERTA CALDAS MERCEDES</t>
  </si>
  <si>
    <t>08008327</t>
  </si>
  <si>
    <t>REYES KISHIMOTO CLAUDIA MARIA</t>
  </si>
  <si>
    <t>09536032</t>
  </si>
  <si>
    <t>SANCHEZ GUEVARA GUILLERMO DAVID</t>
  </si>
  <si>
    <t>17937395</t>
  </si>
  <si>
    <t>CHINCHAYAN SANCHEZ JUAN ANTONIO</t>
  </si>
  <si>
    <t>07400395</t>
  </si>
  <si>
    <t>QUISPE PARI FIDEL</t>
  </si>
  <si>
    <t>10511198</t>
  </si>
  <si>
    <t>VELARDE MORENO ARMANDO ELIAS</t>
  </si>
  <si>
    <t>08860081</t>
  </si>
  <si>
    <t>VILLANUEVA ASPILLAGA JOSE LUIS</t>
  </si>
  <si>
    <t>10146536</t>
  </si>
  <si>
    <t>ROMERO MATURRANO GLADYS NOEMI</t>
  </si>
  <si>
    <t>08157521</t>
  </si>
  <si>
    <t>CONTRERAS ZARAVIA NORMA ROXANA</t>
  </si>
  <si>
    <t>23950455</t>
  </si>
  <si>
    <t>MALDONADO ALVARADO EVA LUZ</t>
  </si>
  <si>
    <t>20055737</t>
  </si>
  <si>
    <t>ZARATE GIRAO MARIO IVAN</t>
  </si>
  <si>
    <t>09854090</t>
  </si>
  <si>
    <t>CASTRO REYES NADIA GABRIELA</t>
  </si>
  <si>
    <t>10143366</t>
  </si>
  <si>
    <t>CASTILLO URQUIAGA WALTER</t>
  </si>
  <si>
    <t>18030062</t>
  </si>
  <si>
    <t>MANDAMIENTO TRUJILLO WALTHER EDILBERTO</t>
  </si>
  <si>
    <t>15745292</t>
  </si>
  <si>
    <t>MIRANDA FLORES ALAN FRANCIS</t>
  </si>
  <si>
    <t>40247162</t>
  </si>
  <si>
    <t>CARDENAS MALDONADO ELVIRA ANDREA</t>
  </si>
  <si>
    <t>07356522</t>
  </si>
  <si>
    <t>SAMAME GUERRERO ROSA ELENA</t>
  </si>
  <si>
    <t>08441995</t>
  </si>
  <si>
    <t>ABANTO ROSSI YESSICA</t>
  </si>
  <si>
    <t>10237778</t>
  </si>
  <si>
    <t>JARA MORI TEOFILO DIONICIO</t>
  </si>
  <si>
    <t>06742397</t>
  </si>
  <si>
    <t>MELGAREJO LIZAMA EDGAR RODRIGO</t>
  </si>
  <si>
    <t>08861721</t>
  </si>
  <si>
    <t>BEINGOLEA AGUIRRE AUGUSTO</t>
  </si>
  <si>
    <t>CALLAHUI ORTIZ IRMA TERESA</t>
  </si>
  <si>
    <t>06741657</t>
  </si>
  <si>
    <t>CLAVO FERIA JOHNNY ANTONIO</t>
  </si>
  <si>
    <t>09430821</t>
  </si>
  <si>
    <t>GAMBOA BARRANTES JOSE HECTOR</t>
  </si>
  <si>
    <t>07871221</t>
  </si>
  <si>
    <t>CORREA TINEO VICTOR JAVIER</t>
  </si>
  <si>
    <t>21139678</t>
  </si>
  <si>
    <t>DE LA PEÑA MENIZ WALTER JERRY</t>
  </si>
  <si>
    <t>07427660</t>
  </si>
  <si>
    <t>OCHOA RUA JESUS MARIO</t>
  </si>
  <si>
    <t>09588964</t>
  </si>
  <si>
    <t>VALLADARES GUTIERREZ ELIAS ALEXIS</t>
  </si>
  <si>
    <t>09822024</t>
  </si>
  <si>
    <t>MEJIA CHAVEZ HOMERO</t>
  </si>
  <si>
    <t>09145051</t>
  </si>
  <si>
    <t>NOVOA ESPEJO ALDO RAFAEL</t>
  </si>
  <si>
    <t>10281834</t>
  </si>
  <si>
    <t>GONZALES CARRILLO OSWALDO MANUEL</t>
  </si>
  <si>
    <t>15745625</t>
  </si>
  <si>
    <t>DIAZ SEMINARIO ALBERTO MARTIN</t>
  </si>
  <si>
    <t>18011555</t>
  </si>
  <si>
    <t>TORRES CONTRERAS HAYDER RONALD</t>
  </si>
  <si>
    <t>07244977</t>
  </si>
  <si>
    <t>PEREZ MELGAREJO CARLOS VICTOR</t>
  </si>
  <si>
    <t>10382108</t>
  </si>
  <si>
    <t>ANDIA RUIZ VICTOR MARTIN</t>
  </si>
  <si>
    <t>10203066</t>
  </si>
  <si>
    <t>OROS CAMARGO VILMA</t>
  </si>
  <si>
    <t>CUEVA ESTELA WILLIAM FERNANDO</t>
  </si>
  <si>
    <t>10130710</t>
  </si>
  <si>
    <t>JARUFE TAJMANI KARINA LIZET</t>
  </si>
  <si>
    <t>40635395</t>
  </si>
  <si>
    <t>RAMIREZ MOREY JOSE MIGUEL</t>
  </si>
  <si>
    <t>41588357</t>
  </si>
  <si>
    <t>CAMARENA ESTELA HUGO CRISTIAN</t>
  </si>
  <si>
    <t>40439089</t>
  </si>
  <si>
    <t>LLANOS TORRES CRISTINA DANITZA</t>
  </si>
  <si>
    <t>41591575</t>
  </si>
  <si>
    <t>MEZA SALCEDO RONALD</t>
  </si>
  <si>
    <t>23952115</t>
  </si>
  <si>
    <t>TURIN TURIN GIANNINA PAMELA</t>
  </si>
  <si>
    <t>40244535</t>
  </si>
  <si>
    <t>ZAMBRANO GAMBOA CHRISTIAN ARTURO</t>
  </si>
  <si>
    <t>40454334</t>
  </si>
  <si>
    <t>ORIHUELA TOVAR RAQUEL TRINIDAD</t>
  </si>
  <si>
    <t>41527782</t>
  </si>
  <si>
    <t>SILVA YZAGUIRRE YOVANA LILY</t>
  </si>
  <si>
    <t>10134639</t>
  </si>
  <si>
    <t>TELLO SALAZAR CARMEN</t>
  </si>
  <si>
    <t>06069871</t>
  </si>
  <si>
    <t>SLATER CHONG ROSA TANITH</t>
  </si>
  <si>
    <t>07347910</t>
  </si>
  <si>
    <t>LLAMOSAS BELLIDO CARMEN DORIS</t>
  </si>
  <si>
    <t>06028141</t>
  </si>
  <si>
    <t>ROTTA QUINTEROS FRESSIA CLEMENCIA</t>
  </si>
  <si>
    <t>15744424</t>
  </si>
  <si>
    <t>MURGA LOPEZ AGUSTIN FERNANDO</t>
  </si>
  <si>
    <t>06605053</t>
  </si>
  <si>
    <t>AYALA PERALTA FELIX DASIO</t>
  </si>
  <si>
    <t>08476310</t>
  </si>
  <si>
    <t>MATTOS CALDERON JAIME</t>
  </si>
  <si>
    <t>08325914</t>
  </si>
  <si>
    <t>ROJAS TENORIO JORGE HUMBERTO</t>
  </si>
  <si>
    <t>SALAZAR ALARCON VICTOR JOSE</t>
  </si>
  <si>
    <t>07842396</t>
  </si>
  <si>
    <t>ORTIZ FLORES ANTONIO</t>
  </si>
  <si>
    <t>08636218</t>
  </si>
  <si>
    <t>CIPRIANO BERNUY ANTONIO ZACARIAS</t>
  </si>
  <si>
    <t>07427626</t>
  </si>
  <si>
    <t>PEREZ VELCAMICHE MARCO ANTONIO</t>
  </si>
  <si>
    <t>07844026</t>
  </si>
  <si>
    <t>PORLES BLAS DE PAREDES MARGARITA MYRIAM</t>
  </si>
  <si>
    <t>09157644</t>
  </si>
  <si>
    <t>CARPIO GUZMAN LUIS ALBERTO</t>
  </si>
  <si>
    <t>07353667</t>
  </si>
  <si>
    <t>FERNANDINI ARTOLA JORGE ANTONIO LUIS</t>
  </si>
  <si>
    <t>09582265</t>
  </si>
  <si>
    <t>IZAGUIRRE LUCANO HUMBERTO ADLER</t>
  </si>
  <si>
    <t>06071374</t>
  </si>
  <si>
    <t>MUÑOZ SILVA RICARDO EDGARDO</t>
  </si>
  <si>
    <t>06592276</t>
  </si>
  <si>
    <t>SHIMABUKURO MORIKONE JOSE ANTONIO</t>
  </si>
  <si>
    <t>09436224</t>
  </si>
  <si>
    <t>ESPINOZA CENZANO CESAR ROLANDO</t>
  </si>
  <si>
    <t>07473067</t>
  </si>
  <si>
    <t>VARELA GARCIA GIANCARLO</t>
  </si>
  <si>
    <t>23963160</t>
  </si>
  <si>
    <t>FERNANDEZ HAQQUEHUA JULIO CESAR</t>
  </si>
  <si>
    <t>09852949</t>
  </si>
  <si>
    <t>CELEDONIO SALVADOR DENNYS JESSY</t>
  </si>
  <si>
    <t>08144335</t>
  </si>
  <si>
    <t>CELEDONIO SALVADOR MAGNOLIA YOVANA</t>
  </si>
  <si>
    <t>15969960</t>
  </si>
  <si>
    <t>GARNIQUE MONCADA MARCO ANTONIO</t>
  </si>
  <si>
    <t>09963860</t>
  </si>
  <si>
    <t>VEGA LOZANO MARIA DEL ROSARIO</t>
  </si>
  <si>
    <t>06722413</t>
  </si>
  <si>
    <t>DAVILA ALIAGA CARMEN ROSA</t>
  </si>
  <si>
    <t>25477980</t>
  </si>
  <si>
    <t>GONZALES CRUZ JENNY MILAGRITOS</t>
  </si>
  <si>
    <t>09774950</t>
  </si>
  <si>
    <t>ESPINOZA VIVAS YLIA CLORINDA</t>
  </si>
  <si>
    <t>07902677</t>
  </si>
  <si>
    <t>MENDOZA IBAÑEZ ELINA ROSANA</t>
  </si>
  <si>
    <t>10471532</t>
  </si>
  <si>
    <t>MORILLO ACUÑA MARIA MERCEDES</t>
  </si>
  <si>
    <t>08097722</t>
  </si>
  <si>
    <t>TORRES MARCOS ELSA GLADYS</t>
  </si>
  <si>
    <t>21448355</t>
  </si>
  <si>
    <t>REZZA SULCA NELLY ANA</t>
  </si>
  <si>
    <t>08419361</t>
  </si>
  <si>
    <t>SOTO CAMARGO SOLEDAD NORA</t>
  </si>
  <si>
    <t>08188787</t>
  </si>
  <si>
    <t>VELASQUEZ ACOSTA PABLO MAXIMO</t>
  </si>
  <si>
    <t>08588849</t>
  </si>
  <si>
    <t>GUZMAN ALVAREZ EBERTH JAVIER</t>
  </si>
  <si>
    <t>17877657</t>
  </si>
  <si>
    <t>CAMPOS MEZA ADELIA GRIMALDA</t>
  </si>
  <si>
    <t>07282756</t>
  </si>
  <si>
    <t>RIVERA ALVAREZ JULIO CESAR</t>
  </si>
  <si>
    <t>08025963</t>
  </si>
  <si>
    <t>VASQUEZ MATOS JUAN PEDRO</t>
  </si>
  <si>
    <t>10317296</t>
  </si>
  <si>
    <t>ARIAS PACHAS JUAN ANTONIO</t>
  </si>
  <si>
    <t>10210338</t>
  </si>
  <si>
    <t>HINOJOSA PEREZ JULIA ROSMARY</t>
  </si>
  <si>
    <t>10193415</t>
  </si>
  <si>
    <t>MERCADO TOLEDO RAMIRO OSCAR</t>
  </si>
  <si>
    <t>08186187</t>
  </si>
  <si>
    <t>QUISPE CONDORI CUSTODIO OLSEN</t>
  </si>
  <si>
    <t>08319516</t>
  </si>
  <si>
    <t>ANDRADE CHAVEZ ROSSANA CECILIA</t>
  </si>
  <si>
    <t>15975577</t>
  </si>
  <si>
    <t>BARRETO RIVERO DALILA SUSANA</t>
  </si>
  <si>
    <t>07899702</t>
  </si>
  <si>
    <t>CHAVEZ PITA JULIO OCTAVIO</t>
  </si>
  <si>
    <t>10145908</t>
  </si>
  <si>
    <t>GOMEZ GALIANO WALTER DAVID</t>
  </si>
  <si>
    <t>07821554</t>
  </si>
  <si>
    <t>HIGUCHI ONAKA ISAAC WENCESLAO</t>
  </si>
  <si>
    <t>07381467</t>
  </si>
  <si>
    <t>KOBAYASHI KOBAYASHI CARLOS</t>
  </si>
  <si>
    <t>08748014</t>
  </si>
  <si>
    <t>LOPEZ VARGAS LUIS JAVIER</t>
  </si>
  <si>
    <t>25695948</t>
  </si>
  <si>
    <t>ALVARADO CHICO CARLOS ALBERTO</t>
  </si>
  <si>
    <t>09675648</t>
  </si>
  <si>
    <t>PORTELLA MENDOZA JULIO EDUARDO</t>
  </si>
  <si>
    <t>06602128</t>
  </si>
  <si>
    <t>SANTILLAN DE CORTIJO ERMINDA MARTA</t>
  </si>
  <si>
    <t>46958768</t>
  </si>
  <si>
    <t>TASATO KANASHIRO JOSE</t>
  </si>
  <si>
    <t>07589045</t>
  </si>
  <si>
    <t>VARGAS MEDRANO TEODORO RODOLFO</t>
  </si>
  <si>
    <t>06725814</t>
  </si>
  <si>
    <t>VELASQUEZ VASQUEZ CARLOS CLAUDIO</t>
  </si>
  <si>
    <t>25678099</t>
  </si>
  <si>
    <t>AYQUE ROSAS FELIX FERNANDO</t>
  </si>
  <si>
    <t>08809821</t>
  </si>
  <si>
    <t>PAREDES QUILICHE DE PALACIOS TANIA GISELLA</t>
  </si>
  <si>
    <t>10375641</t>
  </si>
  <si>
    <t>OCHOA NAVARRO EMILIO OCTAVIO</t>
  </si>
  <si>
    <t>07291969</t>
  </si>
  <si>
    <t>VARAS AVALOS JUSTO ALBERTO</t>
  </si>
  <si>
    <t>17888281</t>
  </si>
  <si>
    <t>DEL VALLE MARCHENA CARLOS ALBERTO</t>
  </si>
  <si>
    <t>06679644</t>
  </si>
  <si>
    <t>MENDOZA TAPIA MARIA ELENA</t>
  </si>
  <si>
    <t>23830636</t>
  </si>
  <si>
    <t>MUR DUEÑAS MARIA DEL CARMEN</t>
  </si>
  <si>
    <t>07950151</t>
  </si>
  <si>
    <t>PELLA LEYVA CARLOS ANDRES</t>
  </si>
  <si>
    <t>09189961</t>
  </si>
  <si>
    <t>DE LA CRUZ ALVARADO JHON ANGEL</t>
  </si>
  <si>
    <t>18095473</t>
  </si>
  <si>
    <t>INGA TORRES ROSA CECILIA</t>
  </si>
  <si>
    <t>08680670</t>
  </si>
  <si>
    <t>ALVARADO ZELADA JACKELYNE JANETH</t>
  </si>
  <si>
    <t>06794536</t>
  </si>
  <si>
    <t>ANICAMA ELIAS ROCIO DEL PILAR</t>
  </si>
  <si>
    <t>21480855</t>
  </si>
  <si>
    <t>SILVA OPORTO MARY CLAUDIA</t>
  </si>
  <si>
    <t>10318266</t>
  </si>
  <si>
    <t>PAUCAR ZEGARRA RAFAEL HORACIO</t>
  </si>
  <si>
    <t>08497645</t>
  </si>
  <si>
    <t>MEDINA ALVA MARIA DEL PILAR</t>
  </si>
  <si>
    <t>10002540</t>
  </si>
  <si>
    <t>GOMEZ CASTRO WILBER ALINO</t>
  </si>
  <si>
    <t>07898150</t>
  </si>
  <si>
    <t>HIDALGO SOLORZANO ESAU</t>
  </si>
  <si>
    <t>10492331</t>
  </si>
  <si>
    <t>GUTIERREZ BORDA LUCIANO WALTER</t>
  </si>
  <si>
    <t>42223712</t>
  </si>
  <si>
    <t>GONZALES MUÑOZ ELSA SARA</t>
  </si>
  <si>
    <t>08622535</t>
  </si>
  <si>
    <t>NIETO RODRIGUEZ MARIELA</t>
  </si>
  <si>
    <t>07210542</t>
  </si>
  <si>
    <t>NAJAR RIOS ROSARIO DEL CARMEN</t>
  </si>
  <si>
    <t>09968348</t>
  </si>
  <si>
    <t>VELASCO CARHUAMACA LUCILA</t>
  </si>
  <si>
    <t>06558167</t>
  </si>
  <si>
    <t>ABANTO AVALOS EDITH ISABEL</t>
  </si>
  <si>
    <t>07035336</t>
  </si>
  <si>
    <t>ACOSTA CONCHUCOS NANCY EMERITA</t>
  </si>
  <si>
    <t>06133824</t>
  </si>
  <si>
    <t>ACUÑA VENTURO ANA MARIA</t>
  </si>
  <si>
    <t>22434612</t>
  </si>
  <si>
    <t>ALMEIDA MESIAS IRMA INES</t>
  </si>
  <si>
    <t>21850712</t>
  </si>
  <si>
    <t>ARCE CURAHUA AIDA</t>
  </si>
  <si>
    <t>07163481</t>
  </si>
  <si>
    <t>BALDEON COLQUI VILMA</t>
  </si>
  <si>
    <t>19837024</t>
  </si>
  <si>
    <t>BARRANTES CARBAJAL ANA MARIA</t>
  </si>
  <si>
    <t>08156333</t>
  </si>
  <si>
    <t>BELTRAN GALLARDO HORTENSIA NORA</t>
  </si>
  <si>
    <t>10287322</t>
  </si>
  <si>
    <t>CERVANTES VELA MARIA ELENA</t>
  </si>
  <si>
    <t>10315100</t>
  </si>
  <si>
    <t>CERVERA CORONEL MERCEDES JUDITH</t>
  </si>
  <si>
    <t>31633124</t>
  </si>
  <si>
    <t>CHACON PAZ NANCY SUSANA</t>
  </si>
  <si>
    <t>09903706</t>
  </si>
  <si>
    <t>CHICANA INGA RITA DE CASIA</t>
  </si>
  <si>
    <t>06929961</t>
  </si>
  <si>
    <t>CHOQUE ARANGO SILVIA</t>
  </si>
  <si>
    <t>21550191</t>
  </si>
  <si>
    <t>CONDEZO MARTEL MARINA HERMELINDA</t>
  </si>
  <si>
    <t>06213288</t>
  </si>
  <si>
    <t>CONTRERAS MIRANDA JUANA AVADINA</t>
  </si>
  <si>
    <t>08294691</t>
  </si>
  <si>
    <t>CORCUERA SEGURA GLORIA ELIZABETH</t>
  </si>
  <si>
    <t>10427428</t>
  </si>
  <si>
    <t>CORDERO PEZO LUZ GRACIELA</t>
  </si>
  <si>
    <t>08082464</t>
  </si>
  <si>
    <t>CORDOVA LOPEZ SILVIA MADELAINE</t>
  </si>
  <si>
    <t>03355884</t>
  </si>
  <si>
    <t>CRESPO GUERRA JULIA CORITA</t>
  </si>
  <si>
    <t>22657756</t>
  </si>
  <si>
    <t>CRISTOBAL BERNAL MARLENE CONCEPCION</t>
  </si>
  <si>
    <t>07395031</t>
  </si>
  <si>
    <t>CUBILLAS CONTRERAS RINA CECILIA</t>
  </si>
  <si>
    <t>21793797</t>
  </si>
  <si>
    <t>DEL CARMEN RAMOS CARMEN ROSA</t>
  </si>
  <si>
    <t>09240475</t>
  </si>
  <si>
    <t>ESCANDON CUEVA CAROLINA</t>
  </si>
  <si>
    <t>04080979</t>
  </si>
  <si>
    <t>FERNANDEZ RAMIREZ MARITZA LIDIA</t>
  </si>
  <si>
    <t>21117599</t>
  </si>
  <si>
    <t>FUERTES HILARIO BENIGNA ALBERTA</t>
  </si>
  <si>
    <t>06916685</t>
  </si>
  <si>
    <t>GAMARRA CHAVEZ DORA EMILIA</t>
  </si>
  <si>
    <t>08172324</t>
  </si>
  <si>
    <t>GARCIA ELLEN DE BULNES MARIA JULIA</t>
  </si>
  <si>
    <t>07592490</t>
  </si>
  <si>
    <t>GRABIEL PRADO CECILIA</t>
  </si>
  <si>
    <t>09250893</t>
  </si>
  <si>
    <t>JAMANCA PALLI MARIA ESTHER</t>
  </si>
  <si>
    <t>09972155</t>
  </si>
  <si>
    <t>JUAREZ RAMOS ELIZABETH CARMEN</t>
  </si>
  <si>
    <t>07703560</t>
  </si>
  <si>
    <t>LAURA VERASTEGUI GIULIANA SILVIA</t>
  </si>
  <si>
    <t>08387121</t>
  </si>
  <si>
    <t>LAZO LOPEZ FREDY WILLIAM</t>
  </si>
  <si>
    <t>10460375</t>
  </si>
  <si>
    <t>LEYVA MARTEL JULIA AURORA</t>
  </si>
  <si>
    <t>25589146</t>
  </si>
  <si>
    <t>LIZAMA ALVARADO GLORIA ELVIRA</t>
  </si>
  <si>
    <t>09266133</t>
  </si>
  <si>
    <t>LUCANA ORUE FELICIA</t>
  </si>
  <si>
    <t>07099742</t>
  </si>
  <si>
    <t>MARQUEZ BAZAN FLOR BELINDA</t>
  </si>
  <si>
    <t>08718454</t>
  </si>
  <si>
    <t>MENDEZ AGREDA FLORENCIA NORMA</t>
  </si>
  <si>
    <t>08565689</t>
  </si>
  <si>
    <t>MENDOZA RIVERA RUTH</t>
  </si>
  <si>
    <t>29214590</t>
  </si>
  <si>
    <t>MOLINA SALAS JUANA ROSA</t>
  </si>
  <si>
    <t>06220177</t>
  </si>
  <si>
    <t>MORALES CORDOVA MARIA NATIVIDAD</t>
  </si>
  <si>
    <t>09967371</t>
  </si>
  <si>
    <t>ORLANDINI GONZALEZ MARIA ELENA</t>
  </si>
  <si>
    <t>07345963</t>
  </si>
  <si>
    <t>OYAGUE PORTILLO EDITH ZULEMA</t>
  </si>
  <si>
    <t>08454403</t>
  </si>
  <si>
    <t>QUIJAITE DE LA CRUZ LUZ EUGENIA</t>
  </si>
  <si>
    <t>25593501</t>
  </si>
  <si>
    <t>RAMOS VILA LIZ JENNY</t>
  </si>
  <si>
    <t>06797434</t>
  </si>
  <si>
    <t>RICALDI TISNADO NORMA LUZ</t>
  </si>
  <si>
    <t>08334041</t>
  </si>
  <si>
    <t>ROJAS SANCHEZ ALBERTO</t>
  </si>
  <si>
    <t>08379265</t>
  </si>
  <si>
    <t>ROMERO GALVEZ CLEMENTINA JUANA</t>
  </si>
  <si>
    <t>08444650</t>
  </si>
  <si>
    <t>RUBIO DONET BERTHA RITA IGNACIA</t>
  </si>
  <si>
    <t>07278574</t>
  </si>
  <si>
    <t>SALAZAR CARDENAS MARIZA RUTH</t>
  </si>
  <si>
    <t>10510641</t>
  </si>
  <si>
    <t>SALAZAR FUERTES EDDA NILDA</t>
  </si>
  <si>
    <t>06192541</t>
  </si>
  <si>
    <t>SANCHEZ GUERRERO JULIA ROMA</t>
  </si>
  <si>
    <t>10463346</t>
  </si>
  <si>
    <t>SANCHEZ LANDEO ELIZABETH AZUCENA</t>
  </si>
  <si>
    <t>06589374</t>
  </si>
  <si>
    <t>SANCHEZ PINTO MARLENY MABEL</t>
  </si>
  <si>
    <t>20719513</t>
  </si>
  <si>
    <t>SIMPE LAURA CARMEN RECILIA</t>
  </si>
  <si>
    <t>06271811</t>
  </si>
  <si>
    <t>VASQUEZ CEVALLOS JOSEFA EDITH</t>
  </si>
  <si>
    <t>16459028</t>
  </si>
  <si>
    <t>VILLACORTA CHAVEZ FRANCISCO JAVIER</t>
  </si>
  <si>
    <t>26678160</t>
  </si>
  <si>
    <t>ZAVALETA GUTIERREZ VIOLETA AIDEE</t>
  </si>
  <si>
    <t>08198551</t>
  </si>
  <si>
    <t>QUISPE CASTILLO MARLENY</t>
  </si>
  <si>
    <t>06193248</t>
  </si>
  <si>
    <t>AGUILAR CERVANTES ELIZABETH</t>
  </si>
  <si>
    <t>10136842</t>
  </si>
  <si>
    <t>ANDIA MANSILLA ZENAIDA</t>
  </si>
  <si>
    <t>28225084</t>
  </si>
  <si>
    <t>CAHUA HEREDIA LUISA MARLENE</t>
  </si>
  <si>
    <t>22291183</t>
  </si>
  <si>
    <t>CARRANZA CORONEL VILMA DEL SOCORRO</t>
  </si>
  <si>
    <t>40062167</t>
  </si>
  <si>
    <t>ESPINOZA DE LA SOTA IRENE BEATRIZ</t>
  </si>
  <si>
    <t>10246930</t>
  </si>
  <si>
    <t>GARCILAZO LAZO ANA MARIA</t>
  </si>
  <si>
    <t>10154005</t>
  </si>
  <si>
    <t>LAURA OBREGON RUT MERY</t>
  </si>
  <si>
    <t>40377292</t>
  </si>
  <si>
    <t>QUIROZ VALIENTE GEIBY MILAGROS</t>
  </si>
  <si>
    <t>18899099</t>
  </si>
  <si>
    <t>RODRIGUEZ JIMENEZ TANIA</t>
  </si>
  <si>
    <t>31044361</t>
  </si>
  <si>
    <t>SALAZAR TORRES JESSICA MARIELA</t>
  </si>
  <si>
    <t>10435967</t>
  </si>
  <si>
    <t>HUAMANI CERVANTES ZULMA MARLENE</t>
  </si>
  <si>
    <t>21493743</t>
  </si>
  <si>
    <t>OLIVARES ZACARIAS MIRTA BEATRIZ</t>
  </si>
  <si>
    <t>09916746</t>
  </si>
  <si>
    <t>TORVISCO RIOS GREGORIA SANTOSA</t>
  </si>
  <si>
    <t>09605440</t>
  </si>
  <si>
    <t>GUERRA PIMENTEL EVA</t>
  </si>
  <si>
    <t>10510252</t>
  </si>
  <si>
    <t>NOVOA RIOS MILUSKA TATIANA</t>
  </si>
  <si>
    <t>40510684</t>
  </si>
  <si>
    <t>GARAY JAUREGUI NOELA MIRYAN</t>
  </si>
  <si>
    <t>10031193</t>
  </si>
  <si>
    <t>VASQUEZ SAUCEDO HERMELINDA</t>
  </si>
  <si>
    <t>16804410</t>
  </si>
  <si>
    <t>VASQUEZ RIVA SILVIA</t>
  </si>
  <si>
    <t>40188394</t>
  </si>
  <si>
    <t>PALOMINO CALDERON MARIA DEL CARMEN</t>
  </si>
  <si>
    <t>80038067</t>
  </si>
  <si>
    <t>MIÑANO SUAREZ ELENA</t>
  </si>
  <si>
    <t>10672767</t>
  </si>
  <si>
    <t>ACUÑA FERNANDEZ NIRMA LUDDI</t>
  </si>
  <si>
    <t>06980799</t>
  </si>
  <si>
    <t>AGUIRRE OBANDO DORLY MAGALY</t>
  </si>
  <si>
    <t>09614236</t>
  </si>
  <si>
    <t>ALATA AGUIRRE BERTHA DORIS</t>
  </si>
  <si>
    <t>08981793</t>
  </si>
  <si>
    <t>ALE ROQUE GLADYS MARY</t>
  </si>
  <si>
    <t>06195959</t>
  </si>
  <si>
    <t>ALOSILLA RAMOS ZORAIDA</t>
  </si>
  <si>
    <t>23974742</t>
  </si>
  <si>
    <t>ARELLANO ROMERO MARIA VICTORIA</t>
  </si>
  <si>
    <t>07351273</t>
  </si>
  <si>
    <t>ARENAS VILCAPOMA LUZMILA</t>
  </si>
  <si>
    <t>10430794</t>
  </si>
  <si>
    <t>ARRASCUE SANCHEZ DE GOMEZ MARIA DE GUADALUPE</t>
  </si>
  <si>
    <t>07245842</t>
  </si>
  <si>
    <t>BALABARCA AGUIRRE CARMEN TEODOLINDA</t>
  </si>
  <si>
    <t>09247124</t>
  </si>
  <si>
    <t>BARDALEZ PEZO MARIA ELENA</t>
  </si>
  <si>
    <t>06257242</t>
  </si>
  <si>
    <t>BERNALES CORONEL OLGA HAYDEE</t>
  </si>
  <si>
    <t>BERRIOS PACHECO EVA EDITH</t>
  </si>
  <si>
    <t>20400116</t>
  </si>
  <si>
    <t>BURGA CASTRO MELVY VIOLETA</t>
  </si>
  <si>
    <t>06108572</t>
  </si>
  <si>
    <t>CACHAY DEL AGUILA SUSANA</t>
  </si>
  <si>
    <t>07795666</t>
  </si>
  <si>
    <t>CAHUANA CAÑARI ZORAIDA ROCIO</t>
  </si>
  <si>
    <t>21135869</t>
  </si>
  <si>
    <t>CAMACHO LOPEZ YOLANDA DEL CARMEN</t>
  </si>
  <si>
    <t>08577194</t>
  </si>
  <si>
    <t>CANDELA CAMPOS VILMA AVILIA</t>
  </si>
  <si>
    <t>25808989</t>
  </si>
  <si>
    <t>CASTAÑEDA ESPINOZA CATALINA</t>
  </si>
  <si>
    <t>08001129</t>
  </si>
  <si>
    <t>CESPEDES PAULLO DE MONDRAGON ROSALBINA</t>
  </si>
  <si>
    <t>09875562</t>
  </si>
  <si>
    <t>CHACON CAMPOS LILIANA ELIZABETH</t>
  </si>
  <si>
    <t>18095926</t>
  </si>
  <si>
    <t>CHAUCA LAURENCIO EDITH ELIZABETH</t>
  </si>
  <si>
    <t>07845758</t>
  </si>
  <si>
    <t>CHUMPITAZI TORRES MERCEDES YSABEL</t>
  </si>
  <si>
    <t>06825744</t>
  </si>
  <si>
    <t>CIPRIANO ASCA EUTROPIA</t>
  </si>
  <si>
    <t>15718252</t>
  </si>
  <si>
    <t>CONTRERAS PALOMINO ANTONIA</t>
  </si>
  <si>
    <t>07144689</t>
  </si>
  <si>
    <t>CUADRA CORTEZ MARITZA MARLENE</t>
  </si>
  <si>
    <t>10361297</t>
  </si>
  <si>
    <t>CUEVAS RAFAEL SAIDA LILIANA</t>
  </si>
  <si>
    <t>07489646</t>
  </si>
  <si>
    <t>DE PAZ FIGUEROA DE LOPEZ KATIA MELVA</t>
  </si>
  <si>
    <t>07623430</t>
  </si>
  <si>
    <t>EGOAVIL ORELLANA ANA AMALIA</t>
  </si>
  <si>
    <t>07641921</t>
  </si>
  <si>
    <t>ESCOBAR VARGAS CELIA YRENE</t>
  </si>
  <si>
    <t>21471743</t>
  </si>
  <si>
    <t>FUERTES GAMARRA CARMEN ROSA</t>
  </si>
  <si>
    <t>09742036</t>
  </si>
  <si>
    <t>GARAY CORNEJO BEATRIZ HONORATA</t>
  </si>
  <si>
    <t>22499476</t>
  </si>
  <si>
    <t>GARCIA GOMERO NOEMI OLIVIA</t>
  </si>
  <si>
    <t>07785417</t>
  </si>
  <si>
    <t>GOLAC MARIN MARIBEL</t>
  </si>
  <si>
    <t>06073733</t>
  </si>
  <si>
    <t>GONZALES CASTILLO JOSEFA DE LOS MILAGROS</t>
  </si>
  <si>
    <t>07145929</t>
  </si>
  <si>
    <t>HINOJOSA RUELAS AYDEE SEGUNDINA</t>
  </si>
  <si>
    <t>02376789</t>
  </si>
  <si>
    <t>HUAMAN BRIZUELA MARILU RICARDINA</t>
  </si>
  <si>
    <t>21480421</t>
  </si>
  <si>
    <t>HUAMAN GARCIA MIRIAM</t>
  </si>
  <si>
    <t>04080822</t>
  </si>
  <si>
    <t>HUATUCO GOZAR NELLY MERCEDES</t>
  </si>
  <si>
    <t>10818948</t>
  </si>
  <si>
    <t>JANAMPA OLIVERA MARIBEL CARINA</t>
  </si>
  <si>
    <t>20092550</t>
  </si>
  <si>
    <t>JARA PAUCAR MARIA</t>
  </si>
  <si>
    <t>22508347</t>
  </si>
  <si>
    <t>LOZADA GRIJALBA BETTY ALICIA</t>
  </si>
  <si>
    <t>08605462</t>
  </si>
  <si>
    <t>LOZANO ZAMORA CLARA ESTELA</t>
  </si>
  <si>
    <t>06924012</t>
  </si>
  <si>
    <t>MAMANI PUCUHUANCA CECILIA</t>
  </si>
  <si>
    <t>08320917</t>
  </si>
  <si>
    <t>MARIN CHAVEZ ELIZABETH FRANCISCA</t>
  </si>
  <si>
    <t>06090740</t>
  </si>
  <si>
    <t>MARQUINA AVELLANEDA ANA ISABEL</t>
  </si>
  <si>
    <t>29225368</t>
  </si>
  <si>
    <t>MATUMAY JACOBO ROSA ISABEL</t>
  </si>
  <si>
    <t>09522106</t>
  </si>
  <si>
    <t>MEDINA CARDENAS YUDY CELIA</t>
  </si>
  <si>
    <t>07826544</t>
  </si>
  <si>
    <t>MEDINA RODRIGUEZ RUBY ASUNTA</t>
  </si>
  <si>
    <t>10398229</t>
  </si>
  <si>
    <t>MOLINA RAMIREZ GLORIA MARIA</t>
  </si>
  <si>
    <t>07361809</t>
  </si>
  <si>
    <t>OCHOA ESTUPIÑAN ROSARIO VICTORIA</t>
  </si>
  <si>
    <t>15649880</t>
  </si>
  <si>
    <t>OYOLA CAMPOS DE MEDRANO MIRIAM ANATOLIA</t>
  </si>
  <si>
    <t>09979680</t>
  </si>
  <si>
    <t>PALOMINO MANCHEGO VIRGINIA SARA</t>
  </si>
  <si>
    <t>21490753</t>
  </si>
  <si>
    <t>PEÑA MELGAREJO HILDA</t>
  </si>
  <si>
    <t>06123169</t>
  </si>
  <si>
    <t>POLANCO VILLARROEL DE MORIANO AMPARO SILVIA</t>
  </si>
  <si>
    <t>06139671</t>
  </si>
  <si>
    <t>PONCE LOYOLA RUTH MARITZA</t>
  </si>
  <si>
    <t>32761830</t>
  </si>
  <si>
    <t>PORTUGAL OLIVARES FLOR DE MARIA</t>
  </si>
  <si>
    <t>21478419</t>
  </si>
  <si>
    <t>BARRIENTOS UNTIVEROS CARMEN MILAGROS</t>
  </si>
  <si>
    <t>25811028</t>
  </si>
  <si>
    <t>ESPIRITU FLORES AYME JOSEFINA</t>
  </si>
  <si>
    <t>40153489</t>
  </si>
  <si>
    <t>GUZMAN PEÑA GABY</t>
  </si>
  <si>
    <t>21512134</t>
  </si>
  <si>
    <t>JARA PAUCAR ELIZABETH</t>
  </si>
  <si>
    <t>22480657</t>
  </si>
  <si>
    <t>ÑAUPARI CANCHIHUAMAN FLOR DE MARIA</t>
  </si>
  <si>
    <t>21122658</t>
  </si>
  <si>
    <t>PARRA SALAZAR RUBEN AUGUSTO</t>
  </si>
  <si>
    <t>09985795</t>
  </si>
  <si>
    <t>YANALLALLI SARMIENTO MARYBEL LILIANA</t>
  </si>
  <si>
    <t>09581695</t>
  </si>
  <si>
    <t>BERNALES COTAQUISPE ANTUANET ROSARIO</t>
  </si>
  <si>
    <t>22081730</t>
  </si>
  <si>
    <t>QUILIANO NAVARRO MIRYAM PAOLA</t>
  </si>
  <si>
    <t>20106652</t>
  </si>
  <si>
    <t>QUIROZ CALLE LUCIA ELIZABETH</t>
  </si>
  <si>
    <t>10215330</t>
  </si>
  <si>
    <t>QUIROZ CRUZADO LUZ DEL CARMEN</t>
  </si>
  <si>
    <t>08050110</t>
  </si>
  <si>
    <t>RAMOS MONZON MARIA JACINTA</t>
  </si>
  <si>
    <t>06257679</t>
  </si>
  <si>
    <t>ROMAN ARAMBURU ANA MARIA</t>
  </si>
  <si>
    <t>08048026</t>
  </si>
  <si>
    <t>ROQUE CALDERON SILVIA LUZ</t>
  </si>
  <si>
    <t>07638159</t>
  </si>
  <si>
    <t>SALAS HUAYTA NURY</t>
  </si>
  <si>
    <t>02443694</t>
  </si>
  <si>
    <t>TAPIA CABRERA MARIA IDUVINA</t>
  </si>
  <si>
    <t>18842957</t>
  </si>
  <si>
    <t>TAPIA CASAS SONIA JANET</t>
  </si>
  <si>
    <t>08886113</t>
  </si>
  <si>
    <t>TERRONES PURIS MARUJA</t>
  </si>
  <si>
    <t>09208077</t>
  </si>
  <si>
    <t>TREVIÑO MARIÑO ZULMA VERONICA</t>
  </si>
  <si>
    <t>01319497</t>
  </si>
  <si>
    <t>VALENCIA TORDOYA DE TOLENTINO RAQUEL ALEJANDRINA</t>
  </si>
  <si>
    <t>06589411</t>
  </si>
  <si>
    <t>VASQUEZ HIDALGO EDELMIRA ELSA</t>
  </si>
  <si>
    <t>09996215</t>
  </si>
  <si>
    <t>ZAVALA NARVAEZ ROCIO</t>
  </si>
  <si>
    <t>18145500</t>
  </si>
  <si>
    <t>GOGIN CLAROS MARIA LAURA</t>
  </si>
  <si>
    <t>21862136</t>
  </si>
  <si>
    <t>PAREDES ROMAN HAYDEE VERONICA</t>
  </si>
  <si>
    <t>40452874</t>
  </si>
  <si>
    <t>CUBAS AREVALO PATTY</t>
  </si>
  <si>
    <t>27740587</t>
  </si>
  <si>
    <t>CARDENAS COSSIO GISELA CORALI</t>
  </si>
  <si>
    <t>22300543</t>
  </si>
  <si>
    <t>CHIMPEN CHACON MAXENY ZULEMA</t>
  </si>
  <si>
    <t>18211301</t>
  </si>
  <si>
    <t>PELAEZ ARIAS MARIA ISABEL</t>
  </si>
  <si>
    <t>40212107</t>
  </si>
  <si>
    <t>LAZO CERPA PRISILIA MIOZOTIS</t>
  </si>
  <si>
    <t>10689910</t>
  </si>
  <si>
    <t>PEÑA GUERRERO LESLIE ELIZABETH</t>
  </si>
  <si>
    <t>40625205</t>
  </si>
  <si>
    <t>GASLAC GOÑAS NORMA JESSICA</t>
  </si>
  <si>
    <t>06785105</t>
  </si>
  <si>
    <t>RIVERA LINARES SOFIA AURORA</t>
  </si>
  <si>
    <t>27374896</t>
  </si>
  <si>
    <t>MELGAR MONTALVO SHELAH CARMEN</t>
  </si>
  <si>
    <t>10604241</t>
  </si>
  <si>
    <t>LOARTE BARRUETO CARMEN TATIANA</t>
  </si>
  <si>
    <t>10299728</t>
  </si>
  <si>
    <t>PEREZ ORE CECILIA NIEVES</t>
  </si>
  <si>
    <t>20031087</t>
  </si>
  <si>
    <t>ORTIZ PEÑA CARMEN LILIANA</t>
  </si>
  <si>
    <t>PATIÑO GABRIEL ELISA</t>
  </si>
  <si>
    <t>10427842</t>
  </si>
  <si>
    <t>APAZA ARAPA MARLENY</t>
  </si>
  <si>
    <t>01342119</t>
  </si>
  <si>
    <t>CABELLOS LUYO JUDITH ESPERANZA</t>
  </si>
  <si>
    <t>09434755</t>
  </si>
  <si>
    <t>DAMIAN DE LA CRUZ BELIA VIVIANA</t>
  </si>
  <si>
    <t>23271482</t>
  </si>
  <si>
    <t>ENRIQUEZ MENDOZA RAMIRO</t>
  </si>
  <si>
    <t>23276755</t>
  </si>
  <si>
    <t>FLORES APONTE YESI</t>
  </si>
  <si>
    <t>08145479</t>
  </si>
  <si>
    <t>GOMEZ CERVANTES JANETT MIRIAM</t>
  </si>
  <si>
    <t>10175106</t>
  </si>
  <si>
    <t>HINOJOSA FLORES GILDA</t>
  </si>
  <si>
    <t>40055769</t>
  </si>
  <si>
    <t>TAIPE PEÑA NATALIA SARA</t>
  </si>
  <si>
    <t>10593891</t>
  </si>
  <si>
    <t>JIMENEZ MIRANDA LORENA DELIA</t>
  </si>
  <si>
    <t>21875462</t>
  </si>
  <si>
    <t>JESUS CORNEJO SARITA ISABEL</t>
  </si>
  <si>
    <t>22519547</t>
  </si>
  <si>
    <t>JERI AQUINO LIZBETH</t>
  </si>
  <si>
    <t>28809222</t>
  </si>
  <si>
    <t>ÑAÑA SOLDEVILLA DULA</t>
  </si>
  <si>
    <t>23271253</t>
  </si>
  <si>
    <t>TORRES MEDINA MARIELA</t>
  </si>
  <si>
    <t>21858039</t>
  </si>
  <si>
    <t>BERNAOLA TITO MARIA ISABEL</t>
  </si>
  <si>
    <t>21462406</t>
  </si>
  <si>
    <t>AGUIRRE ROMANI BETZI CAROL</t>
  </si>
  <si>
    <t>15727826</t>
  </si>
  <si>
    <t>HUAMAN PERLECHE ANA ELIT</t>
  </si>
  <si>
    <t>06169162</t>
  </si>
  <si>
    <t>PERALES LAPA YASMIN LOURDES</t>
  </si>
  <si>
    <t>40461753</t>
  </si>
  <si>
    <t>BUSTAMANTE ROJAS MARCO ANTONIO</t>
  </si>
  <si>
    <t>09965762</t>
  </si>
  <si>
    <t>VICUÑA ALVARADO ROSARIO MARISOL</t>
  </si>
  <si>
    <t>09845807</t>
  </si>
  <si>
    <t>BERNA MACEDO LILIANA</t>
  </si>
  <si>
    <t>40261071</t>
  </si>
  <si>
    <t>CHAVARRIA CONDORCHOA GISELLA CRISTINA</t>
  </si>
  <si>
    <t>08156109</t>
  </si>
  <si>
    <t>SULCA VILLALOBOS PAMELA ELIZABETH</t>
  </si>
  <si>
    <t>10797947</t>
  </si>
  <si>
    <t>CHUNG LUNA JACKELINE</t>
  </si>
  <si>
    <t>16763831</t>
  </si>
  <si>
    <t>HORNA POLO GIULIANA PAOLA</t>
  </si>
  <si>
    <t>40386514</t>
  </si>
  <si>
    <t>MEZA ALIAGA DE PIMENTEL EMYL GUICELA</t>
  </si>
  <si>
    <t>09616791</t>
  </si>
  <si>
    <t>VENTURA ESPINOZA FERNANDO HERNAN</t>
  </si>
  <si>
    <t>09046375</t>
  </si>
  <si>
    <t>LUMBRE QUESQUEN FELICITA</t>
  </si>
  <si>
    <t>08021135</t>
  </si>
  <si>
    <t>SALDARRIAGA CABRERA NORMA YSABEL</t>
  </si>
  <si>
    <t>25658091</t>
  </si>
  <si>
    <t>ACHO TAIPE ANGELICA RENEE</t>
  </si>
  <si>
    <t>09703819</t>
  </si>
  <si>
    <t>ACHULLI DONAYRES PRECILA VICITACION</t>
  </si>
  <si>
    <t>08934429</t>
  </si>
  <si>
    <t>ADRIANZEN MORALES DE SIANCAS CARMEN DOLORES</t>
  </si>
  <si>
    <t>AGRADA PRADO SOFIA VICTORIA</t>
  </si>
  <si>
    <t>08490748</t>
  </si>
  <si>
    <t>AGUIRRE QUEZADA MARIA ANGELICA RAQUEL</t>
  </si>
  <si>
    <t>07481594</t>
  </si>
  <si>
    <t>ALARCON CASTILLO ELIZABETH BERTHA</t>
  </si>
  <si>
    <t>07177518</t>
  </si>
  <si>
    <t>ALBORNOZ TAFUR CARITO FIDELA</t>
  </si>
  <si>
    <t>08551846</t>
  </si>
  <si>
    <t>ALIAGA ESCALANTE ROSA</t>
  </si>
  <si>
    <t>06070885</t>
  </si>
  <si>
    <t>ANCHAY VERGARA CARMELA</t>
  </si>
  <si>
    <t>28310689</t>
  </si>
  <si>
    <t>ANGELES HUAMAN AGRIPINA JUSTINA</t>
  </si>
  <si>
    <t>07295335</t>
  </si>
  <si>
    <t>ANYOSA AGUILAR JUAN</t>
  </si>
  <si>
    <t>07055037</t>
  </si>
  <si>
    <t>APARICIO MORALES ANA MARIA</t>
  </si>
  <si>
    <t>09845276</t>
  </si>
  <si>
    <t>AQUIJE TAIPE CATIA ELIZABETH</t>
  </si>
  <si>
    <t>10234130</t>
  </si>
  <si>
    <t>ARAMBURU PILLPE RUDY</t>
  </si>
  <si>
    <t>07355097</t>
  </si>
  <si>
    <t>ARBIETO OSORIO ALICIA VILMA</t>
  </si>
  <si>
    <t>07021578</t>
  </si>
  <si>
    <t>ARCOS SIERRA INES VERONICA</t>
  </si>
  <si>
    <t>07071477</t>
  </si>
  <si>
    <t>ARELLANO CUEVA ANTONIA ELDA</t>
  </si>
  <si>
    <t>07205121</t>
  </si>
  <si>
    <t>ARIAS ALBINO GLORIA ANTONIETA</t>
  </si>
  <si>
    <t>06550907</t>
  </si>
  <si>
    <t>ARMIJO ENCARNACION ELSA ESTHER</t>
  </si>
  <si>
    <t>09514170</t>
  </si>
  <si>
    <t>ASENCIOS SALAS LUPE MARIA</t>
  </si>
  <si>
    <t>08312916</t>
  </si>
  <si>
    <t>ASTETE AGUILAR PAULA ROSARIO</t>
  </si>
  <si>
    <t>09424328</t>
  </si>
  <si>
    <t>ATAHUALPA YNGA MARTHA ANTONIA</t>
  </si>
  <si>
    <t>07162719</t>
  </si>
  <si>
    <t>AUCCAILLA LLACTA CARMELA</t>
  </si>
  <si>
    <t>08519356</t>
  </si>
  <si>
    <t>AUQUI HUERTA DE BERNAL DORIS MARIA</t>
  </si>
  <si>
    <t>08693781</t>
  </si>
  <si>
    <t>AYLLON FELIX DE CASTRO CARMEN LUISA</t>
  </si>
  <si>
    <t>06128306</t>
  </si>
  <si>
    <t>AZUCENA FLORES DE ESCATE DORIS JESUS</t>
  </si>
  <si>
    <t>06867392</t>
  </si>
  <si>
    <t>BALBOA ZEGARRA MARIA ESTHER</t>
  </si>
  <si>
    <t>06240152</t>
  </si>
  <si>
    <t>BARRERA VERA MARGARITA OLGA</t>
  </si>
  <si>
    <t>06646549</t>
  </si>
  <si>
    <t>BECERRA CALLE MARTHA ELSA</t>
  </si>
  <si>
    <t>06735580</t>
  </si>
  <si>
    <t>BLANCO ROJAS MILAGRO DEL ROSARIO</t>
  </si>
  <si>
    <t>09485081</t>
  </si>
  <si>
    <t>BOLIVAR NAZARIO EDITH ELENA</t>
  </si>
  <si>
    <t>07370407</t>
  </si>
  <si>
    <t>BORJA RIOJAS HELENA JANET</t>
  </si>
  <si>
    <t>10194164</t>
  </si>
  <si>
    <t>BRAVO VARGAS CATALINA OLGA</t>
  </si>
  <si>
    <t>BULNES VARILLAS LUZ FANI</t>
  </si>
  <si>
    <t>08933446</t>
  </si>
  <si>
    <t>BURGOS OSORIO FLOR ELIZABETH</t>
  </si>
  <si>
    <t>08915736</t>
  </si>
  <si>
    <t>BUSTAMANTE MUCHOTRIGO DE CABEZAS MAGDALENA ENCARNACION</t>
  </si>
  <si>
    <t>06009142</t>
  </si>
  <si>
    <t>CABANILLAS COCHACHI BEATRIZ JULIA</t>
  </si>
  <si>
    <t>08534800</t>
  </si>
  <si>
    <t>CABRERA BARDALES FLOR DE MARIA</t>
  </si>
  <si>
    <t>06734299</t>
  </si>
  <si>
    <t>CABRERA URIBE ROSA HERMINDA</t>
  </si>
  <si>
    <t>06679799</t>
  </si>
  <si>
    <t>CACHAY CORTEGANA CELINDA CRUZ</t>
  </si>
  <si>
    <t>10452944</t>
  </si>
  <si>
    <t>CAMARGO YALAN MARIA IRIS</t>
  </si>
  <si>
    <t>08659477</t>
  </si>
  <si>
    <t>CAMI TINEO BETTY ESTELA</t>
  </si>
  <si>
    <t>06254096</t>
  </si>
  <si>
    <t>CAMPOS VILLALOBOS FELICITA RUFINA</t>
  </si>
  <si>
    <t>15390592</t>
  </si>
  <si>
    <t>CANALES GUARNIZ OLGA ELENA</t>
  </si>
  <si>
    <t>CANEPA VASQUEZ MARTA</t>
  </si>
  <si>
    <t>08508066</t>
  </si>
  <si>
    <t>CANGALAYA MANTARI VICTORIA JUANA</t>
  </si>
  <si>
    <t>20403916</t>
  </si>
  <si>
    <t>CAPUCHO RAMOS ROSA LUZ</t>
  </si>
  <si>
    <t>25705861</t>
  </si>
  <si>
    <t>CARI MAMANI JOSEFINA</t>
  </si>
  <si>
    <t>08539387</t>
  </si>
  <si>
    <t>CARRANZA CHUMPITAZ BARBARITA TEOFANES</t>
  </si>
  <si>
    <t>08992413</t>
  </si>
  <si>
    <t>CARRION CHUMBE ROSARIO YSOLINA</t>
  </si>
  <si>
    <t>10291610</t>
  </si>
  <si>
    <t>CARRION RODRIGUEZ DARIA SALOME</t>
  </si>
  <si>
    <t>25422162</t>
  </si>
  <si>
    <t>CASALLO GALARZA YITEL NANCY</t>
  </si>
  <si>
    <t>07926009</t>
  </si>
  <si>
    <t>CASTAÑEDA  ROSENDA MELCHORA</t>
  </si>
  <si>
    <t>06565529</t>
  </si>
  <si>
    <t>CASTILLO BARCENA MARIA IRIS</t>
  </si>
  <si>
    <t>08965243</t>
  </si>
  <si>
    <t>CASTILLO BELLIDO IRMA LUCIA</t>
  </si>
  <si>
    <t>08641744</t>
  </si>
  <si>
    <t>CASTILLO ESCALANTE ABIDA EUSEBIA</t>
  </si>
  <si>
    <t>32612693</t>
  </si>
  <si>
    <t>CASTRO BADILLO ELSA SIMEONA</t>
  </si>
  <si>
    <t>07132687</t>
  </si>
  <si>
    <t>CASTRO BENDEZU MIRIAM VICTORIA</t>
  </si>
  <si>
    <t>09368881</t>
  </si>
  <si>
    <t>CCAPA TORRES ANA MARIA PILAR</t>
  </si>
  <si>
    <t>06062084</t>
  </si>
  <si>
    <t>CERNA CHUQUILIN ISABEL</t>
  </si>
  <si>
    <t>06205652</t>
  </si>
  <si>
    <t>CERNA CHUQUILIN VICTOR</t>
  </si>
  <si>
    <t>10477748</t>
  </si>
  <si>
    <t>CERRON GUEVARA ANA MARIA</t>
  </si>
  <si>
    <t>08075733</t>
  </si>
  <si>
    <t>CHAHUA LOYA LAURA BEATRIZ</t>
  </si>
  <si>
    <t>09288676</t>
  </si>
  <si>
    <t>CHAMBI MAMANI HILDA</t>
  </si>
  <si>
    <t>08252438</t>
  </si>
  <si>
    <t>CHAMORRO HUANCA RUFINA</t>
  </si>
  <si>
    <t>07407659</t>
  </si>
  <si>
    <t>CHARA COAGUILA JUANA UBALDA</t>
  </si>
  <si>
    <t>08199775</t>
  </si>
  <si>
    <t>CHAUCA MILLA YOLANDA REYNA</t>
  </si>
  <si>
    <t>08782880</t>
  </si>
  <si>
    <t>CHAVEZ ROJAS ZACARIAS</t>
  </si>
  <si>
    <t>08296382</t>
  </si>
  <si>
    <t>CHOY LU DORIS AIDA</t>
  </si>
  <si>
    <t>08550166</t>
  </si>
  <si>
    <t>CHUCHON ABAL MILAGROS JANETH</t>
  </si>
  <si>
    <t>40599820</t>
  </si>
  <si>
    <t>CHUCOS JAVE MARLENE BEATRIZ</t>
  </si>
  <si>
    <t>07130285</t>
  </si>
  <si>
    <t>CHUMBES ORMACHEA VIOLETA EMPERATRIZ</t>
  </si>
  <si>
    <t>06042148</t>
  </si>
  <si>
    <t>CHUMBES ORMACHEA JOSE EDDY</t>
  </si>
  <si>
    <t>06271329</t>
  </si>
  <si>
    <t>CONDORI MAMANI ISABEL</t>
  </si>
  <si>
    <t>07745073</t>
  </si>
  <si>
    <t>CORAL GUERRA DE CORDOVA CARMEN ROSA</t>
  </si>
  <si>
    <t>25646303</t>
  </si>
  <si>
    <t>CORDERO GABRIEL MARIA JESUS</t>
  </si>
  <si>
    <t>06028139</t>
  </si>
  <si>
    <t>CORDOVA TAPIA SONIA VICENTINA</t>
  </si>
  <si>
    <t>24661011</t>
  </si>
  <si>
    <t>CORRALES QUILLA ROSSANA YSABEL</t>
  </si>
  <si>
    <t>09328426</t>
  </si>
  <si>
    <t>CORTEZ DE LA CRUZ DE CUADRA JULIA MARINA</t>
  </si>
  <si>
    <t>08335649</t>
  </si>
  <si>
    <t>CUADRA GONZALES ANICETO JULIAN</t>
  </si>
  <si>
    <t>10456656</t>
  </si>
  <si>
    <t>CUBAS BECERRA BLANCA GRACIELA</t>
  </si>
  <si>
    <t>08311006</t>
  </si>
  <si>
    <t>CUBILLAS GALVEZ DE PERLECHE LOURDES CRISTINA</t>
  </si>
  <si>
    <t>09742700</t>
  </si>
  <si>
    <t>CUETO CAYCHO MARCO ANTONIO</t>
  </si>
  <si>
    <t>08453329</t>
  </si>
  <si>
    <t>CUEVA MORENO MIRYAM JESUS</t>
  </si>
  <si>
    <t>06230464</t>
  </si>
  <si>
    <t>CULLAMPE LLANOS MARINA CONSUELO</t>
  </si>
  <si>
    <t>07723581</t>
  </si>
  <si>
    <t>DE LA CRUZ SANCHEZ DALILA ELIA</t>
  </si>
  <si>
    <t>15431852</t>
  </si>
  <si>
    <t>DIAZ LUJAN DE LOBE ELVIRA JULIA</t>
  </si>
  <si>
    <t>07451381</t>
  </si>
  <si>
    <t>DIAZ MEDINA CLOSTER</t>
  </si>
  <si>
    <t>09294074</t>
  </si>
  <si>
    <t>DONOHUE ALDANA NANCY MARIA</t>
  </si>
  <si>
    <t>06179090</t>
  </si>
  <si>
    <t>ESCALANTE BEIZAGA JUANA</t>
  </si>
  <si>
    <t>06623774</t>
  </si>
  <si>
    <t>ESCALANTE GUEVARA VDA DE JARA MELBA</t>
  </si>
  <si>
    <t>08950765</t>
  </si>
  <si>
    <t>ESCRIBA RIVERA PABLO</t>
  </si>
  <si>
    <t>06843152</t>
  </si>
  <si>
    <t>ESPINOZA CHAVEZ ELIZABETH PILAR</t>
  </si>
  <si>
    <t>08612778</t>
  </si>
  <si>
    <t>ESPINOZA DIAZ RENE GEORGINA</t>
  </si>
  <si>
    <t>16661547</t>
  </si>
  <si>
    <t>ESPINOZA PALACIOS MERLY ELIANA</t>
  </si>
  <si>
    <t>09453728</t>
  </si>
  <si>
    <t>FARFAN CARDENAS FILOMENA</t>
  </si>
  <si>
    <t>07082630</t>
  </si>
  <si>
    <t>FARFAN RIVERA OLGA PAULINA</t>
  </si>
  <si>
    <t>09319807</t>
  </si>
  <si>
    <t>FELIX BALCAZAR MERCEDES TERCILA</t>
  </si>
  <si>
    <t>08060120</t>
  </si>
  <si>
    <t>FERNANDEZ DE CASTRO BARRETO MARIA ELENA DOLORES</t>
  </si>
  <si>
    <t>06038290</t>
  </si>
  <si>
    <t>FERNANDEZ GODOY MARIA ELENA</t>
  </si>
  <si>
    <t>06062725</t>
  </si>
  <si>
    <t>FERNANDEZ NECIOSUP OLGA TERESA</t>
  </si>
  <si>
    <t>10438061</t>
  </si>
  <si>
    <t>FERRER HUERE LUISA ANGELICA</t>
  </si>
  <si>
    <t>FLORES DELGADO ZOILA VICTORIA</t>
  </si>
  <si>
    <t>FLORES LOPEZ FANNY ANGELICA</t>
  </si>
  <si>
    <t>09983386</t>
  </si>
  <si>
    <t>FRANCIA CALAGUA BEATRIZ ANGELICA</t>
  </si>
  <si>
    <t>15353237</t>
  </si>
  <si>
    <t>FUERTES BRINGAS CARMEN HIPOLITA</t>
  </si>
  <si>
    <t>06193603</t>
  </si>
  <si>
    <t>FUERTES CHIRRE BLANCA</t>
  </si>
  <si>
    <t>16178536</t>
  </si>
  <si>
    <t>GALDOS SANTOS MARIA SOLEDAD</t>
  </si>
  <si>
    <t>10457207</t>
  </si>
  <si>
    <t>GARCIA FLORES DORIS</t>
  </si>
  <si>
    <t>06205778</t>
  </si>
  <si>
    <t>GARCIA REYES ASENCION LEONIDAS</t>
  </si>
  <si>
    <t>07286229</t>
  </si>
  <si>
    <t>GIL RIVERA DE YAÑEZ FELICITA ANGELA</t>
  </si>
  <si>
    <t>06759160</t>
  </si>
  <si>
    <t>GONZALES HUAMAN ANA MARGARITA</t>
  </si>
  <si>
    <t>07365134</t>
  </si>
  <si>
    <t>GRADOS DE ALVARADO NOEMI</t>
  </si>
  <si>
    <t>08575660</t>
  </si>
  <si>
    <t>GUERRERO PIZARRO ANA MARIA</t>
  </si>
  <si>
    <t>GUZMAN URRUTIA ANA LUISA</t>
  </si>
  <si>
    <t>06048955</t>
  </si>
  <si>
    <t>HERNANDEZ HUAMAN OFELIA LUZ</t>
  </si>
  <si>
    <t>08293822</t>
  </si>
  <si>
    <t>HINOSTROZA LOZANO ASELA</t>
  </si>
  <si>
    <t>10281137</t>
  </si>
  <si>
    <t>HUALLPA LLAMOCCA FRANCISCO</t>
  </si>
  <si>
    <t>08755247</t>
  </si>
  <si>
    <t>HUAMAN CARRASCO SOCORRO AMALIA</t>
  </si>
  <si>
    <t>06127096</t>
  </si>
  <si>
    <t>HUAMAN CUEVA PAULO CESAR</t>
  </si>
  <si>
    <t>09503753</t>
  </si>
  <si>
    <t>HUAMAN CUEVA ALTEMIRA AURORA</t>
  </si>
  <si>
    <t>07084625</t>
  </si>
  <si>
    <t>HUAMAN GUEVARA LUCIA</t>
  </si>
  <si>
    <t>08665230</t>
  </si>
  <si>
    <t>HUAMAN HUAYTA MARINA</t>
  </si>
  <si>
    <t>08266757</t>
  </si>
  <si>
    <t>HUAMAN VIDAL ADELA CARMEN</t>
  </si>
  <si>
    <t>07378788</t>
  </si>
  <si>
    <t>HUARCAYA ROJAS CORPUS</t>
  </si>
  <si>
    <t>10423546</t>
  </si>
  <si>
    <t>HUAYHUA MEDINA NILDA</t>
  </si>
  <si>
    <t>07176788</t>
  </si>
  <si>
    <t>IBAÑEZ PRENTICE DE ARIAS SAYDA YAMIRA</t>
  </si>
  <si>
    <t>09894381</t>
  </si>
  <si>
    <t>IDROGO VASQUEZ MARIA NELLY</t>
  </si>
  <si>
    <t>27568691</t>
  </si>
  <si>
    <t>IPANAQUE RUBIO MIRTHA DEL CARMEN</t>
  </si>
  <si>
    <t>27364608</t>
  </si>
  <si>
    <t>ITA LOMBARDI DE VELASQUEZ NELLY ANTONIA</t>
  </si>
  <si>
    <t>08336001</t>
  </si>
  <si>
    <t>JAIMES GONZALES ANA CECILIA</t>
  </si>
  <si>
    <t>09005795</t>
  </si>
  <si>
    <t>JARA VARGAS BERNARDINA MARCELINA</t>
  </si>
  <si>
    <t>06594616</t>
  </si>
  <si>
    <t>JIMENEZ CUCHO ALEJANDRINA TEODULA</t>
  </si>
  <si>
    <t>07050616</t>
  </si>
  <si>
    <t>LA ROSA CASTILLO GRACIELA ESTHER</t>
  </si>
  <si>
    <t>06043413</t>
  </si>
  <si>
    <t>LA ROSA SANCHEZ AMBROCIO OLGA DORIS</t>
  </si>
  <si>
    <t>09232004</t>
  </si>
  <si>
    <t>LAMADRID MARCELO PAULA AVELINA</t>
  </si>
  <si>
    <t>08404149</t>
  </si>
  <si>
    <t>LIMAYLLA QUISPE EDITH ZORAIDA</t>
  </si>
  <si>
    <t>06766816</t>
  </si>
  <si>
    <t>LIZARBE NEYRA MARIA ALICIA</t>
  </si>
  <si>
    <t>06015057</t>
  </si>
  <si>
    <t>LLALLIRE TORRES GREGORIA</t>
  </si>
  <si>
    <t>08038606</t>
  </si>
  <si>
    <t>LLERENA DIAZ ESPERANZA FLAVIA</t>
  </si>
  <si>
    <t>06281588</t>
  </si>
  <si>
    <t>LUNA ARMAS RICARDO JOSE</t>
  </si>
  <si>
    <t>06121284</t>
  </si>
  <si>
    <t>LUNA PEREZ ADA ELVA</t>
  </si>
  <si>
    <t>07697714</t>
  </si>
  <si>
    <t>MACAZANA MEJICO TERESA VIOLETA</t>
  </si>
  <si>
    <t>07669047</t>
  </si>
  <si>
    <t>MALDONADO ANGELES CARMEN ROSA</t>
  </si>
  <si>
    <t>07688119</t>
  </si>
  <si>
    <t>MALLQUI CHUCHON BERTHA</t>
  </si>
  <si>
    <t>07064390</t>
  </si>
  <si>
    <t>MALQUI MEDINA BERTHA</t>
  </si>
  <si>
    <t>10461545</t>
  </si>
  <si>
    <t>MAMANI CRUZ SUSANA ERNESTINA</t>
  </si>
  <si>
    <t>08502544</t>
  </si>
  <si>
    <t>MAMANI ESCOBAR GLORIA LUZ</t>
  </si>
  <si>
    <t>09708709</t>
  </si>
  <si>
    <t>MARQUINA SOSA ELSA</t>
  </si>
  <si>
    <t>07066051</t>
  </si>
  <si>
    <t>MATEO SANCHEZ IRENE GUADALUPE</t>
  </si>
  <si>
    <t>09650795</t>
  </si>
  <si>
    <t>MATTA CARLIN LUCILA ROSA</t>
  </si>
  <si>
    <t>08635629</t>
  </si>
  <si>
    <t>MEDINA CARRASCO JULIA</t>
  </si>
  <si>
    <t>08530316</t>
  </si>
  <si>
    <t>MEDINA CARRASCO MARIA ANTONIETA</t>
  </si>
  <si>
    <t>06014948</t>
  </si>
  <si>
    <t>MENDOZA JUAREZ ANA YRMA</t>
  </si>
  <si>
    <t>09718080</t>
  </si>
  <si>
    <t>MENDOZA SACCOS GLORIA NERILDA</t>
  </si>
  <si>
    <t>25540630</t>
  </si>
  <si>
    <t>MERCADO AVILA MARIA SOLEDAD</t>
  </si>
  <si>
    <t>09310739</t>
  </si>
  <si>
    <t>MEZA CORREDOR BENEDICTA</t>
  </si>
  <si>
    <t>06015244</t>
  </si>
  <si>
    <t>MIRAVAL CONTRERAS RAMIRO ALEJANDRINO</t>
  </si>
  <si>
    <t>06930219</t>
  </si>
  <si>
    <t>MITMA DE LA CRUZ MARCELINA</t>
  </si>
  <si>
    <t>08876811</t>
  </si>
  <si>
    <t>MORALES MORMONTOY YONY MILAGROS</t>
  </si>
  <si>
    <t>09292121</t>
  </si>
  <si>
    <t>MOREANO GOMEZ ESSIEL</t>
  </si>
  <si>
    <t>09741796</t>
  </si>
  <si>
    <t>MORENO FULLER ALICIA LUCRECIA</t>
  </si>
  <si>
    <t>MORENO NUÑEZ MARLENE IBEETT</t>
  </si>
  <si>
    <t>06215585</t>
  </si>
  <si>
    <t>MORENO TINEO GRIMANESA</t>
  </si>
  <si>
    <t>MORENO VELASQUEZ TEODOCIO</t>
  </si>
  <si>
    <t>20435106</t>
  </si>
  <si>
    <t>MOSTACERO CASTILLO DE GONZALES MERCEDES TERESA</t>
  </si>
  <si>
    <t>06147294</t>
  </si>
  <si>
    <t>MOTTA JARA IRMA</t>
  </si>
  <si>
    <t>06083272</t>
  </si>
  <si>
    <t>MUÑOZ YUCRA FELIPA</t>
  </si>
  <si>
    <t>08650407</t>
  </si>
  <si>
    <t>MURILLO LOPEZ MANUEL MARCELO</t>
  </si>
  <si>
    <t>06177911</t>
  </si>
  <si>
    <t>NACCHA LOPEZ GLADYS MARIA</t>
  </si>
  <si>
    <t>07610878</t>
  </si>
  <si>
    <t>NAJARRO AREVALO MERCEDES</t>
  </si>
  <si>
    <t>07074166</t>
  </si>
  <si>
    <t>NAJARRO POLANCO YOLANDA</t>
  </si>
  <si>
    <t>09471501</t>
  </si>
  <si>
    <t>NAUPA SAJACO DORIS</t>
  </si>
  <si>
    <t>07189759</t>
  </si>
  <si>
    <t>NAVARRO GUILLEN TEODOLINDA</t>
  </si>
  <si>
    <t>08297599</t>
  </si>
  <si>
    <t>NEYRA MARQUEZ CANDELARIA ANGELICA</t>
  </si>
  <si>
    <t>09240582</t>
  </si>
  <si>
    <t>NIETO GUARDIA JULIA LILIA</t>
  </si>
  <si>
    <t>06875587</t>
  </si>
  <si>
    <t>NOA BENDEZU INDALECIA</t>
  </si>
  <si>
    <t>08515634</t>
  </si>
  <si>
    <t>NOLASCO ORE HONORATA ALEJANDRA</t>
  </si>
  <si>
    <t>08587332</t>
  </si>
  <si>
    <t>NOLAZCO AYLLON ISMELDA BERTHA</t>
  </si>
  <si>
    <t>15422469</t>
  </si>
  <si>
    <t>NUÑEZ ANCHIRAICO SUSANA VICTORIA</t>
  </si>
  <si>
    <t>06200987</t>
  </si>
  <si>
    <t>NUÑEZ SILVA DOLORES CRISTINA</t>
  </si>
  <si>
    <t>08474661</t>
  </si>
  <si>
    <t>NUÑEZ TAMAYO LILIANA ANGELICA</t>
  </si>
  <si>
    <t>09477273</t>
  </si>
  <si>
    <t>OLIVERA LUYO CARLOS ALBERTO</t>
  </si>
  <si>
    <t>08848225</t>
  </si>
  <si>
    <t>ORE HUAYTA DORIS</t>
  </si>
  <si>
    <t>06613595</t>
  </si>
  <si>
    <t>OROZCO APONTE NIDIA MERCEDES</t>
  </si>
  <si>
    <t>25511613</t>
  </si>
  <si>
    <t>ORTIZ ACOSTA ANTONIA LEONILA</t>
  </si>
  <si>
    <t>08044313</t>
  </si>
  <si>
    <t>OVIEDO TORRES CARMEN ROSA</t>
  </si>
  <si>
    <t>06055164</t>
  </si>
  <si>
    <t>PAHUACHO REYES JOSE LUIS</t>
  </si>
  <si>
    <t>06955964</t>
  </si>
  <si>
    <t>PAHUACHO REYES DE LEON FANY</t>
  </si>
  <si>
    <t>06841000</t>
  </si>
  <si>
    <t>PAJARES GASTULO MARITZA</t>
  </si>
  <si>
    <t>08114219</t>
  </si>
  <si>
    <t>PALACIOS PASTOR NORMA MARITA</t>
  </si>
  <si>
    <t>09747046</t>
  </si>
  <si>
    <t>PALACIOS VENTURA ROMELIA BEATRIZ</t>
  </si>
  <si>
    <t>06897195</t>
  </si>
  <si>
    <t>PALOMINO LARA JUAN GUALBERTO</t>
  </si>
  <si>
    <t>06590701</t>
  </si>
  <si>
    <t>PALOMINO NICOLAS NELLY FORTUNATA</t>
  </si>
  <si>
    <t>10307492</t>
  </si>
  <si>
    <t>PAREDES GONZALES SILVIA PATRICIA</t>
  </si>
  <si>
    <t>09262798</t>
  </si>
  <si>
    <t>PAREDES OLAYA ROSA SOFIA</t>
  </si>
  <si>
    <t>07243137</t>
  </si>
  <si>
    <t>PAREDES RIOS DE ESCALANTE ANA MARIA</t>
  </si>
  <si>
    <t>08926598</t>
  </si>
  <si>
    <t>PASTRANA ALCANTARA CECILIA AURORA</t>
  </si>
  <si>
    <t>08095074</t>
  </si>
  <si>
    <t>PAULINO DE CIRILO GLORIA HERMOGENA</t>
  </si>
  <si>
    <t>07038756</t>
  </si>
  <si>
    <t>PAZ CAÑARTE EMILIA</t>
  </si>
  <si>
    <t>08622943</t>
  </si>
  <si>
    <t>PEINADO CHUCOS AQUILINA LEONIDAS</t>
  </si>
  <si>
    <t>06928513</t>
  </si>
  <si>
    <t>PEREZ ACOSTA ROSA ELVIRA</t>
  </si>
  <si>
    <t>10738302</t>
  </si>
  <si>
    <t>PERLECHE SALAZAR DE HUAMAN ISABEL CONSUELO</t>
  </si>
  <si>
    <t>PEZO ATOCHE ELENA ISABEL</t>
  </si>
  <si>
    <t>10018299</t>
  </si>
  <si>
    <t>PEZO CARO ROSA ALICIA</t>
  </si>
  <si>
    <t>09681727</t>
  </si>
  <si>
    <t>PISCONTE SANCHEZ SILVIA ROSA</t>
  </si>
  <si>
    <t>06989119</t>
  </si>
  <si>
    <t>POMA ANDRES DE CARRANZA VILMA RUBI</t>
  </si>
  <si>
    <t>08618272</t>
  </si>
  <si>
    <t>POMA LEONARDO LEOPOLDO</t>
  </si>
  <si>
    <t>09468084</t>
  </si>
  <si>
    <t>POMAHUACRE DE PERALTA BERTHA</t>
  </si>
  <si>
    <t>25407348</t>
  </si>
  <si>
    <t>PORTOCARRERO BALLON CARMEN LILIANA</t>
  </si>
  <si>
    <t>08089967</t>
  </si>
  <si>
    <t>POSTIGO CHOQUE VICTORIA EMPERATRIZ</t>
  </si>
  <si>
    <t>08051342</t>
  </si>
  <si>
    <t>PRADA RODRIGUEZ ADA</t>
  </si>
  <si>
    <t>PRADO MEDINA MARGOT NANCY</t>
  </si>
  <si>
    <t>08398453</t>
  </si>
  <si>
    <t>QUEVEDO LOPEZ JUANA CECILIA</t>
  </si>
  <si>
    <t>32608481</t>
  </si>
  <si>
    <t>QUEZADA DE GONZALES ELIDA ELSA</t>
  </si>
  <si>
    <t>07313457</t>
  </si>
  <si>
    <t>QUILLA VARGAS JUANA</t>
  </si>
  <si>
    <t>08335469</t>
  </si>
  <si>
    <t>QUIROZ ASTOCONDOR MARIA ENCARNACION DEL ROSARIO</t>
  </si>
  <si>
    <t>07942528</t>
  </si>
  <si>
    <t>QUIROZ BAZAN LUIS ALBERTO</t>
  </si>
  <si>
    <t>09421095</t>
  </si>
  <si>
    <t>QUISPE CUADROS JUANA CORINA</t>
  </si>
  <si>
    <t>06177092</t>
  </si>
  <si>
    <t>QUISPE CCORIMANYA ANA PATRICIA</t>
  </si>
  <si>
    <t>09561580</t>
  </si>
  <si>
    <t>QUISPE FERNANDEZ MARIA</t>
  </si>
  <si>
    <t>08314461</t>
  </si>
  <si>
    <t>QUISPE FERNANDEZ MARGOT EULOGIA</t>
  </si>
  <si>
    <t>08334419</t>
  </si>
  <si>
    <t>QUISPE ORIUNDO MARIA ADELA</t>
  </si>
  <si>
    <t>09236987</t>
  </si>
  <si>
    <t>QUISPE PAUCAR TEODORA</t>
  </si>
  <si>
    <t>19969764</t>
  </si>
  <si>
    <t>RABANAL LOPEZ WILLIAM</t>
  </si>
  <si>
    <t>06272961</t>
  </si>
  <si>
    <t>RAMIREZ ALMESTAR JUAN ADELMO</t>
  </si>
  <si>
    <t>09018278</t>
  </si>
  <si>
    <t>RAMIREZ ARCE RAUL ANTONIO</t>
  </si>
  <si>
    <t>06017204</t>
  </si>
  <si>
    <t>RAMIREZ CONDEZO MARIA ANDREA</t>
  </si>
  <si>
    <t>07590635</t>
  </si>
  <si>
    <t>RAMIREZ CUADROS KETTY MARGOT</t>
  </si>
  <si>
    <t>07033057</t>
  </si>
  <si>
    <t>RAMIREZ SAYAS ROGER FAVIO</t>
  </si>
  <si>
    <t>08544453</t>
  </si>
  <si>
    <t>RAMOS PONGO SABINA</t>
  </si>
  <si>
    <t>09422711</t>
  </si>
  <si>
    <t>RAMOS ROJAS MARINA</t>
  </si>
  <si>
    <t>06186645</t>
  </si>
  <si>
    <t>RAYA LAGOS YOLANDA MARIA</t>
  </si>
  <si>
    <t>09364109</t>
  </si>
  <si>
    <t>RENGIFO MONTELUIS BLANCA NORA</t>
  </si>
  <si>
    <t>09058416</t>
  </si>
  <si>
    <t>RETUERTO BUSTOS FIDEL</t>
  </si>
  <si>
    <t>08032476</t>
  </si>
  <si>
    <t>RIMACHI BENDEZU INOCENCIA</t>
  </si>
  <si>
    <t>08516410</t>
  </si>
  <si>
    <t>RIVAS LEGUIA YENY HONORATA</t>
  </si>
  <si>
    <t>09725364</t>
  </si>
  <si>
    <t>RODRIGUEZ QUIROZ ENMA FELIPA</t>
  </si>
  <si>
    <t>06954592</t>
  </si>
  <si>
    <t>RODRIGUEZ VELASQUEZ JORGE LUIS</t>
  </si>
  <si>
    <t>07450192</t>
  </si>
  <si>
    <t>ROJAS SAAVEDRA DE CHAVEZ ILSE</t>
  </si>
  <si>
    <t>10690876</t>
  </si>
  <si>
    <t>ROJAS TARAZONA MARIA MARLENE</t>
  </si>
  <si>
    <t>ROMERO CAMARENA CARMEN ROSA</t>
  </si>
  <si>
    <t>07109088</t>
  </si>
  <si>
    <t>ROMERO CONTRERAS DE RAMIREZ CARMEN ROSA</t>
  </si>
  <si>
    <t>06245836</t>
  </si>
  <si>
    <t>ROSALES GARRO ENEYDA HURSULA</t>
  </si>
  <si>
    <t>06900195</t>
  </si>
  <si>
    <t>ROSAS FUERTES DE BAUTISTA ERAIDA</t>
  </si>
  <si>
    <t>15288806</t>
  </si>
  <si>
    <t>RUBIO SILVA MYRIAM</t>
  </si>
  <si>
    <t>08558416</t>
  </si>
  <si>
    <t>RUIZ ARANDA MARICELA YOLANDA</t>
  </si>
  <si>
    <t>15340271</t>
  </si>
  <si>
    <t>RUIZ NAVARRO ANDRES</t>
  </si>
  <si>
    <t>06051254</t>
  </si>
  <si>
    <t>RUIZ PEREZ DE YBAÑEZ PAULA</t>
  </si>
  <si>
    <t>08943401</t>
  </si>
  <si>
    <t>SAAVEDRA QUISPE ROSARIO</t>
  </si>
  <si>
    <t>25766991</t>
  </si>
  <si>
    <t>SALAZAR CRIBILLERO GRACIELA ANGELICA</t>
  </si>
  <si>
    <t>06238063</t>
  </si>
  <si>
    <t>SALAZAR MARTINEZ LUZ AIDA</t>
  </si>
  <si>
    <t>SALVADOR ENCALADA HAYDEE</t>
  </si>
  <si>
    <t>15404781</t>
  </si>
  <si>
    <t>SALVATIERRA ABREGU ENEDINA</t>
  </si>
  <si>
    <t>21797027</t>
  </si>
  <si>
    <t>SAN MARTIN RAMIREZ LIDIA BEATRIZ</t>
  </si>
  <si>
    <t>09199065</t>
  </si>
  <si>
    <t>SANCHEZ DE DEL CASTILLO ESTHER</t>
  </si>
  <si>
    <t>00069551</t>
  </si>
  <si>
    <t>SANCHEZ GUTIERREZ SOFIA</t>
  </si>
  <si>
    <t>10542120</t>
  </si>
  <si>
    <t>SANCHEZ MONTOYA LUCY GRACIELA</t>
  </si>
  <si>
    <t>09132366</t>
  </si>
  <si>
    <t>SANCHEZ SANCHEZ DE CALLA TEODOLINDA SABINA</t>
  </si>
  <si>
    <t>SANCHEZ SULCA ANA CECILIA</t>
  </si>
  <si>
    <t>06218062</t>
  </si>
  <si>
    <t>SEGURA PALOMINO EDITH ESTHER</t>
  </si>
  <si>
    <t>06896249</t>
  </si>
  <si>
    <t>SERRANO RODAS NORMA NANCY</t>
  </si>
  <si>
    <t>08344356</t>
  </si>
  <si>
    <t>SILVERA GUTIERREZ REHENE VICTORIA</t>
  </si>
  <si>
    <t>SISNIEGAS JAIME NORA PILAR</t>
  </si>
  <si>
    <t>25455178</t>
  </si>
  <si>
    <t>SOLANO LAURA LILIANA</t>
  </si>
  <si>
    <t>09935168</t>
  </si>
  <si>
    <t>SOLIS ARIZA MARIA DELIA</t>
  </si>
  <si>
    <t>08856127</t>
  </si>
  <si>
    <t>SOLIS RAMIREZ PAULINA BETTY</t>
  </si>
  <si>
    <t>15596906</t>
  </si>
  <si>
    <t>SOPLIN LA ROSA ROCIO ESTHER</t>
  </si>
  <si>
    <t>09463972</t>
  </si>
  <si>
    <t>SOTELO DANIEL RAQUEL MAGDALENA</t>
  </si>
  <si>
    <t>07445743</t>
  </si>
  <si>
    <t>SUAREZ MORALES CARMEN</t>
  </si>
  <si>
    <t>09085241</t>
  </si>
  <si>
    <t>SULCA DE GUERRERO FRANCISCA</t>
  </si>
  <si>
    <t>07086655</t>
  </si>
  <si>
    <t>SULCA QUISPE ESPERANZA FERNANDINA</t>
  </si>
  <si>
    <t>15957184</t>
  </si>
  <si>
    <t>TAMAYO VILLANUEVA MIRTHA ARACELLY</t>
  </si>
  <si>
    <t>06028140</t>
  </si>
  <si>
    <t>TAPIA DIAZ ALICIA FELICITAS</t>
  </si>
  <si>
    <t>TAPIA LLAMAS LUZ FELICITAS</t>
  </si>
  <si>
    <t>06247664</t>
  </si>
  <si>
    <t>TAPIA MILLA DE MURILLO YOLANDA MARIA</t>
  </si>
  <si>
    <t>06177910</t>
  </si>
  <si>
    <t>TELLO NUÑEZ MILAGROS SABINA</t>
  </si>
  <si>
    <t>09554196</t>
  </si>
  <si>
    <t>TERAN VILCHEZ DORIS ALICIA</t>
  </si>
  <si>
    <t>19251294</t>
  </si>
  <si>
    <t>TERRAZAS PRADO MARIA MILAGROS</t>
  </si>
  <si>
    <t>07024758</t>
  </si>
  <si>
    <t>TIPE LUQUE JESUS PEDRO</t>
  </si>
  <si>
    <t>07112821</t>
  </si>
  <si>
    <t>TORRES CHAUCA LIZ LILIANA</t>
  </si>
  <si>
    <t>09794088</t>
  </si>
  <si>
    <t>TRUCIOS GRIMALDO JOSE ENRIQUE</t>
  </si>
  <si>
    <t>10449235</t>
  </si>
  <si>
    <t>TRUJILLO MUÑOZ MARIA ESTHER</t>
  </si>
  <si>
    <t>08310285</t>
  </si>
  <si>
    <t>TUESTA ORBEGOSO JOSE HUMBERTO</t>
  </si>
  <si>
    <t>09000235</t>
  </si>
  <si>
    <t>VALCARCEL GUERRERO MARIA ROSA</t>
  </si>
  <si>
    <t>06219035</t>
  </si>
  <si>
    <t>VALENZUELA MATIAS PAULINA ROSALIA</t>
  </si>
  <si>
    <t>19893009</t>
  </si>
  <si>
    <t>VALLE LOPEZ MARIA ISABEL</t>
  </si>
  <si>
    <t>20029760</t>
  </si>
  <si>
    <t>VARGAS GONZALES CATALINA</t>
  </si>
  <si>
    <t>08339085</t>
  </si>
  <si>
    <t>VARGAS TARAZONA ELBA HERMELINDA</t>
  </si>
  <si>
    <t>08092456</t>
  </si>
  <si>
    <t>VARILLAS HUAMAN JOSEFINA</t>
  </si>
  <si>
    <t>10515969</t>
  </si>
  <si>
    <t>VASQUEZ JIMENEZ BETTY GLORIA</t>
  </si>
  <si>
    <t>07006641</t>
  </si>
  <si>
    <t>VASQUEZ LOPEZ ROGELIA MERCEDES</t>
  </si>
  <si>
    <t>09356932</t>
  </si>
  <si>
    <t>VEGA MALDONADO GLORIA MARIA</t>
  </si>
  <si>
    <t>07745511</t>
  </si>
  <si>
    <t>VEGA ZAVALA FERNANDO YSIDRO</t>
  </si>
  <si>
    <t>15391334</t>
  </si>
  <si>
    <t>VENTURA HUAMAN BERTHA YSABEL</t>
  </si>
  <si>
    <t>09624626</t>
  </si>
  <si>
    <t>VERA CHIARA MARIA TERESA</t>
  </si>
  <si>
    <t>10240881</t>
  </si>
  <si>
    <t>VICENTE LUYO ELEORVINA</t>
  </si>
  <si>
    <t>VICENTE VICENTE ELVA AMELIA</t>
  </si>
  <si>
    <t>07225562</t>
  </si>
  <si>
    <t>VILCA SUCASEYRE DE CANCINO CARMEN ROSARIO</t>
  </si>
  <si>
    <t>06899119</t>
  </si>
  <si>
    <t>VILLALOBOS CAYCHO DE URBINA CLORINDA BARBARITA</t>
  </si>
  <si>
    <t>07671844</t>
  </si>
  <si>
    <t>VILLARREAL SULCA ROSA MARGARITA</t>
  </si>
  <si>
    <t>10124748</t>
  </si>
  <si>
    <t>VILLAVICENCIO PAREDES DE ALVIZURI CLORINDA</t>
  </si>
  <si>
    <t>08318570</t>
  </si>
  <si>
    <t>VIVAR TORRES WILFREDO JAVIER</t>
  </si>
  <si>
    <t>08064039</t>
  </si>
  <si>
    <t>YARANGA FERNANDEZ YRMA</t>
  </si>
  <si>
    <t>08305628</t>
  </si>
  <si>
    <t>YZENA GUTIERREZ EUGENIA</t>
  </si>
  <si>
    <t>ZAMORA CORDOVA MARIELA</t>
  </si>
  <si>
    <t>41761575</t>
  </si>
  <si>
    <t>ZARATE GUEVARA MARGARITA</t>
  </si>
  <si>
    <t>06915874</t>
  </si>
  <si>
    <t>ZARATE PALACIOS VDA DE DE LA CRUZ MARIA ALEJANDRINA</t>
  </si>
  <si>
    <t>06164823</t>
  </si>
  <si>
    <t>ZARATE SANTIVAÑEZ NIDIA PATRICIA</t>
  </si>
  <si>
    <t>09762763</t>
  </si>
  <si>
    <t>ZEGARRA QUICAÑO FRANCISCA MARGARITA</t>
  </si>
  <si>
    <t>29350445</t>
  </si>
  <si>
    <t>ZUÑIGA FLORES TEOFILA</t>
  </si>
  <si>
    <t>07080291</t>
  </si>
  <si>
    <t>MENDEZ VILLACORTA MAGALI AIDEE</t>
  </si>
  <si>
    <t>10253303</t>
  </si>
  <si>
    <t>ANYOSA AGUILAR ARMANDO CANCIO</t>
  </si>
  <si>
    <t>07054891</t>
  </si>
  <si>
    <t>CASTRO VADILLO GABY PATRICIA</t>
  </si>
  <si>
    <t>15283686</t>
  </si>
  <si>
    <t>PAUCAR ROMERO NAHUM JOSUE</t>
  </si>
  <si>
    <t>10426727</t>
  </si>
  <si>
    <t>CHAVEZ YACOLCA DANA ROCIO</t>
  </si>
  <si>
    <t>10590212</t>
  </si>
  <si>
    <t>GAMBOA ECHACCAYA MARISA</t>
  </si>
  <si>
    <t>08491937</t>
  </si>
  <si>
    <t>GONZALES CARBAJAL JESSICA MAGALY</t>
  </si>
  <si>
    <t>25843683</t>
  </si>
  <si>
    <t>HUAMAN GUEVARA ELIZABETH</t>
  </si>
  <si>
    <t>06814795</t>
  </si>
  <si>
    <t>LOAYZA FERREYRA LOURDES HERMINIA</t>
  </si>
  <si>
    <t>08490883</t>
  </si>
  <si>
    <t>MENDOZA JUAREZ CONCEPCION SUSANA</t>
  </si>
  <si>
    <t>09700514</t>
  </si>
  <si>
    <t>ORE CCATAMAYO MARICELIA</t>
  </si>
  <si>
    <t>10468170</t>
  </si>
  <si>
    <t>PAREDES PAREDES MARITZA</t>
  </si>
  <si>
    <t>09610867</t>
  </si>
  <si>
    <t>SANTOS MOLINA TRINIDAD MILAGROS</t>
  </si>
  <si>
    <t>10723766</t>
  </si>
  <si>
    <t>TITO CCOICCA DORIS MERY</t>
  </si>
  <si>
    <t>06257101</t>
  </si>
  <si>
    <t>VARGAS PORTUGUEZ CARMEN VICTORIA</t>
  </si>
  <si>
    <t>06977546</t>
  </si>
  <si>
    <t>BENDEZU GALLEGOS DE RAMOS CLARA MIRIAM</t>
  </si>
  <si>
    <t>07013173</t>
  </si>
  <si>
    <t>EUGENIO HERMENEGILDO YRMA JUANA</t>
  </si>
  <si>
    <t>08501465</t>
  </si>
  <si>
    <t>FABIAN MUÑOZ GRISELDA LIZ</t>
  </si>
  <si>
    <t>07688487</t>
  </si>
  <si>
    <t>GUTIERREZ ESTRADA MARLENI</t>
  </si>
  <si>
    <t>10029321</t>
  </si>
  <si>
    <t>PAIVA PACAYA ANA CLARICE</t>
  </si>
  <si>
    <t>08485205</t>
  </si>
  <si>
    <t>PEREZ CAMPOS MARIANA DE JESUS</t>
  </si>
  <si>
    <t>07323968</t>
  </si>
  <si>
    <t>SOLIS ARIZA MARIA AURORA</t>
  </si>
  <si>
    <t>08819783</t>
  </si>
  <si>
    <t>SOTO QUISPE MIRIAM EVA</t>
  </si>
  <si>
    <t>06143379</t>
  </si>
  <si>
    <t>SURCO TARRAGA YOTY MARLENY</t>
  </si>
  <si>
    <t>09689917</t>
  </si>
  <si>
    <t>SANCHEZ VILLAGOMEZ PERCY LUCIANO</t>
  </si>
  <si>
    <t>08708802</t>
  </si>
  <si>
    <t>DEZA AGRAMONTE GERTRUDIS CANDELARIA</t>
  </si>
  <si>
    <t>QUIROZ PEDREROS CRMEN ROSA</t>
  </si>
  <si>
    <t>ASCENCIO LLALLIRE ANGELICA MARIA</t>
  </si>
  <si>
    <t>08177706</t>
  </si>
  <si>
    <t>VALDIVIA MUÑANTE ZARELA ESTELA</t>
  </si>
  <si>
    <t>25789949</t>
  </si>
  <si>
    <t>LOAYZA GUERRERO KELLY YHASONORY</t>
  </si>
  <si>
    <t>43560721</t>
  </si>
  <si>
    <t>POMARINO CASTAÑEDA FLOR MARLENY</t>
  </si>
  <si>
    <t>40946559</t>
  </si>
  <si>
    <t>OCHOA CUZCANO CARLA GIOVANNA</t>
  </si>
  <si>
    <t>15385307</t>
  </si>
  <si>
    <t>RAMOS CHAUPIN PAULO WALTER</t>
  </si>
  <si>
    <t>07059151</t>
  </si>
  <si>
    <t>SALGUEDO ESPIRITU ADELINO FELIPE</t>
  </si>
  <si>
    <t>06969291</t>
  </si>
  <si>
    <t>OLAZABAL RODRIGUEZ VERONICA PAULINA</t>
  </si>
  <si>
    <t>07050816</t>
  </si>
  <si>
    <t>VALERIANO TORRES ROSA MARGARITA</t>
  </si>
  <si>
    <t>09498161</t>
  </si>
  <si>
    <t>BARRIOS CENTENO ISABEL AMPARO</t>
  </si>
  <si>
    <t>40785796</t>
  </si>
  <si>
    <t>BULNES VARILLAS CELIA ALICIA</t>
  </si>
  <si>
    <t>09699865</t>
  </si>
  <si>
    <t>ARRIAGA MARTINEZ MONICA JULISSA</t>
  </si>
  <si>
    <t>17630516</t>
  </si>
  <si>
    <t>SIMEON OLIVA PATRICIA</t>
  </si>
  <si>
    <t>07514260</t>
  </si>
  <si>
    <t>CHACON QUILCA MARIA MAGDALENA</t>
  </si>
  <si>
    <t>NUÑEZ DEXTRE MARIANO</t>
  </si>
  <si>
    <t>PERALTA ROJAS PRIMITIVO</t>
  </si>
  <si>
    <t>25407344</t>
  </si>
  <si>
    <t>IPANAQUE RUBIO BLANCA EDITH</t>
  </si>
  <si>
    <t>27374355</t>
  </si>
  <si>
    <t>ZEVALLOS LOPEZ SARA YESSENIA</t>
  </si>
  <si>
    <t>VELASQUEZ ANGELES IRMA</t>
  </si>
  <si>
    <t>16732687</t>
  </si>
  <si>
    <t>BUITRON VARGAS PAULINA</t>
  </si>
  <si>
    <t>40536336</t>
  </si>
  <si>
    <t>CERRON SILVA YONY</t>
  </si>
  <si>
    <t>00844769</t>
  </si>
  <si>
    <t>CERNA GOMEZ EDITH JACQUELINE</t>
  </si>
  <si>
    <t>19337483</t>
  </si>
  <si>
    <t>CONDORI MAMANI CATALINA</t>
  </si>
  <si>
    <t>07749603</t>
  </si>
  <si>
    <t>CUBA GARCIA LIZBETH MARIBEL</t>
  </si>
  <si>
    <t>41188371</t>
  </si>
  <si>
    <t>FERNANDEZ MORI PATRICIA ELIZABETH</t>
  </si>
  <si>
    <t>JUNCO ESPINO CELIA DOMINGA</t>
  </si>
  <si>
    <t>MARTINEZ LLAMOCA SONIA ESTHER</t>
  </si>
  <si>
    <t>10352567</t>
  </si>
  <si>
    <t>NAVARRO JUAREZ ERIKA</t>
  </si>
  <si>
    <t>41447843</t>
  </si>
  <si>
    <t>PERALTA POMAHUACRE SARITA YCENIA</t>
  </si>
  <si>
    <t>40023931</t>
  </si>
  <si>
    <t>QUISPE MIGUEL GIOCONDA SILVIA</t>
  </si>
  <si>
    <t>10129077</t>
  </si>
  <si>
    <t>SOTO RIVERA SONIA DORIS</t>
  </si>
  <si>
    <t>28486497</t>
  </si>
  <si>
    <t>VALVERDE RAMIREZ LUZMILA</t>
  </si>
  <si>
    <t>32487259</t>
  </si>
  <si>
    <t>RUBIO PEREZ MARLENI ISIDORA</t>
  </si>
  <si>
    <t>10466101</t>
  </si>
  <si>
    <t>TASAYCO LEVANO YESICA GEOVANA</t>
  </si>
  <si>
    <t>40880505</t>
  </si>
  <si>
    <t>CARBAJAL REYES MARITZA LICET</t>
  </si>
  <si>
    <t>40636683</t>
  </si>
  <si>
    <t>LA ROSA LOPEZ JANET KATYE</t>
  </si>
  <si>
    <t>09797205</t>
  </si>
  <si>
    <t>CARRANZA CERCADO JULIO CESAR</t>
  </si>
  <si>
    <t>41800392</t>
  </si>
  <si>
    <t>TASAYCO TASAYCO MARIA DEL ROSARIO</t>
  </si>
  <si>
    <t>41059383</t>
  </si>
  <si>
    <t>CCAPA TORRES MIRIAM ROSANA</t>
  </si>
  <si>
    <t>09949799</t>
  </si>
  <si>
    <t>BORJAS BELTRAN MAGALY MARLENE</t>
  </si>
  <si>
    <t>10106268</t>
  </si>
  <si>
    <t>AGUIRRE DE LA CRUZ GLYDDY GUISSELLA</t>
  </si>
  <si>
    <t>40027163</t>
  </si>
  <si>
    <t>AGUILAR CORREDOR DE ALEJANDRO MARIA ISABEL</t>
  </si>
  <si>
    <t>09462217</t>
  </si>
  <si>
    <t>ESCOBEDO CAMAYOC MONICA CECILIA</t>
  </si>
  <si>
    <t>41714024</t>
  </si>
  <si>
    <t>PAIPAY APOLAYA VDA DE RIOS ANA</t>
  </si>
  <si>
    <t>DIRECTOR/A DE INSTITUTO ESPECIALIZADO</t>
  </si>
  <si>
    <t>DIRECTOR/A ADJUNTO/A</t>
  </si>
  <si>
    <t>ASISTENTE ADMINISTRATIVO II</t>
  </si>
  <si>
    <t>ASISTENTE ADMINISTRATIVO I</t>
  </si>
  <si>
    <t>ASISTENTE PROFESIONAL I</t>
  </si>
  <si>
    <t>ASISTENTE EJECUTIVO I</t>
  </si>
  <si>
    <t>TECNICO/A ADMINISTRATIVO I</t>
  </si>
  <si>
    <t>AUXILIAR ADMINISTRATIVO</t>
  </si>
  <si>
    <t>ASISTENTE TECNICO SECRETARIAL</t>
  </si>
  <si>
    <t>JEFE/A DEL ORGANO DE CONTROL INSTITUCIONAL</t>
  </si>
  <si>
    <t>AUDITOR</t>
  </si>
  <si>
    <t>ESPECIALISTA ADMINISTRATIVO II</t>
  </si>
  <si>
    <t>DIRECTOR/A EJECUTIVO/A</t>
  </si>
  <si>
    <t>ESPECIALISTA ADMINISTRATIVO I</t>
  </si>
  <si>
    <t>ESPECIALISTA EN ESTADISTICA I</t>
  </si>
  <si>
    <t>ASISTENTE PROFESIONAL II</t>
  </si>
  <si>
    <t>JEFE/A DE OFICINA</t>
  </si>
  <si>
    <t>ABOGADO/A</t>
  </si>
  <si>
    <t xml:space="preserve">ESPECIALISTA EN COOPERACION INTERNACIONAL I </t>
  </si>
  <si>
    <t>CONTADOR/A II</t>
  </si>
  <si>
    <t>TECNICO/A ADMINISTRATIVO III</t>
  </si>
  <si>
    <t>TECNICO/A ADMINISTRATIVO II</t>
  </si>
  <si>
    <t>SUPERVISOR/A ADMINISTRATIVO/A</t>
  </si>
  <si>
    <t>CONTADOR/A I</t>
  </si>
  <si>
    <t>ESPECIALISTA ADMINISTRATIVO III</t>
  </si>
  <si>
    <t>TRABAJADOR/A SOCIAL</t>
  </si>
  <si>
    <t xml:space="preserve">ESPECIALISTA ADMINISTRATIVO I </t>
  </si>
  <si>
    <t>CHOFER</t>
  </si>
  <si>
    <t>MECANICO AUTOMOTRIZ</t>
  </si>
  <si>
    <t>TECNICO/A EN MANTENIMIENTO</t>
  </si>
  <si>
    <t>TECNICO/A EN SEGURIDAD</t>
  </si>
  <si>
    <t>TECNICO/A EN SERVICIOS GENERALES II</t>
  </si>
  <si>
    <t>TECNICO/A EN SERVICIOS GENERALES I</t>
  </si>
  <si>
    <t>TECNICO/A EN ENFERMERIA I</t>
  </si>
  <si>
    <t>ESPECIALISTA EN DESARROLLO INFORMÁTICO I</t>
  </si>
  <si>
    <t xml:space="preserve">ASISTENTE ADMINISTRATIVO I </t>
  </si>
  <si>
    <t>TECNICO/A EN ARCHIVO</t>
  </si>
  <si>
    <t>TECNICO/A EN ESTADISTICA</t>
  </si>
  <si>
    <t>TECNICO/A EN SOPORTE INFORMATICO</t>
  </si>
  <si>
    <t>PERIODISTA</t>
  </si>
  <si>
    <t>TECNICO/A EN COMUNICACIONES</t>
  </si>
  <si>
    <t>JEFE/A DE DEPARTAMENTO</t>
  </si>
  <si>
    <t>MEDICO ESPECIALISTA</t>
  </si>
  <si>
    <t>TECNICO/A EN RADIOLOGIA</t>
  </si>
  <si>
    <t>BIOLOGO ESPECIALISTA</t>
  </si>
  <si>
    <t xml:space="preserve">BIOLOGO  </t>
  </si>
  <si>
    <t>TECNICO/A EN LABORATORIO II</t>
  </si>
  <si>
    <t>TECNICO/A EN LABORATORIO I</t>
  </si>
  <si>
    <t>AUXILIAR ASISTENCIAL</t>
  </si>
  <si>
    <t>TECNICO/A EN FARMACIA II</t>
  </si>
  <si>
    <t>TECNICO/A EN FARMACIA I</t>
  </si>
  <si>
    <t>TECNICO/A EN NUTRICIÓN II</t>
  </si>
  <si>
    <t>TECNICO/A EN NUTRICIÓN I</t>
  </si>
  <si>
    <t>SUPERVISOR/A I</t>
  </si>
  <si>
    <t>SUPERVISOR/A II</t>
  </si>
  <si>
    <t>MEDICO SUB ESPECIALISTA</t>
  </si>
  <si>
    <t xml:space="preserve">ENFERMERA/O ESPECIALISTA </t>
  </si>
  <si>
    <t>ENFERMERA/O</t>
  </si>
  <si>
    <t>TECNICO/A EN ENFERMERIA II</t>
  </si>
  <si>
    <t>ADMINIST</t>
  </si>
  <si>
    <t>DIRECCION GENERAL</t>
  </si>
  <si>
    <t>ORGANO DE CONTROL INSTITUCIONAL</t>
  </si>
  <si>
    <t>OFICINA EJECUTIVA DE PLANEAMIENTO ESTRATEGICO</t>
  </si>
  <si>
    <t>OFICINA DE EPIDEMIOLOGIA Y SALUD AMBIENTAL</t>
  </si>
  <si>
    <t>OFICINA DE ASESORIA JURIDICA</t>
  </si>
  <si>
    <t>OFICINA DE COOPERACION CIENTIFICA INTERNACIONAL</t>
  </si>
  <si>
    <t>OFICINA DE GESTION DE LA CALIDAD</t>
  </si>
  <si>
    <t>OFICINA EJECUTIVA DE ADMINISTRACION</t>
  </si>
  <si>
    <t xml:space="preserve">OFICINA EJECUTIVA DE ADMINISTRACION </t>
  </si>
  <si>
    <t>OFICINA DE ECONOMIA</t>
  </si>
  <si>
    <t>OFICINA DE LOGISTICA</t>
  </si>
  <si>
    <t>OFICINA DE RECURSOS HUMANOS</t>
  </si>
  <si>
    <t>OFICINA DE SERVICIOS GENERALES</t>
  </si>
  <si>
    <t>OFICINA DE ESTADISTICA E INFORMATICA</t>
  </si>
  <si>
    <t>OFICINA DE COMUNICACIONES</t>
  </si>
  <si>
    <t>OFICINA EJECUTIVA DE APOYO A LA INVESTIGACION Y DOCENCIA ESPECIALIZADA</t>
  </si>
  <si>
    <t>DIRECCION EJECUTIVA DE APOYO DE ESPECIALIDADES MEDICAS Y SERVICIOS COMPLEMENTARIOS</t>
  </si>
  <si>
    <t>DEPARTAMENTO DE ESPECIALIDADES MEDICAS</t>
  </si>
  <si>
    <t>DEPARTAMENTO DE PATOLOGIA</t>
  </si>
  <si>
    <t>DEPARTAMENTO DE ANESTESIA, ANALGESIA Y REANIMACION</t>
  </si>
  <si>
    <t>DEPARTAMENTO DE SERVICIOS COMPLEMENTARIOS</t>
  </si>
  <si>
    <t>DIRECCION EJECUTIVA DE INVESTIGACION, DOCENCIA Y ATENCION EN OBSTETRICIA Y GINECOLOGIA</t>
  </si>
  <si>
    <t>DEPARTAMENTO DE OBSTETRICES</t>
  </si>
  <si>
    <t>DEPARTAMENTO DE OBSTETRICIA Y PERINATOLOGIA</t>
  </si>
  <si>
    <t>DEPARTAMENTO DE CUIDADOS CRITICOS</t>
  </si>
  <si>
    <t>DEPARTAMENTO DE GINECOLOGIA</t>
  </si>
  <si>
    <t>DIRECCION EJECUTIVA DE INVESTIGACION, DOCENCIA Y ATENCION EN NEONATOLOGIA</t>
  </si>
  <si>
    <t>DEPARTAMENTO DE NEONATOLOGIA</t>
  </si>
  <si>
    <t>DEPARTAMENTO DE ENFERMERIA</t>
  </si>
  <si>
    <t>SP-DS</t>
  </si>
  <si>
    <t>SP-AP</t>
  </si>
  <si>
    <t>0045</t>
  </si>
  <si>
    <t>0049</t>
  </si>
  <si>
    <t>0047</t>
  </si>
  <si>
    <t>0044</t>
  </si>
  <si>
    <t>0059</t>
  </si>
  <si>
    <t>0058</t>
  </si>
  <si>
    <t>0007</t>
  </si>
  <si>
    <t>0061</t>
  </si>
  <si>
    <t>0060</t>
  </si>
  <si>
    <t>0014</t>
  </si>
  <si>
    <t>0021</t>
  </si>
  <si>
    <t>0055</t>
  </si>
  <si>
    <t>0048</t>
  </si>
  <si>
    <t>0050</t>
  </si>
  <si>
    <t>0006</t>
  </si>
  <si>
    <t>0008</t>
  </si>
  <si>
    <t>0062</t>
  </si>
  <si>
    <t>0004</t>
  </si>
  <si>
    <t>0005</t>
  </si>
  <si>
    <t>0009</t>
  </si>
  <si>
    <t>0012</t>
  </si>
  <si>
    <t>0010</t>
  </si>
  <si>
    <t>0011</t>
  </si>
  <si>
    <t>RJ.015-2015/IGSS (26/01/15) ENCARGAR FUNC.  DIRECTOR DE INST. ESPECIALIZADO F5 DEL INMP A/P 27/01/15</t>
  </si>
  <si>
    <t>RJ.038-2015/IGSS (21/02/15) DESIGNAR DIRECTOR ADJUNTO F4</t>
  </si>
  <si>
    <t>RD.077-2015-DG/INMP-13 (20/02/15) ASIGNAR FUNC. JEFE UNIDAD DE TRAMITE DOCUMENTARIO A/P 01/02/15</t>
  </si>
  <si>
    <t>RD.077-2015-DG/INMP-13 (20/02/15) ASIGNAR FUNC. JEFE UNIDAD DE SECRETARIA GENERAL A/P 01/02/15</t>
  </si>
  <si>
    <t>RD.247-DG-INMP-13 NOMBRAR A/P 01/08/13</t>
  </si>
  <si>
    <t>RD.179-DG-INMP-12 NOMBRAR A/P 01/07/12</t>
  </si>
  <si>
    <t>PREVISTO</t>
  </si>
  <si>
    <t>RD.077-2015. RD.256-DG-INMP-13 ASIGNAR FUNC. JEFE UNIDAD FUNCIONAL DE PROYECTOS DE INVERSION A/P 06/08/13</t>
  </si>
  <si>
    <t>RD.077-2015. RD.281-DG-INMP-11 ASIGNAR FUNC. JEFE UNIDAD FUNCIONAL DE PLANES Y PROGRAMAS A/P 01/11/11</t>
  </si>
  <si>
    <t>RD.077-2015. RD.281-DG-INMP-11 ASIGNAR FUNC. JEFE UNIDAD FUNCIONAL DE PRESUPUESTO A/P 01/11/11</t>
  </si>
  <si>
    <t>RJ.118-2015/IGSS (20/04/15) DESIGNAR JEFE DE LA OFICINA DE ASESORIA JURIDICA A/P 22/04/15</t>
  </si>
  <si>
    <t>BLOQUEAADA POR DESIGNACION RJ.118-2015/IGSS (20/04/15) DESIGNAR JEFE DE LA OFICINA DE ASESORIA JURIDICA A/P 22/04/15</t>
  </si>
  <si>
    <t>RD.945-2014-DG/INMP (30/06/14) RENUNCIA RIEGA CALLE GERARDO DAVID A/P 01/07/14. REG. AIRSHP 1533</t>
  </si>
  <si>
    <t>RD.873-2014-DG-INMP (06/06/14) CESE POR LIMITE DE EDAD A/P 10/06/14 ARCE RUIDIAS MANUELA GRICELINDA. REG. AIRSHP 0081</t>
  </si>
  <si>
    <t>RD.006-2014-DG/INMP (07/01/14) CESE POR LIMITE DE EDAD HUAMANCAYO CARASAS FELIX A/P 08/01/14. REG. AIRSHP 0552</t>
  </si>
  <si>
    <t>VIENE DE LOGISTICA SE ELIMINA TEC. ADM. I Y SE CREA AUX. ADM. (REASIGNACION) CHERO ORDINOLA PATRICIA VICTORIA VACANTE DE TOLEDO RODRIGUEZ FELIX HENRY (LOGISTICA) RD.247-DG-INMP-13 VACANTE POR NOMBRAMIENTO 2013 LEY 28560. REG. AIRSHP 1546</t>
  </si>
  <si>
    <t>RD.474-2015-DG/INMP (14/10/15) RENUNCIA CAYRO SALAS ELIZABETH ELENA A/P 30/08/15. REG. AIRSHP 000435</t>
  </si>
  <si>
    <t>RD.077-2015. RD.012-DG-INMP-13 RATIFICAR A/P 18/01/13. RD.184-DG-INMP-12 ASIGNAR FUNC. JEFE EQUIPO FUNCIONAL DE CONTROL PATRIMONIAL A/P 09/07/12</t>
  </si>
  <si>
    <t xml:space="preserve">RD.554-2015-DG-INMP-IGSS/MINSA ASIGNAR FUNC. JEFE PLANIFICACION Y PROGRAMACION A/P 17/12/15 </t>
  </si>
  <si>
    <t>RD.282-2015-DG-INMP-IGSS/MINSA (19/06/15) ASIGNAR FUNC. JEFE DEL EQUIPO FUNCIONAL DE ADQUISICIONES Y CONTRATACIONES // RD.113-DG-INMP-11 NOMBRAR A/P 04/05/11</t>
  </si>
  <si>
    <t>RD.077-2015. RD.281-DG-INMP-11 ASIGNAR FUNC. JEFE EQUIPO FUNCIONAL DE CAPACITACION Y EVALUACION A/P 01/11/11</t>
  </si>
  <si>
    <t>RD.077-2015. RD.281-DG-INMP-11 ASIGNAR FUNC. JEFE EQUIPO FUNCIONAL DE  REMUNERACIONES A/P 01/11/11</t>
  </si>
  <si>
    <t>RD.077-2015-DG/INMP (20/02/15) ASIGNAR FUNC. JEFE EQUIPO FUNCIONAL DE BENEFICIOS Y PENSIONES A/P 01/02/15</t>
  </si>
  <si>
    <t>RD.077-2015-DG/INMP (20/02/15) ASIGNAR FUNC. JEFE EQUIPO FUNCIONAL DE REGISTRO, ESCALAFON Y LEGAJOS A/P 01/02/!5</t>
  </si>
  <si>
    <t>RD.1233-2014-DG/INMP (01/10/14) RENUNCIA CHURANO NOREÑA GIANCARLOS A/P 01/10/14. REG. AIRSHP 0802</t>
  </si>
  <si>
    <t>RD.1249-2014-DG/INMP (14/10/14) RENUNCIA GALINDO MARQUINA MARCO ANTONIO A/P 15/10/14. REG. AIRSHP 0789</t>
  </si>
  <si>
    <t>RD.113-DG-INMP-11 NOMBRAR A/P 04/05/11</t>
  </si>
  <si>
    <t>RD.110-2014-DG/INMP (20/02/14) CESE POR LIMITE DE EDAD REATEGUI GUEVARA DE CABEZUDO MARINA MILENA A/P 20/02/14. REG. AIRSHP 0980</t>
  </si>
  <si>
    <t>RD.449-DG-INMP-13 (27/12/13) CESE POR LIMITE DE EDAD VADILLO QUISPE JORGE ANTONIO A/P 01/01/14. REG. AIRSHP 1198</t>
  </si>
  <si>
    <t>RD.308-DG-INMP-12  REASIGNAR A/P 01/11/12</t>
  </si>
  <si>
    <t>RD.781-2014-DG/INMP (19/05/14) CESE X EDAD GALLARDO URIBE VICTOR EMILIO A/P 23/05/14. REG. AIRSHP 0445</t>
  </si>
  <si>
    <t>RD.442-DG-INMP-13 (20/12/13) CESE POR LIMITE DE EDAD ALEJOS FLORES YOLANDA A/P 01/01/14. REG. AIRSHP 0035</t>
  </si>
  <si>
    <t>RD.111-2014-DG/INMP (20/02/14) CESAR POR LIMITE DE EDAD GARCIA CORDERO JULIA MARTHA A/P 20/02/14. REG. AIRSHP 0460</t>
  </si>
  <si>
    <t>RD.404-DG-INMP-13 CESAR POR LIMITE DE EDAD ZEGARRA FLORES DIEGO E A/P 01/12/13. REG. AIRSHP 1300</t>
  </si>
  <si>
    <t>RD.083-2015-DG/INMP (23/02/15) ASIGNAR FUNC. JEFE DE LA OFICINA DE ESTADISTICA E INFORMATICA F-3</t>
  </si>
  <si>
    <t>RD.007-2016-DG-INMP-IGSS/MINSA (15/01/16) DAR TERMINO RESPONSABLE DEL E.F. INFORMATICA A/P 15/01/16</t>
  </si>
  <si>
    <t xml:space="preserve">RD.295-2015-DG-INMP-IGSS/MINSA (08/07/15) ASIGNAR FUNC. JEFE EQUIPO FUNCIONAL DE ADMISION, ARCHIVO Y CONSTANCIAS A/P 08/07/15 </t>
  </si>
  <si>
    <t xml:space="preserve">RD.179-DG-INMP-12 NOMBRAR A/P 01/07/12 </t>
  </si>
  <si>
    <t>RD.077-2015. RD.281-DG-INMP-11 ASIGNAR FUNC. JEFE EQUIPO FUNCIONAL DE PRENSA, DIFUSION E INFORMES A/P 01/11/11</t>
  </si>
  <si>
    <t>RD.209-DG-INMP-06 ASIGNAR FUNC. DIRECTOR DE LA OFICINA DE COMUNICACIONES A/P 21/07/06</t>
  </si>
  <si>
    <t>RJ.038-2015/IGSS (18/02/15) DESIGNAR FUNC. DIRECTOR EJECUTIVO DE APOYO A LA INVESTIGACION Y DOCENCIA ESPECIALIZADA F-4 A/P 21/02/15</t>
  </si>
  <si>
    <t>RD.417-2015 -DG-INMP-IGSS/MINSA (14/09/15) ASIGNAR FUNC. JEFE EQUIPO FUNCIONAL DE TELESALUD A/P 01/09/15</t>
  </si>
  <si>
    <t>RD.077-2015. RD.281-DG-INMP-11 ASIGNAR FUNC. JEFE SERVICIO DE DIAGNOSTICO POR IMÁGENES A/P 01/11/11</t>
  </si>
  <si>
    <t>RD.061-DG-INMP-08 ASIGNAR FUNC. JEFE DEPARTAMENTO DE ESPECIALIDADES MEDICAS A/P 25/02/08</t>
  </si>
  <si>
    <t>RD.112-DG-INMP-11 NOMBRAR A/P 04/05/11</t>
  </si>
  <si>
    <t>RD.620-2015-DG/INMP NOMBRAR A/P 31/12/15</t>
  </si>
  <si>
    <t>RD.077-2015. RD.281-DG-INMP-11 ASIGNAR FUNC. JEFE SERVICIO DE PATOLOGIA CLINICA A/P 01/11/11</t>
  </si>
  <si>
    <t xml:space="preserve">RD.077-2015. RD.281-DG-INMP-11 ASIGNAR FUNC. JEFE SERVICIO DE BANCO DE SANGRE A/P 01/11/11. RD.245-DG-INMP-13 NOMBRAR A/P 01/08/13. </t>
  </si>
  <si>
    <t>RD.090-2014-DG/INMP (11/02/14) RENUNCIA PEÑARANDA SALAZAR JUAN CARLOS A/P 04/02/14. REG. ARISHP 1565</t>
  </si>
  <si>
    <t>RD.035-2014-DG/INMP (30/01/14) NOMBRAR A/P 31/01/14</t>
  </si>
  <si>
    <t>RD.954-2014-DG/INMP (07/07/14) CESAR POR FALLECIMIENTO ABREGU CAYCHO NORMA VICTORIA A/P 10/06/14. REG. AIRSHP 0004</t>
  </si>
  <si>
    <t>RD.1378-2014-DG/INMP NOMBRAR A/P 31/12/14</t>
  </si>
  <si>
    <t>RD.1045-2014-DG/INMP (23/07/14) RENUNCIA NUÑEZ DE LA TORRE QUINTANILLA NANCY TERESA A/P 01/07/14. REG. AIRSHP 0800</t>
  </si>
  <si>
    <t>RD.435-DG-INMP-12 NOMBRAR A/P 14/12/12</t>
  </si>
  <si>
    <t>RD.077-2015. RD.1083-2014-DG-/NMP-11 (05/08/14) ENCARGAR FUNC. JEFE SERVICIO DE NUTRICION A/P 05/08/14</t>
  </si>
  <si>
    <t>RD.077-2015. RD.004-DG-INMP-12 ASIGNAR FUNC. JEFE SERVICIO DE  ODONTOESTOMATOLOGIA A/P 01/01/12</t>
  </si>
  <si>
    <t>RD.039-DG-INMP-13 UBICAR POR CONCURSO INTERNO DE CAMBIO DE GRUPO OCUPACIONAL DE TEC. ENF. A ODONTOLOGO A/P 22/02/13 PLAZA VACANTE DE TERUYA TERUYA SANTIAGO</t>
  </si>
  <si>
    <t>RD.077-2015. RD.1346-2014-DG/INMP (15/12/14) ASIGNAR FUNC. JEFE SERVICIO DE PSICOLOGIA</t>
  </si>
  <si>
    <t xml:space="preserve">RD.1378-2014-DG/INMP NOMBRAR A/P 31/12/14 </t>
  </si>
  <si>
    <t>SE ELIMINA CARGO DE (1)TEC EN FARM I, (1) TEC SERV GRALES Y (1)TEC ADM I (LOG). (REASIGNACION) ALFARO PERALTA NANCY VACANTES DE COLINA CERNA, PAIMA WALTER, PARDAVE CAMACHO. RD.247-DG-INMP-13 VACANTE POR NOMBRAMIENTO 2013 LEY 28560. REG. AIRSHP 1531</t>
  </si>
  <si>
    <t>SE ELIMINA CARGO DE (1) TEC. EN FARM I (1) PERIODISTA, (1) TEC. EN ENF.I. (REASIGNACION) SALGADO BERNAL MARIA LUZ VACANTES DE FIGUEROA QUIN (FARM) HUERTAS VALLEJOS (COMUN) DAVALOS CASTILLO (ENF). REG. AIRSHP 853</t>
  </si>
  <si>
    <t>RD.710-2014-DG/INMP (24/04/14) CESAR POR LIMITE DE EDAD PAULINI CUPEN DE MENDOZA SOCORRO A/P 30/04/14. REG. AIRSHP 0885</t>
  </si>
  <si>
    <t>RD.1379-2014-DG/INMP NOMBRAR A/P 31/12/14</t>
  </si>
  <si>
    <t>RD.1193-2014-DG/INMP (04/09/14) CESE POR LIMITE DE EDAD DIAZ FERNANDEZ MARIA AMALIA NATIVIDAD A/P 07/09/14. REG. AIRSHP 0362</t>
  </si>
  <si>
    <t>RD.112-2014-DG/INMP (20/02/14) CESAR POR LIMITE DE EDAD LOPEZ ANGULO DELIA ENITH A/P 20/02/14. REG. AIRSHP 0644</t>
  </si>
  <si>
    <t>RJ.038-2015/IGSS (18/02/15) DESIGNAR DIRECTOR EJECUTIVO DE INVESTIGACION, DOCENCIA Y ATENCION EN OBSTETRICIA Y GINECOLOGIA F-4 A/P 21/02/15</t>
  </si>
  <si>
    <t>RD.1259-2014-DG/INMP (20/10/14) DESTITUCION ACUÑA TORRES MELISSA FIORELLA A/P 20/10/14. REG. AIRSHP 0529</t>
  </si>
  <si>
    <t xml:space="preserve">RD.620-2015-DG/INMP NOMBRAR A/P 31/12/15; RD.047-2015-DG/INMP (30/01/15) RENOVAR CONTRATO POR REEMPLAZO A/P 01/01 AL 31/12/15. </t>
  </si>
  <si>
    <t>RD.220-DG-INMP-13 REASIGNAR A/P 10/07/13 EN LA PLAZA DE PARRA VILLANUEVA FRIDA</t>
  </si>
  <si>
    <t xml:space="preserve">RD.071-DG-INMP-13 REASIGNAR A/P 01/04/13 EN LA PLAZA VACANTE DE SOTOMAYOR MARTICORENA JULIA MARIA ELENA </t>
  </si>
  <si>
    <t>DE PATOLOGIA SE ELIMINA TECNOLOGO MEDICO. (REASIGNACION) ALHUAY PUCCA PAULIA EMILIANA VACANTE DE SANTOS GONZALES MARIO PATOLOGIA TECN.MED. RD.054-DG-INMP-13 CESAR X LIMITE DE EDAD 01/04/13. RD.323-DG-INMP-13 MODIFICAR RD.054 EN LO QUE RESPECTA AL NIVEL. REG. AIRSHP 1104</t>
  </si>
  <si>
    <t>RD.180-2015-DG/INMP (29/04/15) AUTORIZAR REINGRESO A/P. 30/04/15</t>
  </si>
  <si>
    <t xml:space="preserve">RD.222-2015-DG/INMP (20/05/15) JEFE SERVICIO DE CENTRO OBSTETRICO A/P 01/04/15 </t>
  </si>
  <si>
    <t>RD.129-2015-DG/INMP (26/03/15) ASIGNAR FUNC. JEFE SERVICIO DE OBSTETRICIA "A" A/P 23/02/15</t>
  </si>
  <si>
    <t>RD.331-2015-DG-INMP-IGSS/MINSA ASIGNAR FUNC. JEFE SERVICIO DE MEDICINA FETAL DEL DEP. DE OBST. Y PERINAT. A/P 06/08/15</t>
  </si>
  <si>
    <t>RD.077-2015. RD.281-DG-INMP-11 ASIGNAR FUNC. JEFE SERVICIO DE OBSTETRICIA "C" A/P 01/11/11</t>
  </si>
  <si>
    <t>RJ.038-2015/IGSS (18/02/15) BLOQUEADA POR DESIGNACION DIRECTOR EJECUTIVO DE INVESTIGACION, DOCENCIA Y ATENCION EN OBSTETRICIA Y GINECOLOGIA F-4 A/P 21/02/15</t>
  </si>
  <si>
    <t xml:space="preserve">RD.131-2015-DG/INMP (27/03/15)ENCARGAR FUNC. JEFE DE LA UNIDAD FUNCIONAL DE DOCENCIA </t>
  </si>
  <si>
    <t>RD.051-2015-DG/INMP (03/02/15) ASIGNAR FUNC.  JEFE DEPARTAMENTO DE CUIDADOS CRITICOS A/P  03/02/15</t>
  </si>
  <si>
    <t>RJ.015-2015/IGSS (26/01/15) BLOQUEADA POR ENCARGO FUNC.  DIRECTOR DE INST. ESPECIALIZADO F5 DEL INMP A/P 27/01/15</t>
  </si>
  <si>
    <t xml:space="preserve">RD.082-2015-DG/INMP (23/02/15) ASIGNAR FUNC. DIRECTOR DE LA OFICINA DE GESTION DE LA CALIDAD </t>
  </si>
  <si>
    <t>RD.083-2015-DG/INMP (23/02/15) BLOQUEADA POR ASIGNACION FUNC. JEFE DE LA OFICINA DE ESTADISTICA E INFORMATICA F-3</t>
  </si>
  <si>
    <t>RD.077-2015. RD.1302-2014-DG/INMP ENCARGAR FUNC. JEFE SERVICIO DE CONSULTA EXTERNA DE GINECO OBSTETRICIA A/P 13/11/14</t>
  </si>
  <si>
    <t>RJ.038-2015/IGSS (21/02/15) BLOQUEADA POR DESIGNACION DIRECTOR ADJUNTO F4</t>
  </si>
  <si>
    <t xml:space="preserve">RD.435-DG-INMP-12 NOMBRAR A/P 14/12/12  </t>
  </si>
  <si>
    <t>RD.245-DG-INMP-13 NOMBRAR A/P 01/08/13</t>
  </si>
  <si>
    <t>RM.184-2013/MINSA BLOQUEADA POR DESIGNACIÓN JEFE DE EQUIPO F3 DIRECC. SANEAMIENTO BASICO DE LA DIRECC. GENERAL DE SALUD AMBIENTAL DEL MINSA A/P 09/04/13</t>
  </si>
  <si>
    <t>RD.077-2015. RD.1297-2014-DG/INMP (07/11/14) ENCARGAR FUNC. JEFE SERVICIO UNIDAD DE CUIDADOS INTENSIVOS MATERNO A/P 07/11/14</t>
  </si>
  <si>
    <t>RD.109-2015-DG/INMP (13/03/15) ENCARGAR FUNC. JEFE DE LA OFICINA DE EPIDEMIOLOGIA Y SALUD AMBIENTAL. RD.245-DG-INMP-13 NOMBRAR A/P 01/08/13</t>
  </si>
  <si>
    <t>RD.181-DG-INMP-07 ASIGNAR FUNC. JEFE DEPARTAMENTO DE  GINECOLOGIA A/P 21/06/07</t>
  </si>
  <si>
    <t>RJ.038-2015/IGSS (18/02/15) BLOQUEADA POR DESIGNACION FUNC. DIRECTOR EJECUTIVO DE APOYO A LA INVESTIGACION Y DOCENCIA ESPECIALIZADA F-4 A/P 21/02/15</t>
  </si>
  <si>
    <t>RD.077-2015. RD.281-DG-INMP-11 ASIGNAR FUNC. JEFE SERVICIO DE GINECOLOGIA PATOLOGICA A/P 01/11/11</t>
  </si>
  <si>
    <t xml:space="preserve">RD.077-2015. RD.002-2015-DG/INMP (07/01/15) ASIGNAR FUNC. JEFE SERVICIO DE OBSTETRICIA "D". RD.435-DG-INMP-12 NOMBRAR A/P 14/12/12 </t>
  </si>
  <si>
    <t xml:space="preserve">RD.435-DG-INMP-12 NOMBRAR A/P 14/12/12 </t>
  </si>
  <si>
    <t>RJ.038-2015/IGSS (18/02/15) DESIGNAR DIRECTORA EJECUTIVA DE INVESTIGACION, DOCENCIA Y ATENCION EN NEONATOLOGIA F-4 A/P 21/02/15</t>
  </si>
  <si>
    <t>RJ.038-2015/IGSS (18/02/15) BLOQUEADA POR DESIGNACION DIRECTORA EJECUTIVA DE INVESTIGACION, DOCENCIA Y ATENCION EN NEONATOLOGIA F-4 A/P 21/02/15</t>
  </si>
  <si>
    <t xml:space="preserve">RD.110--2015-DG/INMP (13/03/15) ENCARGAR FUNC. JEFE SERVICIO DE CUIDADOS INTENSIVOS NEONATALES </t>
  </si>
  <si>
    <t xml:space="preserve">RD.110-2015-DG/INMP (13/03/15) ENCARGAR FUNC. JEFE SERVICIO DE ATENCION INMEDIATA Y EMERGENCIA NEONATAL </t>
  </si>
  <si>
    <t>RD.035-2014-DG/INMP (30/01/14) NOMBRAR A/P 31/01/14. RD.095-2014-DG/INMP RECTIFICAR CARGO</t>
  </si>
  <si>
    <t>RD.100-2015-DG/INMP (05/03/15) ASIGNAR FUNC. JEFE DEPARTAMENTO DE NEONATOLOGIA A/P 05/03/15</t>
  </si>
  <si>
    <t xml:space="preserve">RD.110-2015-DG/INMP (13/03/15) ENCARGAR FUNC. JEFE SERVICIO DE INTERMEDIOS "A" </t>
  </si>
  <si>
    <t>RD.077-2015. RD.214-DG-INMP-12 ENCARGAR FUNC. JEFE SERVICIO DE PUERICULTURA NEONATAL A/P 23/07/12</t>
  </si>
  <si>
    <t>RD.077-2015. RD.1277-2014-DG/INMP (27/10/14) ENCARGAR FUNC. JEFE SERVICIO DE CIRUGIA NEONATAL A/P 27/10/14.RD.245-DG-INMP-13 NOMBRAR A/P 01/08/13</t>
  </si>
  <si>
    <t xml:space="preserve">RD.702-2014-DG/INMP (21/04/14) ASIGNAR FUNC. JEFE UNIDAD FUNCIONAL SERVICIO DE CENTRAL DE ESTERILIZACION A/P 01/03/14. RD.179-DG-INMP-12 NOMBRAR A/P 01/07/12 </t>
  </si>
  <si>
    <t xml:space="preserve">RD.206-DG-INMP-12 NOMBRAR A/P 01/08/12 </t>
  </si>
  <si>
    <t>RD.246-DG-INMP-13 NOMBRAR A/P 01/08/13</t>
  </si>
  <si>
    <t>RD.1314-2014-DG/INMP (20/11/14) CESAR POR LIMITE DE EDAD BRAVO VARGAS CATALINA OLGA A/P 26/11/14. REG. AIRSHP 0166</t>
  </si>
  <si>
    <t>RD.1276-2014-DG/INMP (24/10/14) CESAR POR LIMITE DE EDAD GUERRERO PIZARRO ANA MARIA A/P 25/10/14. REG. AIRSHP 0494</t>
  </si>
  <si>
    <t>RD.160-DG-INMP-13 CESAR X LIMITE DE EDAD A/P 01/06/13 MORENO TINEO GRIMANESA. REG. AIRSHP 0762</t>
  </si>
  <si>
    <t>RD.320-DG-INMP-13 CESAR POR FALLECIMIENTO SILVERA GUTIERREZ REHENE VICTORIA A/P 09/09/13. REG. AIRSHP 1115</t>
  </si>
  <si>
    <t>RD.089-2014-DG/INMP (11/02/14) CESAR POR LIMITE DE EDAD TAPIA DIAZ ALICIA FELICITAS A/P 07/02/14. REG. AIRSHP 1149</t>
  </si>
  <si>
    <t>RD.445-DG-INMP-12 CESE POR EDAD DEZA AGRAMONTE GERTRUDIS CANDELARIA A/P 01/01/13. REG. AIRSHP 0360</t>
  </si>
  <si>
    <t>RD.039-DG-INMP-13 VACANTE POR CONCURSO INTERNO CAMBIO DE GRUPO OCUPACIONAL DE BERRIOS FERNANEZ PILI ENIT DE TEC. ENF. A ODONTOLOGO A/P 22/02/13. REG. AIRSHP 0593</t>
  </si>
  <si>
    <t>RD.053-DG-INMP-13 CESAR PR FALLEC. QUIROZ PEDREROS CRMEN ROSA A/P 11/02/13. REG. AIRSHP 0940</t>
  </si>
  <si>
    <t>RD.1259-2014-DG/INMP (20/10/14) DESTITUCION CHACON QUILCA MARIA MAGDALENA A/P 20/10/14. REG. AIRSHP 1423</t>
  </si>
  <si>
    <t>RD.095-DG-INMP-12 VACANTE X CONCURSO INTERNO CAMBIO DE GRUPO OCUPACIONAL LEON ANTUNEZ NIHAL JOVANNA DE TEC. EN ENF. A OBSTETRIZ A/P 20/04/12. REG. AIRSHP 1158</t>
  </si>
  <si>
    <t>RD.172-DG-INMP-12 CESE X EDAD NUÑEZ DEXTRE MARIANO A/P 01/07/12. REG. AIRSHP 0801</t>
  </si>
  <si>
    <t>ENCARGO DIRECTOR</t>
  </si>
  <si>
    <t>DESIGNADO DIRECTOR</t>
  </si>
  <si>
    <t>ASIGNADO JEFE E.F.</t>
  </si>
  <si>
    <t>NOMB_13</t>
  </si>
  <si>
    <t>NOMB_12</t>
  </si>
  <si>
    <t>ENCARGO JEFE</t>
  </si>
  <si>
    <t>ENCARGAR JEFE E.F.</t>
  </si>
  <si>
    <t>BLOQUEADA X ENCARGO</t>
  </si>
  <si>
    <t>DESIGNADO JEFE OFICINA</t>
  </si>
  <si>
    <t>BLOQUEADA X DESIGNACION</t>
  </si>
  <si>
    <t>VACANTE_14</t>
  </si>
  <si>
    <t>ENCARGAR JEFE OFICINA</t>
  </si>
  <si>
    <t>VACANTE_16</t>
  </si>
  <si>
    <t>CONTRATADO; ASIGNADO JEFE E.F.</t>
  </si>
  <si>
    <t>VACANTE_13_REASIGNADO</t>
  </si>
  <si>
    <t>ASIGNADO JEFE OFICINA</t>
  </si>
  <si>
    <t>VACANTE_15</t>
  </si>
  <si>
    <t>BLOQUEADA X DESIGNACION A OTRAS DEP.</t>
  </si>
  <si>
    <t>ASIGNADO JEFE E.F. // NOMB_11</t>
  </si>
  <si>
    <t>REASIGNADO_12</t>
  </si>
  <si>
    <t>VACANTE_13</t>
  </si>
  <si>
    <t xml:space="preserve">ENCARGAR JEFE OFICINA </t>
  </si>
  <si>
    <t>VACANTE_14_CONT</t>
  </si>
  <si>
    <t>NOMB_11</t>
  </si>
  <si>
    <t>DD DEL INMP</t>
  </si>
  <si>
    <t>ASIGNADO DIRECTOR OFICINA</t>
  </si>
  <si>
    <t>ASIGNADO JEFE SERVICIO</t>
  </si>
  <si>
    <t>ASIGNADO JEFE DPTO</t>
  </si>
  <si>
    <t>NOMB_15</t>
  </si>
  <si>
    <t>ASIGNADO JEFE SERVICIO_NOMB_13</t>
  </si>
  <si>
    <t>NOMB_14</t>
  </si>
  <si>
    <t>ASIGNAR FUNC. TECNOLOGO MEDICO</t>
  </si>
  <si>
    <t>NOMB_DIC 14</t>
  </si>
  <si>
    <t>ASIGNADO JEFE SERVICIO_NOMB_12</t>
  </si>
  <si>
    <t>ENCARGAR JEFE SERVICIO</t>
  </si>
  <si>
    <t>CAMBIO GRUPO OCUP.</t>
  </si>
  <si>
    <t xml:space="preserve">NOMB_DIC 14 </t>
  </si>
  <si>
    <t>ASIGNAR FUNC. QUIMICO FARMACEUTICO</t>
  </si>
  <si>
    <t>NOMB_15 CONTRATADO TP</t>
  </si>
  <si>
    <t>ASIGNAR FUNC. MEDICO</t>
  </si>
  <si>
    <t>REASIGNADO_13</t>
  </si>
  <si>
    <t>REINGRESO_15</t>
  </si>
  <si>
    <t>ASIGNADO JEFE UNIDAD FUNCIONAL</t>
  </si>
  <si>
    <t>BLOQUEADA X ASIGNACION</t>
  </si>
  <si>
    <t>ASIGNADO JEFE OFICINA_NOMB_13</t>
  </si>
  <si>
    <t>ENCARGAR JEFE SERVICIO_NOMB_13</t>
  </si>
  <si>
    <t>ASIGNAR FUNC. ENFERMERA</t>
  </si>
  <si>
    <t>NOMB_DIC 14 CONTRATADO TP</t>
  </si>
  <si>
    <t>NOMB_16 CONTRATADO TP</t>
  </si>
  <si>
    <t>VACANTE_12</t>
  </si>
  <si>
    <t>MOTIVO</t>
  </si>
  <si>
    <t>MONITOREO FETAL</t>
  </si>
  <si>
    <t>CUIDADOS INTENSIVOS</t>
  </si>
  <si>
    <t>0054</t>
  </si>
  <si>
    <t>0043</t>
  </si>
  <si>
    <t>MEDICO RES. 1ER AÑO</t>
  </si>
  <si>
    <t>MEDICO RES. 2DO AÑO</t>
  </si>
  <si>
    <t>0046</t>
  </si>
  <si>
    <t>GIL MALCA PALACIOS, NELIDA</t>
  </si>
  <si>
    <t>HILARIO CHAVEZ, MARY FIORELA</t>
  </si>
  <si>
    <t>GOMEZ SUPO KATTY VIVIANA</t>
  </si>
  <si>
    <t>ROJAS FUNG, MEILING OSEN</t>
  </si>
  <si>
    <t>VELA IZQUIERDO, CESAR EDWIN</t>
  </si>
  <si>
    <t>AGUILAR CRISTOBAL NICKHOLAS JOAO</t>
  </si>
  <si>
    <t>LAPA SOCUALAYA LISSETH</t>
  </si>
  <si>
    <t>VASQUEZ HUAMAN HENRY MARTIN</t>
  </si>
  <si>
    <t>QUINTANA MUÑOZ WILLY</t>
  </si>
  <si>
    <t>INYUTIN BORYS</t>
  </si>
  <si>
    <t>CABEL REBAZA CARMEN NOEMI</t>
  </si>
  <si>
    <t>DIAZ GUERRERO JUAN ALBERTO</t>
  </si>
  <si>
    <t>FERNANDEZ TRUJILLO RAFAEL FERNANDO</t>
  </si>
  <si>
    <t>DRAGO VEGA MANUEL ALONSO</t>
  </si>
  <si>
    <t>ASTOCAZA FLORES PERCY ALBERTO</t>
  </si>
  <si>
    <t>SANCHEZ GUEVARA WILSON</t>
  </si>
  <si>
    <t>OCHOA TRIGOSO, JULIO CESAR</t>
  </si>
  <si>
    <t>MANTILLA VASQUEZ, ANDRES</t>
  </si>
  <si>
    <t>REYES BRAVO, LEOPOLDO FRANCISCO</t>
  </si>
  <si>
    <t>RODRIGUEZ RIOS, HUMBERTO ELIAS</t>
  </si>
  <si>
    <t>CCOPA TITO, WILBER</t>
  </si>
  <si>
    <t>TAIPE MENESES, LUIS MIGUEL</t>
  </si>
  <si>
    <t>GONZALEZ BARTUREN, ALEXANDER</t>
  </si>
  <si>
    <t>44049184</t>
  </si>
  <si>
    <t>44378951</t>
  </si>
  <si>
    <t>43966564</t>
  </si>
  <si>
    <t>44537212</t>
  </si>
  <si>
    <t>44585524</t>
  </si>
  <si>
    <t>45396674</t>
  </si>
  <si>
    <t>43249688</t>
  </si>
  <si>
    <t>41945280</t>
  </si>
  <si>
    <t>43857559</t>
  </si>
  <si>
    <t>43109977</t>
  </si>
  <si>
    <t>41416401</t>
  </si>
  <si>
    <t>40106278</t>
  </si>
  <si>
    <t>45439053</t>
  </si>
  <si>
    <t>45797458</t>
  </si>
  <si>
    <t>40175513</t>
  </si>
  <si>
    <t>18859971</t>
  </si>
  <si>
    <t>43974534</t>
  </si>
  <si>
    <t>42573523</t>
  </si>
  <si>
    <t>44124880</t>
  </si>
  <si>
    <t>44116681</t>
  </si>
  <si>
    <t>45148689</t>
  </si>
  <si>
    <t>RD.0042-2015-DRS-LEM-DE/AD/RRHH (05/08/15) CENTRO MATERNO INFANTIL SANTA ANITA - IGSS. ESPEC. GINECOLOGIA Y OBSTETRICIA A/P 01/07 AL 31/12/15 DURACION 3 AÑOS</t>
  </si>
  <si>
    <t>TRABAJADOR DE SERVICIO I</t>
  </si>
  <si>
    <t xml:space="preserve">MEDICO </t>
  </si>
  <si>
    <t>ALEGRE ORTEGA LIZ PATTY</t>
  </si>
  <si>
    <t>ALFARO PERALTA NANCY</t>
  </si>
  <si>
    <t>AYALA Y CHAVEZ  LIZETTE EMPERATRIZ</t>
  </si>
  <si>
    <t>CACERES CONTRERAS OBDULIA</t>
  </si>
  <si>
    <t>CALLALLI  CAMPANA  MARIANITA</t>
  </si>
  <si>
    <t>CHERO ORDINOLA PATRICIA VICTORIA</t>
  </si>
  <si>
    <t>DE LA CRUZ VILA BERTHA</t>
  </si>
  <si>
    <t>ESPINOZA CASTIGLIONE JULIA SOLEDAD</t>
  </si>
  <si>
    <t>ESPINOZA FLORES CARLOS ALBERTO</t>
  </si>
  <si>
    <t>GARCIA RAMOS JUAN CARLOS</t>
  </si>
  <si>
    <t>GOYES DE SAAVEDRA ALICIA MARCELA</t>
  </si>
  <si>
    <t>JURADO GUILLEN  FANY JUDITH</t>
  </si>
  <si>
    <t>MAMANI SUCASACA LUISA FRANCISCA</t>
  </si>
  <si>
    <t>MENDOZA MENDOZA ELIZABETH JUDITH</t>
  </si>
  <si>
    <t>PINILLOS GUZMAN NELLY DEL ROSARIO</t>
  </si>
  <si>
    <t>QUENTA FLORES DESSIREE BERTHA</t>
  </si>
  <si>
    <t>RAMIREZ FLORES LIZ EDITH</t>
  </si>
  <si>
    <t>ROBALINO DIAZ ROSSANA</t>
  </si>
  <si>
    <t>ROSAS DE LA CRUZ VIDA LIBERTAD</t>
  </si>
  <si>
    <t>SANCHEZ HUARCA CARLOS</t>
  </si>
  <si>
    <t xml:space="preserve">TORRES VILCA LUISA </t>
  </si>
  <si>
    <t>URPEQUE JURUPE CARMEN ROSA</t>
  </si>
  <si>
    <t>ZAVALETA ALEGRE JAVIER</t>
  </si>
  <si>
    <t>33331442</t>
  </si>
  <si>
    <t>08495578</t>
  </si>
  <si>
    <t>22412207</t>
  </si>
  <si>
    <t>42327406</t>
  </si>
  <si>
    <t>31039769</t>
  </si>
  <si>
    <t>10438037</t>
  </si>
  <si>
    <t>24715747</t>
  </si>
  <si>
    <t>22484298</t>
  </si>
  <si>
    <t>09352209</t>
  </si>
  <si>
    <t>28311538</t>
  </si>
  <si>
    <t>02606985</t>
  </si>
  <si>
    <t>07931893</t>
  </si>
  <si>
    <t>02380316</t>
  </si>
  <si>
    <t>32836908</t>
  </si>
  <si>
    <t>32978461</t>
  </si>
  <si>
    <t>29338113</t>
  </si>
  <si>
    <t>22243263</t>
  </si>
  <si>
    <t>00818969</t>
  </si>
  <si>
    <t>32739480</t>
  </si>
  <si>
    <t>23925701</t>
  </si>
  <si>
    <t>28296960</t>
  </si>
  <si>
    <t>17413811</t>
  </si>
  <si>
    <t>33403995</t>
  </si>
  <si>
    <t>RD.206-2015-D-UE-REDSA-ANT/AP (30/12/15) DESTAQUE DEL HOSP. APOYO 06 DE ANTABAMBA DE LA RED DE SALUD ANTABAMBA A/P 01/01 AL 31/12/16</t>
  </si>
  <si>
    <t>DD AL INMP</t>
  </si>
  <si>
    <t>DD AL INMP_REASIGNADO</t>
  </si>
  <si>
    <t>FUENTE DE FINANCIAMIENTO: RECURSOS ORDINARIOS</t>
  </si>
  <si>
    <t>RD. 042-2016-DG-INMP/IGSS REINGRESO POR MANDATO JUDICIAL EN LA PLAZA DE;RD.292-DG-INMP-13 DAR CON EFICACIA ANTICIPADA AL 02/08/13 TERMINO DE LA CARRERA ADMINIST. X RENUNCIA MONTES ARONI MARIA MAGDALENA. REG. AIRSHP 1530</t>
  </si>
  <si>
    <t>08083487</t>
  </si>
  <si>
    <t>RESID</t>
  </si>
  <si>
    <t>DEST</t>
  </si>
  <si>
    <t xml:space="preserve">OBS-I </t>
  </si>
  <si>
    <t xml:space="preserve">OBS-II </t>
  </si>
  <si>
    <t>001460</t>
  </si>
  <si>
    <t>001482</t>
  </si>
  <si>
    <t>001464</t>
  </si>
  <si>
    <t>001463</t>
  </si>
  <si>
    <t>001466</t>
  </si>
  <si>
    <t>001487</t>
  </si>
  <si>
    <t>001446</t>
  </si>
  <si>
    <t>001438</t>
  </si>
  <si>
    <t>001442</t>
  </si>
  <si>
    <t>001443</t>
  </si>
  <si>
    <t>001440</t>
  </si>
  <si>
    <t>001437</t>
  </si>
  <si>
    <t>001436</t>
  </si>
  <si>
    <t>001346</t>
  </si>
  <si>
    <t>001462</t>
  </si>
  <si>
    <t>001441</t>
  </si>
  <si>
    <t>001439</t>
  </si>
  <si>
    <t>001502</t>
  </si>
  <si>
    <t>001488</t>
  </si>
  <si>
    <t>001490</t>
  </si>
  <si>
    <t>001461</t>
  </si>
  <si>
    <t>001470</t>
  </si>
  <si>
    <t>001492</t>
  </si>
  <si>
    <t>001480</t>
  </si>
  <si>
    <t>001497</t>
  </si>
  <si>
    <t>001491</t>
  </si>
  <si>
    <t>001501</t>
  </si>
  <si>
    <t>RJ.129-2016/IGSS (29/02/16) RENUNCIA A LA DESIGNACION CORDINADOR TECNICO DE LA UNIDAD FUNCIONAL DE ESTABLEC. HOSPITALARIOS II  F3 A/P 01/03/16</t>
  </si>
  <si>
    <t>DD</t>
  </si>
  <si>
    <t xml:space="preserve">RD.075-2016-IGSS/MINSA (18/03/16) ASIGNAR FUNC. JEFE DE LA OFICINA DE  SERVICIOS GENERALES A/P 18/03/16 </t>
  </si>
  <si>
    <t>EC</t>
  </si>
  <si>
    <t>RD.095-2016-DG/INMP (04/04/16) CESAR POR LIMITE DE EDAD FLORES KING OLGA ROSA A/P 02/04/16. REG. AIRHSP 000422</t>
  </si>
  <si>
    <t>001572</t>
  </si>
  <si>
    <t>RD.1379-2014-DG/INMP NOMBRAR A/P 31/12/14; RD N°092-2016-DG/INMP RECTIFICA  NIVEL TC a TF</t>
  </si>
  <si>
    <t>RD.150-2016-DG-INMP-IGSS/MINSA (09/05/16) ASIGNAR FUNC. JEFE DEPARTAMENTO DE OBSTETRICIA Y PERINATOLOGIA A/P 09/05/16</t>
  </si>
  <si>
    <t>RJ.305-2016-/IGSS (19/04/16) DESIGNAR DIRECTORA EJECUTIVA, NIVEL F4 DEL INSTITUTO NACIONAL DE REHABILITACION "DRA. ADRIANA REBAZA FLORES" A/P 19/04/16</t>
  </si>
  <si>
    <t>09954932</t>
  </si>
  <si>
    <t>001465</t>
  </si>
  <si>
    <t xml:space="preserve">RD.141-2016-DG-INMP-IGSS/MINSA (02/05/16) ASIGNAR  FUNC. JEFE EQUIPO FUNCIONAL DE GESTION DE TECNOLOGIA Y MANTENIMIENTO </t>
  </si>
  <si>
    <t>ASIGNAR JEFE E.F.</t>
  </si>
  <si>
    <t>RD.141-2016-DG-INMP-IGSS/MINSA (02/05/16) ASIGNAR  FUNC. JEFE EQUIPO FUNCIONAL DE INGENIERIA HOSPITALARIA</t>
  </si>
  <si>
    <t>RD.155-2016. DG-INMP-IGSS/MINSA (16/05/16) ASIGNAR FUNC. JEFE SERVICIO DE OBSTETRICIA "E" A/P 16/05/16</t>
  </si>
  <si>
    <t>RD.154-2016-DG-INMP/MINSA (16/05/16) ASIGNAR FUNC. JEFE SERVICIO DE EMERGENCIA</t>
  </si>
  <si>
    <t>RD.160-2016-DG-INMP-IGSS/MINSA (19/05/16) ENCARGAR FUNC. JEFE EQUIPO FUNCIONAL DE COSTOS A/P 19/05/16</t>
  </si>
  <si>
    <t>ASIGNADO JEFE SERVICIO_NOMB_14</t>
  </si>
  <si>
    <t>RD.072-2016-RED DE SALUD HUAROCHIRI/DE (20/04/2016) UE 1404 RED DE SALUD DE HUAROCHIRI. ESPEC. GINECOLOGIA Y OBSTETRICIA A/P 01/01 AL 31/12/16 DURACION 3 AÑOS</t>
  </si>
  <si>
    <t>REINGRESO -2016</t>
  </si>
  <si>
    <t>NOMB_16</t>
  </si>
  <si>
    <t>CORTIJO ROJAS HENRY</t>
  </si>
  <si>
    <t>ASPAJO TEJADA EVELYN MARGOT</t>
  </si>
  <si>
    <t>TASAYCO SARAVIA JUAN CARLOS</t>
  </si>
  <si>
    <t>SANCHEZ SU DE TURALVA VERONICA VALENTINA</t>
  </si>
  <si>
    <t>BARRIENTOS MARCA RUTH CONSUELO</t>
  </si>
  <si>
    <t>MORENO GONZALES ALVARO RENATO</t>
  </si>
  <si>
    <t>ROJAS MEDINA CARMEN ROSA</t>
  </si>
  <si>
    <t>SILVESTRE RICCI MARIA ELENA</t>
  </si>
  <si>
    <t>VICUÑA MEDINA YULIANA DIANA</t>
  </si>
  <si>
    <t>ORTIZ HUAMAN MARIA DEL CARMEN</t>
  </si>
  <si>
    <t>BUITRON TORRE SONIA NICOLASA</t>
  </si>
  <si>
    <t>PEÑALVA CASTILLO DE MEJIA ANANI</t>
  </si>
  <si>
    <t>TORALVA CAMAYO JACQUELINE KARINE</t>
  </si>
  <si>
    <t>SIERRA MEDINA OSWALDO</t>
  </si>
  <si>
    <t>MINAYA RAMIREZ DE LLATAS LEONILA</t>
  </si>
  <si>
    <t>CAQUI RIVERA LUZ DORIS</t>
  </si>
  <si>
    <t>REYES MORAN INDIRA GISSELLA</t>
  </si>
  <si>
    <t>OCROSPOMA PALACIOS SAIDA PAMELA</t>
  </si>
  <si>
    <t>REATEGUI RUBIO CARMEN</t>
  </si>
  <si>
    <t>ALDORADIN COTAQUISPE CELIA</t>
  </si>
  <si>
    <t>SANTOS REYES ARACELI</t>
  </si>
  <si>
    <t>GASPAR GONZALES SELENE MILENA</t>
  </si>
  <si>
    <t>CRISOSTOMO ROMERO MILAGROS SABY</t>
  </si>
  <si>
    <t>MORENO BELLIDO ANA BERTHA</t>
  </si>
  <si>
    <t>REVATTA BEINGOLEA HILDA</t>
  </si>
  <si>
    <t>HUERTAS BUSTAMANTE MIRIAM MARLENE</t>
  </si>
  <si>
    <t>PICON ARONES ERIKA ROCIO</t>
  </si>
  <si>
    <t>BEDRIÑANA HUAYLLACAHUA ELINA LUDERITS</t>
  </si>
  <si>
    <t>DE LA CRUZ BENITES MARIA DEL PILAR</t>
  </si>
  <si>
    <t>ROJAS ALEGRIA MAGNOLIA</t>
  </si>
  <si>
    <t>ARANDA VARON GLORIA</t>
  </si>
  <si>
    <t>CONDO QUISPE MAURICIA MARUJA</t>
  </si>
  <si>
    <t>LOPE APAZA DAVID DIOGENES</t>
  </si>
  <si>
    <t>CORDOVA RAYA CARLOS HENRY</t>
  </si>
  <si>
    <t>TECNICO EN ENFERMERIA</t>
  </si>
  <si>
    <t>PULIDO FALCON MARAVI VICTORIA</t>
  </si>
  <si>
    <t>CHINCHANO OLORTEGUI AMANDA</t>
  </si>
  <si>
    <t>LLERENA CRUZ DE TORRE LICET LENY</t>
  </si>
  <si>
    <t>ANYOSA AGUILAR NANCY</t>
  </si>
  <si>
    <t>FLORES NEYRA MABEL FELICITA</t>
  </si>
  <si>
    <t>NALVARTE HUMAREDA EDYY</t>
  </si>
  <si>
    <t>JAMANCA PALLI BEATRIZ ELIZABETH</t>
  </si>
  <si>
    <t>PIA</t>
  </si>
  <si>
    <t>RD.246-2016-DG-INMP/IGSS (09/08/16) RENUNCIA VALVERDE ALCANTARA MILAGRITO DELFINA A/P 23/05/16. REG. AIRSHP 001218</t>
  </si>
  <si>
    <t xml:space="preserve">RD.237-2016-DG-INMP-IGSS/MINSA (01/08/16) AISGNAR FUNC. JEFE EQUIPO FUNCIONAL DE ESTADISTICA A/P 01/08/16. </t>
  </si>
  <si>
    <t>OCUTAR PARA SU IMPRESIÓN</t>
  </si>
  <si>
    <t>OCULTAR PARA SU IMPRESIÓN</t>
  </si>
  <si>
    <t>INST 1</t>
  </si>
  <si>
    <t>III-2</t>
  </si>
  <si>
    <t>GINECOLOGIA Y OBSTETRICIA</t>
  </si>
  <si>
    <t>TECNICO ADMINISTRADOR</t>
  </si>
  <si>
    <t>PROFESOR DE EDUCACION INICIAL (PRE-ESCOLAR)</t>
  </si>
  <si>
    <t>SECRETARIA EJECUTIVA</t>
  </si>
  <si>
    <t>TECNICO ADMINISTRATIVO</t>
  </si>
  <si>
    <t>CONTADOR PUBLICO</t>
  </si>
  <si>
    <t>PROFESIONAL ADMINISTRATIVO</t>
  </si>
  <si>
    <t>ESTADISTICO</t>
  </si>
  <si>
    <t>TECNICO EN CONTABILIDAD</t>
  </si>
  <si>
    <t>PROFESIONAL ASISTENCIAL</t>
  </si>
  <si>
    <t>RELACIONISTA PUBLICA</t>
  </si>
  <si>
    <t>TOPOGRAFO</t>
  </si>
  <si>
    <t>MATEMATICO, MATEMATICA APLICADA</t>
  </si>
  <si>
    <t>TECNICO ASISTENCIAL</t>
  </si>
  <si>
    <t>TECNICO MECANICO</t>
  </si>
  <si>
    <t>INGENIERO SISTEMAS INFORMATICOS</t>
  </si>
  <si>
    <t>INGENIERO ESTADISTICO</t>
  </si>
  <si>
    <t>PERIODISTA, REPORTERO</t>
  </si>
  <si>
    <t>TECNICO EN COMPUTACION E INFORMATICA/EN COMPUTADORAS</t>
  </si>
  <si>
    <t>TRABAJADOR(A) SOCIAL</t>
  </si>
  <si>
    <t>ANESTESIOLOGIA</t>
  </si>
  <si>
    <t>RADIOLOGIA</t>
  </si>
  <si>
    <t>ENDOCRINOLOGIA</t>
  </si>
  <si>
    <t>MEDICINA INTERNA</t>
  </si>
  <si>
    <t>OFTALMOLOGIA</t>
  </si>
  <si>
    <t>GENETICA MEDICA</t>
  </si>
  <si>
    <t>CARDIOLOGIA</t>
  </si>
  <si>
    <t>MEDICINA FISICA Y REHABILITACION</t>
  </si>
  <si>
    <t>TECNOLOGO MEDICO RADIOLOGIA</t>
  </si>
  <si>
    <t>TECNICO RADIOLOGO</t>
  </si>
  <si>
    <t>PATOLOGIA CLINICA</t>
  </si>
  <si>
    <t>HEMATOLOGIA</t>
  </si>
  <si>
    <t>TECNOLOGO MEDICO LABORATORIO CLINICO Y ANATOMIA PATOLOGICA</t>
  </si>
  <si>
    <t>TECNICO LABORATORISTA</t>
  </si>
  <si>
    <t>PERIODONCIA E IMPLANTOLOGÍA</t>
  </si>
  <si>
    <t>AUDICION LENGUAJE Y APRENDIZAJE</t>
  </si>
  <si>
    <t>PSICOLOGIA CLINICA Y DE LA SALUD</t>
  </si>
  <si>
    <t>FARMACIA CLINICA</t>
  </si>
  <si>
    <t>TECNICO DE FARMACIA</t>
  </si>
  <si>
    <t>TECNICO EN COCINA</t>
  </si>
  <si>
    <t>TECNICO INDUSTRIAS ALIMENTARIAS</t>
  </si>
  <si>
    <t>SALUD SEXUAL Y REPRODUCTIVA</t>
  </si>
  <si>
    <t>ALTO RIESGO OBSTETRICO</t>
  </si>
  <si>
    <t>EDUCACION SEXUAL Y SALUD REPRODUCTIVA DEL ADOLESCENTE</t>
  </si>
  <si>
    <t>PSICOPROFILAXIS Y ESTIMULACION PRENATAL</t>
  </si>
  <si>
    <t>EMERGENCIAS OBSTETRICAS</t>
  </si>
  <si>
    <t>EMERGENCIAS Y CUIDADOS CRITICOS</t>
  </si>
  <si>
    <t>ALTO RIESGO OBSTETRICO Y CUIDADOS PERINATALES</t>
  </si>
  <si>
    <t>MEDICINA INTENSIVA</t>
  </si>
  <si>
    <t>MEDICINA ONCOLOGICA</t>
  </si>
  <si>
    <t>GINECOLOGIA ONCOLOGICA</t>
  </si>
  <si>
    <t>PEDIATRIA</t>
  </si>
  <si>
    <t>NEONATOLOGIA</t>
  </si>
  <si>
    <t>CIRUGIA PEDIATRICA</t>
  </si>
  <si>
    <t>NEUROLOGIA PEDIATRICA</t>
  </si>
  <si>
    <t>CUIDADOS EN SALUD DE LA MADRE Y EL NIÑO</t>
  </si>
  <si>
    <t>CUIDADOS NEONATALES</t>
  </si>
  <si>
    <t>CUIDADOS INTENSIVOS - NEONATOLOGIA</t>
  </si>
  <si>
    <t>CENTRO QUIRURGICO</t>
  </si>
  <si>
    <t>CENTRO QUIRURGICO ESPECIALIZADO</t>
  </si>
  <si>
    <t>EMERGENCIAS Y DESASTRES</t>
  </si>
  <si>
    <t>GESTION DE CENTRAL DE ESTERILIZACION</t>
  </si>
  <si>
    <t>CUIDADOS INTENSIVOS - PEDIATRIA</t>
  </si>
  <si>
    <t>CUIDADOS CRITICOS Y EMERGENCIA</t>
  </si>
  <si>
    <t>GINECO OBSTETRICIA</t>
  </si>
  <si>
    <t>ENFERMERA(O)</t>
  </si>
  <si>
    <t>TECNICO EN SALUD</t>
  </si>
  <si>
    <t>RJ.625-2016/IGSS (12/09/16)  DESIGNAR JEFE DE LA OFIICNA DE LOGISTICA F-3 A/P 12/09/16</t>
  </si>
  <si>
    <t>10120179</t>
  </si>
  <si>
    <t xml:space="preserve">RD.281-2016-DG-INMP-IGSS/MINSA (05/09/16) RENUNCIA FUNC. JEFE EQUIPO FUNCIONAL DE BIENESTAR DE SOCIAL DE PERSONAL. A/P 05/09/16 </t>
  </si>
  <si>
    <t>RD.577-2016-GR-CAJ/DSRS.CH/DG (14/09/16) UE 0786 SALUD CHOTA. ESPEC. GINECOLOGIA Y OBSTETRICIA A/P 01/01 AL 31/12/16 DURACION 3 AÑOS</t>
  </si>
  <si>
    <t>INFANTE GONZALES, CESAR ANTONIO</t>
  </si>
  <si>
    <t>CHAVEZ SANTOS, ANGELO PERCY</t>
  </si>
  <si>
    <t>LIP SOSA, ALFONSO RICARDO</t>
  </si>
  <si>
    <t>NOVOA REYES, ROMMY HELENA</t>
  </si>
  <si>
    <t>PIEDRA HIDALGO DE CHICCHON, MARIA FERNANDA</t>
  </si>
  <si>
    <t>BECERRA VALLEJOS, JUAN</t>
  </si>
  <si>
    <t>VIZCARRA YNUMA, JEANCARLO</t>
  </si>
  <si>
    <t>VASQUEZ YENG, JACKELINE DAYANG</t>
  </si>
  <si>
    <t>JERI FLORES, PAMELA CANDIDA</t>
  </si>
  <si>
    <t>LEVEAU LUJAN, EDUARDO ELIAS</t>
  </si>
  <si>
    <t>RAMIREZ LLERENA, OSMAR ESTEBAN</t>
  </si>
  <si>
    <t>RESIDENTE LIBRE_2016</t>
  </si>
  <si>
    <t>BUTRON GUEVARA, CESAR DANIEL</t>
  </si>
  <si>
    <t>AVILA VALDIVIEZO, VIOLETA LESLY</t>
  </si>
  <si>
    <t>RESIDENTE CAUTIVO_2016</t>
  </si>
  <si>
    <t>MUÑOZ ABANTO PATRICIA NELLY</t>
  </si>
  <si>
    <t>CHUQUIVILCA DE LA CRUZ, RAUL</t>
  </si>
  <si>
    <t>C3</t>
  </si>
  <si>
    <t>C1</t>
  </si>
  <si>
    <t>RJ.679-2016/IGSS (14/10/16) DESIGNAR DIRECTOR EJECUTIVO DE LA OFICINA EJECUTIVA DE ADMINISTRACION F-4 A/P 14/10/16</t>
  </si>
  <si>
    <t>RJ.679-2016/IGSS (14/10/16) DESIGNAR DIRECTOR EJECUTIVO DE APOYO A LAS ESPECIALIDADES MEDICAS Y SERVICIOS COMPLEMENTARIOS F-4 A/P 14/10/16</t>
  </si>
  <si>
    <t>RJ.679-2016/IGSS (14/10/16) BLOQEADA POR DESIGNACION DIRECTOR EJECUTIVO DE APOYO A LAS ESPECIALIDADES MEDICAS Y SERVICIOS COMPLEMENTARIOS F-4 A/P 14/10/16</t>
  </si>
  <si>
    <t>CACHAY OSORIO, SARA AMANDA</t>
  </si>
  <si>
    <t>40147051</t>
  </si>
  <si>
    <t xml:space="preserve">RD.171-2016-UESJ/URR.HH (06/07/16) RES. CAUTIVO 1ER AÑO ESPEC. GIENECOLOGIA Y OBSTETRICIA  A/P 01/07/2016 AL 31/12/2016 DURACIÓN 3 AÑOS </t>
  </si>
  <si>
    <t>RIOS DE LA ROCA, ROGER IVAN</t>
  </si>
  <si>
    <t>41831809</t>
  </si>
  <si>
    <t xml:space="preserve">RD.155-2016-GRA/DIRESA-UE-404-SS-DE. (04/08/16) RES. CAUTIVO 1ER AÑO ESPEC. GIENECOLOGIA Y OBSTETRICIA  A/P 01/07/2016 AL 31/12/2016 DURACIÓN 3 AÑOS </t>
  </si>
  <si>
    <t>MORENO RIOS, INGRID GIULIANA</t>
  </si>
  <si>
    <t>42156385</t>
  </si>
  <si>
    <t>PORTILLA FIGUEROA, MELISA DIANA</t>
  </si>
  <si>
    <t>42850006</t>
  </si>
  <si>
    <t>ENFERMERA RES. 1ER AÑO</t>
  </si>
  <si>
    <t xml:space="preserve">RD.302-2016-DG-INMP-IGSS/MINSA (29/09/16) ASIGNAR FUNC. DE RESPONSABLE DE LA UNIDAD FUNCIONAL DE SEGUROS A/P 29/09/16 </t>
  </si>
  <si>
    <t>RJ.246-2016/SIS (25/10/16) RENUNCIA DESIGNACION ASESOR DE LA JEFATURA DE DEL SEGURO INTERGRAL DE SALUD A/P 25/10/16</t>
  </si>
  <si>
    <t>RD.353-2016-DG-INMP-IGSS/MINSA (08/11/16)  ASIGNAR FUNC. JEFE DEPARTAMENTO DE DE SERVICIOS COMPLEMENTARIOS. DIR EJEC. DE APY.ESPEC. MED. A/P 08/11/16</t>
  </si>
  <si>
    <t>ASIGNADO JEFE DPTO-NOMB_16</t>
  </si>
  <si>
    <t>001648</t>
  </si>
  <si>
    <t>001671</t>
  </si>
  <si>
    <t>001649</t>
  </si>
  <si>
    <t>001655</t>
  </si>
  <si>
    <t>001672</t>
  </si>
  <si>
    <t>001650</t>
  </si>
  <si>
    <t>001656</t>
  </si>
  <si>
    <t>001657</t>
  </si>
  <si>
    <t>001658</t>
  </si>
  <si>
    <t>001654</t>
  </si>
  <si>
    <t>001660</t>
  </si>
  <si>
    <t>001652</t>
  </si>
  <si>
    <t>001653</t>
  </si>
  <si>
    <t>001647</t>
  </si>
  <si>
    <t>001651</t>
  </si>
  <si>
    <t>001630</t>
  </si>
  <si>
    <t>001631</t>
  </si>
  <si>
    <t>001632</t>
  </si>
  <si>
    <t>001633</t>
  </si>
  <si>
    <t>001634</t>
  </si>
  <si>
    <t>001635</t>
  </si>
  <si>
    <t>001636</t>
  </si>
  <si>
    <t>001637</t>
  </si>
  <si>
    <t>001638</t>
  </si>
  <si>
    <t>001639</t>
  </si>
  <si>
    <t>001640</t>
  </si>
  <si>
    <t>001641</t>
  </si>
  <si>
    <t>001642</t>
  </si>
  <si>
    <t>001643</t>
  </si>
  <si>
    <t>001644</t>
  </si>
  <si>
    <t>001645</t>
  </si>
  <si>
    <t>001646</t>
  </si>
  <si>
    <t>001661</t>
  </si>
  <si>
    <t>001662</t>
  </si>
  <si>
    <t>001663</t>
  </si>
  <si>
    <t>001665</t>
  </si>
  <si>
    <t>001666</t>
  </si>
  <si>
    <t>001667</t>
  </si>
  <si>
    <t>001669</t>
  </si>
  <si>
    <t>001670</t>
  </si>
  <si>
    <t>001659</t>
  </si>
  <si>
    <t>001664</t>
  </si>
  <si>
    <t>001668</t>
  </si>
  <si>
    <t>20074011</t>
  </si>
  <si>
    <t>AYAUJA MEDRANO, KELLY ROSARIO</t>
  </si>
  <si>
    <t>42285723</t>
  </si>
  <si>
    <t>BRINGAS GUILLEN, KARINA YANETH</t>
  </si>
  <si>
    <t>41285761</t>
  </si>
  <si>
    <t>CANALES MEZA, MARIA LOURDES</t>
  </si>
  <si>
    <t>21523359</t>
  </si>
  <si>
    <t>QUISPE CARRASCAL, HECTOR GONZALO</t>
  </si>
  <si>
    <t>21520089</t>
  </si>
  <si>
    <t>SAENZ CASTAÑEDA, ANA CECILIA</t>
  </si>
  <si>
    <t>40298010</t>
  </si>
  <si>
    <t>SULLCA MEJIA, CARLOS ANDRES</t>
  </si>
  <si>
    <t>41008763</t>
  </si>
  <si>
    <t xml:space="preserve">RD.027-2016-PSER-URRHH-REDLEM. (31/10/16) RES. CAUTIVO 1ER AÑO ESPEC. GINECOLOGIA Y OBSTETRICIA A/P 01/08/2016 AL 31/12/2016 DURACIÓN 3 AÑOS </t>
  </si>
  <si>
    <t>RJ.679-2016/IGSS (14/10/16) DESIGNAR DIRECTOR EJECUTIVO DE LA OFICINA EJECUTIVA DE PLANEAMIENTO ESTRATEGICO F-4 A/P 14/10/16</t>
  </si>
  <si>
    <t>41163114</t>
  </si>
  <si>
    <t>40601200</t>
  </si>
  <si>
    <t>09920460</t>
  </si>
  <si>
    <t>09015383</t>
  </si>
  <si>
    <t>41449729</t>
  </si>
  <si>
    <t>10550645</t>
  </si>
  <si>
    <t>10549915</t>
  </si>
  <si>
    <t>41011176</t>
  </si>
  <si>
    <t>10085682</t>
  </si>
  <si>
    <t>41204214</t>
  </si>
  <si>
    <t>23990064</t>
  </si>
  <si>
    <t>10468881</t>
  </si>
  <si>
    <t>40816068</t>
  </si>
  <si>
    <t>40764431</t>
  </si>
  <si>
    <t>41355027</t>
  </si>
  <si>
    <t>09915082</t>
  </si>
  <si>
    <t>08279285</t>
  </si>
  <si>
    <t>21536534</t>
  </si>
  <si>
    <t>23978525</t>
  </si>
  <si>
    <t>40739247</t>
  </si>
  <si>
    <t>41525804</t>
  </si>
  <si>
    <t>41387711</t>
  </si>
  <si>
    <t>10477531</t>
  </si>
  <si>
    <t>09440323</t>
  </si>
  <si>
    <t>10693870</t>
  </si>
  <si>
    <t>41247077</t>
  </si>
  <si>
    <t>19082613</t>
  </si>
  <si>
    <t>10284167</t>
  </si>
  <si>
    <t>41472377</t>
  </si>
  <si>
    <t>09340023</t>
  </si>
  <si>
    <t>40083182</t>
  </si>
  <si>
    <t>41943487</t>
  </si>
  <si>
    <t>42740967</t>
  </si>
  <si>
    <t>23100840</t>
  </si>
  <si>
    <t>40530674</t>
  </si>
  <si>
    <t>09497466</t>
  </si>
  <si>
    <t>41026300</t>
  </si>
  <si>
    <t>41295246</t>
  </si>
  <si>
    <t>42506805</t>
  </si>
  <si>
    <t>07075480</t>
  </si>
  <si>
    <t>CANO MEDINA, SANDRA DIANA</t>
  </si>
  <si>
    <t>41412062</t>
  </si>
  <si>
    <t xml:space="preserve">RD.220-16-RED-SAT/UP. (08/10/16) RES. CAUTIVO 1ER AÑO ESPEC. ENFEMERIA EN NEONATOLOGIA A/P 01/10/2016 AL 31/12/2016 DURACIÓN 02 AÑOS </t>
  </si>
  <si>
    <t>RD.373-2016-DG-INMP/IGSS (28/11/16) RENUNCIA HERNANDEZ CABALLERO DE SAENZ MARIA ANTONIETA A/P 26/12/16. REG. AIRSHP 000521</t>
  </si>
  <si>
    <t>RESIDENTE LIBRE_2015</t>
  </si>
  <si>
    <t>RESIDENTE CAUTIVO_2015</t>
  </si>
  <si>
    <t>REASIGNADO_16</t>
  </si>
  <si>
    <t>RD N° 291-2016-GRA-HRVFCH/DE (19/12/16)  REASIGNADO. A/P 31/12/16.</t>
  </si>
  <si>
    <t>RD.539-2016-HRHVM-DE-DA-UP (13/12/16) DESTAQUE DEL HOSP. REGIONAL HERMILIO VALDIZAN MEDRANO DE HUANUCO A/P 01/01 AL 31/12/17</t>
  </si>
  <si>
    <t>MEDICO RES. 3ER AÑO</t>
  </si>
  <si>
    <t>0057</t>
  </si>
  <si>
    <t>0064</t>
  </si>
  <si>
    <t>REASIGNADO_16; ASIGNADO JEFE E.F. PRESUPUESTO</t>
  </si>
  <si>
    <t>RD. 271-2016-DG-INMP-IGSS/MINSA ASIGNAR JEFE DE EQUIPO FUNCIONAL DE ADQUISICIONES DE LA OFICNA DE LOGISTICA A/P 26/08/16</t>
  </si>
  <si>
    <t>RD.444-2016-DG-INMP-IGSS/MINSA (30/12/16) ASIGNAR FUNC. JEFE DEPARTAMENTO DE ENFERMERIA X 3 AÑOS A/P 30/12/16</t>
  </si>
  <si>
    <t>ASIGNAR FUNC. PSICOLOGA</t>
  </si>
  <si>
    <t>RD.447-2016-DG-INMP/IGSS RENOVAR DESTAQUE AL HOSP. CAYETANO HEREDIA A/P 01/01 AL 31/12/17</t>
  </si>
  <si>
    <t>VACANTE_17</t>
  </si>
  <si>
    <t xml:space="preserve">RD.202-2016-DRSC/UE.409-HACR-S/UP. (30/12/16) RES. CAUTIVO 1ER AÑO ESPEC. NEONATOLOGIA A/P 01/01/ AL 31/12/17 DURACIÓN 2 AÑOS </t>
  </si>
  <si>
    <t xml:space="preserve">RD.322-2016-GRU-DRSU-AYA. (31/12/16) RES. CAUTIVO 1ER AÑO ESPEC. NEONATOLOGIA A/P 01/01 AL 31/12/17 DURACIÓN 2 AÑOS </t>
  </si>
  <si>
    <t xml:space="preserve">RD.024-2017-DE-RED-SA-R-SMP-LO (16/01/17) RES. CAUTIVO 1ER AÑO ESPEC. ANESTESIOLOGIA  A/P 01/01 AL 31/12/2017 DURACIÓN 3 AÑOS </t>
  </si>
  <si>
    <t>RD.379-2016-GRA/GRDS-DIRESA-RSCA-DE (30/12/16) DESTACAR HOSP. DE APOYO II 1 DE CANGALLO A/P 01/01 AL 31/12/17</t>
  </si>
  <si>
    <t>RD.845-2016-DIREDSA-HN-CARAZ/URRHH (14/12/16) HOSP. APOYO YUNGAY DIRECC. SALUD ANCASH UE.405 A/P 01/01 AL 31/12/17</t>
  </si>
  <si>
    <t>NOMB_16-ASIGNADO JEFE SERVICIO</t>
  </si>
  <si>
    <t>RD.209-2016. DG-INMP-IGSS/MINSA (08/07/16) ASIGNAR FUNC. JEFE UNIDAD GINECOLOGIA, ONCOLOGIA Y MAMARIA A/P 08/07/16</t>
  </si>
  <si>
    <t>RD.108-2016. DG-INMP-IGSS/MINSA (13/04/16) ASIGNAR FUNC. JEFE SERVICIO DE MEDICINA REPRODUCTIVA A/P 13/04/16</t>
  </si>
  <si>
    <t>RD.020-2017-DG-INMP/MINSA (23/01/17) ASIGNAR FUNC. JEFE SERVICIO DE CENTRO QUIRURGICO A/P 13/01/17;</t>
  </si>
  <si>
    <t xml:space="preserve"> RD.021-2017-DG-INMP/MINSA (23/01/17) ASIGNAR FUNC. JEFE SERVICIO DE RECUPERACION POST ANESTESICA; RD.035-2014-DG/INMP (30/01/14) NOMBRAR A/P 31/01/14</t>
  </si>
  <si>
    <t>RD.021-2017-HMA-DG (24/01/17) RENOVAR DESTAQUE DEL HOSP. MARIA AUXILIADORA A/P 01/01 AL 31/12/17</t>
  </si>
  <si>
    <t xml:space="preserve">RD.04-DG-HONADOMANI-SB-2016. (09/01/17) RES. CAUTIVO 1ER AÑO ESPEC. NEONATOLOGIA A/P 01/07/16 AL 31/12/17 DURACIÓN 3 AÑOS </t>
  </si>
  <si>
    <t>RD.013-2017-DG-INMP/MINSA (18/01/17) RENUNCIA ORTIZ PEÑA CARMEN LILIANA A/P 01/01/17. REG. AIRSHP 001525</t>
  </si>
  <si>
    <t xml:space="preserve">RD.022-2017-DG-INMP (23/01/17) CONFOR. RES. LIBRE 1ER AÑO ESPEC. ANESTESIOLOGIA  A/P 01/01/ AL 31/12/17 DURACIÓN 3 AÑOS </t>
  </si>
  <si>
    <t xml:space="preserve">RD.022-2017-DG-INMP (23/01/17) CONFOR. RES. LIBRE 1ER AÑO ESPEC. GINECOLOGIA Y OBSTETRICIA  A/P 01/01/ AL 31/12/17 DURACIÓN 3 AÑOS </t>
  </si>
  <si>
    <t xml:space="preserve">RD.022-2017-DG-INMP (23/01/17) CONFOR. RES. LIBRE 1ER AÑO ESPEC. ANETESIOLOGIA  A/P 01/01/ AL 31/12/17 DURACIÓN 3 AÑOS </t>
  </si>
  <si>
    <t xml:space="preserve">RD.022-2017-DG-INMP (23/01/17) CONFOR. RES. LIBRE 1ER AÑO ESPEC. ANETESIOLOGIA  A/P01/01/ AL 31/12/17 DURACIÓN 3 AÑOS </t>
  </si>
  <si>
    <t xml:space="preserve">RD.022-2017-DG-INMP (23/01/17) CONFOR. RES. LIBRE 1ER AÑO ESPEC. NEONATOLOGIA  A/P 01/01/ AL 31/12/17 DURACIÓN 2 AÑOS </t>
  </si>
  <si>
    <t>RJ.033-2017/IGSS (20/02/17) DESIGNA DIRECTOR EJECUTIVO DE UNIDAD DE SOPORTE AL DIAGNOSTICO Y TRATAMIENTO DEL INSN SAN BORJA  A/P 23/02/17</t>
  </si>
  <si>
    <t>RD.039-2017-DG-INMP/MINSA (14/02/17) RENUNCIA GUILLEN CASTILLO CORNELIA FLOR A/P 01/03/17. REG. AIRSHP 000501</t>
  </si>
  <si>
    <t>RD.040-2017-DG-INMP/MINSA (14/02/17) RENUNCIA ALVARADO VDA DE MENDOZA MARINA A/P 01/02/17. REG. AIRSHP 000047</t>
  </si>
  <si>
    <t>HUAMAN NUÑEZ DE CRUZ, NOLA AMANDA</t>
  </si>
  <si>
    <t>06097139</t>
  </si>
  <si>
    <t>RD.442-2015-DG-INMP-IGSS/MINSA (30/12/16) ASIGNAR FUNC. JEFE DEPARTAMENTO DE ANESTESIA, ANALGESIA Y REANIMACION</t>
  </si>
  <si>
    <t>ASIGNAR FUNC. ENFERMERA - NOMB_15</t>
  </si>
  <si>
    <t>RD.072-2017-DG/INMP (08/03/17) CESAR POR LIMITE DE EDAD CARDOZA ARAGON MARIA TERESA A/P 08/03/17. REG. AIRHSP 000216</t>
  </si>
  <si>
    <t>MANRIQUE ARROYO, MILAGROS TRINIDAD</t>
  </si>
  <si>
    <t>41692553</t>
  </si>
  <si>
    <t xml:space="preserve">RD.246-2017-OGRH/SA (17/02/17) CONTRATO RES. LIBRE 1ER AÑO ESPEC. ANESTESIOLOGIA  A/P 01/01 AL 30/06/17 DURACIÓN 3 AÑOS </t>
  </si>
  <si>
    <t xml:space="preserve">RD.246-2017-OGRH/SA (17/02/17) CONTRATO RES. LIBRE 1ER AÑO ESPEC. GINECOLOGIA Y OBSTETRICIA  A/P 01/01 AL 30/06/17 DURACIÓN 3 AÑOS </t>
  </si>
  <si>
    <t xml:space="preserve">RD.246-2017-OGRH/SA (17/02/17) RENOVAR CONTRATO RES. LIBRE 2DO AÑO ESPEC. GINECOLOGIA Y OBSTETRICIA  A/P 01/01/ AL 14/10/17 DURACIÓN 3 AÑOS </t>
  </si>
  <si>
    <t xml:space="preserve">RD.246-2017-OGRH/SA (17/02/17) RENOVAR CONTRATO RES. LIBRE 2DO AÑO ESPEC. ANESTESIOLOGIA  A/P 01/01/ AL 14/10/17 DURACIÓN 3 AÑOS </t>
  </si>
  <si>
    <t>OBSTETRA ESPECIALISTA</t>
  </si>
  <si>
    <t>RD. 045-2017-DG/INMP ROTACION DE SERVICIO DE LOGISTICA; RD.247-DG-INMP-13 NOMBRAR A/P 01/08/13</t>
  </si>
  <si>
    <t>RD. 377-2016-DG-INMP ROTACION DE LA OFICINA DE ECONOMIA</t>
  </si>
  <si>
    <t>RD. 418-2016-DG-INMP ROTACION DE  DPTO ANESTESIA</t>
  </si>
  <si>
    <t>RD. 045-2017-DG/INMP ROTACION DE DPTO ENFERMERIA</t>
  </si>
  <si>
    <t>RD.N° 125-2017-DE-URH-RED-SA-LN-VI-TA-IGSS (13/03/17) AR DESTAQUE C.S. RAUL PORRAS BARNECHEA , MICRO RED DE SALUD CABAYLLO, DE LA DIREC. DE RED DE SALUD LIMA NORTE REDE DE SALUD TUPAC AMARU  A/P 13/03 AL 31/12/17</t>
  </si>
  <si>
    <t>NOMBRAMIENTO 2017</t>
  </si>
  <si>
    <t>RD N° 346-2016-DG-INMP/IGSS NOMBRAR A/P 01/11/16</t>
  </si>
  <si>
    <t>RD N° 346-2016-DG-INMP/IGSS NOMBRAR A/P 01/11/16; RD.536-DG-INMP-IGSS/MINSA ASIGNAR FUNC. JEFE DEPARTAMENTO DE PATOLOGIA A/P 01/12/15</t>
  </si>
  <si>
    <t>RD N° 346-2016-DG-INMP/IGSS NOMBRAR A/P 01/11/16; RD.279-2015-DG-INMP-IGSS/MINSA (16/06/15) ASIGNAR FUNC. JEFE DEL SERVICIO DE FARMACIA A/P 16/06/15</t>
  </si>
  <si>
    <t>RD N° 346-2016-DG-INMP/IGSS NOMBRAR A/P 01/11/16; RD.047-2015-DG/INMP (30/01/15) RENOVAR CONTRATO POR REEMPLAZO A/P 01/01 AL 31/12/15. VACANTE DE ESCATE RUIZ JOVITA</t>
  </si>
  <si>
    <t>ASIGNAR FUNC. ENFERMERA - NOMB_DIC 14</t>
  </si>
  <si>
    <t xml:space="preserve">RD.384-2016-DG-INMP-IGSS/MINSA (19/12/16) ENCARGAR FUNC. JEFE SERVICIO DE INTERMEDIOS "B" </t>
  </si>
  <si>
    <t xml:space="preserve">RD.004-2017-DG-INMP/MINSA (06/01/17) ENCARGAR FUNC. JEFE DE LA OFICINA DE RECURSOS HUMANOS F-3 </t>
  </si>
  <si>
    <t>DD DEL INMP-NOMB_11</t>
  </si>
  <si>
    <t>RD.103-2017-DG-INMP/MINSA (03/04/17) RENUNCIA BERNALES CORONEL OLGA HAYDEE A/P 01/04/17. REG. AIRSHP 001368</t>
  </si>
  <si>
    <t>VACANTE_17 - NOMB_14</t>
  </si>
  <si>
    <t>RD.106-2017-DG-INMP/MINSA (03/04/17) RENUNCIA OROS CAMARGO VILMA A/P 01/05/17. REG. AIRSHP 001551; RD.035-2014-DG/INMP (30/01/14) NOMBRAR A/P 31/01/14</t>
  </si>
  <si>
    <t>RD.102-2017-DG-INMP/MINSA (03/04/17) RENUNCIA ANGELES AGUILAR ELIDA YRENE A/P 05/02/17. REG. AIRSHP 000058</t>
  </si>
  <si>
    <t>RD.104-2017-DG/INMP (03/04/17) CESAR POR LIMITE DE EDAD ROJAS TENORIO JORGE HUMBERTO A/P 16/04/17. REG. AIRHSP 001022</t>
  </si>
  <si>
    <t>RD.086-2017-DG/INMP (20/03/17) CESAR POR FALLECIMIENTO PONCIANO TORRELIO JUAN CARLOS A/P 22/02/17. REG. AIRHSP 000924</t>
  </si>
  <si>
    <t>RD.105-2017-DG/INMP (03/04/17) CESAR POR LIMITE DE EDAD SALAZAR MARTINEZ LUZ AIDA A/P 19/04/17. REG. AIRHSP 001068</t>
  </si>
  <si>
    <t xml:space="preserve">PLIEGO: 011 MINISTERIO DE SALUD </t>
  </si>
  <si>
    <t>HUAMANI QUISPE, TITO</t>
  </si>
  <si>
    <t>04825058</t>
  </si>
  <si>
    <t>CARRION NEIRA, JORGE AUGUSTO</t>
  </si>
  <si>
    <t>06158563</t>
  </si>
  <si>
    <t>RIVERA LEYVA, WALTER LUIS</t>
  </si>
  <si>
    <t>07361420</t>
  </si>
  <si>
    <t>LA ROSA PAREDES, JAIME MANUEL</t>
  </si>
  <si>
    <t>06706251</t>
  </si>
  <si>
    <t>RAMIREZ SOTELO, CARMEN ROSA</t>
  </si>
  <si>
    <t>QUISPE LA ROSA, DORIS VIOLETA</t>
  </si>
  <si>
    <t>07435691</t>
  </si>
  <si>
    <t xml:space="preserve"> RD.620-2015-DG/INMP NOMBRAR A/P 31/12/15</t>
  </si>
  <si>
    <t>TÉCNICO/A ASISTENCIAL</t>
  </si>
  <si>
    <t xml:space="preserve">AUXILIAR ASISTENCIAL </t>
  </si>
  <si>
    <t>RD.126-2017-DG/INMP (24/04/17) ASIGNAR FUNC. JEFE EQUIPO FUNCIONAL DE ALMACEN A/P 24/04/17</t>
  </si>
  <si>
    <t>RD.133-2017-DG-INMP/MINSA (28/04/17) RENUNCIA ADRIANZEN MORALES DE SIANCAS CARMEN DOLORES A/P 01/03/17. REG. AIRSHP 000012</t>
  </si>
  <si>
    <t>RD.149-2017-DG/INMP (24/05/17) CESAR POR LIMITE DE EDAD MASIAS PUENTE NORMA A/P 16/05/17. REG. AIRHSP 000697</t>
  </si>
  <si>
    <t xml:space="preserve">RD.0334-2017/GOB.REG. PIURA-DRSP-OEGDREH (28/04/17) RES. CAUTIVO 1ER AÑO ESPEC. GINECOLOGIA Y OBSTETRICIA  A/P 01/01/ AL 31/12/2017 DURACIÓN 3 AÑOS </t>
  </si>
  <si>
    <t xml:space="preserve">RD.443-2017-GR.CAJ/DRS.OE.GD.RR.HH. (19/05/17) RES. CAUTIVO 1ER AÑO ESPEC. GINECOLOGIA Y OBSTETRICIA A/P 01/07/16 AL 31/12/17 DURACIÓN 3 AÑOS </t>
  </si>
  <si>
    <t>RD.136-2017-DG-INMP/MINSA ENCARGAR FUNC. JEFE SERVICIO DE CONSULTORIOS EXTERNOS DEL DPTO NEONATOLOGIA A/P 05/05/17; RD.035-2014-DG/INMP (30/01/14) NOMBRAR A/P 31/01/14</t>
  </si>
  <si>
    <t>ENCARGAR JEFE SERVICIO - NOMB_14</t>
  </si>
  <si>
    <t>RD.157-2017-DG/INMP (30/05/17) CESAR POR LIMITE DE EDAD YZENA GUTIERREZ EUGENIA A/P 02/06/17. REG. AIRHSP 001258</t>
  </si>
  <si>
    <t>RD.167-2017-DG/INMP (07/06/17) CESAR POR LIMITE DE EDAD CARRASCAL PORTILLA MARIA ISABEL A/P 18/06/17. REG. AIRHSP 000223</t>
  </si>
  <si>
    <t>RD.166-2017-DG/INMP (07/06/17) CESAR POR LIMITE DE EDAD PRADA RODRIGUEZ ADA A/P 13/06/17. REG. AIRHSP 000931</t>
  </si>
  <si>
    <t xml:space="preserve">RJ.127-2017/SIS (22/06/17) RENUNCIA ASESOR DE JEFATURA ADJUNTA DEL SIS </t>
  </si>
  <si>
    <t>RM. N° 313-2017/MINSA (09/05/17) TRANSFERIR CON EFICACIA ANTICIPADA A/P 01/05/17  DEL EX IGSS AL INMP</t>
  </si>
  <si>
    <t>TRANSFERIDO DEL MINSA</t>
  </si>
  <si>
    <t>TRANSFERIDO DEL MINSA / BLOQUEADA X DESIGNACION A OTRAS DEP.</t>
  </si>
  <si>
    <t>LACHIRA VASQUEZ, JOSE LEONARDO</t>
  </si>
  <si>
    <t>RESIDENTE LIBRE_2017</t>
  </si>
  <si>
    <t>ALVARADO ROQUE, ALAIS ELIZABETH</t>
  </si>
  <si>
    <t>ROJAS APAZA, EDWIN</t>
  </si>
  <si>
    <t>ARANA BARDALES, CARLOS EDUARDO</t>
  </si>
  <si>
    <t xml:space="preserve">MACEDO VILLEGAS, MILAGROS ELIZABETH </t>
  </si>
  <si>
    <t>DELGADO ROMERO, YESABELLA ANILU</t>
  </si>
  <si>
    <t>RESIDENTE CAUTIVO_2017</t>
  </si>
  <si>
    <t>VILA POMA, ALEX AUDY</t>
  </si>
  <si>
    <t>ORE CORREA, LIZBETH</t>
  </si>
  <si>
    <t>FLORES NINA, JAQUELINE DAYANA</t>
  </si>
  <si>
    <t>QUISPE ARO, WALTER ANSELMO</t>
  </si>
  <si>
    <t>AGUILAR GUERRERO, JULIO FREDY</t>
  </si>
  <si>
    <t>GARCIA PEREZ, ERIKA YESSENIA</t>
  </si>
  <si>
    <t>BENITO AMARO, GRISEL MILAGROS</t>
  </si>
  <si>
    <t>ATIQUIPA CORONADO, ROEL</t>
  </si>
  <si>
    <t>TIJERO ESPINOZA, ANA LESLIE</t>
  </si>
  <si>
    <t>RODRIGUEZ ALARCON, DAVID WILFREDO</t>
  </si>
  <si>
    <t>PARIZACA QUISPE, LUIS MIGUEL</t>
  </si>
  <si>
    <t>RD.176-2017-DG/INMP (20/06/17) CESAR POR FALLECIMIENTO LUIS LEONARDO CRISPULO MANUEL A/P 04/06/17. REG. AIRHSP 000654</t>
  </si>
  <si>
    <t>RD.421-2016-DG-INMP/IGSS (23/12/16) REASIGNADO. A/P 31/12/16; RD.262-2015 -DG-INMP-IGSS/MINSA ASIGNAR FUNC. JEFE EQUIPO FUNCIONAL DE PRESUPUESTO A/P 26/05/15</t>
  </si>
  <si>
    <t>RD.421-2016-DG-INMP/IGSS (23/12/16) REASIGNADO. A/P 31/12/16;</t>
  </si>
  <si>
    <t>RD.446-2016-DG-INMP/IGSS (30/12/2016) REASIGNADO. A/P 31/12/16.</t>
  </si>
  <si>
    <t>00857524</t>
  </si>
  <si>
    <t>70495228</t>
  </si>
  <si>
    <t>70432651</t>
  </si>
  <si>
    <t>44855963</t>
  </si>
  <si>
    <t>45817453</t>
  </si>
  <si>
    <t>44479184</t>
  </si>
  <si>
    <t>46205203</t>
  </si>
  <si>
    <t>42496154</t>
  </si>
  <si>
    <t>43877495</t>
  </si>
  <si>
    <t>45801421</t>
  </si>
  <si>
    <t>46073039</t>
  </si>
  <si>
    <t>70462642</t>
  </si>
  <si>
    <t>44497552</t>
  </si>
  <si>
    <t>40038056</t>
  </si>
  <si>
    <t>41572823</t>
  </si>
  <si>
    <t>70886954</t>
  </si>
  <si>
    <t>46840195</t>
  </si>
  <si>
    <t>43367262</t>
  </si>
  <si>
    <t>46249301</t>
  </si>
  <si>
    <t>46811866</t>
  </si>
  <si>
    <t>42766916</t>
  </si>
  <si>
    <t>44425856</t>
  </si>
  <si>
    <t>80017679</t>
  </si>
  <si>
    <t>43781207</t>
  </si>
  <si>
    <t>42325472</t>
  </si>
  <si>
    <t>01311865</t>
  </si>
  <si>
    <t>41693990</t>
  </si>
  <si>
    <t>22303790</t>
  </si>
  <si>
    <t>41278201</t>
  </si>
  <si>
    <t>43691982</t>
  </si>
  <si>
    <t>40241227</t>
  </si>
  <si>
    <t>80068511</t>
  </si>
  <si>
    <t>42490876</t>
  </si>
  <si>
    <t>001674</t>
  </si>
  <si>
    <t>001678</t>
  </si>
  <si>
    <t>21452500</t>
  </si>
  <si>
    <t>LOAYZA HERNANDEZ GLADYS NARDA</t>
  </si>
  <si>
    <t>LUNA FIGUEROA ANTONIO MAMBERT</t>
  </si>
  <si>
    <t>REYES RAVELO, CAITANYA ISVARA JESUS</t>
  </si>
  <si>
    <t>RD.192-2017-DG/INMP (21/07/17) CESAR POR LIMITE DE EDAD CORDOVA MEZA DE ZAFRA AUREA VIOLETA A/P 24/07/17. REG. AIRHSP 000316</t>
  </si>
  <si>
    <t>RD.185-2017-DG-INMP/MINSA (06/07/17) RENUNCIA PERALTA BUSTAMANTE FELIPE ALEJANDRO A/P 01/08/17. REG. AIRSHP 000892</t>
  </si>
  <si>
    <t>PIM</t>
  </si>
  <si>
    <t>0127 - INSTITUTO NACIONAL MATERNO PERINATAL</t>
  </si>
  <si>
    <t>UNIDAD EJECUTORA: 0127 INSTITUTO NACIONAL MATERNO PERINATAL</t>
  </si>
  <si>
    <t xml:space="preserve">RD.124-2016-DIR-RED-AYM-DIRESA-APU. (13/12/17) RES. CAUTIVO 1ER AÑO ESPEC. NEONATOLOGIA A/P 01/01/16 AL 31/12/17 DURACIÓN 2 AÑOS </t>
  </si>
  <si>
    <t>RD.181-2017-DG-INMP/MINSA (30/06/17) DAR TERMINO FUNC. COORDINADORA ASISTENCIAL DEL SERVICIO BAJO TARIFARIO DIFERENCIADO DEL INMP</t>
  </si>
  <si>
    <t xml:space="preserve">RD.684-2017-OGRH/SA. (06/07/17) RES. CAUTIVO 1ER AÑO ESPEC. ANESTESIOLOGIA A/P 01/07 AL 31/12/17 DURACIÓN 3 AÑOS </t>
  </si>
  <si>
    <t>*PREVISTA</t>
  </si>
  <si>
    <t>VACANTE_17-NOMB_13</t>
  </si>
  <si>
    <t>VACANTE_17-NOMB_DIC 14</t>
  </si>
  <si>
    <t>RD.208-2017-DG-INMP/MINSA (08/0/17) DESTITUCION CASTRO AYLLON PATRICIA A/P 08/08/17. REG. AIRSHP 001543</t>
  </si>
  <si>
    <t>RD.208-2017-DG-INMP/MINSA (08/08/17) DESTITUCION CARPIO VEGA GIOVANA ALICIA A/P 08/08/17. REG. AIRSHP 001548</t>
  </si>
  <si>
    <t>RD.208-2017-DG-INMP/MINSA (08/08/17) DESTITUCION ZEVALLOS LOPEZ SARA YESSENIA A/P 08/08/17. REG. AIRSHP 001528</t>
  </si>
  <si>
    <t>RD.208-2017-DG-INMP/MINSA (08/08/17) DESTITUCION FERNANDEZ MORI PATRICIA ELIZABETH A/P 08/08/17. REG. AIRSHP 001340</t>
  </si>
  <si>
    <t>RD.208-2017-DG-INMP/MINSA (08/08/17) DESTITUCION JUNCO ESPINO CELIA DOMINGA A/P 08/08/17. REG. AIRSHP 001341</t>
  </si>
  <si>
    <t>01101003</t>
  </si>
  <si>
    <t>01101002</t>
  </si>
  <si>
    <t>01101005</t>
  </si>
  <si>
    <t>01101006</t>
  </si>
  <si>
    <t>01102003</t>
  </si>
  <si>
    <t>01102005</t>
  </si>
  <si>
    <t>01102006</t>
  </si>
  <si>
    <t>01103002</t>
  </si>
  <si>
    <t>01103005</t>
  </si>
  <si>
    <t>01103006</t>
  </si>
  <si>
    <t>01104003</t>
  </si>
  <si>
    <t>01104005</t>
  </si>
  <si>
    <t>01105003</t>
  </si>
  <si>
    <t>01105005</t>
  </si>
  <si>
    <t>01105006</t>
  </si>
  <si>
    <t>01106003</t>
  </si>
  <si>
    <t>01106005</t>
  </si>
  <si>
    <t>01106006</t>
  </si>
  <si>
    <t>01107003</t>
  </si>
  <si>
    <t>01107005</t>
  </si>
  <si>
    <t>01107006</t>
  </si>
  <si>
    <t>01108002</t>
  </si>
  <si>
    <t>01108005</t>
  </si>
  <si>
    <t>01108006</t>
  </si>
  <si>
    <t>01108013</t>
  </si>
  <si>
    <t>01108015</t>
  </si>
  <si>
    <t>01108016</t>
  </si>
  <si>
    <t>01108023</t>
  </si>
  <si>
    <t>01108025</t>
  </si>
  <si>
    <t>01108026</t>
  </si>
  <si>
    <t>01108033</t>
  </si>
  <si>
    <t>01108035</t>
  </si>
  <si>
    <t>01108036</t>
  </si>
  <si>
    <t>01108043</t>
  </si>
  <si>
    <t>01108045</t>
  </si>
  <si>
    <t>01108046</t>
  </si>
  <si>
    <t>01109003</t>
  </si>
  <si>
    <t>01109005</t>
  </si>
  <si>
    <t>01109006</t>
  </si>
  <si>
    <t>01110003</t>
  </si>
  <si>
    <t>01110005</t>
  </si>
  <si>
    <t>01110006</t>
  </si>
  <si>
    <t>01111003</t>
  </si>
  <si>
    <t>01112002</t>
  </si>
  <si>
    <t>01112005</t>
  </si>
  <si>
    <t>01112006</t>
  </si>
  <si>
    <t>01112013</t>
  </si>
  <si>
    <t>01112015</t>
  </si>
  <si>
    <t>01112016</t>
  </si>
  <si>
    <t>01112023</t>
  </si>
  <si>
    <t>01112025</t>
  </si>
  <si>
    <t>01112026</t>
  </si>
  <si>
    <t>01112033</t>
  </si>
  <si>
    <t>01112035</t>
  </si>
  <si>
    <t>01112036</t>
  </si>
  <si>
    <t>01112043</t>
  </si>
  <si>
    <t>01112045</t>
  </si>
  <si>
    <t>01112046</t>
  </si>
  <si>
    <t>01113002</t>
  </si>
  <si>
    <t>01113003</t>
  </si>
  <si>
    <t>01113006</t>
  </si>
  <si>
    <t>01113013</t>
  </si>
  <si>
    <t>01113015</t>
  </si>
  <si>
    <t>01113016</t>
  </si>
  <si>
    <t>01113023</t>
  </si>
  <si>
    <t>01113025</t>
  </si>
  <si>
    <t>01113026</t>
  </si>
  <si>
    <t>01113033</t>
  </si>
  <si>
    <t>01113035</t>
  </si>
  <si>
    <t>01113036</t>
  </si>
  <si>
    <t>01113043</t>
  </si>
  <si>
    <t>01113045</t>
  </si>
  <si>
    <t>01113046</t>
  </si>
  <si>
    <t>01114002</t>
  </si>
  <si>
    <t>01114006</t>
  </si>
  <si>
    <t>01114013</t>
  </si>
  <si>
    <t>01114015</t>
  </si>
  <si>
    <t>01114016</t>
  </si>
  <si>
    <t>01115003</t>
  </si>
  <si>
    <t>01115005</t>
  </si>
  <si>
    <t>01115006</t>
  </si>
  <si>
    <t>(HOJA DE TRABAJO MEF)</t>
  </si>
  <si>
    <t xml:space="preserve">ORGANO  (CAP)
 </t>
  </si>
  <si>
    <t xml:space="preserve">UNIDAD ORGANICA (CAP)
 </t>
  </si>
  <si>
    <t>RD.213-2016 -DG-INMP.IGSS/MINSA ASIGNAR FUNC. JEFE EQUIPO FUNCIONAL DE UNIDAD DE ORGANIZACION A/P 08/07/16</t>
  </si>
  <si>
    <t>01104006</t>
  </si>
  <si>
    <t xml:space="preserve">RD.850-2017/GOB.REG-HVCA/DIRESA (04/08/17) RES. CAUTIVO 1ER AÑO ESPEC. ANESTESIOLOGIA A/P 17/07/ AL 31/12/17 DURACIÓN 3 AÑOS </t>
  </si>
  <si>
    <t>RD.211-2017-DG-INMP/MINSA (17/08/17) BLOQUEADA POR ENCARGATURA FUNC. JEFE DE LA OFICINA DE ECONOMIA</t>
  </si>
  <si>
    <t>RD.211-2017-DG-INMP/MINSA (17/08/17) ENCARGAR FUNC. JEFE DE LA OFICINA DE ECONOMIA</t>
  </si>
  <si>
    <t>RD.212-2017 -DG-INMP/MINSA (17/08/17) ASIGNAR FUNC. JEFE EQUIPO FUNCIONAL DE TESORERIA</t>
  </si>
  <si>
    <t>DD DEL INMP / NOMB_16</t>
  </si>
  <si>
    <t>DD DEL INMP / NOMB_15</t>
  </si>
  <si>
    <t xml:space="preserve">RD.125-2017-UGRRHH/DRSLN IV.  (31/07/17) RES. CAUTIVO 1ER AÑO ESPEC. GINECO OBSTETRICIA A/P 01/07/ AL 31/12/17 DURACIÓN 3 AÑOS </t>
  </si>
  <si>
    <t>RGG.N°108-2017-GG/SBLM (25/08/17) DESIGNA DIRECTOR MEDICO DEL HOGAR DE LA MADRE CLINICA-HOSPITAL ROSALIA DE LAVALLE DE MORALES MACEDO A/P 25/08/17</t>
  </si>
  <si>
    <t xml:space="preserve">RD.799-2017-OGGRM/SA.  (11/08/17) RES. CAUTIVO 1ER AÑO ESPEC. GINECO OBSTETRICIA A/P 01/07/ AL 31/12/17 DURACIÓN 3 AÑOS </t>
  </si>
  <si>
    <t>AYALA ORBE ASCENETH JASMIN</t>
  </si>
  <si>
    <t>40260527</t>
  </si>
  <si>
    <t>GARCIA MARIN JAIME ADOLFO</t>
  </si>
  <si>
    <t>40629168</t>
  </si>
  <si>
    <t>ACURIO TRUJILLO NELLY</t>
  </si>
  <si>
    <t>40099943</t>
  </si>
  <si>
    <t>ZEVALLOS MURGADO JACKELIN JANET</t>
  </si>
  <si>
    <t>41394934</t>
  </si>
  <si>
    <t>RAMOS YUPANQUI MARIA PATRICIA</t>
  </si>
  <si>
    <t>10188362</t>
  </si>
  <si>
    <t>AVILA GALLARDO KAREN JOSELYNE</t>
  </si>
  <si>
    <t>40608659</t>
  </si>
  <si>
    <t>LEZMA ANDIA YESENIA MEDALY</t>
  </si>
  <si>
    <t>41386669</t>
  </si>
  <si>
    <t>ARCE ESCALANTE EDILBERTO</t>
  </si>
  <si>
    <t>10032701</t>
  </si>
  <si>
    <t>DELGADILLO MORALES DORIS</t>
  </si>
  <si>
    <t>10384054</t>
  </si>
  <si>
    <t>FUENTES RIVERA SILVA GINA LILIANA</t>
  </si>
  <si>
    <t>44116855</t>
  </si>
  <si>
    <t>RUIZ AGUILAR CELINDA PAOLA</t>
  </si>
  <si>
    <t>10205168</t>
  </si>
  <si>
    <t>BASURTO OCHOA LIZ RAQUEL</t>
  </si>
  <si>
    <t>15422840</t>
  </si>
  <si>
    <t>CORDOVA REBATTA JANETH CAROL</t>
  </si>
  <si>
    <t>40050351</t>
  </si>
  <si>
    <t>SANCHEZ SANCHEZ MARIANELA PATRICIA</t>
  </si>
  <si>
    <t>40688693</t>
  </si>
  <si>
    <t>GUEVARA MENDOZA URSULA YULLIANA</t>
  </si>
  <si>
    <t>41882789</t>
  </si>
  <si>
    <t>SARAVIA VICENTE ROSA AMELIA</t>
  </si>
  <si>
    <t>15355777</t>
  </si>
  <si>
    <t>LOPEZ HERRERA SADITH KRY</t>
  </si>
  <si>
    <t>40871037</t>
  </si>
  <si>
    <t>GUTIERREZ TTITO KELLY YESENIA</t>
  </si>
  <si>
    <t>40647168</t>
  </si>
  <si>
    <t>FARRO DE ZUÑIGA KETTY</t>
  </si>
  <si>
    <t>27718075</t>
  </si>
  <si>
    <t>MANRIQUE FERNANDEZ ANA ISABEL</t>
  </si>
  <si>
    <t>10205342</t>
  </si>
  <si>
    <t>BLAS DE LA CRUZ KETTY SOLEDAD</t>
  </si>
  <si>
    <t>40456091</t>
  </si>
  <si>
    <t>COSQUILLO QUISPE JESSICA SILVIA</t>
  </si>
  <si>
    <t>41686681</t>
  </si>
  <si>
    <t>JESUS RIVERA GUISELA CONSUELO</t>
  </si>
  <si>
    <t>08164857</t>
  </si>
  <si>
    <t>SOTO VIGO ROSA MERCEDES</t>
  </si>
  <si>
    <t>41579312</t>
  </si>
  <si>
    <t>TINOCO MARIN ANALI PAOLA</t>
  </si>
  <si>
    <t>44311004</t>
  </si>
  <si>
    <t>LOZANO GARCIA ABNER RONALD</t>
  </si>
  <si>
    <t>80653234</t>
  </si>
  <si>
    <t>HUAMANI INCA LORENA LOURDES</t>
  </si>
  <si>
    <t>10669673</t>
  </si>
  <si>
    <t>QUISPE CELIO MARIA ELENA</t>
  </si>
  <si>
    <t>07474340</t>
  </si>
  <si>
    <t>MORALES HUAMANI NANCY KARINA</t>
  </si>
  <si>
    <t>21575651</t>
  </si>
  <si>
    <t>RD.204-2017-DG/INMP (08/08/17) CESAR POR LIMITE DE EDAD SANCHEZ SANCHEZ DE CALLA TEODOLINDA SABINA A/P 30/08/17. REG. AIRHSP 001092</t>
  </si>
  <si>
    <t>RD.225-2017-DG/INMP (31/08/17) CESAR POR FALLECIMIENTO HUAPAYA SANCHEZ DORA NELLY A/P 17/08/17 REG. AIRHSP 000556</t>
  </si>
  <si>
    <t xml:space="preserve">RD.215-2017-DG/INMP (18/08/17) RES. LIBRE 1ER AÑO ESPEC. GINECO OBSTETRICIA A/P 01/07/ AL 14/07/17 DURACIÓN 3 AÑOS </t>
  </si>
  <si>
    <t xml:space="preserve">RD.215-2017-DG/INMP (18/08/17) RES. LIBRE 1ER AÑO ESPEC. NEONATOLOGIA A/P 01/07/ AL 14/07/17 DURACIÓN 2 AÑOS </t>
  </si>
  <si>
    <t>TACURI CIÑA, ELENA FIORELLA</t>
  </si>
  <si>
    <t>47143645</t>
  </si>
  <si>
    <t>ORTECHO LEVANO, MARIANELLA</t>
  </si>
  <si>
    <t>21572868</t>
  </si>
  <si>
    <t xml:space="preserve">RD.313-2017-RUE-048-OA-URH-DRS-VESLPP (22/08/17) RES. CAUTIVO 1ER AÑO ESPEC. ANESTESIOLOGIA A/P 01/07/ AL 31/12/17 DURACIÓN 3 AÑOS </t>
  </si>
  <si>
    <t>RD.245-2017-DG/INMP (21/09/17) CESAR POR FALLECIMIENTO PACHECO QUISPE JULIO ALBERTO A/P 09/09/17 REG. AIRHSP 000847</t>
  </si>
  <si>
    <t>RD.232-2017-DG/INMP (07/09/17) CESAR POR LIMITE DE EDAD PERLECHE SALAZAR DE HUAMAN ISABEL CONSUELO A/P 12/09/17. REG. AIRHSP 000904</t>
  </si>
  <si>
    <t>RD.233-2017-DG/INMP (07/09/17) CESAR POR LIMITE DE EDAD MORENO FULLER ALICIA LUCRECIA A/P 18/09/17. REG. AIRHSP 000760</t>
  </si>
  <si>
    <t>TEJADA CHACON, DEISY MIRELLA</t>
  </si>
  <si>
    <t>41678402</t>
  </si>
  <si>
    <t xml:space="preserve">RD.409-2017-GRHCO-DRS/DIREDHCO/DE-DA-URH. (22/08/17) RES. CAUTIVO 1ER AÑO ESPEC.  ANESTESIOLOGIA A/P 15/07/ AL 31/12/17 DURACIÓN 3 AÑOS </t>
  </si>
  <si>
    <t>NOMB_17</t>
  </si>
  <si>
    <t>RD N° 249-2017-DG-INMP NOMBRAR A/P 01/10/17</t>
  </si>
  <si>
    <t>RD.190-2017-DIRESA LIMA-H-CH-SBS-DE (19/09/17) DESIGNAR DIRECTOR DIRECTOR DE LA OFICINA DE ADMINISTRACION DEL HSOPITAL CHANCAY  A/P 19/09/17</t>
  </si>
  <si>
    <t>001673</t>
  </si>
  <si>
    <t>001676</t>
  </si>
  <si>
    <t>001675</t>
  </si>
  <si>
    <t>001677</t>
  </si>
  <si>
    <t xml:space="preserve">RM.892-2017/MINSA (09/10/17) RENUNCIA A  DESIGNACION DIRECTOR ADJUNTO DE LA DIRECC. EJEC. DE LA RED DE SALUD SAN JUAN DE LURIGANCHO DE LA DIRECC. DE SALUD IV LIMA ESTE </t>
  </si>
  <si>
    <t xml:space="preserve">RD.219-2017-HRHVM-DE-DA-UP. (07/08/17) RES. CAUTIVO 1ER AÑO ESPEC.  NEONATOLOGIA A/P 01/07/ AL 31/12/17 DURACIÓN 2 AÑOS </t>
  </si>
  <si>
    <t>FERNANDEZ ALVARADO, JUAN JOSE</t>
  </si>
  <si>
    <t>41895447</t>
  </si>
  <si>
    <t>RD. 253-2017-DG-INMP/MINSA ASCENDER A/P 01/10/17 VACANTE DE RD.344-2016-DG-INMP/IGSS (26/10/16) RENUNCIA REQUENA YACHACHIN CECILIA A/P 13/09/16. REG. AIRSHP 000983</t>
  </si>
  <si>
    <t>RD. 253-2017-DG-INMP/MINSA ASCENDER A/P 01/10/17 VACANTE DE RD.503-2015-DG-INMP CESAR POR FALLECIMIENTO PLEJO IGARZA JOSEFA A/P 18/06/15. REG. AIRSHP 000915</t>
  </si>
  <si>
    <t>RD. 253-2017-DG-INMP/MINSA ASCENDER A/P 01/10/17 VACANTE DE RD.514-2015-DG/INMP (12/11/15) RENUNCIA DAVALOS VELASQUEZ OLINDA LUISA A/P 01/08/15. REG. AIRSHP 000346</t>
  </si>
  <si>
    <t>RD. 253-2017-DG-INMP/MINSA ASCENDER A/P 01/10/17 VACANTE DE RD.006-2016-DG/INMP (15/01/16) CESAR POR LIMITE DE EDAD BALCAZAR MANCO HILDA ZOILA A/P 19/01/16. REG. AIRHSP 000128</t>
  </si>
  <si>
    <t>RD. 253-2017-DG-INMP/MINSA ASCENDER A/P 01/10/17 VACANTE DE RD.245-2016-DG-INMP/IGSS (09/08/2016) RENUNCIA VALERIANO CASTILLO DE DIAZ ROSALIA A/P 01/08/2016. REG. AIRSHP 001210</t>
  </si>
  <si>
    <t>RD. 253-2017-DG-INMP/MINSA ASCENDER A/P 01/10/17 VACANTE DE RD.615-2015-DG-INMP-IGSS/MINSA (31/12/15) RENUNCIA ALARCON ALARCON ROSA EMMA A/P 01/11/15. REG. AIRSHP 000027</t>
  </si>
  <si>
    <t>RD. 253-2017-DG-INMP/MINSA ASCENDER A/P 01/10/17 VACANTE DE RD.179-2016-DG/INMP (13/06/16) CESAR POR LIMITE DE EDAD JIMENEZ FLORES BLANCA LEONOR A/P 16/06/16. REG. AIRHSP 000591</t>
  </si>
  <si>
    <t>RD. 253-2017-DG-INMP/MINSA ASCENDER A/P 01/10/17 VACANTE DE RD. 253-2017-DG-INMP/MINSA DECLARAR VACANTE POR ASCENSO AVEZ PISCOYA DE PALOMINO FATIMA ISABEL A/P 01/10/17 REG. AIRSHP 000595</t>
  </si>
  <si>
    <t>D. 253-2017-DG-INMP/MINSA ASCENDER A/P 01/10/17 VACANTE DE RD. 253-2017-DG-INMP/MINSA DECLARAR VACANTE POR ASCENSO ALBORNOZ TAFUR CARITO FIDELA A/P 01/10/17 REG. AIRSHP 000032</t>
  </si>
  <si>
    <t>RD. 253-2017-DG-INMP/MINSA ASCENDER A/P 01/10/17 VACANTE DE RD. 253-2017-DG-INMP/MINSA DECLARAR VACANTE POR ASCENSO SANCHEZ SULCA ANA CECILIA A/P 01/10/17 . REG. AIRSHP 001094</t>
  </si>
  <si>
    <t>RD. 253-2017-DG-INMP/MINSA ASCENDER A/P 01/10/17 VACANTE DE RD. 253-2017-DG-INMP/MINSA DECLARAR VACANTE POR ASCENSO PALACIOS VENTURA ROMELIA BEATRIZ A/P 01/10/17. REG. AIRHSP 000861</t>
  </si>
  <si>
    <t>RD. 253-2017-DG-INMP/MINSA ASCENDER A/P 01/10/17 VACANTE DE RD. 253-2017-DG-INMP/MINSA DECLARAR VACANTE POR ASCENSO NOLASCO ORE HONORATA ALEJANDRA A/P 01/10/17. REG. AIRSHP 000793</t>
  </si>
  <si>
    <t>ASIGNAR FUNC. TRABAJADORA SOCIAL</t>
  </si>
  <si>
    <t>ASIGNAR FUNC. BIÓLOGO - NOMB_11</t>
  </si>
  <si>
    <t>ASIGNAR FUNC. MEDICO CIRUJANO - ASIGNADO JEFE UNIDAD FUNCIONAL</t>
  </si>
  <si>
    <t>RD. 253-2017-DG-INMP/MINSA UBICAR POR CAMBIO DE GRUPO OCUPACIONAL A/P 01/10/17 VACANTE DE: RD.589-2015-DG/INMP (22/12/15) CESAR POR FALLECIMIENTO GAVELAN CADILLO MARIA DEL CARMEN A/P 28/10/15. REG. AIRSHP 000471</t>
  </si>
  <si>
    <t>RD. 253-2017-DG-INMP/MINSA UBICAR POR CAMBIO DE GRUPO OCUPACIONAL A/P 01/10/17 VACANTE DE: RD.340-2016-DG-INMP-IGSS/MINSA (25/10/16) RENUNCIA VERASTEGUI ESPINAL SUSI LINA A/P 17/10/16. REG. AIRSHP 001257</t>
  </si>
  <si>
    <t>RD. 253-2017-DG-INMP/MINSA UBICAR POR CAMBIO DE GRUPO OCUPACIONAL A/P 01/10/17 VACANTE DE: RD.370-2016-DG-INMP/IGSS (28/11/12) RENUNCIA PONCE AGUILAR MAGNA ELIZABETH A/P 30/11/16. REG. AIRSHP 000920</t>
  </si>
  <si>
    <t>RD. 253-2017-DG-INMP/MINSA DECLARAR VACANTE POR CAMBIO DE GRUPO OCUPACIONAL MENDEZ VILLACORTA MAGALI AIDEE A/P 01/10/17. REG. AIRHSP 000720</t>
  </si>
  <si>
    <t>RD. 253-2017-DG-INMP/MINSA DECLARAR VACANTE POR CAMBIO DE GRUPO OCUPACIONAL ZAMORA CORDOVA MARIELA A/P 01/10/17. REG. AIRSHP 001291</t>
  </si>
  <si>
    <t>RD. 253-2017-DG-INMP/MINSA UBICAR POR CAMBIO DE GRUPO OCUPACIONAL A/P 01/10/17 VACANTE DE: RD.318-2016-DG/INMP (07/10/16) CESAR POR FALLECIMIENTO NACARINO PEREZ ANA MARIA A/P 12/07/16. REG. AIRSHP 000775</t>
  </si>
  <si>
    <t>RD. 253-2017-DG-INMP/MINSA UBICAR POR CAMBIO DE GRUPO OCUPACIONAL A/P 01/10/17 VACANTE DE: RD.423-2016-DG-INMP/IGSS (23/12/16) RENUNCIA ASTOCONDOR SALAZAR EULER A/P 26/12/16. REG. AIRSHP 000100</t>
  </si>
  <si>
    <t>RD. 253-2017-DG-INMP/MINSA UBICAR POR CAMBIO DE GRUPO OCUPACIONAL A/P 01/10/17 VACANTE DE: RD.096-2016-DG-INMP-IGSS/MINSA (05/04/2016) DESTITUCION ASENCIOS CORDOVA MAGALY NATALIA A/P 05/04/16. REG. AIRSHP 001588</t>
  </si>
  <si>
    <t>RD. 253-2017-DG-INMP/MINSA UBICAR POR CAMBIO DE GRUPO OCUPACIONAL A/P 01/10/17 VACANTE DE: RD.052-2015-DG/INMP (03/02/15) RENUNCIA  CUZCANO BASURTO DELSA JUANA  A/P 01/01/15. REG. AIRSHP 000343</t>
  </si>
  <si>
    <t>RD. 253-2017-DG-INMP/MINSA REASIGNAR A/P 01/10/17 VACANTE DE: RD.322-2015-DG/INMP (23/07/15) CESAR POR LIMITE DE EDAD CORONADO SAYAN ROSA HILERMI A/P 28/07/15. REG. AIRSHP 000320</t>
  </si>
  <si>
    <t>RD. 253-2017-DG-INMP/MINSA REASIGNAR A/P 01/10/17 VACANTE DE: RD. 253-2017-DG-INMP/MINSA DECLARAR VACANTE POR ASCENSO HUAMAN HUICHO GLADYS A/P 01/10/17 . REG. AIRSHP 001374</t>
  </si>
  <si>
    <t>RD. 253-2017-DG-INMP/MINSA REASIGNAR A/P 01/10/17 VACANTE DE: RD.153-2015-DG/INMP (01/04/15) CESE POR LIMITE DE EDAD - NALVARTE MARTINEZ ADA LUZ A/P 24/04/15. REG. AIRHSP 779</t>
  </si>
  <si>
    <t>RAMOS GODOY, LUIS ALFONSO</t>
  </si>
  <si>
    <t>21444997</t>
  </si>
  <si>
    <t>RD. 253-2017-DG-INMP/MINSA REASIGNAR A/P 01/10/17 VACANTE DE: RD.133-2016-DG/INMP (26/04/16) CESAR POR LIMITE DE EDAD DIAZ GOICOCHEA SEGUNDO OCTAVIO A/P 02/05/16. REG. AIRHSP 000364</t>
  </si>
  <si>
    <t>ARROYO GALVEZ, LEONOR</t>
  </si>
  <si>
    <t>08721377</t>
  </si>
  <si>
    <t>RD. 253-2017-DG-INMP/MINSA REASIGNAR A/P 01/10/17 VACANTE DE: RD.149-2016-DG/INMP (09/05/16) CESAR POR FALLECIMIENTO BAZUL NICHO VICTOR EDUARDO A/P 17/04/16. REG. AIRSHP 000143</t>
  </si>
  <si>
    <t>MORALES CASTILLO, MERLY ARTEMIA</t>
  </si>
  <si>
    <t>21548578</t>
  </si>
  <si>
    <t>CALLA MALDONADO, RAQUEL HONORATA</t>
  </si>
  <si>
    <t>09701866</t>
  </si>
  <si>
    <t xml:space="preserve">OC.022-17-CONAREM-. (06/10/17) RES. CAUTIVO 1ER AÑO ESPEC. ENFEMERIA EN NEONATOLOGIA  DURACIÓN 02 AÑOS </t>
  </si>
  <si>
    <t>RD.283-2017 -DG-INMP/MINSA (13/10/17)  ASIGNAR FUNC. JEFE EQUIPO FUNCIONAL DE EJECUCION PRESUPUESTAL A/P 13/10/17</t>
  </si>
  <si>
    <t>RD.284-2017 -DG-INMP/MINSA (13/10/17)  ASIGNAR FUNC. JEFE EQUIPO FUNCIONAL DE CONTROL PREVIO A/P 13/10/17</t>
  </si>
  <si>
    <t>RD.306-2017-DG-INMP/MINSA (02/11/17) RENUNCIA BENITES PEREZ MARCOS VICENTE A/P 30/09/17. REG. AIRSHP 000152</t>
  </si>
  <si>
    <t>RD.307-2017-DG/INMP (03/11/17) CESAR POR INCAPACIDAD NO TEMPORAL ROJAS TARAZONA MARIA MARLENE A/P 20/09/17. REG. AIRHSP 001021</t>
  </si>
  <si>
    <t>RD. 253-2017-DG-INMP/MINSA UBICAR POR CAMBIO DE GRUPO OCUPACIONAL A/P 01/10/17 VACANTE DE: RD.166-2016-DG/INMP (27/05/16) RENUNCIA CHAFLOQUE PINTO JESUS RICARDO A/P 27/12/15. REG. AIRSHP 000210; RD.077-2015. RD.019-2015-DG/INMP (19/01/15) ENCARGAR JEFE UNIDAD JURIDICA ADMINISTRATIVA A/P 19/01/15</t>
  </si>
  <si>
    <t xml:space="preserve">RD.169-2017-GRA-DIRESA-UERSSAMI-DE (08/09/17) RES. CAUTIVO 1ER AÑO ESPEC. ANESTESIOLOGIA A/P 21/07/17 HASTA CONCLUIR DURACIÓN 3 AÑOS </t>
  </si>
  <si>
    <t xml:space="preserve">RD.633-2017-DG-DISURS CHANKA ANDAHUAYLAS. (06/11/17) RES. CAUTIVO 1ER AÑO ESPEC. ENFEMERIA EN NEONATOLOGIA A/P 06/11 AL 31/12/17  DURACIÓN 02 AÑOS </t>
  </si>
  <si>
    <t>RD 312-2017-DG/INMP (10/11/17) DAR TERMINO AL DESTAQUE AL INSTITUTO NACIONAL DE SALUD A/P 31/10/17</t>
  </si>
  <si>
    <t>ASIGNADO JEFE E.F; ASIGNAR FUNC. TRABAJADORA SOCIAL</t>
  </si>
  <si>
    <t>BONO POR DESEMPEÑO</t>
  </si>
  <si>
    <t>RD.293-2017-DG/INMP (20/10/17) CESAR POR LIMITE DE EDAD PAIPAY APOLAYA VDA DE RIOS ANA A/P 24/10/17. REG. AIRHSP 000854</t>
  </si>
  <si>
    <t>TECNOLOGO/A MEDICO</t>
  </si>
  <si>
    <t>ODONTOLOGO/A ESPECIALISTA</t>
  </si>
  <si>
    <t xml:space="preserve">ODONTOLOGO/A </t>
  </si>
  <si>
    <t>PSICOLOGO/A ESPECIALISTA</t>
  </si>
  <si>
    <t>PSICOLOGO/A</t>
  </si>
  <si>
    <t>TECNICO/A EN BIBLIOTECA</t>
  </si>
  <si>
    <t xml:space="preserve">RES.CONT N°350-2017-CG (20/09/17) TERMINO ENCARGO JEFE DEL ORGANO DE CONTROL INSTITUCIONAL </t>
  </si>
  <si>
    <t>RES.CONT N°350-2017-CG (20/09/17) DESIGNAR ENCARGO JEFE DEL ORGANO DE CONTROL INSTITUCIONAL A/P 20/09/17</t>
  </si>
  <si>
    <t>CHAVEZ ANTON, CECILIA BEATRIZ</t>
  </si>
  <si>
    <t>06097861</t>
  </si>
  <si>
    <t>RD. N° 248-2017-DG-INMP/MINSA; CAP-P REORDENADO 2017</t>
  </si>
  <si>
    <t>RD. N° 359-2017-DG-INMP/MINSA; CAP-P REORDENADO I 2017</t>
  </si>
  <si>
    <t>RD. N° 377-2017-DG-INMP/MINSA; PAP FINAL - 2017</t>
  </si>
  <si>
    <t>ARIAS BULEJE, EVELYN JANETH</t>
  </si>
  <si>
    <t>43168492</t>
  </si>
  <si>
    <t>AQUIJE PINTO, MIKHAEL WILLIAM</t>
  </si>
  <si>
    <t>22319040</t>
  </si>
  <si>
    <t>SEGURA PINEDO, DANTE JHUNIOR</t>
  </si>
  <si>
    <t>41878178</t>
  </si>
  <si>
    <t>REVILLA CORREA, MERY EDITH</t>
  </si>
  <si>
    <t>43616327</t>
  </si>
  <si>
    <t>COLLADO ARAPA, LUZ MILAGROS</t>
  </si>
  <si>
    <t>44774282</t>
  </si>
  <si>
    <t xml:space="preserve">SARAZA JUNCO, SANDRA </t>
  </si>
  <si>
    <t>47144698</t>
  </si>
  <si>
    <t>BOTTA CABRERA, FARIDA WENDOLLY</t>
  </si>
  <si>
    <t>70285469</t>
  </si>
  <si>
    <t>SANCHEZ CANDELA, LILIAM YTA</t>
  </si>
  <si>
    <t>09785598</t>
  </si>
  <si>
    <t>OCSA ANCHANTE, CECILIA</t>
  </si>
  <si>
    <t>41344386</t>
  </si>
  <si>
    <t>CURAHUA ORTEGA, EVA</t>
  </si>
  <si>
    <t>40250313</t>
  </si>
  <si>
    <t>ASISTENTE EN SERVICIOS DE SALUD</t>
  </si>
  <si>
    <t>GUERRERO LAZO, JAQUELINE VICTORIA</t>
  </si>
  <si>
    <t>43053066</t>
  </si>
  <si>
    <t>NAUTO CCORIHUAMAN, ELMER JHONNY</t>
  </si>
  <si>
    <t>42341126</t>
  </si>
  <si>
    <t>JIMENEZ BURNEO, ELDA GISELLE</t>
  </si>
  <si>
    <t>41445298</t>
  </si>
  <si>
    <t>SOTO FERNANDEZ, DANESSA ANANI</t>
  </si>
  <si>
    <t>44577681</t>
  </si>
  <si>
    <t>JUAREZ MORALES, WILFRED</t>
  </si>
  <si>
    <t>25712781</t>
  </si>
  <si>
    <t>GUTIERREZ QUISPE, CHRISTIAN HUGO</t>
  </si>
  <si>
    <t>70216082</t>
  </si>
  <si>
    <t>ARRIBASPLATA QUIROZ, SERGIO EDUARDO</t>
  </si>
  <si>
    <t>41303200</t>
  </si>
  <si>
    <t>PEZO ATOCHE, CARLOS JAVIER</t>
  </si>
  <si>
    <t>09135986</t>
  </si>
  <si>
    <t>PAREDES MEJIA, MANUEL ISAAC</t>
  </si>
  <si>
    <t>44099969</t>
  </si>
  <si>
    <t>CASTRO POMAJAMBO, ENRIQUE</t>
  </si>
  <si>
    <t>25759235</t>
  </si>
  <si>
    <t>NINAHUANCA HINOSTROZA, JORGE ESTEBAN</t>
  </si>
  <si>
    <t>43389780</t>
  </si>
  <si>
    <t>RESURRECCION PEREZ, ERIKA JANETH</t>
  </si>
  <si>
    <t>46416050</t>
  </si>
  <si>
    <t>MORALES CABELLOS, DAVID EDUARDO</t>
  </si>
  <si>
    <t>46443251</t>
  </si>
  <si>
    <t>GIRON PALOMINO, GABRIELA</t>
  </si>
  <si>
    <t>10712275</t>
  </si>
  <si>
    <t>ISIQUE SANDOVAL, YESENIA ROSMERY</t>
  </si>
  <si>
    <t>45472731</t>
  </si>
  <si>
    <t>RIVERA BRIOSO, VICKY</t>
  </si>
  <si>
    <t>44218604</t>
  </si>
  <si>
    <t>CASTILLO MEDINA, ROQUE</t>
  </si>
  <si>
    <t>43833565</t>
  </si>
  <si>
    <t>RAYA SANTA CRUZ, FELIX ELIAS</t>
  </si>
  <si>
    <t>41045778</t>
  </si>
  <si>
    <t>VASQUEZ JIMENEZ, SARITA ISABEL</t>
  </si>
  <si>
    <t>42427647</t>
  </si>
  <si>
    <t>NUÑEZ ORIHUELA PATRICIA ELVA</t>
  </si>
  <si>
    <t>41763497</t>
  </si>
  <si>
    <t>VARGAS HUANCA, YANET</t>
  </si>
  <si>
    <t>71726174</t>
  </si>
  <si>
    <t>VILLANUEVA CAMARGO BETTY</t>
  </si>
  <si>
    <t>40691584</t>
  </si>
  <si>
    <t>CUBILLAS DE LA CRUZ, DIANA KATHERINE</t>
  </si>
  <si>
    <t>46876861</t>
  </si>
  <si>
    <t>CABEZAS VILLEGAS, VICTORIA</t>
  </si>
  <si>
    <t>41991875</t>
  </si>
  <si>
    <t>RIVERO MORENO, ELIZABETH</t>
  </si>
  <si>
    <t>43321180</t>
  </si>
  <si>
    <t>BAZAN YARANGA, MELIZZA PELAYA</t>
  </si>
  <si>
    <t>45129299</t>
  </si>
  <si>
    <t>TANTARICO HUAMAN ADA YAMALY</t>
  </si>
  <si>
    <t>47816470</t>
  </si>
  <si>
    <t>CANTO MAYURI, YOHANA MILAGROS</t>
  </si>
  <si>
    <t>73668995</t>
  </si>
  <si>
    <t>MARTINEZ QUISPE, LUCY CLER</t>
  </si>
  <si>
    <t>06792472</t>
  </si>
  <si>
    <t>PALOMINO FLORES, KATERIN MERCEDES</t>
  </si>
  <si>
    <t>70237521</t>
  </si>
  <si>
    <t>QUILLE CACYALLA, ESTEBAN</t>
  </si>
  <si>
    <t>10431638</t>
  </si>
  <si>
    <t>GARCIA LEYVA, LIDIA DORIS</t>
  </si>
  <si>
    <t>40774075</t>
  </si>
  <si>
    <t>NOLASCO TUANAMA, RITA JANETH</t>
  </si>
  <si>
    <t>72808751</t>
  </si>
  <si>
    <t xml:space="preserve">VELASQUEZ QUESQUEN, MARIA </t>
  </si>
  <si>
    <t>40371397</t>
  </si>
  <si>
    <t>PEREZ FERNANDEZ MILAGRO DEL PILAR</t>
  </si>
  <si>
    <t>48476109</t>
  </si>
  <si>
    <t>BECERRA ARTEAGA LUZ LEIDY</t>
  </si>
  <si>
    <t>47810015</t>
  </si>
  <si>
    <t>SOTOMAYOR SIMON, JULIO DARIO</t>
  </si>
  <si>
    <t>06164201</t>
  </si>
  <si>
    <t>000665</t>
  </si>
  <si>
    <t>RD. 383-2017-DG-INMP/MINSA CONTRATAR POR MODALIDAD DE REEMPLAZO A/P 28/12/17 VACANTE DE; RD.164-2016-DG/INMP (27/05/16) RENUNCIA TORRES CARDENAS JOSE LUIS A/P 01/05/16. REG. AIRSHP 001540</t>
  </si>
  <si>
    <t>RD. 383-2017-DG-INMP/MINSA CONTRATAR POR MODALIDAD DE REEMPLAZO A/P 28/12/17 VACANTE DE; RD.235-2016-DG-INMP/IGSS (27/07/16) RENUNCIA MENDOZA ZAVALA DE PORTOCARRERO MARIA JESUS A/P 01/08/16. REG. AIRSHP 000728</t>
  </si>
  <si>
    <t>RD. 383-2017-DG-INMP/MINSA CONTRATAR POR MODALIDAD DE REEMPLAZO A/P 28/12/17 VACANTE DE; RD.005-2016-DG/INMP (15/01/16) CESAR POR LIMITE DE EDAD OBREGON AYSANOA MARCELO A/P 17/01/16. REG. AIRHSP 000809</t>
  </si>
  <si>
    <t>RD. 383-2017-DG-INMP/MINSA CONTRATAR POR MODALIDAD DE REEMPLAZO A/P 28/12/17 VACANTE DE; RD.087-2015-DG/INMP (26/02/15) RENUNCIA MALAGA BUITRON LUZ NATALIA A/P 25/01/15. REG. AIRSHP 000665</t>
  </si>
  <si>
    <t>RD. 383-2017-DG-INMP/MINSA CONTRATAR POR MODALIDAD DE REEMPLAZO A/P 28/12/17 VACANTE DE; RD.205-2016-DG/INMP (07/07/2016) CESAR POR LIMITE DE EDAD VEGA CRIBILLERO DE PACHECO JUANA ANDREA A/P 07/07/16. REG. AIRHSP 001237</t>
  </si>
  <si>
    <t>RD. 383-2017-DG-INMP/MINSA CONTRATAR POR MODALIDAD DE REEMPLAZO A/P 28/12/17 VACANTE DE; RD. 253-2017-DG-INMP/MINSA DECLARAR VACANTE POR CAMBIO DE GRUPO OCUPACIONAL LOAYZA BARRIENTOS EVA LUCY A/P 01/10/17. REG. AIRSHP 000637</t>
  </si>
  <si>
    <t>RD. 383-2017-DG-INMP/MINSA CONTRATAR POR MODALIDAD DE REEMPLAZO A/P 28/12/17 VACANTE DE; RD. 253-2017-DG-INMP/MINSA DECLARAR VACANTE POR CAMBIO DE GRUPO OCUPACIONAL MENA CAMIZAN JORGE ANDRES A/P 01/10/17. REG. AIRSHP 000715</t>
  </si>
  <si>
    <t>RD. 383-2017-DG-INMP/MINSA CONTRATAR POR MODALIDAD DE REEMPLAZO A/P 28/12/17 VACANTE DE; RD.465-2015-DG/INMP (12/10/15) RENUNCIA CCANTO NAVARRETE FRANCISCO A/P 01/10/15. REG. AIRSHP 000253</t>
  </si>
  <si>
    <t>RD. 383-2017-DG-INMP/MINSA CONTRATAR POR MODALIDAD DE REEMPLAZO A/P 28/12/17 VACANTE DE; RD. 253-2017-DG-INMP/MINSA DECLARAR VACANTE POR CAMBIO DE GRUPO OCUPACIONAL CHUMPITAZ ZEVALLOS ROSA SONIA A/P 01/10/17. REG. AIRSHP 001381</t>
  </si>
  <si>
    <t>RD. 383-2017-DG-INMP/MINSA CONTRATAR POR MODALIDAD DE REEMPLAZO A/P 28/12/17 VACANTE DE; RD.284-2016-DG-INMP/IGSS (07/09/16) CESAR POR LIMITE DE EDAD AVILA PINO HECTOR HUMBERTO A/P 01/10/16. REG. AIRHSP 000111</t>
  </si>
  <si>
    <t>RD. 383-2017-DG-INMP/MINSA CONTRATAR POR MODALIDAD DE REEMPLAZO A/P 28/12/17 VACANTE DE; RD.152-2015-DG/INMP (01/04/15) CESAR POR LIMITE DE EDAD CARREAZO GUADALUPE SEGUNDO LEOPOLDO A/P 22/04/15. REG. AIRHSP 000226</t>
  </si>
  <si>
    <t>RD. 383-2017-DG-INMP/MINSA CONTRATAR POR MODALIDAD DE REEMPLAZO A/P 28/12/17 VACANTE DE; RD.282-2016-DG-INMP/IGSS (07/09/16) CESAR POR LIMITE DE EDAD URIARTE DELGADO AGOVERTO A/P 07/09/16. REG. AIRHSP 001197</t>
  </si>
  <si>
    <t>RD. 383-2017-DG-INMP/MINSA CONTRATAR POR MODALIDAD DE REEMPLAZO A/P 28/12/17 VACANTE DE; RD.300-2017-DG/INMP (24/10/17) CESAR POR INCAPACIDAD NO TEMPORAL CANCHI SANTOS HUGO A/P 03/10/17. REG. AIRHSP 000202</t>
  </si>
  <si>
    <t>RD. 383-2017-DG-INMP/MINSA CONTRATAR POR MODALIDAD DE REEMPLAZO A/P 28/12/17 VACANTE DE; RD.285-2016-DG-INMP/IGSS (07/09/16) CESAR POR LIMITE DE EDAD RIVERA DE VERA MERCEDEZ A/P 25/09/2016. REG. AIRHSP 000998</t>
  </si>
  <si>
    <t>RD. 383-2017-DG-INMP/MINSA CONTRATAR POR MODALIDAD DE REEMPLAZO A/P 28/12/17 VACANTE DE; RD.015-2016-DG/INMP (21/01/16) CESAR POR LIMITE DE EDAD VALERA PAUCAR JORGE A/P 01/02/16. REG. AIRHSP 001209</t>
  </si>
  <si>
    <t>RD. 383-2017-DG-INMP/MINSA CONTRATAR POR MODALIDAD DE REEMPLAZO A/P 28/12/17 VACANTE DE; RD. 253-2017-DG-INMP/MINSA DECLARAR VACANTE POR CAMBIO DE GRUPO OCUPACIONAL BAUTISTA ROJAS RICARDO RAUL A/P 01/10/17. REG. AIRSHP 000142</t>
  </si>
  <si>
    <t>RD. 383-2017-DG-INMP/MINSA CONTRATAR POR MODALIDAD DE REEMPLAZO A/P 28/12/17 VACANTE DE; RD.374-2016-DG-INMP/IGSS (28/11/16) RENUNCIA ANICAMA GARCIA CIPRIANA MATILDEA/P 26/12/16. REG. AIRSHP 000061</t>
  </si>
  <si>
    <t>RD. 383-2017-DG-INMP/MINSA CONTRATAR POR MODALIDAD DE REEMPLAZO A/P 28/12/17 VACANTE DE; RD.563-2015-DG-INMP-IGSS/MINSA (18/12/15) RENUNCIA LLERENA HIDALGO JUAN CARLOS A/P 01/08/15. REG. AIRSHP 001518</t>
  </si>
  <si>
    <t>RD. 383-2017-DG-INMP/MINSA CONTRATAR POR MODALIDAD DE REEMPLAZO A/P 28/12/17 VACANTE DE; RD. 253-2017-DG-INMP/MINSA DECLARAR VACANTE POR CAMBIO DE GRUPO OCUPACIONAL GUTIERREZ GUTIERREZ CARLOS ALFREDO A/P 01/10/17. REG. AIRSHP 000510</t>
  </si>
  <si>
    <t>RD. 383-2017-DG-INMP/MINSA CONTRATAR POR MODALIDAD DE REEMPLAZO A/P 28/12/17 VACANTE DE; RD.178-2016-DG/INMP (13/06/16) CESAR POR LIMITE DE EDAD TORNERO REBATTA VDA DE REGALO MATILDE A/P 11/06/16. REG. AIRHSP 001169</t>
  </si>
  <si>
    <t>RD. 383-2017-DG-INMP/MINSA CONTRATAR POR MODALIDAD DE REEMPLAZO A/P 28/12/17 VACANTE DE; RD.014-2016-DG/INMP (21/01/16) CESAR POR LIMITE DE EDAD CAYRO HUANCA EVANGELINA A/P 21/01/16. REG. AIRHSP 000252</t>
  </si>
  <si>
    <t>RD. 383-2017-DG-INMP/MINSA CONTRATAR POR MODALIDAD DE REEMPLAZO A/P 28/12/17 VACANTE DE; RD. 253-2017-DG-INMP/MINSA DECLARAR VACANTE POR CAMBIO DE GRUPO OCUPACIONAL ARRIOLA ROMAN LILIA BERNARDA A/P 01/10/17. REG. AIRSHP 000096</t>
  </si>
  <si>
    <t>RD. 383-2017-DG-INMP/MINSA CONTRATAR POR MODALIDAD DE REEMPLAZO A/P 28/12/17 VACANTE DE; RD.372-2016-DG-INMP/IGSS (28/11/16) CESAR POR LIMITE DE EDAD BOHORQUEZ SALAZAR IRMA LUZ A/P 07/12/16. REG. AIRHSP 000158</t>
  </si>
  <si>
    <t>RD. 383-2017-DG-INMP/MINSA CONTRATAR POR MODALIDAD DE REEMPLAZO A/P 28/12/17 VACANTE DE; RD.247-2016-DG-INMP/IGSS (09/08/16) RENUNCIA BARREDA SANCHEZ ELIZABETH ROSA A/P 29/06/16. REG. AIRSHP 000136</t>
  </si>
  <si>
    <t>RD. 383-2017-DG-INMP/MINSA CONTRATAR POR MODALIDAD DE REEMPLAZO A/P 28/12/17 VACANTE DE; RD.371-2016-DG-INMP/IGSS (28/11/16) CESAR POR LIMITE DE EDAD BUITRON LOLI DE MALAGA CLARA LUCIA A/P 14/12/16. REG. AIRHSP 000169</t>
  </si>
  <si>
    <t>RD. 383-2017-DG-INMP/MINSA CONTRATAR POR MODALIDAD DE REEMPLAZO A/P 28/12/17 VACANTE DE; RD.356-2016-DG-INMP/IGSS (11/11/16) CESAR POR LIMITE DE EDAD GONGORA OBLITAS DE REYES NELLY ALCALA A/P 13/11/16. REG. AIRHSP 000481</t>
  </si>
  <si>
    <t>RD. 383-2017-DG-INMP/MINSA CONTRATAR POR MODALIDAD DE REEMPLAZO A/P 28/12/17 VACANTE DE; RD.533-2015-DG-INMP-IGSS/MINSA. RENUNCIA LEGUIA VILCHEZ LOURDES ANGELICA A/P 01/11/15. REG. AIRSHP 000609</t>
  </si>
  <si>
    <t>RD. 383-2017-DG-INMP/MINSA CONTRATAR POR MODALIDAD DE REEMPLAZO A/P 28/12/17 VACANTE DE; RD.448-2016-DG/INMP (30/12/16) CESAR POR LIMITE DE EDAD SANCHEZ INGUNZA MARIA MAGDALENA A/P 28/01/17. REG. AIRHSP 001087</t>
  </si>
  <si>
    <t>RD. 383-2017-DG-INMP/MINSA CONTRATAR POR MODALIDAD DE REEMPLAZO A/P 28/12/17 VACANTE DE; RD.249-2016-DG-INMP/IGSS (09/08/2016) RENUNCIA GONZALES GALVEZ EDWARD DAVID A/P 01/09/16. REG. AIRSHP 001562</t>
  </si>
  <si>
    <t>RD. 383-2017-DG-INMP/MINSA CONTRATAR POR MODALIDAD DE REEMPLAZO A/P 28/12/17 VACANTE DE; RD.421-2015-DG/INMP (16/09/15) RENUNCIA - LIVIAS CASTILLO MARCO ANTONIO A/P 16/08/15. REG. AIRHSP 000624</t>
  </si>
  <si>
    <t>RD. 383-2017-DG-INMP/MINSA CONTRATAR POR MODALIDAD DE REEMPLAZO A/P 28/12/17 VACANTE DE; RD.283-2016-DG-INMP/IGSS (07/09/16) CESAR POR LIMITE DE EDAD SALVADOR YAMAGUCHI WILLIAM ALFREDO A/P 14/09/16. REG. AIRHSP 001077</t>
  </si>
  <si>
    <t>RD. 383-2017-DG-INMP/MINSA CONTRATAR POR MODALIDAD DE REEMPLAZO A/P 28/12/17 VACANTE DE; RD.109-2016-DG/INMP (13/04/16) CESAR POR INCAPACIDAD PERMANENTE AQUINO QUISPE MAXIMINA ANA A/P 01/01/16. REG. AIRHSP 000068</t>
  </si>
  <si>
    <t>RD. 383-2017-DG-INMP/MINSA CONTRATAR POR MODALIDAD DE REEMPLAZO A/P 28/12/17 VACANTE DE; RD. 253-2017-DG-INMP/MINSA DECLARAR VACANTE POR ASCENSO AUQUI HUERTA DE BERNAL DORIS MARIA A/P 01/10/17 . REG. AIRSHP 000108</t>
  </si>
  <si>
    <t>RD. 383-2017-DG-INMP/MINSA CONTRATAR POR MODALIDAD DE REEMPLAZO A/P 28/12/17 VACANTE DE; RD.121-2016-DG/INMP (14/04/2016) RENUNCIA DIAZ VARGAS VDA DE DIAZ MARIA DORALIZA A/P 01/03/16. REG. AIRSHP 000370</t>
  </si>
  <si>
    <t>RD. 383-2017-DG-INMP/MINSA CONTRATAR POR MODALIDAD DE REEMPLAZO A/P 28/12/17 VACANTE DE; RD. 253-2017-DG-INMP/MINSA DECLARAR VACANTE POR ASCENSO JAIMES GONZALES ANA CECILIA A/P 01/10/17 . REG. AIRSHP 000583</t>
  </si>
  <si>
    <t>RD. 383-2017-DG-INMP/MINSA CONTRATAR POR MODALIDAD DE REEMPLAZO A/P 28/12/17 VACANTE DE; D. 253-2017-DG-INMP/MINSA DECLARAR VACANTE POR ASCENSO RAMOS ROJAS MARINA A/P 01/10/17. REG. AIRHSP 000976</t>
  </si>
  <si>
    <t>RD. 383-2017-DG-INMP/MINSA CONTRATAR POR MODALIDAD DE REEMPLAZO A/P 28/12/17 VACANTE DE; RD.248-2016-DG-INMP/IGSS (09/08/16) RENUNCIA ROQUE FIGUEROA SUSANA GRACIELA A/P 12/08/2016. REG. AIRSHP 001033</t>
  </si>
  <si>
    <t>RD. 383-2017-DG-INMP/MINSA CONTRATAR POR MODALIDAD DE REEMPLAZO A/P 28/12/17 VACANTE DE; RD.353-2015-DG/INMP (12/08/15) CESAR POR LIMITE DE EDAD RUBIO PAREDES ELSA AGUSTINA A/P 14/08/15. REG. AIRSHP 001043</t>
  </si>
  <si>
    <t>RD. 383-2017-DG-INMP/MINSA CONTRATAR POR MODALIDAD DE REEMPLAZO A/P 28/12/17 VACANTE DE; RD. 253-2017-DG-INMP/MINSA DECLARAR VACANTE POR ASCENSO RUBIO SILVA MYRIAM A/P 01/10/17 . REG. AIRSHP 001045</t>
  </si>
  <si>
    <t>RD. 383-2017-DG-INMP/MINSA CONTRATAR POR MODALIDAD DE REEMPLAZO A/P 28/12/17 VACANTE DE; RD.151-2015-DG/INMP (01/04/15) CESAR POR LIMITE DE EDAD SALAZAR DE MEJIA MARIA HORMECINDA A/P 05/04/15. REG. AIRHSP 001065</t>
  </si>
  <si>
    <t>RD. 383-2017-DG-INMP/MINSA CONTRATAR POR MODALIDAD DE REEMPLAZO A/P 28/12/17 VACANTE DE; RD. 253-2017-DG-INMP/MINSA DECLARAR VACANTE POR ASCENSO SUAREZ MORALES CARMEN A/P 01/10/17. REG. AIRHSP 001134</t>
  </si>
  <si>
    <t>RD. 383-2017-DG-INMP/MINSA CONTRATAR POR MODALIDAD DE REEMPLAZO A/P 28/12/17 VACANTE DE; RD. 253-2017-DG-INMP/MINSA DECLARAR VACANTE POR ASCENSO TRUJILLO MUÑOZ MARIA ESTHER A/P 01/10/17. REG. AIRSHP 001187</t>
  </si>
  <si>
    <t>RD. 383-2017-DG-INMP/MINSA CONTRATAR POR MODALIDAD DE REEMPLAZO A/P 28/12/17 VACANTE DE; RD. 253-2017-DG-INMP/MINSA DECLARAR VACANTE POR CAMBIO DE GRUPO OCUPACIONAL PAUCAR ROMERO NAHUM JOSUE A/P 01/10/17. REG. AIRSHP 000884</t>
  </si>
  <si>
    <t>RD. 383-2017-DG-INMP/MINSA CONTRATAR POR MODALIDAD DE REEMPLAZO A/P 28/12/17 VACANTE DE; RD.096-2016-DG-INMP-IGSS/MINSA (05/04/2016) DESTITUCION PAZ INGA CARLOS ALBERTO MARTIN A/P 05/04/16. REG. AIRSHP 001217</t>
  </si>
  <si>
    <t>RD. 383-2017-DG-INMP/MINSA CONTRATAR POR MODALIDAD DE REEMPLAZO A/P 28/12/17 VACANTE DE; RD.096-2016-DG-INMP-IGSS/MINSA (05/04/2016) DESTITUCION GUERRERO SULCA FLOR DE MARIA A/P 05/04/16. REG. AIRSHP 001594</t>
  </si>
  <si>
    <t>RD. 383-2017-DG-INMP/MINSA CONTRATAR POR MODALIDAD DE REEMPLAZO A/P 28/12/17 VACANTE DE; RD.096-2016-DG-INMP-IGSS/MINSA (05/04/2016) DESTITUCION QUISPE ORIUNDO HILDA A/P 05/04/16. REG. AIRSHP 001594; RD N° 346-2016-DG-INMP/IGSS NOMBRAR A/P 01/11/16</t>
  </si>
  <si>
    <t>RD. 383-2017-DG-INMP/MINSA CONTRATAR POR MODALIDAD DE REEMPLAZO A/P 28/12/17 VACANTE DE; RD.096-2016-DG-INMP-IGSS/MINSA (05/04/2016) DESTITUCION ORTEGA TAPIA FLOR DE MARIA A/P 05/04/16. REG. AIRSHP 001594; RD N° 346-2016-DG-INMP/IGSS NOMBRAR A/P 01/11/16</t>
  </si>
  <si>
    <t>META 2018</t>
  </si>
  <si>
    <t>0024</t>
  </si>
  <si>
    <t>0026</t>
  </si>
  <si>
    <t>RD.358-2017-DG/INMP (18/12/17) CESAR POR LIMITE DE EDAD RIMACHI PALOMINO TOLOMEO A/P 21/12/17. REG. AIRHSP 000992</t>
  </si>
  <si>
    <t>RD.387-2017-DG/INMP (29/12/17) CESAR POR LIMITE DE EDAD FERRER HUERE LUISA ANGELICA A/P 16/12/17. REG. AIRHSP 000417</t>
  </si>
  <si>
    <t>RD.370-2017-DG/INMP (26/12/17) DESTACAR AL HOSP. REGIONAL PUCALLPA UCAYALI A/P 01/01 AL 31/12/18; RD. 253-2017-DG-INMP/MINSA UBICAR POR CAMBIO DE GRUPO OCUPACIONAL A/P 01/10/17 VACANTE DE: RD.069-2016-DG/INMP (14/03/16) CESAR POR LIMITE DE EDAD GAMBOA ABANTO MARIA JUANA A/P 16/03/16. REG. AIRHSP 000451</t>
  </si>
  <si>
    <t>RD.379-2017-DG/INMP (27/12/17) RENOVAR DESTAQUE AL HOSP. III GOYENECHE DE LA GERENCIA REGIONAL DE SALUD DEL GOBIERNO REGIONAL AREQUIPA A/P 01/01 AL 31/12/18</t>
  </si>
  <si>
    <t xml:space="preserve">RD.371-2017-DG-INMP/MINSA (26/12/17) RENUNCIA ASIGNAR FUNC. DE RESPONSABLE DE LA UNIDAD FUNCIONAL DE GESTION DE RIESGOS  Y DESASTRES A/P 30/05/17; RD.330-2015-DG-INMP-IGSS/MINSA (31/07/2015) ASIGNAR FUNC. DE RESPONSABLE DE LA UNIDAD FUNCIONAL DE SEGURIDAD Y SALUD EN EL TRABAJO A/P 31/07/2015 </t>
  </si>
  <si>
    <t>PROFESOR DE ENSEÑANZA SECUNDARIA</t>
  </si>
  <si>
    <t>NINAMANGO CARDENAS, ROXANA </t>
  </si>
  <si>
    <t>40419292</t>
  </si>
  <si>
    <t>RD N° 390-2017-DG/INMP (29/12/2017) PERMUTA EN LA PLAZA DE GONZALEZ ROMERO YALY YAKELY RD.075-2017-DG/INMP (13/03/17)  DESTAQUE AL HOSP. HERMILIO VALDIZAN MEDRANO HUANUCO A/P 01/04 AL 31/12/17</t>
  </si>
  <si>
    <t>RD.004-2018-DG-HRGDVA (09/01/18) DESTACADO DE LA UE.402 HOSP. REGIONAL GUILLERMO DIAZ DE LA VEGA DE ABANCAY APURIMAC A/P 03/01 AL 31/12/18</t>
  </si>
  <si>
    <t>RA N° 573-ORRHH-DIRIS-LC-2017 (29/12/17)  DESTACAR C.S. JESUS MARIA ,  MICRO RED-LIAM 2 DE LA DIRECCION DE RED DE SALUD LIMA A/P 01/01 AL 31/12/18</t>
  </si>
  <si>
    <t>RD.021-2018-OP-HVLH/MINSA (15/01/18) UE.032 DESTACADO DEL HOSP. VICTOR LARCO HERRERA A/P 01/01 AL 31/12/18</t>
  </si>
  <si>
    <t xml:space="preserve">RD.005-2018-GRC/DE-HSJ (04/01/18) RES. CAUTIVO 1ER AÑO ESPEC.  NEONATOLOGIA A/P 01/01/ AL 31/12/18 DURACIÓN 2 AÑOS </t>
  </si>
  <si>
    <t xml:space="preserve">RD.394-2017-DG-INMP/MINSA ASIGNAR FUNC. JEFE UNIDAD FUNCIONAL DE INVESTIGACION A/P 29/12/18 </t>
  </si>
  <si>
    <t>RD.392-2017-DG-INMP- (29/12/17) RENOVAR DESTAQUE AL HOSP. REGIONAL HERMILIO VALDIZAN MEDRANO HUANUCO DEL GOBIERNO REGIONAL DE HUANUCO A/P 01/01 AL 31/12/18</t>
  </si>
  <si>
    <t>RD.020-2018-DG/INMP (19/01/18) DESTACAR A LOS SERVICIOS BASICOS DE SALUD CAÑETE YAUYOS DEL GOBIERNO REGIONAL DE LIMA A/P 01/01 AL 31/12/18</t>
  </si>
  <si>
    <t>RD.021-2018-DG/INMP (19/01/18) RENOVAR DESTAQUE A LA RED DE SALUD LIMA NORTE IV A/P 01/01 AL 31/12/18</t>
  </si>
  <si>
    <t>RGG.001-PE-2018-SALUDPOL-GG (03/01/18) DESIGNAR JEFE  JEFE DE LA OFICINA DE LOGISTICA Y PATRIMONIO A/P 03/01/18</t>
  </si>
  <si>
    <t xml:space="preserve">RD.388-2017-DG/INMP (29/12/17) UBICAR POR CAMBIO DE GRUPO OCUPACIONAL  A/P 31/12/17; RD.301-2017-DG-INMP/MINSA (02/11/17) ASIGNAR FUNC. DE JEFE DE E.F DE BIENESTAR DE PERSONAL A/P 02/11/17; RD.243-2017-DG-INMP ASIGNAR FUNC. DE TRABAJADORA SOCIAL A/P 21/09/17 </t>
  </si>
  <si>
    <t xml:space="preserve">RD.388-2017-DG/INMP (29/12/17) UBICAR POR CAMBIO DE GRUPO OCUPACIONAL  A/P 31/12/17; RD.143-2016-DG/INMP (06/05/16) ASIGNAR FUNC. DE TECNOLOGO MEDICO A/P 06/05/16 </t>
  </si>
  <si>
    <t>RD.388-2017-DG/INMP (29/12/17) UBICAR POR CAMBIO DE GRUPO OCUPACIONAL  A/P 31/12/17;</t>
  </si>
  <si>
    <t>RD.388-2017-DG/INMP (29/12/17) UBICAR POR CAMBIO DE GRUPO OCUPACIONAL  A/P 31/12/17; RD.259-2017-DG-INMP ASIGNAR FUNC. DE BIÓLOGO A/P 29/09/17;  RD.113-DG-INMP-11 NOMBRAR A/P 04/05/11</t>
  </si>
  <si>
    <t xml:space="preserve">RD.388-2017-DG/INMP (29/12/17) UBICAR POR CAMBIO DE GRUPO OCUPACIONAL  A/P 31/12/17; RD.608-2015-DG/INMP (30/12/15) ASIGNAR FUNC. DE TECNOLOGO MEDICO A/P 30/12/15 </t>
  </si>
  <si>
    <t xml:space="preserve">RD.388-2017-DG/INMP (29/12/17) UBICAR POR CAMBIO DE GRUPO OCUPACIONAL  A/P 31/12/17; RD.610-2015-DG/INMP (30/12/15) ASIGNAR FUNC. DE TECNOLOGO MEDICO A/P 30/12/15 </t>
  </si>
  <si>
    <t xml:space="preserve">RD.388-2017-DG/INMP (29/12/17) UBICAR POR CAMBIO DE GRUPO OCUPACIONAL  A/P 31/12/17; RD.036-2016-DG/INMP/IGSS (09/02/16) ASIGNAR FUNC. DE TECNOLOGO MEDICO A/P 09/02/16 </t>
  </si>
  <si>
    <t>RD.388-2017-DG/INMP (29/12/17) UBICAR POR CAMBIO DE GRUPO OCUPACIONAL  A/P 31/12/17; RD. 253-2017-DG-INMP/MINSA ASCENDER A/P 01/10/17 VACANTE DE RD.449-2016-DG/INMP (30/12/16) CESAR POR LIMITE DE EDAD MIGUEL NIETO SILVIA HORTENSIA A/P 05/01/17. REG. AIRHSP 000740</t>
  </si>
  <si>
    <t xml:space="preserve">RD.388-2017-DG/INMP (29/12/17) UBICAR POR CAMBIO DE GRUPO OCUPACIONAL  A/P 31/12/17; RD.452-2016-DG/INMP (30/12/16) ASIGNAR FUNC. DE PSICOLOGA A/P 30/12/16 </t>
  </si>
  <si>
    <t xml:space="preserve">RD.388-2017-DG/INMP (29/12/17) UBICAR POR CAMBIO DE GRUPO OCUPACIONAL  A/P 31/12/17; RD.609-2015-DG/INMP (30/12/15) ASIGNAR FUNC. DE QUIMICO FARMACEUTICO A/P 30/12/15 </t>
  </si>
  <si>
    <t xml:space="preserve">RD.388-2017-DG/INMP (29/12/17) UBICAR POR CAMBIO DE GRUPO OCUPACIONAL  A/P 31/12/17; RD.310-2017-DG/INMP ASIGNAR FUNC. DE TRABAJADORA SOCIAL A/P 10/11/17 </t>
  </si>
  <si>
    <t xml:space="preserve">RD.388-2017-DG/INMP (29/12/17) UBICAR POR CAMBIO DE GRUPO OCUPACIONAL  A/P 31/12/17; RD.295-2017-DG-INMP ASIGNAR FUNC. DE TRABAJADORA SOCIAL A/P 20/10/17 </t>
  </si>
  <si>
    <t xml:space="preserve">RD.388-2017-DG/INMP (29/12/17) UBICAR POR CAMBIO DE GRUPO OCUPACIONAL  A/P 31/12/17; RD.1162-2014-DG/INMP (18/08/14) ASIGNAR FUNC. MEDICO CIRUJANO DEL SIT. REFERENCIA Y CONTRAREFERENCIA DEL SERVICIO DE EMERGENCIA. </t>
  </si>
  <si>
    <t>RD.388-2017-DG/INMP (29/12/17) UBICAR POR CAMBIO DE GRUPO OCUPACIONAL  A/P 31/12/17; RD.1163-2014-DG/INMP (18/08/14) ASIGNAR FUNC. MEDICO CIRUJANO DEL SIT. REFERENCIA Y CONTRAREFERENCIA DEL SERVICIO DE EMERGENCIA</t>
  </si>
  <si>
    <t xml:space="preserve">RD.388-2017-DG/INMP (29/12/17) UBICAR POR CAMBIO DE GRUPO OCUPACIONAL  A/P 31/12/17; RD.258-2017-DG-INMP ASIGNAR FUNC. DE MEDICO CIRUJANO A/P 29/09/17; RD.148-2016-DG-INMP-IGSS/MINSA (09/05/16) ASIGNAR FUNC. DE RESPONSABLE DE LA UNIDAD FUNCIONAL DE INVESTIGACION EPIDEMIOLOGICA A/P 09/05/16 </t>
  </si>
  <si>
    <t>RD.388-2017-DG/INMP (29/12/17) UBICAR POR CAMBIO DE GRUPO OCUPACIONAL  A/P 31/12/17; RD.162-2015-DG/INMP (14/04/15) ASIGNAR FUNC. MEDICO</t>
  </si>
  <si>
    <t>RD.388-2017-DG/INMP (29/12/17) UBICAR POR CAMBIO DE GRUPO OCUPACIONAL  A/P 31/12/17; RD.288-2017-DG/INMP (16/10/17) ASIGNAR FUNC. ENFERMERA</t>
  </si>
  <si>
    <t>RD.388-2017-DG/INMP (29/12/17) UBICAR POR CAMBIO DE GRUPO OCUPACIONAL  A/P 31/12/17; RD.056-2015-DG/INMP (06/02/15) ASIGNAR FUNC. ENFERMERA</t>
  </si>
  <si>
    <t>RD.388-2017-DG/INMP (29/12/17) UBICAR POR CAMBIO DE GRUPO OCUPACIONAL  A/P 31/12/17; RD.054-2015-DG/INMP (06/02/15) ASIGNAR FUNC. ENFERMERA</t>
  </si>
  <si>
    <t>RD.388-2017-DG/INMP (29/12/17) UBICAR POR CAMBIO DE GRUPO OCUPACIONAL  A/P 31/12/17; RD.057-2015-DG/INMP (06/02/15) ASIGNAR FUNC. ENFERMERA</t>
  </si>
  <si>
    <t>RD.388-2017-DG/INMP (29/12/17) UBICAR POR CAMBIO DE GRUPO OCUPACIONAL  A/P 31/12/17; RD.286-DG-INMP-12 ASIGNAR FUNC. DE ENFERMERO A/P 28/09/12</t>
  </si>
  <si>
    <t>RD.388-2017-DG/INMP (29/12/17) UBICAR POR CAMBIO DE GRUPO OCUPACIONAL  A/P 31/12/17; RD.291-DG-INMP-12 ASIGNAR FUNC. DE ENFERMERA A/P 28/09/12</t>
  </si>
  <si>
    <t xml:space="preserve">RD.388-2017-DG/INMP (29/12/17) UBICAR POR CAMBIO DE GRUPO OCUPACIONAL  A/P 31/12/17; RD.285-DG-INMP-12 ASIGNAR FUNC. DE ENFERMERA A/P 28/09/12 </t>
  </si>
  <si>
    <t>RD.388-2017-DG/INMP (29/12/17) UBICAR POR CAMBIO DE GRUPO OCUPACIONAL  A/P 31/12/17; RD.287-DG-INMP-12 ASIGNAR FUNC. DE ENFERMERA A/P 28/09/12</t>
  </si>
  <si>
    <t>RD.388-2017-DG/INMP (29/12/17) UBICAR POR CAMBIO DE GRUPO OCUPACIONAL  A/P 31/12/17; RD.290-DG-INMP-12 ASIGNAR FUNC. DE ENFERMERA A/P 28/09/12</t>
  </si>
  <si>
    <t xml:space="preserve">RD.388-2017-DG/INMP (29/12/17) UBICAR POR CAMBIO DE GRUPO OCUPACIONAL  A/P 31/12/17; RD.293-DG-INMP-12 ASIGNAR FUNC. DE ENFERMERA A/P 28/09/12 </t>
  </si>
  <si>
    <t xml:space="preserve">RD.388-2017-DG/INMP (29/12/17) UBICAR POR CAMBIO DE GRUPO OCUPACIONAL  A/P 31/12/17; RD.296-DG-INMP-12 ASIGNAR FUNC. DE ENFERMERA A/P 28/09/12 </t>
  </si>
  <si>
    <t xml:space="preserve">RD.388-2017-DG/INMP (29/12/17) UBICAR POR CAMBIO DE GRUPO OCUPACIONAL  A/P 31/12/17; RD.288-DG-INMP-12 ASIGNAR FUNC. DE ENFERMERA A/P 28/09/12 </t>
  </si>
  <si>
    <t>RD.388-2017-DG/INMP (29/12/17) UBICAR POR CAMBIO DE GRUPO OCUPACIONAL  A/P 31/12/17; RD.292-DG-INMP-12 ASIGNAR FUNC. DE ENFERMERA A/P 28/09/12</t>
  </si>
  <si>
    <t>RD.388-2017-DG/INMP (29/12/17) UBICAR POR CAMBIO DE GRUPO OCUPACIONAL  A/P 31/12/17; RD.284-DG-INMP-12 ASIGNAR FUNC. DE ENFERMERA A/P 28/09/12</t>
  </si>
  <si>
    <t>RD.388-2017-DG/INMP (29/12/17) UBICAR POR CAMBIO DE GRUPO OCUPACIONAL  A/P 31/12/17; RD.295-DG-INMP-12 ASIGNAR FUNC. DE ENFERMERA A/P 28/09/12</t>
  </si>
  <si>
    <t xml:space="preserve">RD.388-2017-DG/INMP (29/12/17) UBICAR POR CAMBIO DE GRUPO OCUPACIONAL  A/P 31/12/17; RD.294-DG-INMP-12 ASIGNAR FUNC. DE ENFERMERA A/P 28/09/12 </t>
  </si>
  <si>
    <t xml:space="preserve">RD.388-2017-DG/INMP (29/12/17) UBICAR POR CAMBIO DE GRUPO OCUPACIONAL  A/P 31/12/17; RD.282-DG-INMP-12 ASIGNAR FUNC. DE ENFERMERA A/P 28/09/12 </t>
  </si>
  <si>
    <t xml:space="preserve">RD.388-2017-DG/INMP (29/12/17) UBICAR POR CAMBIO DE GRUPO OCUPACIONAL  A/P 31/12/17; RD.404-DG-INMP-12 ASIGNAR FUNC. DE ENFERMERA A/P 12/12/12 </t>
  </si>
  <si>
    <t xml:space="preserve">RD.388-2017-DG/INMP (29/12/17) UBICAR POR CAMBIO DE GRUPO OCUPACIONAL  A/P 31/12/17; RD.411-DG-INMP-12 ASIGNAR FUNC. DE ENFERMERA A/P 12/12/12 </t>
  </si>
  <si>
    <t xml:space="preserve">RD.388-2017-DG/INMP (29/12/17) UBICAR POR CAMBIO DE GRUPO OCUPACIONAL  A/P 31/12/17; RD.412-DG-INMP-12 ASIGNAR FUNC. DE ENFERMERA A/P 12/12/12 </t>
  </si>
  <si>
    <t xml:space="preserve">RD.388-2017-DG/INMP (29/12/17) UBICAR POR CAMBIO DE GRUPO OCUPACIONAL  A/P 31/12/17; RD.410-DG-INMP-12 ASIGNAR FUNC. DE ENFERMERA A/P 12/12/12 </t>
  </si>
  <si>
    <t xml:space="preserve">RD.388-2017-DG/INMP (29/12/17) UBICAR POR CAMBIO DE GRUPO OCUPACIONAL  A/P 31/12/17; RD.409-DG-INMP-12 ASIGNAR FUNC. DE ENFERMERA A/P 12/12/12 </t>
  </si>
  <si>
    <t xml:space="preserve">RD.388-2017-DG/INMP (29/12/17) UBICAR POR CAMBIO DE GRUPO OCUPACIONAL  A/P 31/12/17; RD.408-DG-INMP-12 ASIGNAR FUNC. DE ENFERMERA A/P 12/12/12 </t>
  </si>
  <si>
    <t xml:space="preserve">RD.388-2017-DG/INMP (29/12/17) UBICAR POR CAMBIO DE GRUPO OCUPACIONAL  A/P 31/12/17; RD.407-DG-INMP-12 ASIGNAR FUNC. DE ENFERMERA A/P 12/12/12 </t>
  </si>
  <si>
    <t xml:space="preserve">RD.388-2017-DG/INMP (29/12/17) UBICAR POR CAMBIO DE GRUPO OCUPACIONAL  A/P 31/12/17; RD.406-DG-INMP-12 ASIGNAR FUNC. DE ENFERMERA A/P 12/12/12 </t>
  </si>
  <si>
    <t xml:space="preserve">RD.388-2017-DG/INMP (29/12/17) UBICAR POR CAMBIO DE GRUPO OCUPACIONAL  A/P 31/12/17; RD.405-DG-INMP-12 ASIGNAR FUNC. DE ENFERMERA A/P 12/12/12 </t>
  </si>
  <si>
    <t>RD.388-2017-DG/INMP (29/12/17) UBICAR POR CAMBIO DE GRUPO OCUPACIONAL  A/P 31/12/17; RD.074-2017-DG/INMP (08/03/17) ASIGNAR FUNC. DE ENFERMERO A/P 08/03/17 ; RD.1379-2014-DG/INMP NOMBRAR A/P 31/12/14</t>
  </si>
  <si>
    <t>RD.388-2017-DG/INMP (29/12/17) UBICAR POR CAMBIO DE GRUPO OCUPACIONAL  A/P 31/12/17; RD.073-2017-DG/INMP (08/03/17) ASIGNAR FUNC. DE ENFERMERO A/P 08/03/17 ; RD.620-2015-DG/INMP NOMBRAR A/P 31/12/15</t>
  </si>
  <si>
    <t>001711</t>
  </si>
  <si>
    <t>001732</t>
  </si>
  <si>
    <t>001733</t>
  </si>
  <si>
    <t>001731</t>
  </si>
  <si>
    <t>001734</t>
  </si>
  <si>
    <t>001737</t>
  </si>
  <si>
    <t>001739</t>
  </si>
  <si>
    <t>001730</t>
  </si>
  <si>
    <t>001729</t>
  </si>
  <si>
    <t>001712</t>
  </si>
  <si>
    <t>001713</t>
  </si>
  <si>
    <t>001714</t>
  </si>
  <si>
    <t>001717</t>
  </si>
  <si>
    <t>001718</t>
  </si>
  <si>
    <t>001720</t>
  </si>
  <si>
    <t>001722</t>
  </si>
  <si>
    <t>001724</t>
  </si>
  <si>
    <t>001726</t>
  </si>
  <si>
    <t>001727</t>
  </si>
  <si>
    <t>001728</t>
  </si>
  <si>
    <t>001715</t>
  </si>
  <si>
    <t>001716</t>
  </si>
  <si>
    <t>001719</t>
  </si>
  <si>
    <t>001721</t>
  </si>
  <si>
    <t>001723</t>
  </si>
  <si>
    <t>001725</t>
  </si>
  <si>
    <t>001735</t>
  </si>
  <si>
    <t>001736</t>
  </si>
  <si>
    <t>001738</t>
  </si>
  <si>
    <t>001679</t>
  </si>
  <si>
    <t>001680</t>
  </si>
  <si>
    <t>001681</t>
  </si>
  <si>
    <t>001682</t>
  </si>
  <si>
    <t>001683</t>
  </si>
  <si>
    <t>001684</t>
  </si>
  <si>
    <t>001685</t>
  </si>
  <si>
    <t>001686</t>
  </si>
  <si>
    <t>001687</t>
  </si>
  <si>
    <t>001688</t>
  </si>
  <si>
    <t>001689</t>
  </si>
  <si>
    <t>001690</t>
  </si>
  <si>
    <t>001691</t>
  </si>
  <si>
    <t>001692</t>
  </si>
  <si>
    <t>001693</t>
  </si>
  <si>
    <t>001694</t>
  </si>
  <si>
    <t>001695</t>
  </si>
  <si>
    <t>001696</t>
  </si>
  <si>
    <t>001697</t>
  </si>
  <si>
    <t>001698</t>
  </si>
  <si>
    <t>001699</t>
  </si>
  <si>
    <t>001700</t>
  </si>
  <si>
    <t>001702</t>
  </si>
  <si>
    <t>001703</t>
  </si>
  <si>
    <t>001704</t>
  </si>
  <si>
    <t>001705</t>
  </si>
  <si>
    <t>001706</t>
  </si>
  <si>
    <t>001707</t>
  </si>
  <si>
    <t>001701</t>
  </si>
  <si>
    <t>001708</t>
  </si>
  <si>
    <t>001709</t>
  </si>
  <si>
    <t>001710</t>
  </si>
  <si>
    <t>RD.013-2018-DG-INMP/MINSA (16/01/18) RENUNCIA GANAHA HIGA LILY ANN A/P 31/01/18. REG. AIRSHP 001552</t>
  </si>
  <si>
    <t>VACANTE_18</t>
  </si>
  <si>
    <t>RD.022-2018-DG-INMP/MINSA (22/01/18) RENUNCIA BEINGOLEA AGUIRRE AUGUSTO A/P 31/01/18. REG. AIRSHP 000146</t>
  </si>
  <si>
    <t>RD.011-2018-DG/INMP (16/01/18) CESAR POR LIMITE DE EDAD ARAGON OSORIO RONAL JACINTO A/P 30/01/18. REG. AIRHSP 000069</t>
  </si>
  <si>
    <t>RD.023-2018-DG/INMP (22/01/18) CESAR POR LIMITE DE EDAD VICENTE LUYO ELEORVINA A/P 19/01/18. REG. AIRHSP 001259</t>
  </si>
  <si>
    <t>RD. 253-2017-DG-INMP/MINSA DECLARAR VACANTE POR ASCENSO CAPUCHO RAMOS ROSA LUZ A/P 01/10/17. REG. AIRHSP 000208</t>
  </si>
  <si>
    <t>RD.027-2018-DG/INMP (16/01/18) CESAR POR LIMITE DE EDAD AGUILAR PEZO AUGUSTO A/P 05/02/18. REG. AIRHSP 000015</t>
  </si>
  <si>
    <t>RD.035-2018-DG/INMP (08/02/18) CESAR POR LIMITE DE EDAD FLORES DELGADO ZOILA VICTORIA A/P 26/02/18. REG. AIRHSP 000421</t>
  </si>
  <si>
    <t>RD.034-2018-DG/INMP (08/02/18) CESAR POR LIMITE DE EDAD MOJOROVICH NIETO ZENOVIA AMPARO A/P 21/02/18. REG. AIRHSP 000747</t>
  </si>
  <si>
    <t>RD.041-2018-DG/INMP (09/02/18) CESAR POR LIMITE DE EDAD CANALES GUARNIZ OLGA ELENA A/P 11/02/18. REG. AIRHSP 000200</t>
  </si>
  <si>
    <t xml:space="preserve">RD.039-2018-DG-INMP (09/02/18) RENOVAR CONTRATO POR REEMPLAZO A/P 01/01 AL 31/12/18. VACANTE DE NIETO CACERES JOSEFINA </t>
  </si>
  <si>
    <t>RD.039-2018-DG-INMP (09/02/18) RENOVAR CONTRATO POR REEMPLAZO A/P 01/01 AL 31/12/18.  VACANTE DE LINARES VALENZUELA GLADYS</t>
  </si>
  <si>
    <t>RD.RD.039-2018-DG-INMP (09/02/18) RENOVAR CONTRATO POR REEMPLAZO A/P 01/01 AL 31/12/18.  VACANTE DE YARANGA RIMACHI FELIPE</t>
  </si>
  <si>
    <t>RD.RD.039-2018-DG-INMP (09/02/18) RENOVAR CONTRATO POR REEMPLAZO A/P 01/01 AL 31/12/18; RD.282-2017-DG-INMP/MINSA (13/10/17) ASIGNAR FUNC. JEFE EQUIPO FUNCIONAL DE CONTABILIDAD Y ANALISIS FINANCIERO A/P 13/10/17</t>
  </si>
  <si>
    <t xml:space="preserve">RD.RD.039-2018-DG-INMP (09/02/18) RENOVAR CONTRATO POR REEMPLAZO A/P 01/01 AL 31/12/18. </t>
  </si>
  <si>
    <t>RD.RD.039-2018-DG-INMP (09/02/18) RENOVAR CONTRATO POR REEMPLAZO A/P 01/01 AL 31/12/18. VACANTE DE GARCIA ESPINOZA ROSARIO</t>
  </si>
  <si>
    <t>RD.RD.039-2018-DG-INMP (09/02/18) RENOVAR CONTRATO POR REEMPLAZO A/P 01/01 AL 31/12/18.  VACANTE DE SANCHEZ NAVARRETE MELCHOR</t>
  </si>
  <si>
    <t>RD.RD.039-2018-DG-INMP (09/02/18) RENOVAR CONTRATO POR REEMPLAZO A/P 01/01 AL 31/12/18. VACANTE DE ALVAREZ VARGAS ALIADE</t>
  </si>
  <si>
    <t>RD.RD.039-2018-DG-INMP (09/02/18) RENOVAR CONTRATO POR REEMPLAZO A/P 01/01 AL 31/12/18. VACANTE DE GUZMAN TASAYCO MARGARITA</t>
  </si>
  <si>
    <t>RD.RD.039-2018-DG-INMP (09/02/18) RENOVAR CONTRATO POR REEMPLAZO A/P 01/01 AL 31/12/18. VACANTE DE DE PAZ FIGUEROA DE LOPEZ KATIA MELVA</t>
  </si>
  <si>
    <t xml:space="preserve">RD.064-2018-GERESA MOQ-GRS (30/01/18) RES. CAUTIVO 1ER AÑO ESPEC. NEONATLOGIA A/P 01/01/ AL 31/12/18 DURACIÓN 2 AÑOS </t>
  </si>
  <si>
    <t>RDR.00071-2018/GOB.REG-HVCA/DIRESA-RSHVCA (19/01/18) DISPONER EL DESTAQUE P.S. PALLALLA HUANCAVELICA A/P 01/01 AL 31/12/18</t>
  </si>
  <si>
    <t>RD.0703-2017-HR-EGB/D (22/12/17) RENOVAR DESTAQUE DEL HOSP. ELEAZAR GUZMAN BARRON A/P 01/01 AL 31/12/18</t>
  </si>
  <si>
    <t>RD.042-2018-DG-INMP (09/02/18) RENOVAR DESTAQUE AL HOSP. REGIONAL HONORIO DELGADO DEL GOBIERNO REGIONAL AREQUIPA A/P 01/01 AL 31/12/18</t>
  </si>
  <si>
    <t xml:space="preserve">RD.039-2018-UGRRHH-OA-DE-REDST/DRS.T/GOB.REG.TCANA  (XX/XX/XX) RES. CAUTIVO 1ER AÑO ESPEC. GINECO OBSTETRICIA A/P 01/07/ AL 31/12/18 DURACIÓN 3 AÑOS </t>
  </si>
  <si>
    <t>RD 433-2017-DG/INMP (15/09/17) DESTACAR AL INSTITUTO NACIONAL DE ENFERMEDADES NEOPLASICA PARA REALIZAR RESIDENTADO A/P 01/06/17 AL 31/06/18; RD.620-2015-DG/INMP NOMBRAR A/P 31/12/15</t>
  </si>
  <si>
    <t xml:space="preserve">RA.026-2018-DG-DA-URH-DIRIS-LE/MINSA. (15/01/18) RES. CAUTIVO 1ER AÑO ESPEC. ENFEMERIA EN NEONATOLOGIA A/P 01/01/ AL 30/09/18 DURACIÓN 02 AÑOS </t>
  </si>
  <si>
    <t>RJE.130-2018-GR.LAMB/GERESA.L/OEAD (22/01/18) RENOVAR DESTAQUEC.S. FERREÑAFE, DE LA MICRO RED-FERREÑAFE, RED DE SALUD FERREÑAFE, DE LA GERENCIA REGIONAL DE SALUD LAMBAYEQUE A/P 01/01 AL 31/12/18</t>
  </si>
  <si>
    <t xml:space="preserve">RD.014-2018-DG-INMP/MINSA (16/01/18)  DAR TERMINO ASIGNAR FUNC. JEFE SERVICIO DE TRABAJO SOCIAL; </t>
  </si>
  <si>
    <t>RD 007-2018-DG/INMP (09/01/18) DESTACAR AL HOSPITAL CASIMIRO ULLOA PARA REALIZAR RESIDENTADO A/P 01/01 AL 31/12/18;  RD N° 346-2016-DG-INMP/IGSS NOMBRAR A/P 01/11/16</t>
  </si>
  <si>
    <t>RD. N° 040-2018-DG-INMP/MINSA; PAP APERTURA - 2018</t>
  </si>
  <si>
    <t>ENFERMERA RES. 2DO AÑO</t>
  </si>
  <si>
    <t>NOMINA DEL PRESUPUESTO ANALITICO DE PERSONAL MODIFICADO I AÑO 2018</t>
  </si>
  <si>
    <t>RESUMEN DEL PRESUPUESTO ANALITICO DE PERSONA MODIFICADO I AÑO 2018</t>
  </si>
  <si>
    <t>RD. N° 099-2018-DG-INMP/MINSA; PAP MODIFICADO I - 2018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</si>
</sst>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64" formatCode="0000"/>
    <numFmt numFmtId="165" formatCode="dd/mm/yyyy;@"/>
    <numFmt numFmtId="166" formatCode="_ * #,##0_ ;_ * \-#,##0_ ;_ * &quot;-&quot;??_ ;_ @_ "/>
    <numFmt numFmtId="167" formatCode="#,##0.0000000"/>
    <numFmt numFmtId="168" formatCode="#,##0.000000000000000000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name val="Arial"/>
      <family val="2"/>
    </font>
    <font>
      <b/>
      <sz val="11"/>
      <name val="Arial Narrow"/>
      <family val="2"/>
    </font>
    <font>
      <b/>
      <sz val="12"/>
      <name val="Arial Narrow"/>
      <family val="2"/>
    </font>
    <font>
      <b/>
      <sz val="8"/>
      <name val="Arial Narrow"/>
      <family val="2"/>
    </font>
    <font>
      <b/>
      <sz val="8"/>
      <name val="Arial"/>
      <family val="2"/>
    </font>
    <font>
      <b/>
      <sz val="12"/>
      <name val="Arial"/>
      <family val="2"/>
    </font>
    <font>
      <b/>
      <sz val="10"/>
      <name val="Arial Narrow"/>
      <family val="2"/>
    </font>
    <font>
      <b/>
      <sz val="14"/>
      <name val="Arial Narrow"/>
      <family val="2"/>
    </font>
    <font>
      <b/>
      <sz val="9"/>
      <name val="Arial Narrow"/>
      <family val="2"/>
    </font>
    <font>
      <sz val="9"/>
      <name val="Arial Narrow"/>
      <family val="2"/>
    </font>
    <font>
      <sz val="18"/>
      <name val="Arial"/>
      <family val="2"/>
    </font>
    <font>
      <sz val="12"/>
      <color indexed="81"/>
      <name val="Tahoma"/>
      <family val="2"/>
    </font>
    <font>
      <sz val="9"/>
      <color indexed="81"/>
      <name val="Tahoma"/>
      <family val="2"/>
    </font>
    <font>
      <sz val="12"/>
      <name val="Calibri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 Narrow"/>
      <family val="2"/>
    </font>
    <font>
      <b/>
      <sz val="9"/>
      <color indexed="81"/>
      <name val="Tahoma"/>
      <family val="2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3"/>
      <name val="Arial Narrow"/>
      <family val="2"/>
    </font>
    <font>
      <b/>
      <sz val="13"/>
      <name val="Arial Narrow"/>
      <family val="2"/>
    </font>
    <font>
      <sz val="13"/>
      <name val="Calibri"/>
      <family val="2"/>
      <scheme val="minor"/>
    </font>
    <font>
      <sz val="13"/>
      <name val="Calibri"/>
      <family val="2"/>
    </font>
    <font>
      <b/>
      <u/>
      <sz val="11"/>
      <name val="Calibri"/>
      <family val="2"/>
      <scheme val="minor"/>
    </font>
    <font>
      <sz val="7"/>
      <name val="Arial Narrow"/>
      <family val="2"/>
    </font>
    <font>
      <sz val="10"/>
      <name val="Arial Narrow"/>
      <family val="2"/>
    </font>
    <font>
      <b/>
      <sz val="18"/>
      <name val="Calibri"/>
      <family val="2"/>
    </font>
    <font>
      <b/>
      <sz val="16"/>
      <name val="Calibri"/>
      <family val="2"/>
    </font>
    <font>
      <sz val="4"/>
      <name val="Arial Narrow"/>
      <family val="2"/>
    </font>
  </fonts>
  <fills count="3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1E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1" fillId="0" borderId="0"/>
    <xf numFmtId="0" fontId="3" fillId="0" borderId="0"/>
    <xf numFmtId="0" fontId="14" fillId="0" borderId="15" applyNumberFormat="0" applyFont="0" applyFill="0" applyAlignment="0" applyProtection="0">
      <alignment vertical="center"/>
    </xf>
    <xf numFmtId="0" fontId="3" fillId="0" borderId="0"/>
    <xf numFmtId="43" fontId="18" fillId="0" borderId="0" applyFont="0" applyFill="0" applyBorder="0" applyAlignment="0" applyProtection="0"/>
    <xf numFmtId="0" fontId="3" fillId="0" borderId="0"/>
    <xf numFmtId="0" fontId="24" fillId="0" borderId="0" applyNumberFormat="0" applyFill="0" applyBorder="0" applyAlignment="0" applyProtection="0"/>
    <xf numFmtId="0" fontId="25" fillId="0" borderId="18" applyNumberFormat="0" applyFill="0" applyAlignment="0" applyProtection="0"/>
    <xf numFmtId="0" fontId="26" fillId="0" borderId="19" applyNumberFormat="0" applyFill="0" applyAlignment="0" applyProtection="0"/>
    <xf numFmtId="0" fontId="27" fillId="0" borderId="20" applyNumberFormat="0" applyFill="0" applyAlignment="0" applyProtection="0"/>
    <xf numFmtId="0" fontId="27" fillId="0" borderId="0" applyNumberFormat="0" applyFill="0" applyBorder="0" applyAlignment="0" applyProtection="0"/>
    <xf numFmtId="0" fontId="28" fillId="6" borderId="0" applyNumberFormat="0" applyBorder="0" applyAlignment="0" applyProtection="0"/>
    <xf numFmtId="0" fontId="29" fillId="7" borderId="0" applyNumberFormat="0" applyBorder="0" applyAlignment="0" applyProtection="0"/>
    <xf numFmtId="0" fontId="30" fillId="8" borderId="0" applyNumberFormat="0" applyBorder="0" applyAlignment="0" applyProtection="0"/>
    <xf numFmtId="0" fontId="31" fillId="9" borderId="21" applyNumberFormat="0" applyAlignment="0" applyProtection="0"/>
    <xf numFmtId="0" fontId="32" fillId="10" borderId="22" applyNumberFormat="0" applyAlignment="0" applyProtection="0"/>
    <xf numFmtId="0" fontId="33" fillId="10" borderId="21" applyNumberFormat="0" applyAlignment="0" applyProtection="0"/>
    <xf numFmtId="0" fontId="34" fillId="0" borderId="23" applyNumberFormat="0" applyFill="0" applyAlignment="0" applyProtection="0"/>
    <xf numFmtId="0" fontId="35" fillId="11" borderId="24" applyNumberFormat="0" applyAlignment="0" applyProtection="0"/>
    <xf numFmtId="0" fontId="20" fillId="0" borderId="0" applyNumberFormat="0" applyFill="0" applyBorder="0" applyAlignment="0" applyProtection="0"/>
    <xf numFmtId="0" fontId="1" fillId="12" borderId="25" applyNumberFormat="0" applyFont="0" applyAlignment="0" applyProtection="0"/>
    <xf numFmtId="0" fontId="36" fillId="0" borderId="0" applyNumberFormat="0" applyFill="0" applyBorder="0" applyAlignment="0" applyProtection="0"/>
    <xf numFmtId="0" fontId="2" fillId="0" borderId="26" applyNumberFormat="0" applyFill="0" applyAlignment="0" applyProtection="0"/>
    <xf numFmtId="0" fontId="3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37" fillId="16" borderId="0" applyNumberFormat="0" applyBorder="0" applyAlignment="0" applyProtection="0"/>
    <xf numFmtId="0" fontId="3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37" fillId="20" borderId="0" applyNumberFormat="0" applyBorder="0" applyAlignment="0" applyProtection="0"/>
    <xf numFmtId="0" fontId="3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37" fillId="32" borderId="0" applyNumberFormat="0" applyBorder="0" applyAlignment="0" applyProtection="0"/>
    <xf numFmtId="0" fontId="37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37" fillId="36" borderId="0" applyNumberFormat="0" applyBorder="0" applyAlignment="0" applyProtection="0"/>
    <xf numFmtId="0" fontId="3" fillId="0" borderId="0"/>
    <xf numFmtId="43" fontId="1" fillId="0" borderId="0" applyFont="0" applyFill="0" applyBorder="0" applyAlignment="0" applyProtection="0"/>
    <xf numFmtId="0" fontId="24" fillId="0" borderId="0" applyNumberFormat="0" applyFill="0" applyBorder="0" applyAlignment="0" applyProtection="0"/>
  </cellStyleXfs>
  <cellXfs count="313">
    <xf numFmtId="0" fontId="0" fillId="0" borderId="0" xfId="0"/>
    <xf numFmtId="0" fontId="5" fillId="0" borderId="0" xfId="2" applyFont="1" applyAlignment="1">
      <alignment horizontal="left" vertical="center"/>
    </xf>
    <xf numFmtId="0" fontId="6" fillId="0" borderId="0" xfId="2" applyFont="1" applyAlignment="1">
      <alignment horizontal="left" vertical="center"/>
    </xf>
    <xf numFmtId="0" fontId="7" fillId="0" borderId="0" xfId="2" applyFont="1" applyAlignment="1">
      <alignment horizontal="center" vertical="center"/>
    </xf>
    <xf numFmtId="49" fontId="8" fillId="0" borderId="0" xfId="2" applyNumberFormat="1" applyFont="1" applyAlignment="1">
      <alignment horizontal="left" vertical="center"/>
    </xf>
    <xf numFmtId="0" fontId="7" fillId="0" borderId="0" xfId="2" applyFont="1" applyAlignment="1">
      <alignment horizontal="left" vertical="center"/>
    </xf>
    <xf numFmtId="49" fontId="8" fillId="0" borderId="0" xfId="2" applyNumberFormat="1" applyFont="1" applyAlignment="1">
      <alignment horizontal="center" vertical="center"/>
    </xf>
    <xf numFmtId="0" fontId="8" fillId="0" borderId="0" xfId="2" applyFont="1" applyAlignment="1">
      <alignment horizontal="center" vertical="center"/>
    </xf>
    <xf numFmtId="0" fontId="8" fillId="0" borderId="0" xfId="2" applyFont="1" applyAlignment="1">
      <alignment vertical="center"/>
    </xf>
    <xf numFmtId="0" fontId="8" fillId="0" borderId="0" xfId="2" applyFont="1" applyAlignment="1">
      <alignment horizontal="left" vertical="center"/>
    </xf>
    <xf numFmtId="4" fontId="9" fillId="0" borderId="0" xfId="2" applyNumberFormat="1" applyFont="1" applyAlignment="1">
      <alignment vertical="center"/>
    </xf>
    <xf numFmtId="4" fontId="9" fillId="0" borderId="0" xfId="2" applyNumberFormat="1" applyFont="1" applyAlignment="1">
      <alignment horizontal="right" vertical="center"/>
    </xf>
    <xf numFmtId="4" fontId="11" fillId="0" borderId="0" xfId="2" applyNumberFormat="1" applyFont="1" applyFill="1" applyBorder="1" applyAlignment="1">
      <alignment vertical="center"/>
    </xf>
    <xf numFmtId="0" fontId="11" fillId="0" borderId="2" xfId="2" applyFont="1" applyFill="1" applyBorder="1" applyAlignment="1">
      <alignment vertical="center"/>
    </xf>
    <xf numFmtId="0" fontId="10" fillId="0" borderId="0" xfId="0" applyFont="1" applyAlignment="1">
      <alignment vertical="center"/>
    </xf>
    <xf numFmtId="49" fontId="13" fillId="0" borderId="6" xfId="5" applyNumberFormat="1" applyFont="1" applyFill="1" applyBorder="1" applyAlignment="1" applyProtection="1">
      <alignment horizontal="left" vertical="center" wrapText="1"/>
      <protection locked="0"/>
    </xf>
    <xf numFmtId="49" fontId="13" fillId="0" borderId="1" xfId="5" applyNumberFormat="1" applyFont="1" applyFill="1" applyBorder="1" applyAlignment="1" applyProtection="1">
      <alignment horizontal="left" vertical="center" wrapText="1"/>
      <protection locked="0"/>
    </xf>
    <xf numFmtId="0" fontId="13" fillId="0" borderId="1" xfId="0" applyFont="1" applyFill="1" applyBorder="1" applyAlignment="1" applyProtection="1">
      <alignment vertical="center" wrapText="1"/>
      <protection locked="0"/>
    </xf>
    <xf numFmtId="0" fontId="13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13" fillId="0" borderId="1" xfId="0" applyNumberFormat="1" applyFont="1" applyFill="1" applyBorder="1" applyAlignment="1" applyProtection="1">
      <alignment vertical="center" wrapText="1"/>
      <protection locked="0"/>
    </xf>
    <xf numFmtId="0" fontId="13" fillId="0" borderId="0" xfId="0" applyFont="1" applyFill="1" applyAlignment="1">
      <alignment vertical="center"/>
    </xf>
    <xf numFmtId="0" fontId="4" fillId="0" borderId="0" xfId="2" applyFont="1" applyFill="1" applyAlignment="1">
      <alignment vertical="center"/>
    </xf>
    <xf numFmtId="4" fontId="10" fillId="2" borderId="6" xfId="6" applyNumberFormat="1" applyFont="1" applyFill="1" applyBorder="1" applyAlignment="1">
      <alignment horizontal="center" vertical="center" textRotation="90" wrapText="1"/>
    </xf>
    <xf numFmtId="4" fontId="10" fillId="2" borderId="4" xfId="6" applyNumberFormat="1" applyFont="1" applyFill="1" applyBorder="1" applyAlignment="1">
      <alignment horizontal="center" vertical="center" wrapText="1"/>
    </xf>
    <xf numFmtId="4" fontId="10" fillId="2" borderId="6" xfId="6" applyNumberFormat="1" applyFont="1" applyFill="1" applyBorder="1" applyAlignment="1">
      <alignment horizontal="center" vertical="center" wrapText="1"/>
    </xf>
    <xf numFmtId="4" fontId="10" fillId="2" borderId="5" xfId="6" applyNumberFormat="1" applyFont="1" applyFill="1" applyBorder="1" applyAlignment="1">
      <alignment horizontal="center" vertical="center" wrapText="1"/>
    </xf>
    <xf numFmtId="0" fontId="10" fillId="2" borderId="4" xfId="6" applyNumberFormat="1" applyFont="1" applyFill="1" applyBorder="1" applyAlignment="1">
      <alignment horizontal="center" vertical="center" wrapText="1"/>
    </xf>
    <xf numFmtId="0" fontId="4" fillId="0" borderId="0" xfId="2" applyFont="1" applyFill="1" applyAlignment="1">
      <alignment horizontal="centerContinuous" vertical="center"/>
    </xf>
    <xf numFmtId="2" fontId="17" fillId="0" borderId="1" xfId="0" applyNumberFormat="1" applyFont="1" applyFill="1" applyBorder="1" applyAlignment="1">
      <alignment vertical="center" wrapText="1"/>
    </xf>
    <xf numFmtId="2" fontId="17" fillId="0" borderId="1" xfId="0" applyNumberFormat="1" applyFont="1" applyFill="1" applyBorder="1" applyAlignment="1">
      <alignment horizontal="left" vertical="center" wrapText="1"/>
    </xf>
    <xf numFmtId="2" fontId="17" fillId="0" borderId="1" xfId="0" applyNumberFormat="1" applyFont="1" applyFill="1" applyBorder="1" applyAlignment="1">
      <alignment vertical="center"/>
    </xf>
    <xf numFmtId="1" fontId="17" fillId="0" borderId="1" xfId="0" applyNumberFormat="1" applyFont="1" applyFill="1" applyBorder="1" applyAlignment="1">
      <alignment vertical="center" wrapText="1"/>
    </xf>
    <xf numFmtId="2" fontId="17" fillId="0" borderId="3" xfId="0" applyNumberFormat="1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4" fontId="12" fillId="2" borderId="1" xfId="0" applyNumberFormat="1" applyFont="1" applyFill="1" applyBorder="1"/>
    <xf numFmtId="0" fontId="19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Continuous" vertical="center"/>
    </xf>
    <xf numFmtId="0" fontId="22" fillId="0" borderId="0" xfId="0" applyFont="1" applyAlignment="1">
      <alignment vertical="center"/>
    </xf>
    <xf numFmtId="0" fontId="13" fillId="0" borderId="1" xfId="0" applyFont="1" applyBorder="1"/>
    <xf numFmtId="0" fontId="13" fillId="0" borderId="1" xfId="0" applyFont="1" applyFill="1" applyBorder="1"/>
    <xf numFmtId="1" fontId="17" fillId="0" borderId="6" xfId="0" applyNumberFormat="1" applyFont="1" applyFill="1" applyBorder="1" applyAlignment="1">
      <alignment vertical="center" wrapText="1"/>
    </xf>
    <xf numFmtId="49" fontId="8" fillId="5" borderId="0" xfId="2" applyNumberFormat="1" applyFont="1" applyFill="1" applyAlignment="1">
      <alignment horizontal="left" vertical="center"/>
    </xf>
    <xf numFmtId="0" fontId="8" fillId="5" borderId="0" xfId="2" applyFont="1" applyFill="1" applyAlignment="1">
      <alignment horizontal="left" vertical="center"/>
    </xf>
    <xf numFmtId="49" fontId="8" fillId="5" borderId="0" xfId="2" applyNumberFormat="1" applyFont="1" applyFill="1" applyAlignment="1">
      <alignment horizontal="center" vertical="center"/>
    </xf>
    <xf numFmtId="0" fontId="19" fillId="0" borderId="0" xfId="0" applyFont="1"/>
    <xf numFmtId="0" fontId="22" fillId="0" borderId="0" xfId="0" applyFont="1"/>
    <xf numFmtId="49" fontId="22" fillId="0" borderId="1" xfId="0" applyNumberFormat="1" applyFont="1" applyFill="1" applyBorder="1" applyAlignment="1" applyProtection="1">
      <alignment horizontal="center" vertical="center"/>
      <protection locked="0"/>
    </xf>
    <xf numFmtId="14" fontId="22" fillId="0" borderId="1" xfId="0" applyNumberFormat="1" applyFont="1" applyFill="1" applyBorder="1" applyAlignment="1" applyProtection="1">
      <alignment horizontal="center" vertical="center"/>
      <protection locked="0"/>
    </xf>
    <xf numFmtId="165" fontId="22" fillId="0" borderId="1" xfId="0" applyNumberFormat="1" applyFont="1" applyFill="1" applyBorder="1" applyAlignment="1">
      <alignment horizontal="center" vertical="center" wrapText="1"/>
    </xf>
    <xf numFmtId="165" fontId="22" fillId="0" borderId="1" xfId="0" applyNumberFormat="1" applyFont="1" applyFill="1" applyBorder="1" applyAlignment="1">
      <alignment horizontal="center" vertical="center"/>
    </xf>
    <xf numFmtId="14" fontId="22" fillId="0" borderId="1" xfId="0" applyNumberFormat="1" applyFont="1" applyFill="1" applyBorder="1" applyAlignment="1">
      <alignment vertical="center"/>
    </xf>
    <xf numFmtId="165" fontId="22" fillId="0" borderId="3" xfId="0" applyNumberFormat="1" applyFont="1" applyFill="1" applyBorder="1" applyAlignment="1">
      <alignment horizontal="center" vertical="center"/>
    </xf>
    <xf numFmtId="1" fontId="19" fillId="0" borderId="1" xfId="0" quotePrefix="1" applyNumberFormat="1" applyFont="1" applyFill="1" applyBorder="1" applyAlignment="1">
      <alignment horizontal="center" vertical="center"/>
    </xf>
    <xf numFmtId="1" fontId="19" fillId="0" borderId="3" xfId="0" quotePrefix="1" applyNumberFormat="1" applyFont="1" applyFill="1" applyBorder="1" applyAlignment="1">
      <alignment horizontal="center" vertical="center"/>
    </xf>
    <xf numFmtId="164" fontId="19" fillId="0" borderId="1" xfId="0" quotePrefix="1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 applyProtection="1">
      <alignment horizontal="center" vertical="center"/>
      <protection locked="0"/>
    </xf>
    <xf numFmtId="0" fontId="22" fillId="0" borderId="0" xfId="0" applyFont="1" applyAlignment="1">
      <alignment horizontal="center"/>
    </xf>
    <xf numFmtId="49" fontId="22" fillId="0" borderId="1" xfId="5" applyNumberFormat="1" applyFont="1" applyFill="1" applyBorder="1" applyAlignment="1" applyProtection="1">
      <alignment horizontal="center" vertical="center"/>
      <protection locked="0"/>
    </xf>
    <xf numFmtId="2" fontId="39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 applyProtection="1">
      <alignment horizontal="center" vertical="center" wrapText="1"/>
      <protection locked="0"/>
    </xf>
    <xf numFmtId="0" fontId="41" fillId="2" borderId="1" xfId="0" applyFont="1" applyFill="1" applyBorder="1" applyAlignment="1">
      <alignment horizontal="centerContinuous" vertical="center"/>
    </xf>
    <xf numFmtId="0" fontId="40" fillId="0" borderId="0" xfId="0" applyFont="1" applyAlignment="1">
      <alignment horizontal="center"/>
    </xf>
    <xf numFmtId="1" fontId="40" fillId="0" borderId="1" xfId="0" applyNumberFormat="1" applyFont="1" applyFill="1" applyBorder="1" applyAlignment="1">
      <alignment horizontal="center" vertical="center" wrapText="1"/>
    </xf>
    <xf numFmtId="0" fontId="40" fillId="0" borderId="0" xfId="0" applyFont="1"/>
    <xf numFmtId="0" fontId="42" fillId="0" borderId="0" xfId="0" applyFont="1"/>
    <xf numFmtId="49" fontId="40" fillId="0" borderId="1" xfId="0" applyNumberFormat="1" applyFont="1" applyFill="1" applyBorder="1" applyAlignment="1" applyProtection="1">
      <alignment horizontal="center" vertical="center"/>
      <protection locked="0"/>
    </xf>
    <xf numFmtId="2" fontId="43" fillId="0" borderId="1" xfId="0" applyNumberFormat="1" applyFont="1" applyFill="1" applyBorder="1" applyAlignment="1">
      <alignment horizontal="center" vertical="center" wrapText="1"/>
    </xf>
    <xf numFmtId="4" fontId="40" fillId="2" borderId="1" xfId="1" applyNumberFormat="1" applyFont="1" applyFill="1" applyBorder="1" applyAlignment="1">
      <alignment vertical="center" wrapText="1"/>
    </xf>
    <xf numFmtId="4" fontId="40" fillId="0" borderId="1" xfId="1" applyNumberFormat="1" applyFont="1" applyFill="1" applyBorder="1" applyAlignment="1" applyProtection="1">
      <alignment vertical="center" wrapText="1"/>
      <protection locked="0"/>
    </xf>
    <xf numFmtId="4" fontId="40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40" fillId="0" borderId="1" xfId="0" applyNumberFormat="1" applyFont="1" applyFill="1" applyBorder="1" applyAlignment="1" applyProtection="1">
      <alignment vertical="center"/>
      <protection locked="0"/>
    </xf>
    <xf numFmtId="4" fontId="40" fillId="0" borderId="1" xfId="0" applyNumberFormat="1" applyFont="1" applyFill="1" applyBorder="1" applyAlignment="1">
      <alignment vertical="center"/>
    </xf>
    <xf numFmtId="3" fontId="40" fillId="0" borderId="1" xfId="1" applyNumberFormat="1" applyFont="1" applyFill="1" applyBorder="1" applyAlignment="1" applyProtection="1">
      <alignment vertical="center" wrapText="1"/>
      <protection locked="0"/>
    </xf>
    <xf numFmtId="3" fontId="41" fillId="2" borderId="6" xfId="0" applyNumberFormat="1" applyFont="1" applyFill="1" applyBorder="1" applyAlignment="1">
      <alignment vertical="center"/>
    </xf>
    <xf numFmtId="3" fontId="40" fillId="0" borderId="1" xfId="0" applyNumberFormat="1" applyFont="1" applyFill="1" applyBorder="1" applyAlignment="1">
      <alignment vertical="center"/>
    </xf>
    <xf numFmtId="3" fontId="40" fillId="0" borderId="6" xfId="0" applyNumberFormat="1" applyFont="1" applyFill="1" applyBorder="1" applyAlignment="1">
      <alignment vertical="center"/>
    </xf>
    <xf numFmtId="4" fontId="40" fillId="2" borderId="6" xfId="1" applyNumberFormat="1" applyFont="1" applyFill="1" applyBorder="1" applyAlignment="1">
      <alignment vertical="center" wrapText="1"/>
    </xf>
    <xf numFmtId="0" fontId="19" fillId="0" borderId="0" xfId="0" applyFont="1" applyFill="1"/>
    <xf numFmtId="0" fontId="22" fillId="0" borderId="0" xfId="0" applyFont="1" applyFill="1"/>
    <xf numFmtId="0" fontId="22" fillId="0" borderId="0" xfId="0" applyFont="1" applyFill="1" applyAlignment="1">
      <alignment horizontal="center"/>
    </xf>
    <xf numFmtId="0" fontId="13" fillId="0" borderId="1" xfId="0" applyFont="1" applyFill="1" applyBorder="1" applyAlignment="1">
      <alignment vertical="center"/>
    </xf>
    <xf numFmtId="0" fontId="13" fillId="0" borderId="4" xfId="0" applyFont="1" applyFill="1" applyBorder="1" applyAlignment="1" applyProtection="1">
      <alignment vertical="center" wrapText="1"/>
      <protection locked="0"/>
    </xf>
    <xf numFmtId="164" fontId="40" fillId="0" borderId="1" xfId="0" applyNumberFormat="1" applyFont="1" applyFill="1" applyBorder="1" applyAlignment="1">
      <alignment horizontal="center" vertical="center"/>
    </xf>
    <xf numFmtId="4" fontId="5" fillId="2" borderId="1" xfId="0" applyNumberFormat="1" applyFont="1" applyFill="1" applyBorder="1"/>
    <xf numFmtId="4" fontId="13" fillId="2" borderId="1" xfId="0" applyNumberFormat="1" applyFont="1" applyFill="1" applyBorder="1"/>
    <xf numFmtId="0" fontId="5" fillId="0" borderId="0" xfId="0" applyFont="1"/>
    <xf numFmtId="0" fontId="19" fillId="0" borderId="0" xfId="0" applyFont="1" applyAlignment="1">
      <alignment horizontal="center"/>
    </xf>
    <xf numFmtId="0" fontId="5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21" fillId="5" borderId="0" xfId="0" applyFont="1" applyFill="1" applyAlignment="1">
      <alignment horizontal="left" vertical="center"/>
    </xf>
    <xf numFmtId="0" fontId="19" fillId="5" borderId="0" xfId="0" applyFont="1" applyFill="1" applyAlignment="1">
      <alignment vertical="center"/>
    </xf>
    <xf numFmtId="0" fontId="5" fillId="2" borderId="6" xfId="0" applyFont="1" applyFill="1" applyBorder="1" applyAlignment="1">
      <alignment horizontal="centerContinuous" vertical="center"/>
    </xf>
    <xf numFmtId="0" fontId="42" fillId="0" borderId="0" xfId="0" applyFont="1" applyFill="1"/>
    <xf numFmtId="0" fontId="40" fillId="0" borderId="0" xfId="0" applyFont="1" applyFill="1"/>
    <xf numFmtId="166" fontId="40" fillId="0" borderId="0" xfId="1" applyNumberFormat="1" applyFont="1" applyFill="1"/>
    <xf numFmtId="49" fontId="22" fillId="0" borderId="0" xfId="0" applyNumberFormat="1" applyFont="1" applyFill="1" applyBorder="1" applyAlignment="1" applyProtection="1">
      <alignment horizontal="center" vertical="center"/>
      <protection locked="0"/>
    </xf>
    <xf numFmtId="4" fontId="22" fillId="0" borderId="0" xfId="0" applyNumberFormat="1" applyFont="1"/>
    <xf numFmtId="168" fontId="22" fillId="0" borderId="0" xfId="0" applyNumberFormat="1" applyFont="1"/>
    <xf numFmtId="0" fontId="8" fillId="0" borderId="0" xfId="2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4" fontId="13" fillId="0" borderId="1" xfId="0" applyNumberFormat="1" applyFont="1" applyBorder="1"/>
    <xf numFmtId="4" fontId="13" fillId="0" borderId="0" xfId="0" applyNumberFormat="1" applyFont="1"/>
    <xf numFmtId="0" fontId="13" fillId="0" borderId="0" xfId="0" applyFont="1"/>
    <xf numFmtId="0" fontId="13" fillId="0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12" fillId="2" borderId="1" xfId="0" applyFont="1" applyFill="1" applyBorder="1"/>
    <xf numFmtId="0" fontId="12" fillId="0" borderId="0" xfId="0" applyFont="1"/>
    <xf numFmtId="49" fontId="13" fillId="0" borderId="4" xfId="0" applyNumberFormat="1" applyFont="1" applyBorder="1" applyAlignment="1">
      <alignment horizontal="center"/>
    </xf>
    <xf numFmtId="0" fontId="12" fillId="2" borderId="0" xfId="0" applyFont="1" applyFill="1" applyAlignment="1">
      <alignment vertical="center" textRotation="90"/>
    </xf>
    <xf numFmtId="0" fontId="12" fillId="2" borderId="1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left"/>
    </xf>
    <xf numFmtId="4" fontId="12" fillId="0" borderId="0" xfId="0" applyNumberFormat="1" applyFont="1"/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/>
    <xf numFmtId="3" fontId="13" fillId="0" borderId="1" xfId="0" applyNumberFormat="1" applyFont="1" applyBorder="1"/>
    <xf numFmtId="3" fontId="13" fillId="2" borderId="1" xfId="0" applyNumberFormat="1" applyFont="1" applyFill="1" applyBorder="1"/>
    <xf numFmtId="3" fontId="12" fillId="2" borderId="1" xfId="0" applyNumberFormat="1" applyFont="1" applyFill="1" applyBorder="1"/>
    <xf numFmtId="0" fontId="5" fillId="0" borderId="0" xfId="0" applyFont="1" applyAlignment="1">
      <alignment vertical="center" textRotation="90"/>
    </xf>
    <xf numFmtId="0" fontId="46" fillId="0" borderId="0" xfId="0" applyFont="1" applyAlignment="1">
      <alignment horizontal="center" vertical="center"/>
    </xf>
    <xf numFmtId="0" fontId="46" fillId="0" borderId="0" xfId="0" applyFont="1"/>
    <xf numFmtId="0" fontId="5" fillId="2" borderId="1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1" xfId="0" applyFont="1" applyFill="1" applyBorder="1"/>
    <xf numFmtId="0" fontId="21" fillId="0" borderId="0" xfId="0" applyFont="1"/>
    <xf numFmtId="4" fontId="22" fillId="0" borderId="0" xfId="0" applyNumberFormat="1" applyFont="1" applyFill="1"/>
    <xf numFmtId="167" fontId="22" fillId="0" borderId="0" xfId="0" applyNumberFormat="1" applyFont="1"/>
    <xf numFmtId="0" fontId="46" fillId="0" borderId="0" xfId="0" applyFont="1" applyFill="1"/>
    <xf numFmtId="0" fontId="10" fillId="0" borderId="0" xfId="0" applyFont="1" applyFill="1"/>
    <xf numFmtId="0" fontId="46" fillId="0" borderId="0" xfId="0" applyFont="1" applyFill="1" applyAlignment="1">
      <alignment horizontal="right"/>
    </xf>
    <xf numFmtId="43" fontId="10" fillId="0" borderId="0" xfId="1" applyFont="1" applyAlignment="1">
      <alignment vertical="center"/>
    </xf>
    <xf numFmtId="0" fontId="12" fillId="0" borderId="1" xfId="0" applyNumberFormat="1" applyFont="1" applyFill="1" applyBorder="1" applyAlignment="1" applyProtection="1">
      <alignment horizontal="left" vertical="center" wrapText="1"/>
      <protection locked="0"/>
    </xf>
    <xf numFmtId="0" fontId="19" fillId="0" borderId="1" xfId="0" applyFont="1" applyFill="1" applyBorder="1" applyAlignment="1">
      <alignment horizontal="center" vertical="center"/>
    </xf>
    <xf numFmtId="0" fontId="19" fillId="0" borderId="1" xfId="0" quotePrefix="1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11" fillId="0" borderId="0" xfId="2" applyFont="1" applyFill="1" applyBorder="1" applyAlignment="1">
      <alignment vertical="center"/>
    </xf>
    <xf numFmtId="2" fontId="47" fillId="0" borderId="1" xfId="0" applyNumberFormat="1" applyFont="1" applyFill="1" applyBorder="1" applyAlignment="1">
      <alignment horizontal="center" vertical="center"/>
    </xf>
    <xf numFmtId="3" fontId="48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2" fillId="0" borderId="1" xfId="0" quotePrefix="1" applyFont="1" applyFill="1" applyBorder="1" applyAlignment="1" applyProtection="1">
      <alignment horizontal="center" vertical="center" wrapText="1"/>
      <protection locked="0"/>
    </xf>
    <xf numFmtId="0" fontId="19" fillId="0" borderId="0" xfId="0" applyFont="1" applyFill="1" applyAlignment="1">
      <alignment vertical="center"/>
    </xf>
    <xf numFmtId="0" fontId="22" fillId="0" borderId="1" xfId="0" applyFont="1" applyFill="1" applyBorder="1" applyAlignment="1">
      <alignment vertical="center"/>
    </xf>
    <xf numFmtId="0" fontId="22" fillId="0" borderId="0" xfId="0" applyFont="1" applyFill="1" applyAlignment="1">
      <alignment vertical="center"/>
    </xf>
    <xf numFmtId="0" fontId="44" fillId="0" borderId="0" xfId="0" applyFont="1" applyFill="1" applyAlignment="1">
      <alignment vertical="center"/>
    </xf>
    <xf numFmtId="0" fontId="40" fillId="0" borderId="0" xfId="0" applyFont="1" applyFill="1" applyAlignment="1">
      <alignment horizontal="center"/>
    </xf>
    <xf numFmtId="0" fontId="19" fillId="0" borderId="0" xfId="0" applyFont="1" applyFill="1" applyBorder="1"/>
    <xf numFmtId="4" fontId="19" fillId="0" borderId="0" xfId="0" applyNumberFormat="1" applyFont="1" applyFill="1"/>
    <xf numFmtId="0" fontId="19" fillId="0" borderId="0" xfId="0" applyFont="1" applyFill="1" applyBorder="1" applyAlignment="1">
      <alignment horizontal="center" vertical="center"/>
    </xf>
    <xf numFmtId="0" fontId="19" fillId="0" borderId="6" xfId="0" applyFont="1" applyFill="1" applyBorder="1"/>
    <xf numFmtId="0" fontId="19" fillId="0" borderId="1" xfId="0" applyFont="1" applyFill="1" applyBorder="1"/>
    <xf numFmtId="0" fontId="22" fillId="0" borderId="1" xfId="0" applyFont="1" applyFill="1" applyBorder="1"/>
    <xf numFmtId="0" fontId="22" fillId="0" borderId="1" xfId="0" applyFont="1" applyFill="1" applyBorder="1" applyAlignment="1">
      <alignment horizontal="center"/>
    </xf>
    <xf numFmtId="0" fontId="40" fillId="0" borderId="1" xfId="0" applyFont="1" applyFill="1" applyBorder="1"/>
    <xf numFmtId="166" fontId="40" fillId="0" borderId="1" xfId="1" applyNumberFormat="1" applyFont="1" applyFill="1" applyBorder="1"/>
    <xf numFmtId="0" fontId="40" fillId="0" borderId="6" xfId="0" applyFont="1" applyFill="1" applyBorder="1"/>
    <xf numFmtId="166" fontId="40" fillId="0" borderId="6" xfId="1" applyNumberFormat="1" applyFont="1" applyFill="1" applyBorder="1"/>
    <xf numFmtId="0" fontId="19" fillId="0" borderId="0" xfId="0" applyFont="1" applyFill="1" applyBorder="1" applyAlignment="1">
      <alignment vertical="center"/>
    </xf>
    <xf numFmtId="0" fontId="44" fillId="0" borderId="1" xfId="0" applyFont="1" applyFill="1" applyBorder="1" applyAlignment="1">
      <alignment vertical="center"/>
    </xf>
    <xf numFmtId="0" fontId="42" fillId="0" borderId="1" xfId="0" applyFont="1" applyFill="1" applyBorder="1" applyAlignment="1">
      <alignment horizontal="center"/>
    </xf>
    <xf numFmtId="43" fontId="41" fillId="0" borderId="0" xfId="1" applyNumberFormat="1" applyFont="1" applyFill="1"/>
    <xf numFmtId="43" fontId="19" fillId="0" borderId="0" xfId="1" applyNumberFormat="1" applyFont="1" applyFill="1"/>
    <xf numFmtId="43" fontId="41" fillId="0" borderId="0" xfId="1" applyNumberFormat="1" applyFont="1" applyFill="1" applyAlignment="1">
      <alignment horizontal="right"/>
    </xf>
    <xf numFmtId="0" fontId="45" fillId="0" borderId="0" xfId="0" applyFont="1" applyFill="1"/>
    <xf numFmtId="4" fontId="40" fillId="0" borderId="0" xfId="0" applyNumberFormat="1" applyFont="1" applyFill="1"/>
    <xf numFmtId="3" fontId="40" fillId="0" borderId="0" xfId="0" applyNumberFormat="1" applyFont="1" applyFill="1"/>
    <xf numFmtId="164" fontId="40" fillId="2" borderId="1" xfId="0" applyNumberFormat="1" applyFont="1" applyFill="1" applyBorder="1" applyAlignment="1">
      <alignment horizontal="center" vertical="center"/>
    </xf>
    <xf numFmtId="49" fontId="22" fillId="2" borderId="1" xfId="0" applyNumberFormat="1" applyFont="1" applyFill="1" applyBorder="1" applyAlignment="1" applyProtection="1">
      <alignment horizontal="center" vertical="center"/>
      <protection locked="0"/>
    </xf>
    <xf numFmtId="0" fontId="40" fillId="2" borderId="1" xfId="0" applyFont="1" applyFill="1" applyBorder="1" applyAlignment="1">
      <alignment horizontal="center"/>
    </xf>
    <xf numFmtId="3" fontId="41" fillId="2" borderId="1" xfId="0" applyNumberFormat="1" applyFont="1" applyFill="1" applyBorder="1" applyAlignment="1">
      <alignment vertical="center"/>
    </xf>
    <xf numFmtId="43" fontId="40" fillId="0" borderId="0" xfId="1" applyFont="1" applyFill="1"/>
    <xf numFmtId="43" fontId="40" fillId="0" borderId="0" xfId="0" applyNumberFormat="1" applyFont="1" applyFill="1"/>
    <xf numFmtId="49" fontId="22" fillId="0" borderId="1" xfId="5" applyNumberFormat="1" applyFont="1" applyFill="1" applyBorder="1" applyAlignment="1" applyProtection="1">
      <alignment horizontal="left" vertical="center"/>
      <protection locked="0"/>
    </xf>
    <xf numFmtId="4" fontId="49" fillId="0" borderId="0" xfId="0" applyNumberFormat="1" applyFont="1"/>
    <xf numFmtId="4" fontId="49" fillId="0" borderId="0" xfId="0" applyNumberFormat="1" applyFont="1" applyFill="1"/>
    <xf numFmtId="0" fontId="5" fillId="2" borderId="8" xfId="2" applyFont="1" applyFill="1" applyBorder="1" applyAlignment="1">
      <alignment horizontal="center" vertical="center" textRotation="90" wrapText="1"/>
    </xf>
    <xf numFmtId="0" fontId="5" fillId="2" borderId="7" xfId="2" applyFont="1" applyFill="1" applyBorder="1" applyAlignment="1">
      <alignment horizontal="center" vertical="center" textRotation="90" wrapText="1"/>
    </xf>
    <xf numFmtId="0" fontId="10" fillId="37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/>
    </xf>
    <xf numFmtId="4" fontId="10" fillId="2" borderId="4" xfId="6" applyNumberFormat="1" applyFont="1" applyFill="1" applyBorder="1" applyAlignment="1">
      <alignment horizontal="center" vertical="center" textRotation="90" wrapText="1"/>
    </xf>
    <xf numFmtId="3" fontId="19" fillId="0" borderId="17" xfId="0" applyNumberFormat="1" applyFont="1" applyFill="1" applyBorder="1" applyAlignment="1" applyProtection="1">
      <alignment horizontal="center" vertical="center"/>
      <protection hidden="1"/>
    </xf>
    <xf numFmtId="3" fontId="19" fillId="0" borderId="16" xfId="0" applyNumberFormat="1" applyFont="1" applyFill="1" applyBorder="1" applyAlignment="1" applyProtection="1">
      <alignment horizontal="center" vertical="center"/>
      <protection hidden="1"/>
    </xf>
    <xf numFmtId="4" fontId="40" fillId="0" borderId="6" xfId="1" applyNumberFormat="1" applyFont="1" applyFill="1" applyBorder="1" applyAlignment="1" applyProtection="1">
      <alignment vertical="center" wrapText="1"/>
      <protection locked="0"/>
    </xf>
    <xf numFmtId="49" fontId="5" fillId="2" borderId="8" xfId="2" applyNumberFormat="1" applyFont="1" applyFill="1" applyBorder="1" applyAlignment="1">
      <alignment horizontal="center" vertical="center" wrapText="1"/>
    </xf>
    <xf numFmtId="49" fontId="5" fillId="2" borderId="16" xfId="2" applyNumberFormat="1" applyFont="1" applyFill="1" applyBorder="1" applyAlignment="1">
      <alignment horizontal="center" vertical="center" wrapText="1"/>
    </xf>
    <xf numFmtId="49" fontId="5" fillId="2" borderId="7" xfId="2" applyNumberFormat="1" applyFont="1" applyFill="1" applyBorder="1" applyAlignment="1">
      <alignment horizontal="center" vertical="center" wrapText="1"/>
    </xf>
    <xf numFmtId="0" fontId="10" fillId="0" borderId="3" xfId="0" applyFont="1" applyBorder="1" applyAlignment="1">
      <alignment vertical="center"/>
    </xf>
    <xf numFmtId="0" fontId="13" fillId="0" borderId="14" xfId="0" applyFont="1" applyFill="1" applyBorder="1" applyAlignment="1">
      <alignment vertical="center"/>
    </xf>
    <xf numFmtId="0" fontId="13" fillId="0" borderId="14" xfId="0" applyFont="1" applyFill="1" applyBorder="1" applyAlignment="1">
      <alignment horizontal="center" vertical="center"/>
    </xf>
    <xf numFmtId="49" fontId="13" fillId="0" borderId="12" xfId="5" applyNumberFormat="1" applyFont="1" applyFill="1" applyBorder="1" applyAlignment="1" applyProtection="1">
      <alignment horizontal="left" vertical="center" wrapText="1"/>
      <protection locked="0"/>
    </xf>
    <xf numFmtId="49" fontId="13" fillId="0" borderId="14" xfId="5" applyNumberFormat="1" applyFont="1" applyFill="1" applyBorder="1" applyAlignment="1" applyProtection="1">
      <alignment horizontal="left" vertical="center" wrapText="1"/>
      <protection locked="0"/>
    </xf>
    <xf numFmtId="164" fontId="40" fillId="2" borderId="14" xfId="0" applyNumberFormat="1" applyFont="1" applyFill="1" applyBorder="1" applyAlignment="1">
      <alignment horizontal="center" vertical="center"/>
    </xf>
    <xf numFmtId="164" fontId="40" fillId="0" borderId="14" xfId="0" applyNumberFormat="1" applyFont="1" applyFill="1" applyBorder="1" applyAlignment="1">
      <alignment horizontal="center" vertical="center"/>
    </xf>
    <xf numFmtId="0" fontId="13" fillId="0" borderId="14" xfId="0" applyFont="1" applyFill="1" applyBorder="1" applyAlignment="1" applyProtection="1">
      <alignment vertical="center" wrapText="1"/>
      <protection locked="0"/>
    </xf>
    <xf numFmtId="0" fontId="22" fillId="0" borderId="14" xfId="0" applyFont="1" applyFill="1" applyBorder="1" applyAlignment="1" applyProtection="1">
      <alignment horizontal="center" vertical="center" wrapText="1"/>
      <protection locked="0"/>
    </xf>
    <xf numFmtId="0" fontId="19" fillId="0" borderId="14" xfId="0" quotePrefix="1" applyFont="1" applyFill="1" applyBorder="1" applyAlignment="1">
      <alignment horizontal="center" vertical="center"/>
    </xf>
    <xf numFmtId="0" fontId="13" fillId="0" borderId="14" xfId="0" applyNumberFormat="1" applyFont="1" applyFill="1" applyBorder="1" applyAlignment="1" applyProtection="1">
      <alignment horizontal="left" vertical="center" wrapText="1"/>
      <protection locked="0"/>
    </xf>
    <xf numFmtId="49" fontId="22" fillId="0" borderId="14" xfId="0" applyNumberFormat="1" applyFont="1" applyFill="1" applyBorder="1" applyAlignment="1" applyProtection="1">
      <alignment horizontal="center" vertical="center"/>
      <protection locked="0"/>
    </xf>
    <xf numFmtId="14" fontId="22" fillId="0" borderId="14" xfId="0" applyNumberFormat="1" applyFont="1" applyFill="1" applyBorder="1" applyAlignment="1" applyProtection="1">
      <alignment horizontal="center" vertical="center"/>
      <protection locked="0"/>
    </xf>
    <xf numFmtId="49" fontId="40" fillId="0" borderId="14" xfId="0" applyNumberFormat="1" applyFont="1" applyFill="1" applyBorder="1" applyAlignment="1" applyProtection="1">
      <alignment horizontal="center" vertical="center"/>
      <protection locked="0"/>
    </xf>
    <xf numFmtId="0" fontId="22" fillId="0" borderId="14" xfId="0" applyFont="1" applyFill="1" applyBorder="1" applyAlignment="1" applyProtection="1">
      <alignment horizontal="center" vertical="center"/>
      <protection locked="0"/>
    </xf>
    <xf numFmtId="49" fontId="22" fillId="0" borderId="14" xfId="5" applyNumberFormat="1" applyFont="1" applyFill="1" applyBorder="1" applyAlignment="1" applyProtection="1">
      <alignment horizontal="center" vertical="center"/>
      <protection locked="0"/>
    </xf>
    <xf numFmtId="49" fontId="13" fillId="0" borderId="14" xfId="0" applyNumberFormat="1" applyFont="1" applyFill="1" applyBorder="1" applyAlignment="1" applyProtection="1">
      <alignment vertical="center" wrapText="1"/>
      <protection locked="0"/>
    </xf>
    <xf numFmtId="4" fontId="40" fillId="0" borderId="14" xfId="0" applyNumberFormat="1" applyFont="1" applyFill="1" applyBorder="1" applyAlignment="1" applyProtection="1">
      <alignment vertical="center"/>
      <protection locked="0"/>
    </xf>
    <xf numFmtId="4" fontId="40" fillId="0" borderId="14" xfId="1" applyNumberFormat="1" applyFont="1" applyFill="1" applyBorder="1" applyAlignment="1" applyProtection="1">
      <alignment vertical="center" wrapText="1"/>
      <protection locked="0"/>
    </xf>
    <xf numFmtId="4" fontId="40" fillId="2" borderId="14" xfId="1" applyNumberFormat="1" applyFont="1" applyFill="1" applyBorder="1" applyAlignment="1">
      <alignment vertical="center" wrapText="1"/>
    </xf>
    <xf numFmtId="4" fontId="40" fillId="0" borderId="14" xfId="0" applyNumberFormat="1" applyFont="1" applyFill="1" applyBorder="1" applyAlignment="1">
      <alignment vertical="center"/>
    </xf>
    <xf numFmtId="4" fontId="4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2" fillId="4" borderId="4" xfId="2" applyFont="1" applyFill="1" applyBorder="1" applyAlignment="1">
      <alignment horizontal="center" vertical="center" wrapText="1"/>
    </xf>
    <xf numFmtId="0" fontId="12" fillId="4" borderId="5" xfId="2" applyFont="1" applyFill="1" applyBorder="1" applyAlignment="1">
      <alignment horizontal="center" vertical="center" wrapText="1"/>
    </xf>
    <xf numFmtId="0" fontId="12" fillId="4" borderId="6" xfId="2" applyFont="1" applyFill="1" applyBorder="1" applyAlignment="1">
      <alignment horizontal="center" vertical="center" wrapText="1"/>
    </xf>
    <xf numFmtId="4" fontId="13" fillId="0" borderId="1" xfId="0" applyNumberFormat="1" applyFont="1" applyFill="1" applyBorder="1"/>
    <xf numFmtId="49" fontId="5" fillId="2" borderId="3" xfId="2" applyNumberFormat="1" applyFont="1" applyFill="1" applyBorder="1" applyAlignment="1">
      <alignment horizontal="center" vertical="center" wrapText="1"/>
    </xf>
    <xf numFmtId="49" fontId="5" fillId="2" borderId="9" xfId="2" applyNumberFormat="1" applyFont="1" applyFill="1" applyBorder="1" applyAlignment="1">
      <alignment horizontal="center" vertical="center" wrapText="1"/>
    </xf>
    <xf numFmtId="49" fontId="5" fillId="2" borderId="3" xfId="2" applyNumberFormat="1" applyFont="1" applyFill="1" applyBorder="1" applyAlignment="1">
      <alignment horizontal="center" vertical="center" textRotation="90" wrapText="1"/>
    </xf>
    <xf numFmtId="49" fontId="5" fillId="2" borderId="9" xfId="2" applyNumberFormat="1" applyFont="1" applyFill="1" applyBorder="1" applyAlignment="1">
      <alignment horizontal="center" vertical="center" textRotation="90" wrapText="1"/>
    </xf>
    <xf numFmtId="49" fontId="5" fillId="2" borderId="1" xfId="2" applyNumberFormat="1" applyFont="1" applyFill="1" applyBorder="1" applyAlignment="1">
      <alignment horizontal="center" vertical="center" wrapText="1"/>
    </xf>
    <xf numFmtId="0" fontId="5" fillId="2" borderId="3" xfId="2" applyFont="1" applyFill="1" applyBorder="1" applyAlignment="1">
      <alignment horizontal="center" vertical="center" textRotation="90" wrapText="1"/>
    </xf>
    <xf numFmtId="0" fontId="5" fillId="2" borderId="9" xfId="2" applyFont="1" applyFill="1" applyBorder="1" applyAlignment="1">
      <alignment horizontal="center" vertical="center" textRotation="90" wrapText="1"/>
    </xf>
    <xf numFmtId="0" fontId="5" fillId="2" borderId="8" xfId="2" applyFont="1" applyFill="1" applyBorder="1" applyAlignment="1">
      <alignment horizontal="center" vertical="center" textRotation="90" wrapText="1"/>
    </xf>
    <xf numFmtId="0" fontId="5" fillId="2" borderId="13" xfId="2" applyFont="1" applyFill="1" applyBorder="1" applyAlignment="1">
      <alignment horizontal="center" vertical="center" textRotation="90" wrapText="1"/>
    </xf>
    <xf numFmtId="0" fontId="5" fillId="2" borderId="7" xfId="2" applyFont="1" applyFill="1" applyBorder="1" applyAlignment="1">
      <alignment horizontal="center" vertical="center" textRotation="90" wrapText="1"/>
    </xf>
    <xf numFmtId="0" fontId="5" fillId="2" borderId="12" xfId="2" applyFont="1" applyFill="1" applyBorder="1" applyAlignment="1">
      <alignment horizontal="center" vertical="center" textRotation="90" wrapText="1"/>
    </xf>
    <xf numFmtId="0" fontId="5" fillId="2" borderId="14" xfId="2" applyFont="1" applyFill="1" applyBorder="1" applyAlignment="1">
      <alignment horizontal="center" vertical="center" textRotation="90" wrapText="1"/>
    </xf>
    <xf numFmtId="0" fontId="5" fillId="2" borderId="3" xfId="2" applyFont="1" applyFill="1" applyBorder="1" applyAlignment="1">
      <alignment horizontal="center" vertical="center" wrapText="1"/>
    </xf>
    <xf numFmtId="0" fontId="5" fillId="2" borderId="9" xfId="2" applyFont="1" applyFill="1" applyBorder="1" applyAlignment="1">
      <alignment horizontal="center" vertical="center" wrapText="1"/>
    </xf>
    <xf numFmtId="0" fontId="5" fillId="4" borderId="1" xfId="2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textRotation="90" wrapText="1"/>
    </xf>
    <xf numFmtId="0" fontId="5" fillId="4" borderId="4" xfId="2" applyFont="1" applyFill="1" applyBorder="1" applyAlignment="1">
      <alignment horizontal="center" vertical="center" wrapText="1"/>
    </xf>
    <xf numFmtId="0" fontId="5" fillId="4" borderId="5" xfId="2" applyFont="1" applyFill="1" applyBorder="1" applyAlignment="1">
      <alignment horizontal="center" vertical="center" wrapText="1"/>
    </xf>
    <xf numFmtId="0" fontId="5" fillId="4" borderId="6" xfId="2" applyFont="1" applyFill="1" applyBorder="1" applyAlignment="1">
      <alignment horizontal="center" vertical="center" wrapText="1"/>
    </xf>
    <xf numFmtId="0" fontId="5" fillId="2" borderId="4" xfId="2" applyFont="1" applyFill="1" applyBorder="1" applyAlignment="1">
      <alignment horizontal="center" vertical="center" textRotation="90" wrapText="1"/>
    </xf>
    <xf numFmtId="0" fontId="5" fillId="4" borderId="1" xfId="2" applyFont="1" applyFill="1" applyBorder="1" applyAlignment="1">
      <alignment horizontal="center" vertical="center" textRotation="90" wrapText="1"/>
    </xf>
    <xf numFmtId="0" fontId="5" fillId="4" borderId="3" xfId="2" applyFont="1" applyFill="1" applyBorder="1" applyAlignment="1">
      <alignment horizontal="center" vertical="center" textRotation="90" wrapText="1"/>
    </xf>
    <xf numFmtId="0" fontId="5" fillId="4" borderId="9" xfId="2" applyFont="1" applyFill="1" applyBorder="1" applyAlignment="1">
      <alignment horizontal="center" vertical="center" textRotation="90" wrapText="1"/>
    </xf>
    <xf numFmtId="0" fontId="38" fillId="3" borderId="1" xfId="0" applyFont="1" applyFill="1" applyBorder="1" applyAlignment="1">
      <alignment horizontal="center" vertical="center" wrapText="1"/>
    </xf>
    <xf numFmtId="0" fontId="38" fillId="3" borderId="3" xfId="0" applyFont="1" applyFill="1" applyBorder="1" applyAlignment="1">
      <alignment horizontal="center" vertical="center" wrapText="1"/>
    </xf>
    <xf numFmtId="0" fontId="5" fillId="2" borderId="1" xfId="2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4" borderId="3" xfId="2" applyFont="1" applyFill="1" applyBorder="1" applyAlignment="1">
      <alignment horizontal="center" vertical="center" wrapText="1"/>
    </xf>
    <xf numFmtId="0" fontId="5" fillId="2" borderId="10" xfId="2" applyFont="1" applyFill="1" applyBorder="1" applyAlignment="1">
      <alignment horizontal="center" vertical="center" textRotation="90" wrapText="1"/>
    </xf>
    <xf numFmtId="0" fontId="5" fillId="2" borderId="11" xfId="2" applyFont="1" applyFill="1" applyBorder="1" applyAlignment="1">
      <alignment horizontal="center" vertical="center" textRotation="90" wrapText="1"/>
    </xf>
    <xf numFmtId="2" fontId="17" fillId="0" borderId="4" xfId="8" applyNumberFormat="1" applyFont="1" applyFill="1" applyBorder="1" applyAlignment="1">
      <alignment horizontal="left" vertical="center" wrapText="1"/>
    </xf>
    <xf numFmtId="2" fontId="17" fillId="0" borderId="5" xfId="8" applyNumberFormat="1" applyFont="1" applyFill="1" applyBorder="1" applyAlignment="1">
      <alignment horizontal="left" vertical="center" wrapText="1"/>
    </xf>
    <xf numFmtId="2" fontId="17" fillId="0" borderId="6" xfId="8" applyNumberFormat="1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4" fontId="10" fillId="2" borderId="7" xfId="6" applyNumberFormat="1" applyFont="1" applyFill="1" applyBorder="1" applyAlignment="1">
      <alignment horizontal="center" vertical="center" textRotation="90" wrapText="1"/>
    </xf>
    <xf numFmtId="4" fontId="10" fillId="2" borderId="12" xfId="6" applyNumberFormat="1" applyFont="1" applyFill="1" applyBorder="1" applyAlignment="1">
      <alignment horizontal="center" vertical="center" textRotation="90" wrapText="1"/>
    </xf>
    <xf numFmtId="0" fontId="12" fillId="2" borderId="1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textRotation="90"/>
    </xf>
    <xf numFmtId="0" fontId="13" fillId="0" borderId="8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13" fillId="0" borderId="11" xfId="0" applyFont="1" applyBorder="1" applyAlignment="1">
      <alignment horizontal="left" vertical="center"/>
    </xf>
    <xf numFmtId="0" fontId="13" fillId="0" borderId="10" xfId="0" applyFont="1" applyBorder="1" applyAlignment="1">
      <alignment horizontal="left" vertical="center"/>
    </xf>
    <xf numFmtId="0" fontId="13" fillId="0" borderId="13" xfId="0" applyFont="1" applyBorder="1" applyAlignment="1">
      <alignment horizontal="left" vertical="center"/>
    </xf>
    <xf numFmtId="0" fontId="13" fillId="0" borderId="12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textRotation="90" wrapText="1"/>
    </xf>
    <xf numFmtId="0" fontId="13" fillId="0" borderId="1" xfId="0" applyFont="1" applyBorder="1" applyAlignment="1">
      <alignment horizontal="center" vertical="center" textRotation="90"/>
    </xf>
    <xf numFmtId="0" fontId="13" fillId="0" borderId="8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4" fontId="10" fillId="2" borderId="8" xfId="6" applyNumberFormat="1" applyFont="1" applyFill="1" applyBorder="1" applyAlignment="1">
      <alignment horizontal="center" vertical="center" textRotation="90" wrapText="1"/>
    </xf>
    <xf numFmtId="4" fontId="10" fillId="2" borderId="13" xfId="6" applyNumberFormat="1" applyFont="1" applyFill="1" applyBorder="1" applyAlignment="1">
      <alignment horizontal="center" vertical="center" textRotation="90" wrapText="1"/>
    </xf>
    <xf numFmtId="4" fontId="10" fillId="2" borderId="1" xfId="6" applyNumberFormat="1" applyFont="1" applyFill="1" applyBorder="1" applyAlignment="1">
      <alignment horizontal="center" vertical="center" textRotation="90" wrapText="1"/>
    </xf>
    <xf numFmtId="4" fontId="10" fillId="2" borderId="3" xfId="6" applyNumberFormat="1" applyFont="1" applyFill="1" applyBorder="1" applyAlignment="1">
      <alignment horizontal="center" vertical="center" textRotation="90" wrapText="1"/>
    </xf>
    <xf numFmtId="4" fontId="10" fillId="2" borderId="14" xfId="6" applyNumberFormat="1" applyFont="1" applyFill="1" applyBorder="1" applyAlignment="1">
      <alignment horizontal="center" vertical="center" textRotation="90" wrapText="1"/>
    </xf>
    <xf numFmtId="4" fontId="10" fillId="2" borderId="11" xfId="6" applyNumberFormat="1" applyFont="1" applyFill="1" applyBorder="1" applyAlignment="1">
      <alignment horizontal="center" vertical="center" textRotation="90" wrapText="1"/>
    </xf>
    <xf numFmtId="49" fontId="10" fillId="2" borderId="3" xfId="6" applyNumberFormat="1" applyFont="1" applyFill="1" applyBorder="1" applyAlignment="1">
      <alignment horizontal="center" vertical="center" textRotation="90" wrapText="1"/>
    </xf>
    <xf numFmtId="49" fontId="10" fillId="2" borderId="9" xfId="6" applyNumberFormat="1" applyFont="1" applyFill="1" applyBorder="1" applyAlignment="1">
      <alignment horizontal="center" vertical="center" textRotation="90" wrapText="1"/>
    </xf>
    <xf numFmtId="49" fontId="10" fillId="2" borderId="14" xfId="6" applyNumberFormat="1" applyFont="1" applyFill="1" applyBorder="1" applyAlignment="1">
      <alignment horizontal="center" vertical="center" textRotation="90" wrapText="1"/>
    </xf>
    <xf numFmtId="0" fontId="10" fillId="2" borderId="3" xfId="6" applyFont="1" applyFill="1" applyBorder="1" applyAlignment="1">
      <alignment horizontal="center" vertical="center" textRotation="90" wrapText="1"/>
    </xf>
    <xf numFmtId="0" fontId="10" fillId="2" borderId="9" xfId="6" applyFont="1" applyFill="1" applyBorder="1" applyAlignment="1">
      <alignment horizontal="center" vertical="center" textRotation="90" wrapText="1"/>
    </xf>
    <xf numFmtId="0" fontId="10" fillId="2" borderId="14" xfId="6" applyFont="1" applyFill="1" applyBorder="1" applyAlignment="1">
      <alignment horizontal="center" vertical="center" textRotation="90" wrapText="1"/>
    </xf>
    <xf numFmtId="4" fontId="10" fillId="2" borderId="4" xfId="6" applyNumberFormat="1" applyFont="1" applyFill="1" applyBorder="1" applyAlignment="1">
      <alignment horizontal="center" vertical="center" textRotation="90" wrapText="1"/>
    </xf>
    <xf numFmtId="4" fontId="10" fillId="2" borderId="9" xfId="6" applyNumberFormat="1" applyFont="1" applyFill="1" applyBorder="1" applyAlignment="1">
      <alignment horizontal="center" vertical="center" textRotation="90" wrapText="1"/>
    </xf>
    <xf numFmtId="4" fontId="10" fillId="2" borderId="1" xfId="6" applyNumberFormat="1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0" fillId="2" borderId="1" xfId="6" applyNumberFormat="1" applyFont="1" applyFill="1" applyBorder="1" applyAlignment="1">
      <alignment horizontal="center" vertical="center" wrapText="1"/>
    </xf>
    <xf numFmtId="4" fontId="10" fillId="4" borderId="1" xfId="6" applyNumberFormat="1" applyFont="1" applyFill="1" applyBorder="1" applyAlignment="1">
      <alignment horizontal="center" vertical="center" wrapText="1"/>
    </xf>
    <xf numFmtId="4" fontId="10" fillId="4" borderId="4" xfId="6" applyNumberFormat="1" applyFont="1" applyFill="1" applyBorder="1" applyAlignment="1">
      <alignment horizontal="center" vertical="center" wrapText="1"/>
    </xf>
    <xf numFmtId="4" fontId="10" fillId="4" borderId="5" xfId="6" applyNumberFormat="1" applyFont="1" applyFill="1" applyBorder="1" applyAlignment="1">
      <alignment horizontal="center" vertical="center" wrapText="1"/>
    </xf>
    <xf numFmtId="4" fontId="10" fillId="4" borderId="6" xfId="6" applyNumberFormat="1" applyFont="1" applyFill="1" applyBorder="1" applyAlignment="1">
      <alignment horizontal="center" vertical="center" wrapText="1"/>
    </xf>
    <xf numFmtId="4" fontId="10" fillId="2" borderId="10" xfId="6" applyNumberFormat="1" applyFont="1" applyFill="1" applyBorder="1" applyAlignment="1">
      <alignment horizontal="center" vertical="center" textRotation="90" wrapText="1"/>
    </xf>
  </cellXfs>
  <cellStyles count="53">
    <cellStyle name="20% - Énfasis1" xfId="27" builtinId="30" customBuiltin="1"/>
    <cellStyle name="20% - Énfasis2" xfId="31" builtinId="34" customBuiltin="1"/>
    <cellStyle name="20% - Énfasis3" xfId="35" builtinId="38" customBuiltin="1"/>
    <cellStyle name="20% - Énfasis4" xfId="39" builtinId="42" customBuiltin="1"/>
    <cellStyle name="20% - Énfasis5" xfId="43" builtinId="46" customBuiltin="1"/>
    <cellStyle name="20% - Énfasis6" xfId="47" builtinId="50" customBuiltin="1"/>
    <cellStyle name="40% - Énfasis1" xfId="28" builtinId="31" customBuiltin="1"/>
    <cellStyle name="40% - Énfasis2" xfId="32" builtinId="35" customBuiltin="1"/>
    <cellStyle name="40% - Énfasis3" xfId="36" builtinId="39" customBuiltin="1"/>
    <cellStyle name="40% - Énfasis4" xfId="40" builtinId="43" customBuiltin="1"/>
    <cellStyle name="40% - Énfasis5" xfId="44" builtinId="47" customBuiltin="1"/>
    <cellStyle name="40% - Énfasis6" xfId="48" builtinId="51" customBuiltin="1"/>
    <cellStyle name="60% - Énfasis1" xfId="29" builtinId="32" customBuiltin="1"/>
    <cellStyle name="60% - Énfasis2" xfId="33" builtinId="36" customBuiltin="1"/>
    <cellStyle name="60% - Énfasis3" xfId="37" builtinId="40" customBuiltin="1"/>
    <cellStyle name="60% - Énfasis4" xfId="41" builtinId="44" customBuiltin="1"/>
    <cellStyle name="60% - Énfasis5" xfId="45" builtinId="48" customBuiltin="1"/>
    <cellStyle name="60% - Énfasis6" xfId="49" builtinId="52" customBuiltin="1"/>
    <cellStyle name="Buena" xfId="14" builtinId="26" customBuiltin="1"/>
    <cellStyle name="Cálculo" xfId="19" builtinId="22" customBuiltin="1"/>
    <cellStyle name="Celda de comprobación" xfId="21" builtinId="23" customBuiltin="1"/>
    <cellStyle name="Celda vinculada" xfId="20" builtinId="24" customBuiltin="1"/>
    <cellStyle name="Encabezado 4" xfId="13" builtinId="19" customBuiltin="1"/>
    <cellStyle name="Énfasis1" xfId="26" builtinId="29" customBuiltin="1"/>
    <cellStyle name="Énfasis2" xfId="30" builtinId="33" customBuiltin="1"/>
    <cellStyle name="Énfasis3" xfId="34" builtinId="37" customBuiltin="1"/>
    <cellStyle name="Énfasis4" xfId="38" builtinId="41" customBuiltin="1"/>
    <cellStyle name="Énfasis5" xfId="42" builtinId="45" customBuiltin="1"/>
    <cellStyle name="Énfasis6" xfId="46" builtinId="49" customBuiltin="1"/>
    <cellStyle name="Entrada" xfId="17" builtinId="20" customBuiltin="1"/>
    <cellStyle name="Estilo 1" xfId="5"/>
    <cellStyle name="Incorrecto" xfId="15" builtinId="27" customBuiltin="1"/>
    <cellStyle name="Millares" xfId="1" builtinId="3"/>
    <cellStyle name="Millares 11" xfId="7"/>
    <cellStyle name="Millares 2" xfId="51"/>
    <cellStyle name="Neutral" xfId="16" builtinId="28" customBuiltin="1"/>
    <cellStyle name="Normal" xfId="0" builtinId="0"/>
    <cellStyle name="Normal 2 10" xfId="4"/>
    <cellStyle name="Normal 2 2" xfId="50"/>
    <cellStyle name="Normal 3" xfId="2"/>
    <cellStyle name="Normal 3 2" xfId="3"/>
    <cellStyle name="Normal 3 3" xfId="6"/>
    <cellStyle name="Normal 3 50" xfId="8"/>
    <cellStyle name="Notas" xfId="23" builtinId="10" customBuiltin="1"/>
    <cellStyle name="Salida" xfId="18" builtinId="21" customBuiltin="1"/>
    <cellStyle name="Texto de advertencia" xfId="22" builtinId="11" customBuiltin="1"/>
    <cellStyle name="Texto explicativo" xfId="24" builtinId="53" customBuiltin="1"/>
    <cellStyle name="Título" xfId="9" builtinId="15" customBuiltin="1"/>
    <cellStyle name="Título 1" xfId="10" builtinId="16" customBuiltin="1"/>
    <cellStyle name="Título 2" xfId="11" builtinId="17" customBuiltin="1"/>
    <cellStyle name="Título 3" xfId="12" builtinId="18" customBuiltin="1"/>
    <cellStyle name="Título 4" xfId="52"/>
    <cellStyle name="Total" xfId="25" builtinId="25" customBuiltin="1"/>
  </cellStyles>
  <dxfs count="0"/>
  <tableStyles count="0" defaultTableStyle="TableStyleMedium2" defaultPivotStyle="PivotStyleLight16"/>
  <colors>
    <mruColors>
      <color rgb="FFC1EFFF"/>
      <color rgb="FFFFFF99"/>
      <color rgb="FF61D6FF"/>
      <color rgb="FF5BFFA5"/>
      <color rgb="FF93E3FF"/>
      <color rgb="FF69FFAD"/>
      <color rgb="FF1DFF83"/>
      <color rgb="FF11FF7D"/>
      <color rgb="FFB7E2F5"/>
      <color rgb="FFC9F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F/FINAL/POB.HOGARES%20CON%201-2-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ADESNUTRIC/FECUN-FEMEN/FINAL/PFRATIO2-ULT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ackup\Mis%20documentos\COLQUE\CUADROS\CUADROS\MOV_04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QUIROZ/Desktop/Documents%20and%20Settings/Rsotelo/Configuraci&#243;n%20local/Archivos%20temporales%20de%20Internet/Content.IE5/X6P95AYV/UE%20009%20ESTRUCTURA%20FUNCIONAL%202012(1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QUIROZ/Desktop/GUARDIAS%20SETIEMBRE%202013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Rosa.INR\Configuraci&#243;n%20local\Archivos%20temporales%20de%20Internet\Content.Outlook\NMWN0GDF\Activo_2009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a_server\remuneraciones$\AREMU2010\CAS-2010\REPOR-ECONOMIA\ROXANA%2010-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PROV-PASO1"/>
      <sheetName val="C-PROV-PASO 2"/>
      <sheetName val="C-2 O MAS NBI FORM"/>
      <sheetName val="1-NBI-NO VALE"/>
      <sheetName val="C-2 O MAS NBI NO VALE"/>
      <sheetName val="PASO 3 UNION DPT-PROV Y DIST"/>
      <sheetName val="final 1 NBI"/>
      <sheetName val="final 2 ó + NBI "/>
      <sheetName val="final - con 1, 2 ó mas NBI"/>
      <sheetName val="DIST-Y PROV. NUEV"/>
      <sheetName val="DISTR-NUEV-93-2001"/>
      <sheetName val="PROV. NUE 93-20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FEC"/>
      <sheetName val="PFRATIO"/>
      <sheetName val="GRAPH3"/>
      <sheetName val="GRAPH2"/>
      <sheetName val="GRAPH1"/>
      <sheetName val="Module1"/>
      <sheetName val="Módulo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V_0300 (2)"/>
      <sheetName val="MOV_0300"/>
      <sheetName val="MOV_0400 (2)"/>
      <sheetName val="MOV_0400"/>
    </sheetNames>
    <sheetDataSet>
      <sheetData sheetId="0"/>
      <sheetData sheetId="1"/>
      <sheetData sheetId="2"/>
      <sheetData sheetId="3">
        <row r="1">
          <cell r="A1" t="str">
            <v>PLAZA</v>
          </cell>
          <cell r="B1" t="str">
            <v>NOMBRE</v>
          </cell>
          <cell r="C1" t="str">
            <v>TIPOPLA</v>
          </cell>
          <cell r="D1" t="str">
            <v>NIVEL</v>
          </cell>
          <cell r="E1" t="str">
            <v>CODCAR</v>
          </cell>
          <cell r="F1" t="str">
            <v>CODFUN</v>
          </cell>
          <cell r="G1" t="str">
            <v>CODPRO</v>
          </cell>
          <cell r="H1" t="str">
            <v>CODSUB</v>
          </cell>
          <cell r="I1" t="str">
            <v>CODACT</v>
          </cell>
          <cell r="J1" t="str">
            <v>CODCOM</v>
          </cell>
          <cell r="K1" t="str">
            <v>CODMET</v>
          </cell>
          <cell r="L1" t="str">
            <v>CODSIAF</v>
          </cell>
          <cell r="M1" t="str">
            <v>CODFINA</v>
          </cell>
          <cell r="N1" t="str">
            <v>MOVILI</v>
          </cell>
          <cell r="O1" t="str">
            <v>EGRESO1</v>
          </cell>
          <cell r="P1" t="str">
            <v>EGRESO2</v>
          </cell>
        </row>
        <row r="2">
          <cell r="A2" t="str">
            <v>032942</v>
          </cell>
          <cell r="B2" t="str">
            <v>AGUILAR TORRES CAROLA</v>
          </cell>
          <cell r="C2">
            <v>1</v>
          </cell>
          <cell r="D2" t="str">
            <v>24</v>
          </cell>
          <cell r="E2" t="str">
            <v>0430</v>
          </cell>
          <cell r="F2" t="str">
            <v>14</v>
          </cell>
          <cell r="G2" t="str">
            <v>064</v>
          </cell>
          <cell r="H2" t="str">
            <v>0123</v>
          </cell>
          <cell r="I2" t="str">
            <v>00540</v>
          </cell>
          <cell r="J2" t="str">
            <v>0703</v>
          </cell>
          <cell r="K2" t="str">
            <v>00001</v>
          </cell>
          <cell r="L2" t="str">
            <v>0125</v>
          </cell>
          <cell r="M2" t="str">
            <v>0017</v>
          </cell>
          <cell r="N2">
            <v>88</v>
          </cell>
          <cell r="O2">
            <v>6</v>
          </cell>
          <cell r="P2">
            <v>0</v>
          </cell>
        </row>
        <row r="3">
          <cell r="A3" t="str">
            <v>032978</v>
          </cell>
          <cell r="B3" t="str">
            <v>AGURTO MARTINEZ VICENTE</v>
          </cell>
          <cell r="C3" t="str">
            <v>2</v>
          </cell>
          <cell r="D3" t="str">
            <v>TA</v>
          </cell>
          <cell r="E3" t="str">
            <v>1462</v>
          </cell>
          <cell r="F3" t="str">
            <v>14</v>
          </cell>
          <cell r="G3" t="str">
            <v>003</v>
          </cell>
          <cell r="H3" t="str">
            <v>0006</v>
          </cell>
          <cell r="I3" t="str">
            <v>00267</v>
          </cell>
          <cell r="J3" t="str">
            <v>0693</v>
          </cell>
          <cell r="K3" t="str">
            <v>00001</v>
          </cell>
          <cell r="L3" t="str">
            <v>0125</v>
          </cell>
          <cell r="M3" t="str">
            <v>0002</v>
          </cell>
          <cell r="N3">
            <v>84</v>
          </cell>
          <cell r="O3">
            <v>6</v>
          </cell>
          <cell r="P3">
            <v>0</v>
          </cell>
        </row>
        <row r="4">
          <cell r="A4" t="str">
            <v>032979</v>
          </cell>
          <cell r="B4" t="str">
            <v>ALARCON COLOS BERNARDINA</v>
          </cell>
          <cell r="C4" t="str">
            <v>2</v>
          </cell>
          <cell r="D4" t="str">
            <v>TA</v>
          </cell>
          <cell r="E4" t="str">
            <v>1582</v>
          </cell>
          <cell r="F4" t="str">
            <v>14</v>
          </cell>
          <cell r="G4" t="str">
            <v>064</v>
          </cell>
          <cell r="H4" t="str">
            <v>0123</v>
          </cell>
          <cell r="I4" t="str">
            <v>00540</v>
          </cell>
          <cell r="J4" t="str">
            <v>0195</v>
          </cell>
          <cell r="K4" t="str">
            <v>00001</v>
          </cell>
          <cell r="L4" t="str">
            <v>0125</v>
          </cell>
          <cell r="M4" t="str">
            <v>0016</v>
          </cell>
          <cell r="N4">
            <v>88</v>
          </cell>
          <cell r="O4">
            <v>6</v>
          </cell>
          <cell r="P4">
            <v>1</v>
          </cell>
        </row>
        <row r="5">
          <cell r="A5" t="str">
            <v>032927</v>
          </cell>
          <cell r="B5" t="str">
            <v>ALCALA RAMIREZ ROMULO</v>
          </cell>
          <cell r="C5" t="str">
            <v>1</v>
          </cell>
          <cell r="D5" t="str">
            <v>17</v>
          </cell>
          <cell r="E5" t="str">
            <v>0325</v>
          </cell>
          <cell r="F5" t="str">
            <v>14</v>
          </cell>
          <cell r="G5" t="str">
            <v>064</v>
          </cell>
          <cell r="H5" t="str">
            <v>0184</v>
          </cell>
          <cell r="I5" t="str">
            <v>00469</v>
          </cell>
          <cell r="J5" t="str">
            <v>1019</v>
          </cell>
          <cell r="K5" t="str">
            <v>00001</v>
          </cell>
          <cell r="L5" t="str">
            <v>0125</v>
          </cell>
          <cell r="M5" t="str">
            <v>0023</v>
          </cell>
          <cell r="N5">
            <v>388</v>
          </cell>
          <cell r="O5">
            <v>6</v>
          </cell>
          <cell r="P5">
            <v>0</v>
          </cell>
        </row>
        <row r="6">
          <cell r="A6" t="str">
            <v>033167</v>
          </cell>
          <cell r="B6" t="str">
            <v>ALCALA SANCHEZ ANGELA ROC</v>
          </cell>
          <cell r="C6" t="str">
            <v>2</v>
          </cell>
          <cell r="D6" t="str">
            <v>TC</v>
          </cell>
          <cell r="E6" t="str">
            <v>1581</v>
          </cell>
          <cell r="F6" t="str">
            <v>14</v>
          </cell>
          <cell r="G6" t="str">
            <v>064</v>
          </cell>
          <cell r="H6" t="str">
            <v>0123</v>
          </cell>
          <cell r="I6" t="str">
            <v>00540</v>
          </cell>
          <cell r="J6" t="str">
            <v>0195</v>
          </cell>
          <cell r="K6" t="str">
            <v>00001</v>
          </cell>
          <cell r="L6" t="str">
            <v>0125</v>
          </cell>
          <cell r="M6" t="str">
            <v>0016</v>
          </cell>
          <cell r="N6">
            <v>88</v>
          </cell>
          <cell r="O6">
            <v>6</v>
          </cell>
          <cell r="P6">
            <v>1</v>
          </cell>
        </row>
        <row r="7">
          <cell r="A7" t="str">
            <v>033155</v>
          </cell>
          <cell r="B7" t="str">
            <v>ALCALA SANCHEZ CONSUELO A</v>
          </cell>
          <cell r="C7" t="str">
            <v>4</v>
          </cell>
          <cell r="D7" t="str">
            <v>TC</v>
          </cell>
          <cell r="E7" t="str">
            <v>1581</v>
          </cell>
          <cell r="F7" t="str">
            <v>14</v>
          </cell>
          <cell r="G7" t="str">
            <v>064</v>
          </cell>
          <cell r="H7" t="str">
            <v>0123</v>
          </cell>
          <cell r="I7" t="str">
            <v>00540</v>
          </cell>
          <cell r="J7" t="str">
            <v>0195</v>
          </cell>
          <cell r="K7" t="str">
            <v>00001</v>
          </cell>
          <cell r="L7" t="str">
            <v>0125</v>
          </cell>
          <cell r="M7" t="str">
            <v>0016</v>
          </cell>
          <cell r="N7">
            <v>88</v>
          </cell>
          <cell r="O7">
            <v>6</v>
          </cell>
          <cell r="P7">
            <v>0</v>
          </cell>
        </row>
        <row r="8">
          <cell r="A8" t="str">
            <v>033102</v>
          </cell>
          <cell r="B8" t="str">
            <v>ALCALDE CALDERON JUDITH A</v>
          </cell>
          <cell r="C8" t="str">
            <v>2</v>
          </cell>
          <cell r="D8" t="str">
            <v>TA</v>
          </cell>
          <cell r="E8" t="str">
            <v>1582</v>
          </cell>
          <cell r="F8" t="str">
            <v>14</v>
          </cell>
          <cell r="G8" t="str">
            <v>064</v>
          </cell>
          <cell r="H8" t="str">
            <v>0123</v>
          </cell>
          <cell r="I8" t="str">
            <v>00540</v>
          </cell>
          <cell r="J8" t="str">
            <v>0195</v>
          </cell>
          <cell r="K8" t="str">
            <v>00001</v>
          </cell>
          <cell r="L8" t="str">
            <v>0125</v>
          </cell>
          <cell r="M8" t="str">
            <v>0016</v>
          </cell>
          <cell r="N8">
            <v>84</v>
          </cell>
          <cell r="O8">
            <v>6</v>
          </cell>
          <cell r="P8">
            <v>1</v>
          </cell>
        </row>
        <row r="9">
          <cell r="A9" t="str">
            <v>032981</v>
          </cell>
          <cell r="B9" t="str">
            <v>ALCANTARA CANGAHUALA CIRO</v>
          </cell>
          <cell r="C9" t="str">
            <v>2</v>
          </cell>
          <cell r="D9" t="str">
            <v>PE</v>
          </cell>
          <cell r="E9" t="str">
            <v>0751</v>
          </cell>
          <cell r="F9" t="str">
            <v>14</v>
          </cell>
          <cell r="G9" t="str">
            <v>064</v>
          </cell>
          <cell r="H9" t="str">
            <v>0184</v>
          </cell>
          <cell r="I9" t="str">
            <v>00469</v>
          </cell>
          <cell r="J9" t="str">
            <v>1056</v>
          </cell>
          <cell r="K9" t="str">
            <v>00001</v>
          </cell>
          <cell r="L9" t="str">
            <v>0125</v>
          </cell>
          <cell r="M9" t="str">
            <v>0024</v>
          </cell>
          <cell r="N9">
            <v>84</v>
          </cell>
          <cell r="O9">
            <v>6</v>
          </cell>
          <cell r="P9">
            <v>1</v>
          </cell>
        </row>
        <row r="10">
          <cell r="A10" t="str">
            <v>032946</v>
          </cell>
          <cell r="B10" t="str">
            <v>ALEJANDRO AQUINO RITA VIL</v>
          </cell>
          <cell r="C10" t="str">
            <v>3</v>
          </cell>
          <cell r="D10" t="str">
            <v>24</v>
          </cell>
          <cell r="E10" t="str">
            <v>0430</v>
          </cell>
          <cell r="F10" t="str">
            <v>14</v>
          </cell>
          <cell r="G10" t="str">
            <v>064</v>
          </cell>
          <cell r="H10" t="str">
            <v>0123</v>
          </cell>
          <cell r="I10" t="str">
            <v>00540</v>
          </cell>
          <cell r="J10" t="str">
            <v>0703</v>
          </cell>
          <cell r="K10" t="str">
            <v>00001</v>
          </cell>
          <cell r="L10" t="str">
            <v>0125</v>
          </cell>
          <cell r="M10" t="str">
            <v>0017</v>
          </cell>
          <cell r="N10">
            <v>88</v>
          </cell>
          <cell r="O10">
            <v>6</v>
          </cell>
          <cell r="P10">
            <v>0</v>
          </cell>
        </row>
        <row r="11">
          <cell r="A11" t="str">
            <v>032932</v>
          </cell>
          <cell r="B11" t="str">
            <v>ALEN AYCA ROBERTO JAIME</v>
          </cell>
          <cell r="C11" t="str">
            <v>1</v>
          </cell>
          <cell r="D11" t="str">
            <v>16</v>
          </cell>
          <cell r="E11" t="str">
            <v>0306</v>
          </cell>
          <cell r="F11" t="str">
            <v>14</v>
          </cell>
          <cell r="G11" t="str">
            <v>064</v>
          </cell>
          <cell r="H11" t="str">
            <v>0123</v>
          </cell>
          <cell r="I11" t="str">
            <v>00540</v>
          </cell>
          <cell r="J11" t="str">
            <v>0195</v>
          </cell>
          <cell r="K11" t="str">
            <v>00001</v>
          </cell>
          <cell r="L11" t="str">
            <v>0125</v>
          </cell>
          <cell r="M11" t="str">
            <v>0016</v>
          </cell>
          <cell r="N11">
            <v>88</v>
          </cell>
          <cell r="O11">
            <v>6</v>
          </cell>
          <cell r="P11">
            <v>0</v>
          </cell>
        </row>
        <row r="12">
          <cell r="A12" t="str">
            <v>032982</v>
          </cell>
          <cell r="B12" t="str">
            <v>ALIAGA HORNA ALFONSO</v>
          </cell>
          <cell r="C12" t="str">
            <v>2</v>
          </cell>
          <cell r="D12" t="str">
            <v>F1</v>
          </cell>
          <cell r="E12" t="str">
            <v>0180</v>
          </cell>
          <cell r="F12" t="str">
            <v>14</v>
          </cell>
          <cell r="G12" t="str">
            <v>064</v>
          </cell>
          <cell r="H12" t="str">
            <v>0123</v>
          </cell>
          <cell r="I12" t="str">
            <v>00540</v>
          </cell>
          <cell r="J12" t="str">
            <v>0845</v>
          </cell>
          <cell r="K12" t="str">
            <v>00001</v>
          </cell>
          <cell r="L12" t="str">
            <v>0125</v>
          </cell>
          <cell r="M12" t="str">
            <v>0018</v>
          </cell>
          <cell r="N12">
            <v>88</v>
          </cell>
          <cell r="O12">
            <v>6</v>
          </cell>
          <cell r="P12">
            <v>0</v>
          </cell>
        </row>
        <row r="13">
          <cell r="A13" t="str">
            <v>032983</v>
          </cell>
          <cell r="B13" t="str">
            <v>ALIAGA HORNA TERMOPILO</v>
          </cell>
          <cell r="C13" t="str">
            <v>2</v>
          </cell>
          <cell r="D13" t="str">
            <v>TA</v>
          </cell>
          <cell r="E13" t="str">
            <v>1692</v>
          </cell>
          <cell r="F13" t="str">
            <v>14</v>
          </cell>
          <cell r="G13" t="str">
            <v>064</v>
          </cell>
          <cell r="H13" t="str">
            <v>0184</v>
          </cell>
          <cell r="I13" t="str">
            <v>00469</v>
          </cell>
          <cell r="J13" t="str">
            <v>1056</v>
          </cell>
          <cell r="K13" t="str">
            <v>00001</v>
          </cell>
          <cell r="L13" t="str">
            <v>0125</v>
          </cell>
          <cell r="M13" t="str">
            <v>0024</v>
          </cell>
          <cell r="N13">
            <v>84</v>
          </cell>
          <cell r="O13">
            <v>6</v>
          </cell>
          <cell r="P13">
            <v>0</v>
          </cell>
        </row>
        <row r="14">
          <cell r="A14" t="str">
            <v>032907</v>
          </cell>
          <cell r="B14" t="str">
            <v>ALLEMANT MUNOZ SONIA ESTH</v>
          </cell>
          <cell r="C14" t="str">
            <v>1</v>
          </cell>
          <cell r="D14" t="str">
            <v>24</v>
          </cell>
          <cell r="E14" t="str">
            <v>0520</v>
          </cell>
          <cell r="F14" t="str">
            <v>14</v>
          </cell>
          <cell r="G14" t="str">
            <v>064</v>
          </cell>
          <cell r="H14" t="str">
            <v>0123</v>
          </cell>
          <cell r="I14" t="str">
            <v>00540</v>
          </cell>
          <cell r="J14" t="str">
            <v>0845</v>
          </cell>
          <cell r="K14" t="str">
            <v>00001</v>
          </cell>
          <cell r="L14" t="str">
            <v>0125</v>
          </cell>
          <cell r="M14" t="str">
            <v>0018</v>
          </cell>
          <cell r="N14">
            <v>88</v>
          </cell>
          <cell r="O14">
            <v>6</v>
          </cell>
          <cell r="P14">
            <v>0</v>
          </cell>
        </row>
        <row r="15">
          <cell r="A15" t="str">
            <v>032984</v>
          </cell>
          <cell r="B15" t="str">
            <v>ALLENDE HINOSTROZA WALTER</v>
          </cell>
          <cell r="C15" t="str">
            <v>2</v>
          </cell>
          <cell r="D15" t="str">
            <v>TA</v>
          </cell>
          <cell r="E15" t="str">
            <v>1461</v>
          </cell>
          <cell r="F15" t="str">
            <v>14</v>
          </cell>
          <cell r="G15" t="str">
            <v>003</v>
          </cell>
          <cell r="H15" t="str">
            <v>0006</v>
          </cell>
          <cell r="I15" t="str">
            <v>00267</v>
          </cell>
          <cell r="J15" t="str">
            <v>0693</v>
          </cell>
          <cell r="K15" t="str">
            <v>00001</v>
          </cell>
          <cell r="L15" t="str">
            <v>0125</v>
          </cell>
          <cell r="M15" t="str">
            <v>0002</v>
          </cell>
          <cell r="N15">
            <v>88</v>
          </cell>
          <cell r="O15">
            <v>6</v>
          </cell>
          <cell r="P15">
            <v>1</v>
          </cell>
        </row>
        <row r="16">
          <cell r="A16" t="str">
            <v>032993</v>
          </cell>
          <cell r="B16" t="str">
            <v>ALONSO CAPCHA ALCIRA</v>
          </cell>
          <cell r="C16" t="str">
            <v>2</v>
          </cell>
          <cell r="D16" t="str">
            <v>C1</v>
          </cell>
          <cell r="E16" t="str">
            <v>0180</v>
          </cell>
          <cell r="F16" t="str">
            <v>14</v>
          </cell>
          <cell r="G16" t="str">
            <v>003</v>
          </cell>
          <cell r="H16" t="str">
            <v>0081</v>
          </cell>
          <cell r="I16" t="str">
            <v>00097</v>
          </cell>
          <cell r="J16" t="str">
            <v>0243</v>
          </cell>
          <cell r="K16" t="str">
            <v>00001</v>
          </cell>
          <cell r="L16" t="str">
            <v>0125</v>
          </cell>
          <cell r="M16" t="str">
            <v>0010</v>
          </cell>
          <cell r="N16">
            <v>88</v>
          </cell>
          <cell r="O16">
            <v>6</v>
          </cell>
          <cell r="P16">
            <v>0</v>
          </cell>
        </row>
        <row r="17">
          <cell r="A17" t="str">
            <v>032914</v>
          </cell>
          <cell r="B17" t="str">
            <v>ALONSO YABAR LOURDES ALIC</v>
          </cell>
          <cell r="C17" t="str">
            <v>1</v>
          </cell>
          <cell r="D17" t="str">
            <v>24</v>
          </cell>
          <cell r="E17" t="str">
            <v>0520</v>
          </cell>
          <cell r="F17" t="str">
            <v>14</v>
          </cell>
          <cell r="G17" t="str">
            <v>064</v>
          </cell>
          <cell r="H17" t="str">
            <v>0123</v>
          </cell>
          <cell r="I17" t="str">
            <v>00540</v>
          </cell>
          <cell r="J17" t="str">
            <v>0845</v>
          </cell>
          <cell r="K17" t="str">
            <v>00001</v>
          </cell>
          <cell r="L17" t="str">
            <v>0125</v>
          </cell>
          <cell r="M17" t="str">
            <v>0018</v>
          </cell>
          <cell r="N17">
            <v>88</v>
          </cell>
          <cell r="O17">
            <v>6</v>
          </cell>
          <cell r="P17">
            <v>0</v>
          </cell>
        </row>
        <row r="18">
          <cell r="A18" t="str">
            <v>097621</v>
          </cell>
          <cell r="B18" t="str">
            <v>ALVARADO ISUIZA LUCAS</v>
          </cell>
          <cell r="C18" t="str">
            <v>2</v>
          </cell>
          <cell r="D18" t="str">
            <v>TE</v>
          </cell>
          <cell r="E18" t="str">
            <v>1201</v>
          </cell>
          <cell r="F18" t="str">
            <v>14</v>
          </cell>
          <cell r="G18" t="str">
            <v>003</v>
          </cell>
          <cell r="H18" t="str">
            <v>0006</v>
          </cell>
          <cell r="I18" t="str">
            <v>00471</v>
          </cell>
          <cell r="J18" t="str">
            <v>0200</v>
          </cell>
          <cell r="K18" t="str">
            <v>00001</v>
          </cell>
          <cell r="L18" t="str">
            <v>0125</v>
          </cell>
          <cell r="M18" t="str">
            <v>0003</v>
          </cell>
          <cell r="N18">
            <v>88</v>
          </cell>
          <cell r="O18">
            <v>6</v>
          </cell>
          <cell r="P18">
            <v>1</v>
          </cell>
        </row>
        <row r="19">
          <cell r="A19" t="str">
            <v>033081</v>
          </cell>
          <cell r="B19" t="str">
            <v>ALVARADO MOORE LIZ GISELL</v>
          </cell>
          <cell r="C19" t="str">
            <v>2</v>
          </cell>
          <cell r="D19" t="str">
            <v>TC</v>
          </cell>
          <cell r="E19" t="str">
            <v>1581</v>
          </cell>
          <cell r="F19" t="str">
            <v>14</v>
          </cell>
          <cell r="G19" t="str">
            <v>064</v>
          </cell>
          <cell r="H19" t="str">
            <v>0123</v>
          </cell>
          <cell r="I19" t="str">
            <v>00540</v>
          </cell>
          <cell r="J19" t="str">
            <v>0703</v>
          </cell>
          <cell r="K19" t="str">
            <v>00001</v>
          </cell>
          <cell r="L19" t="str">
            <v>0125</v>
          </cell>
          <cell r="M19" t="str">
            <v>0017</v>
          </cell>
          <cell r="N19">
            <v>88</v>
          </cell>
          <cell r="O19">
            <v>6</v>
          </cell>
          <cell r="P19">
            <v>0</v>
          </cell>
        </row>
        <row r="20">
          <cell r="A20" t="str">
            <v>032987</v>
          </cell>
          <cell r="B20" t="str">
            <v>ALVARADO VEGA ELIA</v>
          </cell>
          <cell r="C20" t="str">
            <v>2</v>
          </cell>
          <cell r="D20" t="str">
            <v>TA</v>
          </cell>
          <cell r="E20" t="str">
            <v>1201</v>
          </cell>
          <cell r="F20" t="str">
            <v>14</v>
          </cell>
          <cell r="G20" t="str">
            <v>003</v>
          </cell>
          <cell r="H20" t="str">
            <v>0006</v>
          </cell>
          <cell r="I20" t="str">
            <v>00471</v>
          </cell>
          <cell r="J20" t="str">
            <v>0200</v>
          </cell>
          <cell r="K20" t="str">
            <v>00001</v>
          </cell>
          <cell r="L20" t="str">
            <v>0125</v>
          </cell>
          <cell r="M20" t="str">
            <v>0003</v>
          </cell>
          <cell r="N20">
            <v>88</v>
          </cell>
          <cell r="O20">
            <v>6</v>
          </cell>
          <cell r="P20">
            <v>1</v>
          </cell>
        </row>
        <row r="21">
          <cell r="A21" t="str">
            <v>032988</v>
          </cell>
          <cell r="B21" t="str">
            <v>ALVITES LAVERDE LUZ ELENA</v>
          </cell>
          <cell r="C21" t="str">
            <v>2</v>
          </cell>
          <cell r="D21" t="str">
            <v>TD</v>
          </cell>
          <cell r="E21" t="str">
            <v>1671</v>
          </cell>
          <cell r="F21" t="str">
            <v>14</v>
          </cell>
          <cell r="G21" t="str">
            <v>064</v>
          </cell>
          <cell r="H21" t="str">
            <v>0123</v>
          </cell>
          <cell r="I21" t="str">
            <v>00540</v>
          </cell>
          <cell r="J21" t="str">
            <v>0195</v>
          </cell>
          <cell r="K21" t="str">
            <v>00001</v>
          </cell>
          <cell r="L21" t="str">
            <v>0125</v>
          </cell>
          <cell r="M21" t="str">
            <v>0016</v>
          </cell>
          <cell r="N21">
            <v>88</v>
          </cell>
          <cell r="O21">
            <v>6</v>
          </cell>
          <cell r="P21">
            <v>1</v>
          </cell>
        </row>
        <row r="22">
          <cell r="A22" t="str">
            <v>032967</v>
          </cell>
          <cell r="B22" t="str">
            <v>ALVITES ROJAS MAGDA JIENE</v>
          </cell>
          <cell r="C22" t="str">
            <v>1</v>
          </cell>
          <cell r="D22" t="str">
            <v>24</v>
          </cell>
          <cell r="E22" t="str">
            <v>0520</v>
          </cell>
          <cell r="F22" t="str">
            <v>14</v>
          </cell>
          <cell r="G22" t="str">
            <v>064</v>
          </cell>
          <cell r="H22" t="str">
            <v>0123</v>
          </cell>
          <cell r="I22" t="str">
            <v>00540</v>
          </cell>
          <cell r="J22" t="str">
            <v>0845</v>
          </cell>
          <cell r="K22" t="str">
            <v>00001</v>
          </cell>
          <cell r="L22" t="str">
            <v>0125</v>
          </cell>
          <cell r="M22" t="str">
            <v>0018</v>
          </cell>
          <cell r="N22">
            <v>88</v>
          </cell>
          <cell r="O22">
            <v>6</v>
          </cell>
          <cell r="P22">
            <v>0</v>
          </cell>
        </row>
        <row r="23">
          <cell r="A23" t="str">
            <v>032991</v>
          </cell>
          <cell r="B23" t="str">
            <v>ANTEZANA ALLENDE FORTUNAT</v>
          </cell>
          <cell r="C23" t="str">
            <v>2</v>
          </cell>
          <cell r="D23" t="str">
            <v>TA</v>
          </cell>
          <cell r="E23" t="str">
            <v>1462</v>
          </cell>
          <cell r="F23" t="str">
            <v>14</v>
          </cell>
          <cell r="G23" t="str">
            <v>003</v>
          </cell>
          <cell r="H23" t="str">
            <v>0011</v>
          </cell>
          <cell r="I23" t="str">
            <v>00328</v>
          </cell>
          <cell r="J23" t="str">
            <v>0829</v>
          </cell>
          <cell r="K23" t="str">
            <v>00001</v>
          </cell>
          <cell r="L23" t="str">
            <v>0125</v>
          </cell>
          <cell r="M23" t="str">
            <v>0006</v>
          </cell>
          <cell r="N23">
            <v>88</v>
          </cell>
          <cell r="O23">
            <v>6</v>
          </cell>
          <cell r="P23">
            <v>0</v>
          </cell>
        </row>
        <row r="24">
          <cell r="A24" t="str">
            <v>032952</v>
          </cell>
          <cell r="B24" t="str">
            <v>ARAUJO BAZAN MARIA ESTHER</v>
          </cell>
          <cell r="C24" t="str">
            <v>1</v>
          </cell>
          <cell r="D24" t="str">
            <v>C4</v>
          </cell>
          <cell r="E24" t="str">
            <v>0110</v>
          </cell>
          <cell r="F24" t="str">
            <v>14</v>
          </cell>
          <cell r="G24" t="str">
            <v>003</v>
          </cell>
          <cell r="H24" t="str">
            <v>0006</v>
          </cell>
          <cell r="I24" t="str">
            <v>00267</v>
          </cell>
          <cell r="J24" t="str">
            <v>0693</v>
          </cell>
          <cell r="K24" t="str">
            <v>00001</v>
          </cell>
          <cell r="L24" t="str">
            <v>0125</v>
          </cell>
          <cell r="M24" t="str">
            <v>0002</v>
          </cell>
          <cell r="N24">
            <v>488</v>
          </cell>
          <cell r="O24">
            <v>6</v>
          </cell>
          <cell r="P24">
            <v>0</v>
          </cell>
        </row>
        <row r="25">
          <cell r="A25" t="str">
            <v>031489</v>
          </cell>
          <cell r="B25" t="str">
            <v>ARENAS GARCIA YOLANDA</v>
          </cell>
          <cell r="C25" t="str">
            <v>1</v>
          </cell>
          <cell r="D25" t="str">
            <v>25</v>
          </cell>
          <cell r="E25" t="str">
            <v>0430</v>
          </cell>
          <cell r="F25" t="str">
            <v>14</v>
          </cell>
          <cell r="G25" t="str">
            <v>064</v>
          </cell>
          <cell r="H25" t="str">
            <v>0123</v>
          </cell>
          <cell r="I25" t="str">
            <v>00540</v>
          </cell>
          <cell r="J25" t="str">
            <v>0703</v>
          </cell>
          <cell r="K25" t="str">
            <v>00001</v>
          </cell>
          <cell r="L25" t="str">
            <v>0125</v>
          </cell>
          <cell r="M25" t="str">
            <v>0017</v>
          </cell>
          <cell r="N25">
            <v>88</v>
          </cell>
          <cell r="O25">
            <v>6</v>
          </cell>
          <cell r="P25">
            <v>0</v>
          </cell>
        </row>
        <row r="26">
          <cell r="A26" t="str">
            <v>032996</v>
          </cell>
          <cell r="B26" t="str">
            <v>ARIAS VIDAL MARCOS ENRIQU</v>
          </cell>
          <cell r="C26" t="str">
            <v>2</v>
          </cell>
          <cell r="D26" t="str">
            <v>TB</v>
          </cell>
          <cell r="E26" t="str">
            <v>1691</v>
          </cell>
          <cell r="F26" t="str">
            <v>14</v>
          </cell>
          <cell r="G26" t="str">
            <v>064</v>
          </cell>
          <cell r="H26" t="str">
            <v>0184</v>
          </cell>
          <cell r="I26" t="str">
            <v>00469</v>
          </cell>
          <cell r="J26" t="str">
            <v>1056</v>
          </cell>
          <cell r="K26" t="str">
            <v>00001</v>
          </cell>
          <cell r="L26" t="str">
            <v>0125</v>
          </cell>
          <cell r="M26" t="str">
            <v>0024</v>
          </cell>
          <cell r="N26">
            <v>84</v>
          </cell>
          <cell r="O26">
            <v>6</v>
          </cell>
          <cell r="P26">
            <v>1</v>
          </cell>
        </row>
        <row r="27">
          <cell r="A27" t="str">
            <v>032999</v>
          </cell>
          <cell r="B27" t="str">
            <v>AVALOS CHICHIZOLA YOLANDA</v>
          </cell>
          <cell r="C27" t="str">
            <v>2</v>
          </cell>
          <cell r="D27" t="str">
            <v>PE</v>
          </cell>
          <cell r="E27" t="str">
            <v>0751</v>
          </cell>
          <cell r="F27" t="str">
            <v>14</v>
          </cell>
          <cell r="G27" t="str">
            <v>064</v>
          </cell>
          <cell r="H27" t="str">
            <v>0123</v>
          </cell>
          <cell r="I27" t="str">
            <v>00540</v>
          </cell>
          <cell r="J27" t="str">
            <v>0845</v>
          </cell>
          <cell r="K27" t="str">
            <v>00001</v>
          </cell>
          <cell r="L27" t="str">
            <v>0125</v>
          </cell>
          <cell r="M27" t="str">
            <v>0018</v>
          </cell>
          <cell r="N27">
            <v>88</v>
          </cell>
          <cell r="O27">
            <v>6</v>
          </cell>
          <cell r="P27">
            <v>0</v>
          </cell>
        </row>
        <row r="28">
          <cell r="A28" t="str">
            <v>033000</v>
          </cell>
          <cell r="B28" t="str">
            <v>AYLLON ALVAREZ OSCAR EDGA</v>
          </cell>
          <cell r="C28" t="str">
            <v>2</v>
          </cell>
          <cell r="D28" t="str">
            <v>PC</v>
          </cell>
          <cell r="E28" t="str">
            <v>0991</v>
          </cell>
          <cell r="F28" t="str">
            <v>14</v>
          </cell>
          <cell r="G28" t="str">
            <v>064</v>
          </cell>
          <cell r="H28" t="str">
            <v>0123</v>
          </cell>
          <cell r="I28" t="str">
            <v>00540</v>
          </cell>
          <cell r="J28" t="str">
            <v>0845</v>
          </cell>
          <cell r="K28" t="str">
            <v>00001</v>
          </cell>
          <cell r="L28" t="str">
            <v>0125</v>
          </cell>
          <cell r="M28" t="str">
            <v>0018</v>
          </cell>
          <cell r="N28">
            <v>84</v>
          </cell>
          <cell r="O28">
            <v>6</v>
          </cell>
          <cell r="P28">
            <v>0</v>
          </cell>
        </row>
        <row r="29">
          <cell r="A29" t="str">
            <v>131086</v>
          </cell>
          <cell r="B29" t="str">
            <v>BAUTISTA CHIRINOS LUZ MAR</v>
          </cell>
          <cell r="C29" t="str">
            <v>3</v>
          </cell>
          <cell r="D29" t="str">
            <v>15</v>
          </cell>
          <cell r="E29" t="str">
            <v>0367</v>
          </cell>
          <cell r="F29" t="str">
            <v>14</v>
          </cell>
          <cell r="G29" t="str">
            <v>029</v>
          </cell>
          <cell r="H29" t="str">
            <v>0076</v>
          </cell>
          <cell r="I29" t="str">
            <v>00256</v>
          </cell>
          <cell r="J29" t="str">
            <v>0598</v>
          </cell>
          <cell r="K29" t="str">
            <v>00001</v>
          </cell>
          <cell r="L29" t="str">
            <v>0125</v>
          </cell>
          <cell r="M29" t="str">
            <v>0011</v>
          </cell>
          <cell r="N29">
            <v>88</v>
          </cell>
          <cell r="O29">
            <v>6</v>
          </cell>
          <cell r="P29">
            <v>0</v>
          </cell>
        </row>
        <row r="30">
          <cell r="A30" t="str">
            <v>033004</v>
          </cell>
          <cell r="B30" t="str">
            <v>BAZALAR BARRERA MANUELA E</v>
          </cell>
          <cell r="C30" t="str">
            <v>2</v>
          </cell>
          <cell r="D30" t="str">
            <v>TA</v>
          </cell>
          <cell r="E30" t="str">
            <v>1581</v>
          </cell>
          <cell r="F30" t="str">
            <v>14</v>
          </cell>
          <cell r="G30" t="str">
            <v>064</v>
          </cell>
          <cell r="H30" t="str">
            <v>0184</v>
          </cell>
          <cell r="I30" t="str">
            <v>00469</v>
          </cell>
          <cell r="J30" t="str">
            <v>1056</v>
          </cell>
          <cell r="K30" t="str">
            <v>00001</v>
          </cell>
          <cell r="L30" t="str">
            <v>0125</v>
          </cell>
          <cell r="M30" t="str">
            <v>0024</v>
          </cell>
          <cell r="N30">
            <v>84</v>
          </cell>
          <cell r="O30">
            <v>6</v>
          </cell>
          <cell r="P30">
            <v>0</v>
          </cell>
        </row>
        <row r="31">
          <cell r="A31" t="str">
            <v>048204</v>
          </cell>
          <cell r="B31" t="str">
            <v>BAZALAR LA MOTTA ZOILA MA</v>
          </cell>
          <cell r="C31" t="str">
            <v>1</v>
          </cell>
          <cell r="D31" t="str">
            <v>24</v>
          </cell>
          <cell r="E31" t="str">
            <v>0430</v>
          </cell>
          <cell r="F31" t="str">
            <v>14</v>
          </cell>
          <cell r="G31" t="str">
            <v>064</v>
          </cell>
          <cell r="H31" t="str">
            <v>0123</v>
          </cell>
          <cell r="I31" t="str">
            <v>00540</v>
          </cell>
          <cell r="J31" t="str">
            <v>0703</v>
          </cell>
          <cell r="K31" t="str">
            <v>00001</v>
          </cell>
          <cell r="L31" t="str">
            <v>0125</v>
          </cell>
          <cell r="M31" t="str">
            <v>0017</v>
          </cell>
          <cell r="N31">
            <v>88</v>
          </cell>
          <cell r="O31">
            <v>6</v>
          </cell>
          <cell r="P31">
            <v>0</v>
          </cell>
        </row>
        <row r="32">
          <cell r="A32" t="str">
            <v>086403</v>
          </cell>
          <cell r="B32" t="str">
            <v>BECERRA PRINCIPE ANTONIO</v>
          </cell>
          <cell r="C32" t="str">
            <v>3</v>
          </cell>
          <cell r="D32" t="str">
            <v>15</v>
          </cell>
          <cell r="E32" t="str">
            <v>0366</v>
          </cell>
          <cell r="F32" t="str">
            <v>14</v>
          </cell>
          <cell r="G32" t="str">
            <v>029</v>
          </cell>
          <cell r="H32" t="str">
            <v>0076</v>
          </cell>
          <cell r="I32" t="str">
            <v>00256</v>
          </cell>
          <cell r="J32" t="str">
            <v>0598</v>
          </cell>
          <cell r="K32" t="str">
            <v>00001</v>
          </cell>
          <cell r="L32" t="str">
            <v>0125</v>
          </cell>
          <cell r="M32" t="str">
            <v>0011</v>
          </cell>
          <cell r="N32">
            <v>88</v>
          </cell>
          <cell r="O32">
            <v>6</v>
          </cell>
          <cell r="P32">
            <v>0</v>
          </cell>
        </row>
        <row r="33">
          <cell r="A33" t="str">
            <v>032950</v>
          </cell>
          <cell r="B33" t="str">
            <v>BEJAR VARGAS CARLOS ANIBA</v>
          </cell>
          <cell r="C33" t="str">
            <v>1</v>
          </cell>
          <cell r="D33" t="str">
            <v>15</v>
          </cell>
          <cell r="E33" t="str">
            <v>0325</v>
          </cell>
          <cell r="F33" t="str">
            <v>14</v>
          </cell>
          <cell r="G33" t="str">
            <v>063</v>
          </cell>
          <cell r="H33" t="str">
            <v>0025</v>
          </cell>
          <cell r="I33" t="str">
            <v>00179</v>
          </cell>
          <cell r="J33" t="str">
            <v>0492</v>
          </cell>
          <cell r="K33" t="str">
            <v>00001</v>
          </cell>
          <cell r="L33" t="str">
            <v>0125</v>
          </cell>
          <cell r="M33" t="str">
            <v>0012</v>
          </cell>
          <cell r="N33">
            <v>388</v>
          </cell>
          <cell r="O33">
            <v>6</v>
          </cell>
          <cell r="P33">
            <v>0</v>
          </cell>
        </row>
        <row r="34">
          <cell r="A34" t="str">
            <v>033141</v>
          </cell>
          <cell r="B34" t="str">
            <v>BENGOLEA VELASCO ALICIA L</v>
          </cell>
          <cell r="C34" t="str">
            <v>4</v>
          </cell>
          <cell r="D34" t="str">
            <v>TC</v>
          </cell>
          <cell r="E34" t="str">
            <v>1581</v>
          </cell>
          <cell r="F34" t="str">
            <v>14</v>
          </cell>
          <cell r="G34" t="str">
            <v>064</v>
          </cell>
          <cell r="H34" t="str">
            <v>0123</v>
          </cell>
          <cell r="I34" t="str">
            <v>00540</v>
          </cell>
          <cell r="J34" t="str">
            <v>0195</v>
          </cell>
          <cell r="K34" t="str">
            <v>00001</v>
          </cell>
          <cell r="L34" t="str">
            <v>0125</v>
          </cell>
          <cell r="M34" t="str">
            <v>0016</v>
          </cell>
          <cell r="N34">
            <v>88</v>
          </cell>
          <cell r="O34">
            <v>6</v>
          </cell>
          <cell r="P34">
            <v>0</v>
          </cell>
        </row>
        <row r="35">
          <cell r="A35" t="str">
            <v>033194</v>
          </cell>
          <cell r="B35" t="str">
            <v>BERNAL ASTUDILLO ANA BERT</v>
          </cell>
          <cell r="C35" t="str">
            <v>2</v>
          </cell>
          <cell r="D35" t="str">
            <v>TA</v>
          </cell>
          <cell r="E35" t="str">
            <v>1591</v>
          </cell>
          <cell r="F35" t="str">
            <v>14</v>
          </cell>
          <cell r="G35" t="str">
            <v>003</v>
          </cell>
          <cell r="H35" t="str">
            <v>0006</v>
          </cell>
          <cell r="I35" t="str">
            <v>00267</v>
          </cell>
          <cell r="J35" t="str">
            <v>0693</v>
          </cell>
          <cell r="K35" t="str">
            <v>00001</v>
          </cell>
          <cell r="L35" t="str">
            <v>0125</v>
          </cell>
          <cell r="M35" t="str">
            <v>0002</v>
          </cell>
          <cell r="N35">
            <v>88</v>
          </cell>
          <cell r="O35">
            <v>6</v>
          </cell>
          <cell r="P35">
            <v>0</v>
          </cell>
        </row>
        <row r="36">
          <cell r="A36" t="str">
            <v>097623</v>
          </cell>
          <cell r="B36" t="str">
            <v>BERNAL LAZO MARIA ELENA</v>
          </cell>
          <cell r="C36" t="str">
            <v>2</v>
          </cell>
          <cell r="D36" t="str">
            <v>PE</v>
          </cell>
          <cell r="E36" t="str">
            <v>0741</v>
          </cell>
          <cell r="F36" t="str">
            <v>14</v>
          </cell>
          <cell r="G36" t="str">
            <v>003</v>
          </cell>
          <cell r="H36" t="str">
            <v>0006</v>
          </cell>
          <cell r="I36" t="str">
            <v>00267</v>
          </cell>
          <cell r="J36" t="str">
            <v>0693</v>
          </cell>
          <cell r="K36" t="str">
            <v>00001</v>
          </cell>
          <cell r="L36" t="str">
            <v>0125</v>
          </cell>
          <cell r="M36" t="str">
            <v>0002</v>
          </cell>
          <cell r="N36">
            <v>88</v>
          </cell>
          <cell r="O36">
            <v>6</v>
          </cell>
          <cell r="P36">
            <v>0</v>
          </cell>
        </row>
        <row r="37">
          <cell r="A37" t="str">
            <v>032922</v>
          </cell>
          <cell r="B37" t="str">
            <v>BOLIVAR JOO ERNESTINA</v>
          </cell>
          <cell r="C37" t="str">
            <v>1</v>
          </cell>
          <cell r="D37" t="str">
            <v>24</v>
          </cell>
          <cell r="E37" t="str">
            <v>0480</v>
          </cell>
          <cell r="F37" t="str">
            <v>14</v>
          </cell>
          <cell r="G37" t="str">
            <v>064</v>
          </cell>
          <cell r="H37" t="str">
            <v>0123</v>
          </cell>
          <cell r="I37" t="str">
            <v>00540</v>
          </cell>
          <cell r="J37" t="str">
            <v>0845</v>
          </cell>
          <cell r="K37" t="str">
            <v>00001</v>
          </cell>
          <cell r="L37" t="str">
            <v>0125</v>
          </cell>
          <cell r="M37" t="str">
            <v>0018</v>
          </cell>
          <cell r="N37">
            <v>88</v>
          </cell>
          <cell r="O37">
            <v>6</v>
          </cell>
          <cell r="P37">
            <v>0</v>
          </cell>
        </row>
        <row r="38">
          <cell r="A38" t="str">
            <v>900227</v>
          </cell>
          <cell r="B38" t="str">
            <v>BOLUARTE CARBAJAL ALICIA</v>
          </cell>
          <cell r="C38" t="str">
            <v>1</v>
          </cell>
          <cell r="D38" t="str">
            <v>24</v>
          </cell>
          <cell r="E38" t="str">
            <v>0480</v>
          </cell>
          <cell r="F38" t="str">
            <v>14</v>
          </cell>
          <cell r="G38" t="str">
            <v>064</v>
          </cell>
          <cell r="H38" t="str">
            <v>0123</v>
          </cell>
          <cell r="I38" t="str">
            <v>00540</v>
          </cell>
          <cell r="J38" t="str">
            <v>0845</v>
          </cell>
          <cell r="K38" t="str">
            <v>00001</v>
          </cell>
          <cell r="L38" t="str">
            <v>0125</v>
          </cell>
          <cell r="M38" t="str">
            <v>0018</v>
          </cell>
          <cell r="N38">
            <v>88</v>
          </cell>
          <cell r="O38">
            <v>6</v>
          </cell>
          <cell r="P38">
            <v>0</v>
          </cell>
        </row>
        <row r="39">
          <cell r="A39" t="str">
            <v>033010</v>
          </cell>
          <cell r="B39" t="str">
            <v>BRAVO PICON TITO</v>
          </cell>
          <cell r="C39" t="str">
            <v>2</v>
          </cell>
          <cell r="D39" t="str">
            <v>TA</v>
          </cell>
          <cell r="E39" t="str">
            <v>1461</v>
          </cell>
          <cell r="F39" t="str">
            <v>14</v>
          </cell>
          <cell r="G39" t="str">
            <v>003</v>
          </cell>
          <cell r="H39" t="str">
            <v>0006</v>
          </cell>
          <cell r="I39" t="str">
            <v>00471</v>
          </cell>
          <cell r="J39" t="str">
            <v>0200</v>
          </cell>
          <cell r="K39" t="str">
            <v>00001</v>
          </cell>
          <cell r="L39" t="str">
            <v>0125</v>
          </cell>
          <cell r="M39" t="str">
            <v>0003</v>
          </cell>
          <cell r="N39">
            <v>88</v>
          </cell>
          <cell r="O39">
            <v>6</v>
          </cell>
          <cell r="P39">
            <v>1</v>
          </cell>
        </row>
        <row r="40">
          <cell r="A40" t="str">
            <v>097631</v>
          </cell>
          <cell r="B40" t="str">
            <v>BUENO HERRERA ELMA</v>
          </cell>
          <cell r="C40" t="str">
            <v>2</v>
          </cell>
          <cell r="D40" t="str">
            <v>AB</v>
          </cell>
          <cell r="E40" t="str">
            <v>1971</v>
          </cell>
          <cell r="F40" t="str">
            <v>14</v>
          </cell>
          <cell r="G40" t="str">
            <v>064</v>
          </cell>
          <cell r="H40" t="str">
            <v>0123</v>
          </cell>
          <cell r="I40" t="str">
            <v>00540</v>
          </cell>
          <cell r="J40" t="str">
            <v>0703</v>
          </cell>
          <cell r="K40" t="str">
            <v>00001</v>
          </cell>
          <cell r="L40" t="str">
            <v>0125</v>
          </cell>
          <cell r="M40" t="str">
            <v>0017</v>
          </cell>
          <cell r="N40">
            <v>88</v>
          </cell>
          <cell r="O40">
            <v>6</v>
          </cell>
          <cell r="P40">
            <v>0</v>
          </cell>
        </row>
        <row r="41">
          <cell r="A41" t="str">
            <v>033158</v>
          </cell>
          <cell r="B41" t="str">
            <v>CABALLERO LEON GRISELDA</v>
          </cell>
          <cell r="C41" t="str">
            <v>4</v>
          </cell>
          <cell r="D41" t="str">
            <v>TC</v>
          </cell>
          <cell r="E41" t="str">
            <v>1581</v>
          </cell>
          <cell r="F41" t="str">
            <v>14</v>
          </cell>
          <cell r="G41" t="str">
            <v>064</v>
          </cell>
          <cell r="H41" t="str">
            <v>0123</v>
          </cell>
          <cell r="I41" t="str">
            <v>00540</v>
          </cell>
          <cell r="J41" t="str">
            <v>0195</v>
          </cell>
          <cell r="K41" t="str">
            <v>00001</v>
          </cell>
          <cell r="L41" t="str">
            <v>0125</v>
          </cell>
          <cell r="M41" t="str">
            <v>0016</v>
          </cell>
          <cell r="N41">
            <v>88</v>
          </cell>
          <cell r="O41">
            <v>6</v>
          </cell>
          <cell r="P41">
            <v>0</v>
          </cell>
        </row>
        <row r="42">
          <cell r="A42" t="str">
            <v>131087</v>
          </cell>
          <cell r="B42" t="str">
            <v>CACHAY AGURTO JAIME ULISE</v>
          </cell>
          <cell r="C42" t="str">
            <v>3</v>
          </cell>
          <cell r="D42" t="str">
            <v>15</v>
          </cell>
          <cell r="E42" t="str">
            <v>0367</v>
          </cell>
          <cell r="F42" t="str">
            <v>14</v>
          </cell>
          <cell r="G42" t="str">
            <v>029</v>
          </cell>
          <cell r="H42" t="str">
            <v>0076</v>
          </cell>
          <cell r="I42" t="str">
            <v>00256</v>
          </cell>
          <cell r="J42" t="str">
            <v>0598</v>
          </cell>
          <cell r="K42" t="str">
            <v>00001</v>
          </cell>
          <cell r="L42" t="str">
            <v>0125</v>
          </cell>
          <cell r="M42" t="str">
            <v>0011</v>
          </cell>
          <cell r="N42">
            <v>88</v>
          </cell>
          <cell r="O42">
            <v>6</v>
          </cell>
          <cell r="P42">
            <v>0</v>
          </cell>
        </row>
        <row r="43">
          <cell r="A43" t="str">
            <v>032955</v>
          </cell>
          <cell r="B43" t="str">
            <v>CAM CHIOCK DIANA</v>
          </cell>
          <cell r="C43" t="str">
            <v>1</v>
          </cell>
          <cell r="D43" t="str">
            <v>25</v>
          </cell>
          <cell r="E43" t="str">
            <v>0520</v>
          </cell>
          <cell r="F43" t="str">
            <v>14</v>
          </cell>
          <cell r="G43" t="str">
            <v>064</v>
          </cell>
          <cell r="H43" t="str">
            <v>0123</v>
          </cell>
          <cell r="I43" t="str">
            <v>00540</v>
          </cell>
          <cell r="J43" t="str">
            <v>0845</v>
          </cell>
          <cell r="K43" t="str">
            <v>00001</v>
          </cell>
          <cell r="L43" t="str">
            <v>0125</v>
          </cell>
          <cell r="M43" t="str">
            <v>0018</v>
          </cell>
          <cell r="N43">
            <v>88</v>
          </cell>
          <cell r="O43">
            <v>6</v>
          </cell>
          <cell r="P43">
            <v>0</v>
          </cell>
        </row>
        <row r="44">
          <cell r="A44" t="str">
            <v>032916</v>
          </cell>
          <cell r="B44" t="str">
            <v>CAMACHO CONCHUCOS HERMINI</v>
          </cell>
          <cell r="C44" t="str">
            <v>1</v>
          </cell>
          <cell r="D44" t="str">
            <v>24</v>
          </cell>
          <cell r="E44" t="str">
            <v>0520</v>
          </cell>
          <cell r="F44" t="str">
            <v>14</v>
          </cell>
          <cell r="G44" t="str">
            <v>064</v>
          </cell>
          <cell r="H44" t="str">
            <v>0123</v>
          </cell>
          <cell r="I44" t="str">
            <v>00540</v>
          </cell>
          <cell r="J44" t="str">
            <v>0845</v>
          </cell>
          <cell r="K44" t="str">
            <v>00001</v>
          </cell>
          <cell r="L44" t="str">
            <v>0125</v>
          </cell>
          <cell r="M44" t="str">
            <v>0018</v>
          </cell>
          <cell r="N44">
            <v>88</v>
          </cell>
          <cell r="O44">
            <v>6</v>
          </cell>
          <cell r="P44">
            <v>0</v>
          </cell>
        </row>
        <row r="45">
          <cell r="A45" t="str">
            <v>097614</v>
          </cell>
          <cell r="B45" t="str">
            <v>CANDELA DONI DINA ELISA</v>
          </cell>
          <cell r="C45" t="str">
            <v>1</v>
          </cell>
          <cell r="D45" t="str">
            <v>24</v>
          </cell>
          <cell r="E45" t="str">
            <v>0520</v>
          </cell>
          <cell r="F45" t="str">
            <v>14</v>
          </cell>
          <cell r="G45" t="str">
            <v>064</v>
          </cell>
          <cell r="H45" t="str">
            <v>0123</v>
          </cell>
          <cell r="I45" t="str">
            <v>00540</v>
          </cell>
          <cell r="J45" t="str">
            <v>0845</v>
          </cell>
          <cell r="K45" t="str">
            <v>00001</v>
          </cell>
          <cell r="L45" t="str">
            <v>0125</v>
          </cell>
          <cell r="M45" t="str">
            <v>0018</v>
          </cell>
          <cell r="N45">
            <v>88</v>
          </cell>
          <cell r="O45">
            <v>6</v>
          </cell>
          <cell r="P45">
            <v>0</v>
          </cell>
        </row>
        <row r="46">
          <cell r="A46" t="str">
            <v>033015</v>
          </cell>
          <cell r="B46" t="str">
            <v>CANO POSTIGO ELVIRA LUZ</v>
          </cell>
          <cell r="C46" t="str">
            <v>2</v>
          </cell>
          <cell r="D46" t="str">
            <v>F1</v>
          </cell>
          <cell r="E46" t="str">
            <v>0220</v>
          </cell>
          <cell r="F46" t="str">
            <v>14</v>
          </cell>
          <cell r="G46" t="str">
            <v>003</v>
          </cell>
          <cell r="H46" t="str">
            <v>0006</v>
          </cell>
          <cell r="I46" t="str">
            <v>00267</v>
          </cell>
          <cell r="J46" t="str">
            <v>0693</v>
          </cell>
          <cell r="K46" t="str">
            <v>00001</v>
          </cell>
          <cell r="L46" t="str">
            <v>0125</v>
          </cell>
          <cell r="M46" t="str">
            <v>0002</v>
          </cell>
          <cell r="N46">
            <v>388</v>
          </cell>
          <cell r="O46">
            <v>6</v>
          </cell>
          <cell r="P46">
            <v>0</v>
          </cell>
        </row>
        <row r="47">
          <cell r="A47" t="str">
            <v>032954</v>
          </cell>
          <cell r="B47" t="str">
            <v>CANTA MISARI JUANA ARACEL</v>
          </cell>
          <cell r="C47" t="str">
            <v>1</v>
          </cell>
          <cell r="D47" t="str">
            <v>24</v>
          </cell>
          <cell r="E47" t="str">
            <v>0520</v>
          </cell>
          <cell r="F47" t="str">
            <v>14</v>
          </cell>
          <cell r="G47" t="str">
            <v>064</v>
          </cell>
          <cell r="H47" t="str">
            <v>0123</v>
          </cell>
          <cell r="I47" t="str">
            <v>00540</v>
          </cell>
          <cell r="J47" t="str">
            <v>0845</v>
          </cell>
          <cell r="K47" t="str">
            <v>00001</v>
          </cell>
          <cell r="L47" t="str">
            <v>0125</v>
          </cell>
          <cell r="M47" t="str">
            <v>0018</v>
          </cell>
          <cell r="N47">
            <v>88</v>
          </cell>
          <cell r="O47">
            <v>6</v>
          </cell>
          <cell r="P47">
            <v>0</v>
          </cell>
        </row>
        <row r="48">
          <cell r="A48" t="str">
            <v>105267</v>
          </cell>
          <cell r="B48" t="str">
            <v>CAPARACHIN PAREDES ANA</v>
          </cell>
          <cell r="C48" t="str">
            <v>1</v>
          </cell>
          <cell r="D48" t="str">
            <v>15</v>
          </cell>
          <cell r="E48" t="str">
            <v>0306</v>
          </cell>
          <cell r="F48" t="str">
            <v>14</v>
          </cell>
          <cell r="G48" t="str">
            <v>064</v>
          </cell>
          <cell r="H48" t="str">
            <v>0123</v>
          </cell>
          <cell r="I48" t="str">
            <v>00540</v>
          </cell>
          <cell r="J48" t="str">
            <v>0195</v>
          </cell>
          <cell r="K48" t="str">
            <v>00001</v>
          </cell>
          <cell r="L48" t="str">
            <v>0125</v>
          </cell>
          <cell r="M48" t="str">
            <v>0016</v>
          </cell>
          <cell r="N48">
            <v>88</v>
          </cell>
          <cell r="O48">
            <v>6</v>
          </cell>
          <cell r="P48">
            <v>0</v>
          </cell>
        </row>
        <row r="49">
          <cell r="A49" t="str">
            <v>033017</v>
          </cell>
          <cell r="B49" t="str">
            <v>CARDENAS HERMOZA REYNALDO</v>
          </cell>
          <cell r="C49" t="str">
            <v>2</v>
          </cell>
          <cell r="D49" t="str">
            <v>TB</v>
          </cell>
          <cell r="E49" t="str">
            <v>1692</v>
          </cell>
          <cell r="F49" t="str">
            <v>14</v>
          </cell>
          <cell r="G49" t="str">
            <v>064</v>
          </cell>
          <cell r="H49" t="str">
            <v>0184</v>
          </cell>
          <cell r="I49" t="str">
            <v>00469</v>
          </cell>
          <cell r="J49" t="str">
            <v>1056</v>
          </cell>
          <cell r="K49" t="str">
            <v>00001</v>
          </cell>
          <cell r="L49" t="str">
            <v>0125</v>
          </cell>
          <cell r="M49" t="str">
            <v>0024</v>
          </cell>
          <cell r="N49">
            <v>84</v>
          </cell>
          <cell r="O49">
            <v>6</v>
          </cell>
          <cell r="P49">
            <v>1</v>
          </cell>
        </row>
        <row r="50">
          <cell r="A50" t="str">
            <v>033018</v>
          </cell>
          <cell r="B50" t="str">
            <v>CARDENAS MALDONADO GUILLE</v>
          </cell>
          <cell r="C50" t="str">
            <v>2</v>
          </cell>
          <cell r="D50" t="str">
            <v>TB</v>
          </cell>
          <cell r="E50" t="str">
            <v>1231</v>
          </cell>
          <cell r="F50" t="str">
            <v>14</v>
          </cell>
          <cell r="G50" t="str">
            <v>003</v>
          </cell>
          <cell r="H50" t="str">
            <v>0006</v>
          </cell>
          <cell r="I50" t="str">
            <v>00471</v>
          </cell>
          <cell r="J50" t="str">
            <v>0200</v>
          </cell>
          <cell r="K50" t="str">
            <v>00001</v>
          </cell>
          <cell r="L50" t="str">
            <v>0125</v>
          </cell>
          <cell r="M50" t="str">
            <v>0003</v>
          </cell>
          <cell r="N50">
            <v>88</v>
          </cell>
          <cell r="O50">
            <v>6</v>
          </cell>
          <cell r="P50">
            <v>1</v>
          </cell>
        </row>
        <row r="51">
          <cell r="A51" t="str">
            <v>033019</v>
          </cell>
          <cell r="B51" t="str">
            <v>CARRASCO SULLON ALEJANDRO</v>
          </cell>
          <cell r="C51" t="str">
            <v>2</v>
          </cell>
          <cell r="D51" t="str">
            <v>TC</v>
          </cell>
          <cell r="E51" t="str">
            <v>1461</v>
          </cell>
          <cell r="F51" t="str">
            <v>14</v>
          </cell>
          <cell r="G51" t="str">
            <v>003</v>
          </cell>
          <cell r="H51" t="str">
            <v>0006</v>
          </cell>
          <cell r="I51" t="str">
            <v>00267</v>
          </cell>
          <cell r="J51" t="str">
            <v>0693</v>
          </cell>
          <cell r="K51" t="str">
            <v>00001</v>
          </cell>
          <cell r="L51" t="str">
            <v>0125</v>
          </cell>
          <cell r="M51" t="str">
            <v>0002</v>
          </cell>
          <cell r="N51">
            <v>88</v>
          </cell>
          <cell r="O51">
            <v>6</v>
          </cell>
          <cell r="P51">
            <v>1</v>
          </cell>
        </row>
        <row r="52">
          <cell r="A52" t="str">
            <v>032909</v>
          </cell>
          <cell r="B52" t="str">
            <v>CASALLO CASTILLA CARMEN N</v>
          </cell>
          <cell r="C52" t="str">
            <v>1</v>
          </cell>
          <cell r="D52" t="str">
            <v>24</v>
          </cell>
          <cell r="E52" t="str">
            <v>0400</v>
          </cell>
          <cell r="F52" t="str">
            <v>14</v>
          </cell>
          <cell r="G52" t="str">
            <v>064</v>
          </cell>
          <cell r="H52" t="str">
            <v>0123</v>
          </cell>
          <cell r="I52" t="str">
            <v>00540</v>
          </cell>
          <cell r="J52" t="str">
            <v>0195</v>
          </cell>
          <cell r="K52" t="str">
            <v>00001</v>
          </cell>
          <cell r="L52" t="str">
            <v>0125</v>
          </cell>
          <cell r="M52" t="str">
            <v>0016</v>
          </cell>
          <cell r="N52">
            <v>88</v>
          </cell>
          <cell r="O52">
            <v>6</v>
          </cell>
          <cell r="P52">
            <v>0</v>
          </cell>
        </row>
        <row r="53">
          <cell r="A53" t="str">
            <v>033116</v>
          </cell>
          <cell r="B53" t="str">
            <v>CASTILLO MUGABURU RUTH RO</v>
          </cell>
          <cell r="C53" t="str">
            <v>2</v>
          </cell>
          <cell r="D53" t="str">
            <v>TB</v>
          </cell>
          <cell r="E53" t="str">
            <v>1462</v>
          </cell>
          <cell r="F53" t="str">
            <v>14</v>
          </cell>
          <cell r="G53" t="str">
            <v>003</v>
          </cell>
          <cell r="H53" t="str">
            <v>0006</v>
          </cell>
          <cell r="I53" t="str">
            <v>00267</v>
          </cell>
          <cell r="J53" t="str">
            <v>0693</v>
          </cell>
          <cell r="K53" t="str">
            <v>00001</v>
          </cell>
          <cell r="L53" t="str">
            <v>0125</v>
          </cell>
          <cell r="M53" t="str">
            <v>0002</v>
          </cell>
          <cell r="N53">
            <v>88</v>
          </cell>
          <cell r="O53">
            <v>6</v>
          </cell>
          <cell r="P53">
            <v>0</v>
          </cell>
        </row>
        <row r="54">
          <cell r="A54" t="str">
            <v>033021</v>
          </cell>
          <cell r="B54" t="str">
            <v>CASTILLO NOLE RAQUEL MERC</v>
          </cell>
          <cell r="C54" t="str">
            <v>2</v>
          </cell>
          <cell r="D54" t="str">
            <v>TA</v>
          </cell>
          <cell r="E54" t="str">
            <v>1462</v>
          </cell>
          <cell r="F54" t="str">
            <v>14</v>
          </cell>
          <cell r="G54" t="str">
            <v>003</v>
          </cell>
          <cell r="H54" t="str">
            <v>0006</v>
          </cell>
          <cell r="I54" t="str">
            <v>00267</v>
          </cell>
          <cell r="J54" t="str">
            <v>0693</v>
          </cell>
          <cell r="K54" t="str">
            <v>00001</v>
          </cell>
          <cell r="L54" t="str">
            <v>0125</v>
          </cell>
          <cell r="M54" t="str">
            <v>0002</v>
          </cell>
          <cell r="N54">
            <v>88</v>
          </cell>
          <cell r="O54">
            <v>6</v>
          </cell>
          <cell r="P54">
            <v>0</v>
          </cell>
        </row>
        <row r="55">
          <cell r="A55" t="str">
            <v>141742</v>
          </cell>
          <cell r="B55" t="str">
            <v>CASTRO VALENCIA NELLY BER</v>
          </cell>
          <cell r="C55" t="str">
            <v>3</v>
          </cell>
          <cell r="D55" t="str">
            <v>15</v>
          </cell>
          <cell r="E55" t="str">
            <v>0365</v>
          </cell>
          <cell r="F55" t="str">
            <v>14</v>
          </cell>
          <cell r="G55" t="str">
            <v>029</v>
          </cell>
          <cell r="H55" t="str">
            <v>0076</v>
          </cell>
          <cell r="I55" t="str">
            <v>00256</v>
          </cell>
          <cell r="J55" t="str">
            <v>0598</v>
          </cell>
          <cell r="K55" t="str">
            <v>00001</v>
          </cell>
          <cell r="L55" t="str">
            <v>0125</v>
          </cell>
          <cell r="M55" t="str">
            <v>0011</v>
          </cell>
          <cell r="N55">
            <v>72</v>
          </cell>
          <cell r="O55">
            <v>6</v>
          </cell>
          <cell r="P55">
            <v>0</v>
          </cell>
        </row>
        <row r="56">
          <cell r="A56" t="str">
            <v>033023</v>
          </cell>
          <cell r="B56" t="str">
            <v>CAYCHO MATTA FELICITA ELE</v>
          </cell>
          <cell r="C56" t="str">
            <v>2</v>
          </cell>
          <cell r="D56" t="str">
            <v>TB</v>
          </cell>
          <cell r="E56" t="str">
            <v>1521</v>
          </cell>
          <cell r="F56" t="str">
            <v>14</v>
          </cell>
          <cell r="G56" t="str">
            <v>003</v>
          </cell>
          <cell r="H56" t="str">
            <v>0006</v>
          </cell>
          <cell r="I56" t="str">
            <v>00267</v>
          </cell>
          <cell r="J56" t="str">
            <v>0693</v>
          </cell>
          <cell r="K56" t="str">
            <v>00001</v>
          </cell>
          <cell r="L56" t="str">
            <v>0125</v>
          </cell>
          <cell r="M56" t="str">
            <v>0002</v>
          </cell>
          <cell r="N56">
            <v>84</v>
          </cell>
          <cell r="O56">
            <v>6</v>
          </cell>
          <cell r="P56">
            <v>0</v>
          </cell>
        </row>
        <row r="57">
          <cell r="A57" t="str">
            <v>032917</v>
          </cell>
          <cell r="B57" t="str">
            <v>CELIZ SANCHEZ AIDA RITA</v>
          </cell>
          <cell r="C57" t="str">
            <v>1</v>
          </cell>
          <cell r="D57" t="str">
            <v>25</v>
          </cell>
          <cell r="E57" t="str">
            <v>0480</v>
          </cell>
          <cell r="F57" t="str">
            <v>14</v>
          </cell>
          <cell r="G57" t="str">
            <v>064</v>
          </cell>
          <cell r="H57" t="str">
            <v>0123</v>
          </cell>
          <cell r="I57" t="str">
            <v>00540</v>
          </cell>
          <cell r="J57" t="str">
            <v>0845</v>
          </cell>
          <cell r="K57" t="str">
            <v>00001</v>
          </cell>
          <cell r="L57" t="str">
            <v>0125</v>
          </cell>
          <cell r="M57" t="str">
            <v>0018</v>
          </cell>
          <cell r="N57">
            <v>88</v>
          </cell>
          <cell r="O57">
            <v>6</v>
          </cell>
          <cell r="P57">
            <v>0</v>
          </cell>
        </row>
        <row r="58">
          <cell r="A58" t="str">
            <v>900231</v>
          </cell>
          <cell r="B58" t="str">
            <v>CHAICHA RETUERTO ANA MARI</v>
          </cell>
          <cell r="C58" t="str">
            <v>2</v>
          </cell>
          <cell r="D58" t="str">
            <v>TC</v>
          </cell>
          <cell r="E58" t="str">
            <v>1582</v>
          </cell>
          <cell r="F58" t="str">
            <v>14</v>
          </cell>
          <cell r="G58" t="str">
            <v>064</v>
          </cell>
          <cell r="H58" t="str">
            <v>0123</v>
          </cell>
          <cell r="I58" t="str">
            <v>00540</v>
          </cell>
          <cell r="J58" t="str">
            <v>0703</v>
          </cell>
          <cell r="K58" t="str">
            <v>00001</v>
          </cell>
          <cell r="L58" t="str">
            <v>0125</v>
          </cell>
          <cell r="M58" t="str">
            <v>0017</v>
          </cell>
          <cell r="N58">
            <v>88</v>
          </cell>
          <cell r="O58">
            <v>6</v>
          </cell>
          <cell r="P58">
            <v>1</v>
          </cell>
        </row>
        <row r="59">
          <cell r="A59" t="str">
            <v>900229</v>
          </cell>
          <cell r="B59" t="str">
            <v>CHAVEZ CRISTOBAL OLINDA</v>
          </cell>
          <cell r="C59" t="str">
            <v>1</v>
          </cell>
          <cell r="D59" t="str">
            <v>24</v>
          </cell>
          <cell r="E59" t="str">
            <v>0400</v>
          </cell>
          <cell r="F59" t="str">
            <v>14</v>
          </cell>
          <cell r="G59" t="str">
            <v>064</v>
          </cell>
          <cell r="H59" t="str">
            <v>0123</v>
          </cell>
          <cell r="I59" t="str">
            <v>00540</v>
          </cell>
          <cell r="J59" t="str">
            <v>0195</v>
          </cell>
          <cell r="K59" t="str">
            <v>00001</v>
          </cell>
          <cell r="L59" t="str">
            <v>0125</v>
          </cell>
          <cell r="M59" t="str">
            <v>0016</v>
          </cell>
          <cell r="N59">
            <v>80</v>
          </cell>
          <cell r="O59">
            <v>6</v>
          </cell>
          <cell r="P59">
            <v>0</v>
          </cell>
        </row>
        <row r="60">
          <cell r="A60" t="str">
            <v>032943</v>
          </cell>
          <cell r="B60" t="str">
            <v>CHEPE CHUMPITAZ FLOR ANGE</v>
          </cell>
          <cell r="C60" t="str">
            <v>1</v>
          </cell>
          <cell r="D60" t="str">
            <v>24</v>
          </cell>
          <cell r="E60" t="str">
            <v>0520</v>
          </cell>
          <cell r="F60" t="str">
            <v>14</v>
          </cell>
          <cell r="G60" t="str">
            <v>064</v>
          </cell>
          <cell r="H60" t="str">
            <v>0123</v>
          </cell>
          <cell r="I60" t="str">
            <v>00540</v>
          </cell>
          <cell r="J60" t="str">
            <v>0845</v>
          </cell>
          <cell r="K60" t="str">
            <v>00001</v>
          </cell>
          <cell r="L60" t="str">
            <v>0125</v>
          </cell>
          <cell r="M60" t="str">
            <v>0018</v>
          </cell>
          <cell r="N60">
            <v>88</v>
          </cell>
          <cell r="O60">
            <v>6</v>
          </cell>
          <cell r="P60">
            <v>0</v>
          </cell>
        </row>
        <row r="61">
          <cell r="A61" t="str">
            <v>033027</v>
          </cell>
          <cell r="B61" t="str">
            <v>CHOCCE QUILCA RAUL PATRIC</v>
          </cell>
          <cell r="C61" t="str">
            <v>2</v>
          </cell>
          <cell r="D61" t="str">
            <v>TA</v>
          </cell>
          <cell r="E61" t="str">
            <v>1203</v>
          </cell>
          <cell r="F61" t="str">
            <v>14</v>
          </cell>
          <cell r="G61" t="str">
            <v>003</v>
          </cell>
          <cell r="H61" t="str">
            <v>0011</v>
          </cell>
          <cell r="I61" t="str">
            <v>00328</v>
          </cell>
          <cell r="J61" t="str">
            <v>0829</v>
          </cell>
          <cell r="K61" t="str">
            <v>00001</v>
          </cell>
          <cell r="L61" t="str">
            <v>0125</v>
          </cell>
          <cell r="M61" t="str">
            <v>0006</v>
          </cell>
          <cell r="N61">
            <v>88</v>
          </cell>
          <cell r="O61">
            <v>6</v>
          </cell>
          <cell r="P61">
            <v>0</v>
          </cell>
        </row>
        <row r="62">
          <cell r="A62" t="str">
            <v>900234</v>
          </cell>
          <cell r="B62" t="str">
            <v>CHUQUIHUANCA FLORES MARIA</v>
          </cell>
          <cell r="C62" t="str">
            <v>2</v>
          </cell>
          <cell r="D62" t="str">
            <v>AD</v>
          </cell>
          <cell r="E62" t="str">
            <v>1972</v>
          </cell>
          <cell r="F62" t="str">
            <v>14</v>
          </cell>
          <cell r="G62" t="str">
            <v>064</v>
          </cell>
          <cell r="H62" t="str">
            <v>0123</v>
          </cell>
          <cell r="I62" t="str">
            <v>00540</v>
          </cell>
          <cell r="J62" t="str">
            <v>0195</v>
          </cell>
          <cell r="K62" t="str">
            <v>00001</v>
          </cell>
          <cell r="L62" t="str">
            <v>0125</v>
          </cell>
          <cell r="M62" t="str">
            <v>0016</v>
          </cell>
          <cell r="N62">
            <v>88</v>
          </cell>
          <cell r="O62">
            <v>6</v>
          </cell>
          <cell r="P62">
            <v>1</v>
          </cell>
        </row>
        <row r="63">
          <cell r="A63" t="str">
            <v>033008</v>
          </cell>
          <cell r="B63" t="str">
            <v>CHUQUINO LOPEZ MARIELA ES</v>
          </cell>
          <cell r="C63" t="str">
            <v>2</v>
          </cell>
          <cell r="D63" t="str">
            <v>TB</v>
          </cell>
          <cell r="E63" t="str">
            <v>1581</v>
          </cell>
          <cell r="F63" t="str">
            <v>14</v>
          </cell>
          <cell r="G63" t="str">
            <v>064</v>
          </cell>
          <cell r="H63" t="str">
            <v>0123</v>
          </cell>
          <cell r="I63" t="str">
            <v>00540</v>
          </cell>
          <cell r="J63" t="str">
            <v>0195</v>
          </cell>
          <cell r="K63" t="str">
            <v>00001</v>
          </cell>
          <cell r="L63" t="str">
            <v>0125</v>
          </cell>
          <cell r="M63" t="str">
            <v>0016</v>
          </cell>
          <cell r="N63">
            <v>88</v>
          </cell>
          <cell r="O63">
            <v>6</v>
          </cell>
          <cell r="P63">
            <v>0</v>
          </cell>
        </row>
        <row r="64">
          <cell r="A64" t="str">
            <v>101186</v>
          </cell>
          <cell r="B64" t="str">
            <v>CIFUENTES GRANADOS CARMEN</v>
          </cell>
          <cell r="C64" t="str">
            <v>1</v>
          </cell>
          <cell r="D64" t="str">
            <v>15</v>
          </cell>
          <cell r="E64" t="str">
            <v>0325</v>
          </cell>
          <cell r="F64" t="str">
            <v>14</v>
          </cell>
          <cell r="G64" t="str">
            <v>064</v>
          </cell>
          <cell r="H64" t="str">
            <v>0123</v>
          </cell>
          <cell r="I64" t="str">
            <v>00540</v>
          </cell>
          <cell r="J64" t="str">
            <v>0195</v>
          </cell>
          <cell r="K64" t="str">
            <v>00001</v>
          </cell>
          <cell r="L64" t="str">
            <v>0125</v>
          </cell>
          <cell r="M64" t="str">
            <v>0016</v>
          </cell>
          <cell r="N64">
            <v>88</v>
          </cell>
          <cell r="O64">
            <v>6</v>
          </cell>
          <cell r="P64">
            <v>0</v>
          </cell>
        </row>
        <row r="65">
          <cell r="A65" t="str">
            <v>105266</v>
          </cell>
          <cell r="B65" t="str">
            <v>COCK HUAMAN MARIA ROXANA</v>
          </cell>
          <cell r="C65" t="str">
            <v>1</v>
          </cell>
          <cell r="D65" t="str">
            <v>15</v>
          </cell>
          <cell r="E65" t="str">
            <v>0306</v>
          </cell>
          <cell r="F65" t="str">
            <v>14</v>
          </cell>
          <cell r="G65" t="str">
            <v>064</v>
          </cell>
          <cell r="H65" t="str">
            <v>0123</v>
          </cell>
          <cell r="I65" t="str">
            <v>00540</v>
          </cell>
          <cell r="J65" t="str">
            <v>0195</v>
          </cell>
          <cell r="K65" t="str">
            <v>00001</v>
          </cell>
          <cell r="L65" t="str">
            <v>0125</v>
          </cell>
          <cell r="M65" t="str">
            <v>0016</v>
          </cell>
          <cell r="N65">
            <v>84</v>
          </cell>
          <cell r="O65">
            <v>6</v>
          </cell>
          <cell r="P65">
            <v>0</v>
          </cell>
        </row>
        <row r="66">
          <cell r="A66" t="str">
            <v>033107</v>
          </cell>
          <cell r="B66" t="str">
            <v>COLLATON CHICANA GRACIELA</v>
          </cell>
          <cell r="C66" t="str">
            <v>1</v>
          </cell>
          <cell r="D66" t="str">
            <v>24</v>
          </cell>
          <cell r="E66" t="str">
            <v>0480</v>
          </cell>
          <cell r="F66" t="str">
            <v>14</v>
          </cell>
          <cell r="G66" t="str">
            <v>064</v>
          </cell>
          <cell r="H66" t="str">
            <v>0123</v>
          </cell>
          <cell r="I66" t="str">
            <v>00540</v>
          </cell>
          <cell r="J66" t="str">
            <v>0845</v>
          </cell>
          <cell r="K66" t="str">
            <v>00001</v>
          </cell>
          <cell r="L66" t="str">
            <v>0125</v>
          </cell>
          <cell r="M66" t="str">
            <v>0018</v>
          </cell>
          <cell r="N66">
            <v>88</v>
          </cell>
          <cell r="O66">
            <v>6</v>
          </cell>
          <cell r="P66">
            <v>0</v>
          </cell>
        </row>
        <row r="67">
          <cell r="A67" t="str">
            <v>033029</v>
          </cell>
          <cell r="B67" t="str">
            <v>COLQUE HUAPAYA JOSE</v>
          </cell>
          <cell r="C67" t="str">
            <v>2</v>
          </cell>
          <cell r="D67" t="str">
            <v>PE</v>
          </cell>
          <cell r="E67" t="str">
            <v>0741</v>
          </cell>
          <cell r="F67" t="str">
            <v>14</v>
          </cell>
          <cell r="G67" t="str">
            <v>003</v>
          </cell>
          <cell r="H67" t="str">
            <v>0006</v>
          </cell>
          <cell r="I67" t="str">
            <v>00267</v>
          </cell>
          <cell r="J67" t="str">
            <v>0693</v>
          </cell>
          <cell r="K67" t="str">
            <v>00001</v>
          </cell>
          <cell r="L67" t="str">
            <v>0125</v>
          </cell>
          <cell r="M67" t="str">
            <v>0002</v>
          </cell>
          <cell r="N67">
            <v>88</v>
          </cell>
          <cell r="O67">
            <v>6</v>
          </cell>
          <cell r="P67">
            <v>0</v>
          </cell>
        </row>
        <row r="68">
          <cell r="A68" t="str">
            <v>033119</v>
          </cell>
          <cell r="B68" t="str">
            <v>CONDE CHAVEZ VIRGINIA SOL</v>
          </cell>
          <cell r="C68" t="str">
            <v>2</v>
          </cell>
          <cell r="D68" t="str">
            <v>C1</v>
          </cell>
          <cell r="E68" t="str">
            <v>0180</v>
          </cell>
          <cell r="F68" t="str">
            <v>14</v>
          </cell>
          <cell r="G68" t="str">
            <v>003</v>
          </cell>
          <cell r="H68" t="str">
            <v>0014</v>
          </cell>
          <cell r="I68" t="str">
            <v>00485</v>
          </cell>
          <cell r="J68" t="str">
            <v>0006</v>
          </cell>
          <cell r="K68" t="str">
            <v>00001</v>
          </cell>
          <cell r="L68" t="str">
            <v>0125</v>
          </cell>
          <cell r="M68" t="str">
            <v>0008</v>
          </cell>
          <cell r="N68">
            <v>380</v>
          </cell>
          <cell r="O68">
            <v>6</v>
          </cell>
          <cell r="P68">
            <v>0</v>
          </cell>
        </row>
        <row r="69">
          <cell r="A69" t="str">
            <v>033028</v>
          </cell>
          <cell r="B69" t="str">
            <v>CORAHUA LLANTAS MARIO</v>
          </cell>
          <cell r="C69" t="str">
            <v>2</v>
          </cell>
          <cell r="D69" t="str">
            <v>TF</v>
          </cell>
          <cell r="E69" t="str">
            <v>1201</v>
          </cell>
          <cell r="F69" t="str">
            <v>14</v>
          </cell>
          <cell r="G69" t="str">
            <v>003</v>
          </cell>
          <cell r="H69" t="str">
            <v>0006</v>
          </cell>
          <cell r="I69" t="str">
            <v>00267</v>
          </cell>
          <cell r="J69" t="str">
            <v>0693</v>
          </cell>
          <cell r="K69" t="str">
            <v>00001</v>
          </cell>
          <cell r="L69" t="str">
            <v>0125</v>
          </cell>
          <cell r="M69" t="str">
            <v>0002</v>
          </cell>
          <cell r="N69">
            <v>88</v>
          </cell>
          <cell r="O69">
            <v>6</v>
          </cell>
          <cell r="P69">
            <v>0</v>
          </cell>
        </row>
        <row r="70">
          <cell r="A70" t="str">
            <v>033033</v>
          </cell>
          <cell r="B70" t="str">
            <v>CORDOVA NAVARRO CARMEN LU</v>
          </cell>
          <cell r="C70" t="str">
            <v>2</v>
          </cell>
          <cell r="D70" t="str">
            <v>TA</v>
          </cell>
          <cell r="E70" t="str">
            <v>1582</v>
          </cell>
          <cell r="F70" t="str">
            <v>14</v>
          </cell>
          <cell r="G70" t="str">
            <v>064</v>
          </cell>
          <cell r="H70" t="str">
            <v>0123</v>
          </cell>
          <cell r="I70" t="str">
            <v>00540</v>
          </cell>
          <cell r="J70" t="str">
            <v>0195</v>
          </cell>
          <cell r="K70" t="str">
            <v>00001</v>
          </cell>
          <cell r="L70" t="str">
            <v>0125</v>
          </cell>
          <cell r="M70" t="str">
            <v>0016</v>
          </cell>
          <cell r="N70">
            <v>88</v>
          </cell>
          <cell r="O70">
            <v>6</v>
          </cell>
          <cell r="P70">
            <v>0</v>
          </cell>
        </row>
        <row r="71">
          <cell r="A71" t="str">
            <v>032974</v>
          </cell>
          <cell r="B71" t="str">
            <v>CORNEJO LOPEZ JENNY AUROR</v>
          </cell>
          <cell r="C71" t="str">
            <v>1</v>
          </cell>
          <cell r="D71" t="str">
            <v>24</v>
          </cell>
          <cell r="E71" t="str">
            <v>0520</v>
          </cell>
          <cell r="F71" t="str">
            <v>14</v>
          </cell>
          <cell r="G71" t="str">
            <v>064</v>
          </cell>
          <cell r="H71" t="str">
            <v>0123</v>
          </cell>
          <cell r="I71" t="str">
            <v>00540</v>
          </cell>
          <cell r="J71" t="str">
            <v>0845</v>
          </cell>
          <cell r="K71" t="str">
            <v>00001</v>
          </cell>
          <cell r="L71" t="str">
            <v>0125</v>
          </cell>
          <cell r="M71" t="str">
            <v>0018</v>
          </cell>
          <cell r="N71">
            <v>88</v>
          </cell>
          <cell r="O71">
            <v>6</v>
          </cell>
          <cell r="P71">
            <v>0</v>
          </cell>
        </row>
        <row r="72">
          <cell r="A72" t="str">
            <v>033189</v>
          </cell>
          <cell r="B72" t="str">
            <v>CORREA AYAY IRMA ROSA</v>
          </cell>
          <cell r="C72" t="str">
            <v>4</v>
          </cell>
          <cell r="D72" t="str">
            <v>TD</v>
          </cell>
          <cell r="E72" t="str">
            <v>1581</v>
          </cell>
          <cell r="F72" t="str">
            <v>14</v>
          </cell>
          <cell r="G72" t="str">
            <v>064</v>
          </cell>
          <cell r="H72" t="str">
            <v>0123</v>
          </cell>
          <cell r="I72" t="str">
            <v>00540</v>
          </cell>
          <cell r="J72" t="str">
            <v>0703</v>
          </cell>
          <cell r="K72" t="str">
            <v>00001</v>
          </cell>
          <cell r="L72" t="str">
            <v>0125</v>
          </cell>
          <cell r="M72" t="str">
            <v>0017</v>
          </cell>
          <cell r="N72">
            <v>84</v>
          </cell>
          <cell r="O72">
            <v>6</v>
          </cell>
          <cell r="P72">
            <v>0</v>
          </cell>
        </row>
        <row r="73">
          <cell r="A73" t="str">
            <v>032948</v>
          </cell>
          <cell r="B73" t="str">
            <v>CORREA QUINTEROS ELVA VIO</v>
          </cell>
          <cell r="C73" t="str">
            <v>3</v>
          </cell>
          <cell r="D73" t="str">
            <v>24</v>
          </cell>
          <cell r="E73" t="str">
            <v>0520</v>
          </cell>
          <cell r="F73" t="str">
            <v>14</v>
          </cell>
          <cell r="G73" t="str">
            <v>064</v>
          </cell>
          <cell r="H73" t="str">
            <v>0123</v>
          </cell>
          <cell r="I73" t="str">
            <v>00540</v>
          </cell>
          <cell r="J73" t="str">
            <v>0845</v>
          </cell>
          <cell r="K73" t="str">
            <v>00001</v>
          </cell>
          <cell r="L73" t="str">
            <v>0125</v>
          </cell>
          <cell r="M73" t="str">
            <v>0018</v>
          </cell>
          <cell r="N73">
            <v>88</v>
          </cell>
          <cell r="O73">
            <v>6</v>
          </cell>
          <cell r="P73">
            <v>0</v>
          </cell>
        </row>
        <row r="74">
          <cell r="A74" t="str">
            <v>033035</v>
          </cell>
          <cell r="B74" t="str">
            <v>CRISTOBAL LAZARO LUCY VIC</v>
          </cell>
          <cell r="C74" t="str">
            <v>2</v>
          </cell>
          <cell r="D74" t="str">
            <v>TB</v>
          </cell>
          <cell r="E74" t="str">
            <v>1671</v>
          </cell>
          <cell r="F74" t="str">
            <v>14</v>
          </cell>
          <cell r="G74" t="str">
            <v>003</v>
          </cell>
          <cell r="H74" t="str">
            <v>0006</v>
          </cell>
          <cell r="I74" t="str">
            <v>00267</v>
          </cell>
          <cell r="J74" t="str">
            <v>0693</v>
          </cell>
          <cell r="K74" t="str">
            <v>00001</v>
          </cell>
          <cell r="L74" t="str">
            <v>0125</v>
          </cell>
          <cell r="M74" t="str">
            <v>0002</v>
          </cell>
          <cell r="N74">
            <v>88</v>
          </cell>
          <cell r="O74">
            <v>6</v>
          </cell>
          <cell r="P74">
            <v>0</v>
          </cell>
        </row>
        <row r="75">
          <cell r="A75" t="str">
            <v>033038</v>
          </cell>
          <cell r="B75" t="str">
            <v>CUADROS MEDINA BONIFACIA</v>
          </cell>
          <cell r="C75" t="str">
            <v>2</v>
          </cell>
          <cell r="D75" t="str">
            <v>TA</v>
          </cell>
          <cell r="E75" t="str">
            <v>1462</v>
          </cell>
          <cell r="F75" t="str">
            <v>14</v>
          </cell>
          <cell r="G75" t="str">
            <v>003</v>
          </cell>
          <cell r="H75" t="str">
            <v>0006</v>
          </cell>
          <cell r="I75" t="str">
            <v>00267</v>
          </cell>
          <cell r="J75" t="str">
            <v>0693</v>
          </cell>
          <cell r="K75" t="str">
            <v>00001</v>
          </cell>
          <cell r="L75" t="str">
            <v>0125</v>
          </cell>
          <cell r="M75" t="str">
            <v>0002</v>
          </cell>
          <cell r="N75">
            <v>88</v>
          </cell>
          <cell r="O75">
            <v>6</v>
          </cell>
          <cell r="P75">
            <v>0</v>
          </cell>
        </row>
        <row r="76">
          <cell r="A76" t="str">
            <v>033121</v>
          </cell>
          <cell r="B76" t="str">
            <v>CUBAS HIDALGO JUAN CARLOS</v>
          </cell>
          <cell r="C76" t="str">
            <v>2</v>
          </cell>
          <cell r="D76" t="str">
            <v>TC</v>
          </cell>
          <cell r="E76" t="str">
            <v>1581</v>
          </cell>
          <cell r="F76" t="str">
            <v>14</v>
          </cell>
          <cell r="G76" t="str">
            <v>064</v>
          </cell>
          <cell r="H76" t="str">
            <v>0123</v>
          </cell>
          <cell r="I76" t="str">
            <v>00540</v>
          </cell>
          <cell r="J76" t="str">
            <v>0703</v>
          </cell>
          <cell r="K76" t="str">
            <v>00001</v>
          </cell>
          <cell r="L76" t="str">
            <v>0125</v>
          </cell>
          <cell r="M76" t="str">
            <v>0017</v>
          </cell>
          <cell r="N76">
            <v>88</v>
          </cell>
          <cell r="O76">
            <v>6</v>
          </cell>
          <cell r="P76">
            <v>0</v>
          </cell>
        </row>
        <row r="77">
          <cell r="A77" t="str">
            <v>111530</v>
          </cell>
          <cell r="B77" t="str">
            <v>DAVILA VARGAS JUSTA EDELM</v>
          </cell>
          <cell r="C77" t="str">
            <v>1</v>
          </cell>
          <cell r="D77" t="str">
            <v>24</v>
          </cell>
          <cell r="E77" t="str">
            <v>0430</v>
          </cell>
          <cell r="F77" t="str">
            <v>14</v>
          </cell>
          <cell r="G77" t="str">
            <v>064</v>
          </cell>
          <cell r="H77" t="str">
            <v>0123</v>
          </cell>
          <cell r="I77" t="str">
            <v>00540</v>
          </cell>
          <cell r="J77" t="str">
            <v>0703</v>
          </cell>
          <cell r="K77" t="str">
            <v>00001</v>
          </cell>
          <cell r="L77" t="str">
            <v>0125</v>
          </cell>
          <cell r="M77" t="str">
            <v>0017</v>
          </cell>
          <cell r="N77">
            <v>88</v>
          </cell>
          <cell r="O77">
            <v>6</v>
          </cell>
          <cell r="P77">
            <v>0</v>
          </cell>
        </row>
        <row r="78">
          <cell r="A78" t="str">
            <v>032928</v>
          </cell>
          <cell r="B78" t="str">
            <v>DEVOTO URIBE RUTH MARINA</v>
          </cell>
          <cell r="C78" t="str">
            <v>1</v>
          </cell>
          <cell r="D78" t="str">
            <v>25</v>
          </cell>
          <cell r="E78" t="str">
            <v>0520</v>
          </cell>
          <cell r="F78" t="str">
            <v>14</v>
          </cell>
          <cell r="G78" t="str">
            <v>064</v>
          </cell>
          <cell r="H78" t="str">
            <v>0123</v>
          </cell>
          <cell r="I78" t="str">
            <v>00540</v>
          </cell>
          <cell r="J78" t="str">
            <v>0845</v>
          </cell>
          <cell r="K78" t="str">
            <v>00001</v>
          </cell>
          <cell r="L78" t="str">
            <v>0125</v>
          </cell>
          <cell r="M78" t="str">
            <v>0018</v>
          </cell>
          <cell r="N78">
            <v>88</v>
          </cell>
          <cell r="O78">
            <v>6</v>
          </cell>
          <cell r="P78">
            <v>0</v>
          </cell>
        </row>
        <row r="79">
          <cell r="A79" t="str">
            <v>033067</v>
          </cell>
          <cell r="B79" t="str">
            <v>DIAZ PANDURO CLAUDINA</v>
          </cell>
          <cell r="C79" t="str">
            <v>2</v>
          </cell>
          <cell r="D79" t="str">
            <v>AD</v>
          </cell>
          <cell r="E79" t="str">
            <v>2131</v>
          </cell>
          <cell r="F79" t="str">
            <v>14</v>
          </cell>
          <cell r="G79" t="str">
            <v>003</v>
          </cell>
          <cell r="H79" t="str">
            <v>0006</v>
          </cell>
          <cell r="I79" t="str">
            <v>00267</v>
          </cell>
          <cell r="J79" t="str">
            <v>0693</v>
          </cell>
          <cell r="K79" t="str">
            <v>00001</v>
          </cell>
          <cell r="L79" t="str">
            <v>0125</v>
          </cell>
          <cell r="M79" t="str">
            <v>0002</v>
          </cell>
          <cell r="N79">
            <v>88</v>
          </cell>
          <cell r="O79">
            <v>6</v>
          </cell>
          <cell r="P79">
            <v>0</v>
          </cell>
        </row>
        <row r="80">
          <cell r="A80" t="str">
            <v>033042</v>
          </cell>
          <cell r="B80" t="str">
            <v>ESCUDERO ESCUDERO ALIDA C</v>
          </cell>
          <cell r="C80" t="str">
            <v>2</v>
          </cell>
          <cell r="D80" t="str">
            <v>PD</v>
          </cell>
          <cell r="E80" t="str">
            <v>0991</v>
          </cell>
          <cell r="F80" t="str">
            <v>14</v>
          </cell>
          <cell r="G80" t="str">
            <v>064</v>
          </cell>
          <cell r="H80" t="str">
            <v>0123</v>
          </cell>
          <cell r="I80" t="str">
            <v>00540</v>
          </cell>
          <cell r="J80" t="str">
            <v>0845</v>
          </cell>
          <cell r="K80" t="str">
            <v>00001</v>
          </cell>
          <cell r="L80" t="str">
            <v>0125</v>
          </cell>
          <cell r="M80" t="str">
            <v>0018</v>
          </cell>
          <cell r="N80">
            <v>88</v>
          </cell>
          <cell r="O80">
            <v>6</v>
          </cell>
          <cell r="P80">
            <v>1</v>
          </cell>
        </row>
        <row r="81">
          <cell r="A81" t="str">
            <v>095907</v>
          </cell>
          <cell r="B81" t="str">
            <v>FAJARDO CAMPOS PEDRO</v>
          </cell>
          <cell r="C81" t="str">
            <v>1</v>
          </cell>
          <cell r="D81" t="str">
            <v>25</v>
          </cell>
          <cell r="E81" t="str">
            <v>0520</v>
          </cell>
          <cell r="F81" t="str">
            <v>14</v>
          </cell>
          <cell r="G81" t="str">
            <v>064</v>
          </cell>
          <cell r="H81" t="str">
            <v>0123</v>
          </cell>
          <cell r="I81" t="str">
            <v>00540</v>
          </cell>
          <cell r="J81" t="str">
            <v>0845</v>
          </cell>
          <cell r="K81" t="str">
            <v>00001</v>
          </cell>
          <cell r="L81" t="str">
            <v>0125</v>
          </cell>
          <cell r="M81" t="str">
            <v>0018</v>
          </cell>
          <cell r="N81">
            <v>88</v>
          </cell>
          <cell r="O81">
            <v>6</v>
          </cell>
          <cell r="P81">
            <v>0</v>
          </cell>
        </row>
        <row r="82">
          <cell r="A82" t="str">
            <v>033050</v>
          </cell>
          <cell r="B82" t="str">
            <v>FEBRERO CABREJOS CONSUELO</v>
          </cell>
          <cell r="C82" t="str">
            <v>2</v>
          </cell>
          <cell r="D82" t="str">
            <v>TA</v>
          </cell>
          <cell r="E82" t="str">
            <v>1582</v>
          </cell>
          <cell r="F82" t="str">
            <v>14</v>
          </cell>
          <cell r="G82" t="str">
            <v>064</v>
          </cell>
          <cell r="H82" t="str">
            <v>0123</v>
          </cell>
          <cell r="I82" t="str">
            <v>00540</v>
          </cell>
          <cell r="J82" t="str">
            <v>0195</v>
          </cell>
          <cell r="K82" t="str">
            <v>00001</v>
          </cell>
          <cell r="L82" t="str">
            <v>0125</v>
          </cell>
          <cell r="M82" t="str">
            <v>0016</v>
          </cell>
          <cell r="N82">
            <v>76</v>
          </cell>
          <cell r="O82">
            <v>6</v>
          </cell>
          <cell r="P82">
            <v>1</v>
          </cell>
        </row>
        <row r="83">
          <cell r="A83" t="str">
            <v>033051</v>
          </cell>
          <cell r="B83" t="str">
            <v>FLORES MORENO JULIA ISABE</v>
          </cell>
          <cell r="C83" t="str">
            <v>2</v>
          </cell>
          <cell r="D83" t="str">
            <v>TB</v>
          </cell>
          <cell r="E83" t="str">
            <v>1461</v>
          </cell>
          <cell r="F83" t="str">
            <v>14</v>
          </cell>
          <cell r="G83" t="str">
            <v>064</v>
          </cell>
          <cell r="H83" t="str">
            <v>0123</v>
          </cell>
          <cell r="I83" t="str">
            <v>00540</v>
          </cell>
          <cell r="J83" t="str">
            <v>0845</v>
          </cell>
          <cell r="K83" t="str">
            <v>00001</v>
          </cell>
          <cell r="L83" t="str">
            <v>0125</v>
          </cell>
          <cell r="M83" t="str">
            <v>0018</v>
          </cell>
          <cell r="N83">
            <v>84</v>
          </cell>
          <cell r="O83">
            <v>6</v>
          </cell>
          <cell r="P83">
            <v>1</v>
          </cell>
        </row>
        <row r="84">
          <cell r="A84" t="str">
            <v>033052</v>
          </cell>
          <cell r="B84" t="str">
            <v>FLORES MORENO NELLY</v>
          </cell>
          <cell r="C84" t="str">
            <v>2</v>
          </cell>
          <cell r="D84" t="str">
            <v>TA</v>
          </cell>
          <cell r="E84" t="str">
            <v>1201</v>
          </cell>
          <cell r="F84" t="str">
            <v>14</v>
          </cell>
          <cell r="G84" t="str">
            <v>064</v>
          </cell>
          <cell r="H84" t="str">
            <v>0123</v>
          </cell>
          <cell r="I84" t="str">
            <v>00540</v>
          </cell>
          <cell r="J84" t="str">
            <v>0195</v>
          </cell>
          <cell r="K84" t="str">
            <v>00001</v>
          </cell>
          <cell r="L84" t="str">
            <v>0125</v>
          </cell>
          <cell r="M84" t="str">
            <v>0016</v>
          </cell>
          <cell r="N84">
            <v>88</v>
          </cell>
          <cell r="O84">
            <v>6</v>
          </cell>
          <cell r="P84">
            <v>1</v>
          </cell>
        </row>
        <row r="85">
          <cell r="A85" t="str">
            <v>032918</v>
          </cell>
          <cell r="B85" t="str">
            <v>GALARZA LOZANO VILMA</v>
          </cell>
          <cell r="C85" t="str">
            <v>1</v>
          </cell>
          <cell r="D85" t="str">
            <v>24</v>
          </cell>
          <cell r="E85" t="str">
            <v>0400</v>
          </cell>
          <cell r="F85" t="str">
            <v>14</v>
          </cell>
          <cell r="G85" t="str">
            <v>064</v>
          </cell>
          <cell r="H85" t="str">
            <v>0123</v>
          </cell>
          <cell r="I85" t="str">
            <v>00540</v>
          </cell>
          <cell r="J85" t="str">
            <v>0195</v>
          </cell>
          <cell r="K85" t="str">
            <v>00001</v>
          </cell>
          <cell r="L85" t="str">
            <v>0125</v>
          </cell>
          <cell r="M85" t="str">
            <v>0016</v>
          </cell>
          <cell r="N85">
            <v>84</v>
          </cell>
          <cell r="O85">
            <v>6</v>
          </cell>
          <cell r="P85">
            <v>0</v>
          </cell>
        </row>
        <row r="86">
          <cell r="A86" t="str">
            <v>033054</v>
          </cell>
          <cell r="B86" t="str">
            <v>GAMARRA POMA INES</v>
          </cell>
          <cell r="C86" t="str">
            <v>2</v>
          </cell>
          <cell r="D86" t="str">
            <v>TA</v>
          </cell>
          <cell r="E86" t="str">
            <v>1461</v>
          </cell>
          <cell r="F86" t="str">
            <v>14</v>
          </cell>
          <cell r="G86" t="str">
            <v>003</v>
          </cell>
          <cell r="H86" t="str">
            <v>0006</v>
          </cell>
          <cell r="I86" t="str">
            <v>00267</v>
          </cell>
          <cell r="J86" t="str">
            <v>0693</v>
          </cell>
          <cell r="K86" t="str">
            <v>00001</v>
          </cell>
          <cell r="L86" t="str">
            <v>0125</v>
          </cell>
          <cell r="M86" t="str">
            <v>0002</v>
          </cell>
          <cell r="N86">
            <v>88</v>
          </cell>
          <cell r="O86">
            <v>6</v>
          </cell>
          <cell r="P86">
            <v>0</v>
          </cell>
        </row>
        <row r="87">
          <cell r="A87" t="str">
            <v>032975</v>
          </cell>
          <cell r="B87" t="str">
            <v>GARAY LAZO RUBEN NICOLAS</v>
          </cell>
          <cell r="C87" t="str">
            <v>4</v>
          </cell>
          <cell r="D87" t="str">
            <v>PE</v>
          </cell>
          <cell r="E87" t="str">
            <v>0741</v>
          </cell>
          <cell r="F87" t="str">
            <v>14</v>
          </cell>
          <cell r="G87" t="str">
            <v>003</v>
          </cell>
          <cell r="H87" t="str">
            <v>0006</v>
          </cell>
          <cell r="I87" t="str">
            <v>00267</v>
          </cell>
          <cell r="J87" t="str">
            <v>0693</v>
          </cell>
          <cell r="K87" t="str">
            <v>00001</v>
          </cell>
          <cell r="L87" t="str">
            <v>0125</v>
          </cell>
          <cell r="M87" t="str">
            <v>0002</v>
          </cell>
          <cell r="N87">
            <v>88</v>
          </cell>
          <cell r="O87">
            <v>6</v>
          </cell>
          <cell r="P87">
            <v>0</v>
          </cell>
        </row>
        <row r="88">
          <cell r="A88" t="str">
            <v>033056</v>
          </cell>
          <cell r="B88" t="str">
            <v>GARCES OJEDA ALEJANDRINO</v>
          </cell>
          <cell r="C88" t="str">
            <v>2</v>
          </cell>
          <cell r="D88" t="str">
            <v>TB</v>
          </cell>
          <cell r="E88" t="str">
            <v>1691</v>
          </cell>
          <cell r="F88" t="str">
            <v>14</v>
          </cell>
          <cell r="G88" t="str">
            <v>064</v>
          </cell>
          <cell r="H88" t="str">
            <v>0184</v>
          </cell>
          <cell r="I88" t="str">
            <v>00469</v>
          </cell>
          <cell r="J88" t="str">
            <v>1056</v>
          </cell>
          <cell r="K88" t="str">
            <v>00001</v>
          </cell>
          <cell r="L88" t="str">
            <v>0125</v>
          </cell>
          <cell r="M88" t="str">
            <v>0024</v>
          </cell>
          <cell r="N88">
            <v>84</v>
          </cell>
          <cell r="O88">
            <v>6</v>
          </cell>
          <cell r="P88">
            <v>1</v>
          </cell>
        </row>
        <row r="89">
          <cell r="A89" t="str">
            <v>033180</v>
          </cell>
          <cell r="B89" t="str">
            <v>GARCIA CAMACHO MARIO ANTO</v>
          </cell>
          <cell r="C89" t="str">
            <v>2</v>
          </cell>
          <cell r="D89" t="str">
            <v>AD</v>
          </cell>
          <cell r="E89" t="str">
            <v>2131</v>
          </cell>
          <cell r="F89" t="str">
            <v>14</v>
          </cell>
          <cell r="G89" t="str">
            <v>003</v>
          </cell>
          <cell r="H89" t="str">
            <v>0006</v>
          </cell>
          <cell r="I89" t="str">
            <v>00267</v>
          </cell>
          <cell r="J89" t="str">
            <v>0693</v>
          </cell>
          <cell r="K89" t="str">
            <v>00001</v>
          </cell>
          <cell r="L89" t="str">
            <v>0125</v>
          </cell>
          <cell r="M89" t="str">
            <v>0002</v>
          </cell>
          <cell r="N89">
            <v>88</v>
          </cell>
          <cell r="O89">
            <v>6</v>
          </cell>
          <cell r="P89">
            <v>0</v>
          </cell>
        </row>
        <row r="90">
          <cell r="A90" t="str">
            <v>033057</v>
          </cell>
          <cell r="B90" t="str">
            <v>GARCIA GARCIA CARMEN ROSA</v>
          </cell>
          <cell r="C90" t="str">
            <v>2</v>
          </cell>
          <cell r="D90" t="str">
            <v>TB</v>
          </cell>
          <cell r="E90" t="str">
            <v>1581</v>
          </cell>
          <cell r="F90" t="str">
            <v>14</v>
          </cell>
          <cell r="G90" t="str">
            <v>064</v>
          </cell>
          <cell r="H90" t="str">
            <v>0178</v>
          </cell>
          <cell r="I90" t="str">
            <v>00538</v>
          </cell>
          <cell r="J90" t="str">
            <v>0209</v>
          </cell>
          <cell r="K90" t="str">
            <v>00001</v>
          </cell>
          <cell r="L90" t="str">
            <v>0125</v>
          </cell>
          <cell r="M90" t="str">
            <v>0019</v>
          </cell>
          <cell r="N90">
            <v>84</v>
          </cell>
          <cell r="O90">
            <v>6</v>
          </cell>
          <cell r="P90">
            <v>0</v>
          </cell>
        </row>
        <row r="91">
          <cell r="A91" t="str">
            <v>105290</v>
          </cell>
          <cell r="B91" t="str">
            <v>GARCIA GUTIERREZ JESUS MA</v>
          </cell>
          <cell r="C91" t="str">
            <v>2</v>
          </cell>
          <cell r="D91" t="str">
            <v>PE</v>
          </cell>
          <cell r="E91" t="str">
            <v>0741</v>
          </cell>
          <cell r="F91" t="str">
            <v>14</v>
          </cell>
          <cell r="G91" t="str">
            <v>003</v>
          </cell>
          <cell r="H91" t="str">
            <v>0006</v>
          </cell>
          <cell r="I91" t="str">
            <v>00267</v>
          </cell>
          <cell r="J91" t="str">
            <v>0693</v>
          </cell>
          <cell r="K91" t="str">
            <v>00001</v>
          </cell>
          <cell r="L91" t="str">
            <v>0125</v>
          </cell>
          <cell r="M91" t="str">
            <v>0002</v>
          </cell>
          <cell r="N91">
            <v>84</v>
          </cell>
          <cell r="O91">
            <v>6</v>
          </cell>
          <cell r="P91">
            <v>0</v>
          </cell>
        </row>
        <row r="92">
          <cell r="A92" t="str">
            <v>032941</v>
          </cell>
          <cell r="B92" t="str">
            <v>GARCIA SAMAN ADA ZOILA</v>
          </cell>
          <cell r="C92" t="str">
            <v>1</v>
          </cell>
          <cell r="D92" t="str">
            <v>24</v>
          </cell>
          <cell r="E92" t="str">
            <v>0400</v>
          </cell>
          <cell r="F92" t="str">
            <v>14</v>
          </cell>
          <cell r="G92" t="str">
            <v>064</v>
          </cell>
          <cell r="H92" t="str">
            <v>0123</v>
          </cell>
          <cell r="I92" t="str">
            <v>00540</v>
          </cell>
          <cell r="J92" t="str">
            <v>0195</v>
          </cell>
          <cell r="K92" t="str">
            <v>00001</v>
          </cell>
          <cell r="L92" t="str">
            <v>0125</v>
          </cell>
          <cell r="M92" t="str">
            <v>0016</v>
          </cell>
          <cell r="N92">
            <v>72</v>
          </cell>
          <cell r="O92">
            <v>6</v>
          </cell>
          <cell r="P92">
            <v>0</v>
          </cell>
        </row>
        <row r="93">
          <cell r="A93" t="str">
            <v>033059</v>
          </cell>
          <cell r="B93" t="str">
            <v>GARRETON CARDENAS SILVIA</v>
          </cell>
          <cell r="C93" t="str">
            <v>2</v>
          </cell>
          <cell r="D93" t="str">
            <v>TB</v>
          </cell>
          <cell r="E93" t="str">
            <v>1581</v>
          </cell>
          <cell r="F93" t="str">
            <v>14</v>
          </cell>
          <cell r="G93" t="str">
            <v>064</v>
          </cell>
          <cell r="H93" t="str">
            <v>0123</v>
          </cell>
          <cell r="I93" t="str">
            <v>00540</v>
          </cell>
          <cell r="J93" t="str">
            <v>0195</v>
          </cell>
          <cell r="K93" t="str">
            <v>00001</v>
          </cell>
          <cell r="L93" t="str">
            <v>0125</v>
          </cell>
          <cell r="M93" t="str">
            <v>0016</v>
          </cell>
          <cell r="N93">
            <v>84</v>
          </cell>
          <cell r="O93">
            <v>6</v>
          </cell>
          <cell r="P93">
            <v>1</v>
          </cell>
        </row>
        <row r="94">
          <cell r="A94" t="str">
            <v>033060</v>
          </cell>
          <cell r="B94" t="str">
            <v>GAVILANO MUNOZ GIOVANNI W</v>
          </cell>
          <cell r="C94" t="str">
            <v>2</v>
          </cell>
          <cell r="D94" t="str">
            <v>TB</v>
          </cell>
          <cell r="E94" t="str">
            <v>1691</v>
          </cell>
          <cell r="F94" t="str">
            <v>14</v>
          </cell>
          <cell r="G94" t="str">
            <v>064</v>
          </cell>
          <cell r="H94" t="str">
            <v>0184</v>
          </cell>
          <cell r="I94" t="str">
            <v>00469</v>
          </cell>
          <cell r="J94" t="str">
            <v>1056</v>
          </cell>
          <cell r="K94" t="str">
            <v>00001</v>
          </cell>
          <cell r="L94" t="str">
            <v>0125</v>
          </cell>
          <cell r="M94" t="str">
            <v>0024</v>
          </cell>
          <cell r="N94">
            <v>80</v>
          </cell>
          <cell r="O94">
            <v>6</v>
          </cell>
          <cell r="P94">
            <v>1</v>
          </cell>
        </row>
        <row r="95">
          <cell r="A95" t="str">
            <v>033062</v>
          </cell>
          <cell r="B95" t="str">
            <v>GODOY ANAYA ALFONSO</v>
          </cell>
          <cell r="C95" t="str">
            <v>2</v>
          </cell>
          <cell r="D95" t="str">
            <v>TA</v>
          </cell>
          <cell r="E95" t="str">
            <v>1204</v>
          </cell>
          <cell r="F95" t="str">
            <v>14</v>
          </cell>
          <cell r="G95" t="str">
            <v>003</v>
          </cell>
          <cell r="H95" t="str">
            <v>0006</v>
          </cell>
          <cell r="I95" t="str">
            <v>00471</v>
          </cell>
          <cell r="J95" t="str">
            <v>0200</v>
          </cell>
          <cell r="K95" t="str">
            <v>00001</v>
          </cell>
          <cell r="L95" t="str">
            <v>0125</v>
          </cell>
          <cell r="M95" t="str">
            <v>0003</v>
          </cell>
          <cell r="N95">
            <v>84</v>
          </cell>
          <cell r="O95">
            <v>6</v>
          </cell>
          <cell r="P95">
            <v>1</v>
          </cell>
        </row>
        <row r="96">
          <cell r="A96" t="str">
            <v>033064</v>
          </cell>
          <cell r="B96" t="str">
            <v>GONZALES PAREJA GLORIA DE</v>
          </cell>
          <cell r="C96" t="str">
            <v>2</v>
          </cell>
          <cell r="D96" t="str">
            <v>TD</v>
          </cell>
          <cell r="E96" t="str">
            <v>1581</v>
          </cell>
          <cell r="F96" t="str">
            <v>14</v>
          </cell>
          <cell r="G96" t="str">
            <v>064</v>
          </cell>
          <cell r="H96" t="str">
            <v>0123</v>
          </cell>
          <cell r="I96" t="str">
            <v>00540</v>
          </cell>
          <cell r="J96" t="str">
            <v>0703</v>
          </cell>
          <cell r="K96" t="str">
            <v>00001</v>
          </cell>
          <cell r="L96" t="str">
            <v>0125</v>
          </cell>
          <cell r="M96" t="str">
            <v>0017</v>
          </cell>
          <cell r="N96">
            <v>88</v>
          </cell>
          <cell r="O96">
            <v>6</v>
          </cell>
          <cell r="P96">
            <v>0</v>
          </cell>
        </row>
        <row r="97">
          <cell r="A97" t="str">
            <v>032959</v>
          </cell>
          <cell r="B97" t="str">
            <v>GONZALES RONCEROS ISABEL</v>
          </cell>
          <cell r="C97" t="str">
            <v>1</v>
          </cell>
          <cell r="D97" t="str">
            <v>24</v>
          </cell>
          <cell r="E97" t="str">
            <v>0520</v>
          </cell>
          <cell r="F97" t="str">
            <v>14</v>
          </cell>
          <cell r="G97" t="str">
            <v>064</v>
          </cell>
          <cell r="H97" t="str">
            <v>0123</v>
          </cell>
          <cell r="I97" t="str">
            <v>00540</v>
          </cell>
          <cell r="J97" t="str">
            <v>0845</v>
          </cell>
          <cell r="K97" t="str">
            <v>00001</v>
          </cell>
          <cell r="L97" t="str">
            <v>0125</v>
          </cell>
          <cell r="M97" t="str">
            <v>0018</v>
          </cell>
          <cell r="N97">
            <v>88</v>
          </cell>
          <cell r="O97">
            <v>6</v>
          </cell>
          <cell r="P97">
            <v>0</v>
          </cell>
        </row>
        <row r="98">
          <cell r="A98" t="str">
            <v>033065</v>
          </cell>
          <cell r="B98" t="str">
            <v>GORDILLO DELGADO JOSE ALB</v>
          </cell>
          <cell r="C98" t="str">
            <v>2</v>
          </cell>
          <cell r="D98" t="str">
            <v>TC</v>
          </cell>
          <cell r="E98" t="str">
            <v>1691</v>
          </cell>
          <cell r="F98" t="str">
            <v>14</v>
          </cell>
          <cell r="G98" t="str">
            <v>064</v>
          </cell>
          <cell r="H98" t="str">
            <v>0184</v>
          </cell>
          <cell r="I98" t="str">
            <v>00469</v>
          </cell>
          <cell r="J98" t="str">
            <v>1056</v>
          </cell>
          <cell r="K98" t="str">
            <v>00001</v>
          </cell>
          <cell r="L98" t="str">
            <v>0125</v>
          </cell>
          <cell r="M98" t="str">
            <v>0024</v>
          </cell>
          <cell r="N98">
            <v>84</v>
          </cell>
          <cell r="O98">
            <v>6</v>
          </cell>
          <cell r="P98">
            <v>1</v>
          </cell>
        </row>
        <row r="99">
          <cell r="A99" t="str">
            <v>032973</v>
          </cell>
          <cell r="B99" t="str">
            <v>GRANADOS CARRERA JULIO CE</v>
          </cell>
          <cell r="C99" t="str">
            <v>1</v>
          </cell>
          <cell r="D99" t="str">
            <v>24</v>
          </cell>
          <cell r="E99" t="str">
            <v>0520</v>
          </cell>
          <cell r="F99" t="str">
            <v>14</v>
          </cell>
          <cell r="G99" t="str">
            <v>064</v>
          </cell>
          <cell r="H99" t="str">
            <v>0123</v>
          </cell>
          <cell r="I99" t="str">
            <v>00540</v>
          </cell>
          <cell r="J99" t="str">
            <v>0845</v>
          </cell>
          <cell r="K99" t="str">
            <v>00001</v>
          </cell>
          <cell r="L99" t="str">
            <v>0125</v>
          </cell>
          <cell r="M99" t="str">
            <v>0018</v>
          </cell>
          <cell r="N99">
            <v>88</v>
          </cell>
          <cell r="O99">
            <v>6</v>
          </cell>
          <cell r="P99">
            <v>0</v>
          </cell>
        </row>
        <row r="100">
          <cell r="A100" t="str">
            <v>032919</v>
          </cell>
          <cell r="B100" t="str">
            <v>GRANDE TAMARIZ YOLANDA AN</v>
          </cell>
          <cell r="C100" t="str">
            <v>3</v>
          </cell>
          <cell r="D100" t="str">
            <v>33</v>
          </cell>
          <cell r="E100" t="str">
            <v>0630</v>
          </cell>
          <cell r="F100" t="str">
            <v>14</v>
          </cell>
          <cell r="G100" t="str">
            <v>064</v>
          </cell>
          <cell r="H100" t="str">
            <v>0122</v>
          </cell>
          <cell r="I100" t="str">
            <v>00537</v>
          </cell>
          <cell r="J100" t="str">
            <v>0109</v>
          </cell>
          <cell r="K100" t="str">
            <v>00001</v>
          </cell>
          <cell r="L100" t="str">
            <v>0125</v>
          </cell>
          <cell r="M100" t="str">
            <v>0015</v>
          </cell>
          <cell r="N100">
            <v>88</v>
          </cell>
          <cell r="O100">
            <v>6</v>
          </cell>
          <cell r="P100">
            <v>0</v>
          </cell>
        </row>
        <row r="101">
          <cell r="A101" t="str">
            <v>032921</v>
          </cell>
          <cell r="B101" t="str">
            <v>GUTIERREZ MOSAURIETA FLOR</v>
          </cell>
          <cell r="C101" t="str">
            <v>1</v>
          </cell>
          <cell r="D101" t="str">
            <v>24</v>
          </cell>
          <cell r="E101" t="str">
            <v>0430</v>
          </cell>
          <cell r="F101" t="str">
            <v>14</v>
          </cell>
          <cell r="G101" t="str">
            <v>064</v>
          </cell>
          <cell r="H101" t="str">
            <v>0123</v>
          </cell>
          <cell r="I101" t="str">
            <v>00540</v>
          </cell>
          <cell r="J101" t="str">
            <v>0703</v>
          </cell>
          <cell r="K101" t="str">
            <v>00001</v>
          </cell>
          <cell r="L101" t="str">
            <v>0125</v>
          </cell>
          <cell r="M101" t="str">
            <v>0017</v>
          </cell>
          <cell r="N101">
            <v>88</v>
          </cell>
          <cell r="O101">
            <v>6</v>
          </cell>
          <cell r="P101">
            <v>0</v>
          </cell>
        </row>
        <row r="102">
          <cell r="A102" t="str">
            <v>033070</v>
          </cell>
          <cell r="B102" t="str">
            <v>GUZMAN SANCHEZ JERONIMO</v>
          </cell>
          <cell r="C102" t="str">
            <v>2</v>
          </cell>
          <cell r="D102" t="str">
            <v>TA</v>
          </cell>
          <cell r="E102" t="str">
            <v>1462</v>
          </cell>
          <cell r="F102" t="str">
            <v>14</v>
          </cell>
          <cell r="G102" t="str">
            <v>003</v>
          </cell>
          <cell r="H102" t="str">
            <v>0006</v>
          </cell>
          <cell r="I102" t="str">
            <v>00267</v>
          </cell>
          <cell r="J102" t="str">
            <v>0693</v>
          </cell>
          <cell r="K102" t="str">
            <v>00001</v>
          </cell>
          <cell r="L102" t="str">
            <v>0125</v>
          </cell>
          <cell r="M102" t="str">
            <v>0002</v>
          </cell>
          <cell r="N102">
            <v>88</v>
          </cell>
          <cell r="O102">
            <v>6</v>
          </cell>
          <cell r="P102">
            <v>0</v>
          </cell>
        </row>
        <row r="103">
          <cell r="A103" t="str">
            <v>032958</v>
          </cell>
          <cell r="B103" t="str">
            <v>HARO TOLEDO DORIS MARIA</v>
          </cell>
          <cell r="C103" t="str">
            <v>1</v>
          </cell>
          <cell r="D103" t="str">
            <v>25</v>
          </cell>
          <cell r="E103" t="str">
            <v>0480</v>
          </cell>
          <cell r="F103" t="str">
            <v>14</v>
          </cell>
          <cell r="G103" t="str">
            <v>064</v>
          </cell>
          <cell r="H103" t="str">
            <v>0123</v>
          </cell>
          <cell r="I103" t="str">
            <v>00540</v>
          </cell>
          <cell r="J103" t="str">
            <v>0845</v>
          </cell>
          <cell r="K103" t="str">
            <v>00001</v>
          </cell>
          <cell r="L103" t="str">
            <v>0125</v>
          </cell>
          <cell r="M103" t="str">
            <v>0018</v>
          </cell>
          <cell r="N103">
            <v>84</v>
          </cell>
          <cell r="O103">
            <v>6</v>
          </cell>
          <cell r="P103">
            <v>0</v>
          </cell>
        </row>
        <row r="104">
          <cell r="A104" t="str">
            <v>033072</v>
          </cell>
          <cell r="B104" t="str">
            <v>HERNANDEZ LAYA JESUS ALEJ</v>
          </cell>
          <cell r="C104" t="str">
            <v>2</v>
          </cell>
          <cell r="D104" t="str">
            <v>TD</v>
          </cell>
          <cell r="E104" t="str">
            <v>1461</v>
          </cell>
          <cell r="F104" t="str">
            <v>14</v>
          </cell>
          <cell r="G104" t="str">
            <v>003</v>
          </cell>
          <cell r="H104" t="str">
            <v>0006</v>
          </cell>
          <cell r="I104" t="str">
            <v>00267</v>
          </cell>
          <cell r="J104" t="str">
            <v>0693</v>
          </cell>
          <cell r="K104" t="str">
            <v>00001</v>
          </cell>
          <cell r="L104" t="str">
            <v>0125</v>
          </cell>
          <cell r="M104" t="str">
            <v>0002</v>
          </cell>
          <cell r="N104">
            <v>88</v>
          </cell>
          <cell r="O104">
            <v>6</v>
          </cell>
          <cell r="P104">
            <v>0</v>
          </cell>
        </row>
        <row r="105">
          <cell r="A105" t="str">
            <v>033073</v>
          </cell>
          <cell r="B105" t="str">
            <v>HERNANDEZ PAZ ELSA EMMA</v>
          </cell>
          <cell r="C105" t="str">
            <v>2</v>
          </cell>
          <cell r="D105" t="str">
            <v>TC</v>
          </cell>
          <cell r="E105" t="str">
            <v>1691</v>
          </cell>
          <cell r="F105" t="str">
            <v>14</v>
          </cell>
          <cell r="G105" t="str">
            <v>064</v>
          </cell>
          <cell r="H105" t="str">
            <v>0184</v>
          </cell>
          <cell r="I105" t="str">
            <v>00469</v>
          </cell>
          <cell r="J105" t="str">
            <v>1056</v>
          </cell>
          <cell r="K105" t="str">
            <v>00001</v>
          </cell>
          <cell r="L105" t="str">
            <v>0125</v>
          </cell>
          <cell r="M105" t="str">
            <v>0024</v>
          </cell>
          <cell r="N105">
            <v>84</v>
          </cell>
          <cell r="O105">
            <v>6</v>
          </cell>
          <cell r="P105">
            <v>0</v>
          </cell>
        </row>
        <row r="106">
          <cell r="A106" t="str">
            <v>033075</v>
          </cell>
          <cell r="B106" t="str">
            <v>HERNANDEZ SUAREZ ANGELA V</v>
          </cell>
          <cell r="C106" t="str">
            <v>2</v>
          </cell>
          <cell r="D106" t="str">
            <v>TA</v>
          </cell>
          <cell r="E106" t="str">
            <v>1581</v>
          </cell>
          <cell r="F106" t="str">
            <v>14</v>
          </cell>
          <cell r="G106" t="str">
            <v>064</v>
          </cell>
          <cell r="H106" t="str">
            <v>0123</v>
          </cell>
          <cell r="I106" t="str">
            <v>00540</v>
          </cell>
          <cell r="J106" t="str">
            <v>0703</v>
          </cell>
          <cell r="K106" t="str">
            <v>00001</v>
          </cell>
          <cell r="L106" t="str">
            <v>0125</v>
          </cell>
          <cell r="M106" t="str">
            <v>0017</v>
          </cell>
          <cell r="N106">
            <v>88</v>
          </cell>
          <cell r="O106">
            <v>6</v>
          </cell>
          <cell r="P106">
            <v>1</v>
          </cell>
        </row>
        <row r="107">
          <cell r="A107" t="str">
            <v>900239</v>
          </cell>
          <cell r="B107" t="str">
            <v>HUAMAN PERALTA SEGUNDINA</v>
          </cell>
          <cell r="C107" t="str">
            <v>2</v>
          </cell>
          <cell r="D107" t="str">
            <v>TC</v>
          </cell>
          <cell r="E107" t="str">
            <v>1581</v>
          </cell>
          <cell r="F107" t="str">
            <v>14</v>
          </cell>
          <cell r="G107" t="str">
            <v>064</v>
          </cell>
          <cell r="H107" t="str">
            <v>0123</v>
          </cell>
          <cell r="I107" t="str">
            <v>00540</v>
          </cell>
          <cell r="J107" t="str">
            <v>0703</v>
          </cell>
          <cell r="K107" t="str">
            <v>00001</v>
          </cell>
          <cell r="L107" t="str">
            <v>0125</v>
          </cell>
          <cell r="M107" t="str">
            <v>0017</v>
          </cell>
          <cell r="N107">
            <v>88</v>
          </cell>
          <cell r="O107">
            <v>6</v>
          </cell>
          <cell r="P107">
            <v>1</v>
          </cell>
        </row>
        <row r="108">
          <cell r="A108" t="str">
            <v>900232</v>
          </cell>
          <cell r="B108" t="str">
            <v>HUAMANI ROJAS JAIME RAUL</v>
          </cell>
          <cell r="C108" t="str">
            <v>2</v>
          </cell>
          <cell r="D108" t="str">
            <v>TF</v>
          </cell>
          <cell r="E108" t="str">
            <v>1652</v>
          </cell>
          <cell r="F108" t="str">
            <v>14</v>
          </cell>
          <cell r="G108" t="str">
            <v>064</v>
          </cell>
          <cell r="H108" t="str">
            <v>0184</v>
          </cell>
          <cell r="I108" t="str">
            <v>00469</v>
          </cell>
          <cell r="J108" t="str">
            <v>0791</v>
          </cell>
          <cell r="K108" t="str">
            <v>00001</v>
          </cell>
          <cell r="L108" t="str">
            <v>0125</v>
          </cell>
          <cell r="M108" t="str">
            <v>0022</v>
          </cell>
          <cell r="N108">
            <v>88</v>
          </cell>
          <cell r="O108">
            <v>6</v>
          </cell>
          <cell r="P108">
            <v>0</v>
          </cell>
        </row>
        <row r="109">
          <cell r="A109" t="str">
            <v>032925</v>
          </cell>
          <cell r="B109" t="str">
            <v>IRIARTE VELIZ HERMELINDA</v>
          </cell>
          <cell r="C109" t="str">
            <v>1</v>
          </cell>
          <cell r="D109" t="str">
            <v>16</v>
          </cell>
          <cell r="E109" t="str">
            <v>0325</v>
          </cell>
          <cell r="F109" t="str">
            <v>14</v>
          </cell>
          <cell r="G109" t="str">
            <v>064</v>
          </cell>
          <cell r="H109" t="str">
            <v>0123</v>
          </cell>
          <cell r="I109" t="str">
            <v>00540</v>
          </cell>
          <cell r="J109" t="str">
            <v>0195</v>
          </cell>
          <cell r="K109" t="str">
            <v>00001</v>
          </cell>
          <cell r="L109" t="str">
            <v>0125</v>
          </cell>
          <cell r="M109" t="str">
            <v>0016</v>
          </cell>
          <cell r="N109">
            <v>88</v>
          </cell>
          <cell r="O109">
            <v>6</v>
          </cell>
          <cell r="P109">
            <v>0</v>
          </cell>
        </row>
        <row r="110">
          <cell r="A110" t="str">
            <v>033080</v>
          </cell>
          <cell r="B110" t="str">
            <v>JACOME JUSCAMAYTA CONSUEL</v>
          </cell>
          <cell r="C110" t="str">
            <v>2</v>
          </cell>
          <cell r="D110" t="str">
            <v>PE</v>
          </cell>
          <cell r="E110" t="str">
            <v>0801</v>
          </cell>
          <cell r="F110" t="str">
            <v>14</v>
          </cell>
          <cell r="G110" t="str">
            <v>064</v>
          </cell>
          <cell r="H110" t="str">
            <v>0123</v>
          </cell>
          <cell r="I110" t="str">
            <v>00540</v>
          </cell>
          <cell r="J110" t="str">
            <v>0845</v>
          </cell>
          <cell r="K110" t="str">
            <v>00001</v>
          </cell>
          <cell r="L110" t="str">
            <v>0125</v>
          </cell>
          <cell r="M110" t="str">
            <v>0018</v>
          </cell>
          <cell r="N110">
            <v>72</v>
          </cell>
          <cell r="O110">
            <v>6</v>
          </cell>
          <cell r="P110">
            <v>0</v>
          </cell>
        </row>
        <row r="111">
          <cell r="A111" t="str">
            <v>094110</v>
          </cell>
          <cell r="B111" t="str">
            <v>JUAREZ LENGUA LUIS HUMBER</v>
          </cell>
          <cell r="C111" t="str">
            <v>1</v>
          </cell>
          <cell r="D111" t="str">
            <v>16</v>
          </cell>
          <cell r="E111" t="str">
            <v>0306</v>
          </cell>
          <cell r="F111" t="str">
            <v>14</v>
          </cell>
          <cell r="G111" t="str">
            <v>064</v>
          </cell>
          <cell r="H111" t="str">
            <v>0123</v>
          </cell>
          <cell r="I111" t="str">
            <v>00540</v>
          </cell>
          <cell r="J111" t="str">
            <v>0195</v>
          </cell>
          <cell r="K111" t="str">
            <v>00001</v>
          </cell>
          <cell r="L111" t="str">
            <v>0125</v>
          </cell>
          <cell r="M111" t="str">
            <v>0016</v>
          </cell>
          <cell r="N111">
            <v>88</v>
          </cell>
          <cell r="O111">
            <v>6</v>
          </cell>
          <cell r="P111">
            <v>0</v>
          </cell>
        </row>
        <row r="112">
          <cell r="A112" t="str">
            <v>032970</v>
          </cell>
          <cell r="B112" t="str">
            <v>JULIAN RIVERO CARMEN ROSA</v>
          </cell>
          <cell r="C112" t="str">
            <v>1</v>
          </cell>
          <cell r="D112" t="str">
            <v>24</v>
          </cell>
          <cell r="E112" t="str">
            <v>0430</v>
          </cell>
          <cell r="F112" t="str">
            <v>14</v>
          </cell>
          <cell r="G112" t="str">
            <v>064</v>
          </cell>
          <cell r="H112" t="str">
            <v>0123</v>
          </cell>
          <cell r="I112" t="str">
            <v>00540</v>
          </cell>
          <cell r="J112" t="str">
            <v>0703</v>
          </cell>
          <cell r="K112" t="str">
            <v>00001</v>
          </cell>
          <cell r="L112" t="str">
            <v>0125</v>
          </cell>
          <cell r="M112" t="str">
            <v>0017</v>
          </cell>
          <cell r="N112">
            <v>84</v>
          </cell>
          <cell r="O112">
            <v>6</v>
          </cell>
          <cell r="P112">
            <v>0</v>
          </cell>
        </row>
        <row r="113">
          <cell r="A113" t="str">
            <v>032951</v>
          </cell>
          <cell r="B113" t="str">
            <v>KIUCHI OSADA ELENA KEIKO</v>
          </cell>
          <cell r="C113" t="str">
            <v>1</v>
          </cell>
          <cell r="D113" t="str">
            <v>18</v>
          </cell>
          <cell r="E113" t="str">
            <v>0325</v>
          </cell>
          <cell r="F113" t="str">
            <v>14</v>
          </cell>
          <cell r="G113" t="str">
            <v>064</v>
          </cell>
          <cell r="H113" t="str">
            <v>0123</v>
          </cell>
          <cell r="I113" t="str">
            <v>00540</v>
          </cell>
          <cell r="J113" t="str">
            <v>0195</v>
          </cell>
          <cell r="K113" t="str">
            <v>00001</v>
          </cell>
          <cell r="L113" t="str">
            <v>0125</v>
          </cell>
          <cell r="M113" t="str">
            <v>0016</v>
          </cell>
          <cell r="N113">
            <v>88</v>
          </cell>
          <cell r="O113">
            <v>6</v>
          </cell>
          <cell r="P113">
            <v>0</v>
          </cell>
        </row>
        <row r="114">
          <cell r="A114" t="str">
            <v>033084</v>
          </cell>
          <cell r="B114" t="str">
            <v>LEON GAVILAN DINA JANE</v>
          </cell>
          <cell r="C114" t="str">
            <v>2</v>
          </cell>
          <cell r="D114" t="str">
            <v>TB</v>
          </cell>
          <cell r="E114" t="str">
            <v>1461</v>
          </cell>
          <cell r="F114" t="str">
            <v>14</v>
          </cell>
          <cell r="G114" t="str">
            <v>003</v>
          </cell>
          <cell r="H114" t="str">
            <v>0006</v>
          </cell>
          <cell r="I114" t="str">
            <v>00267</v>
          </cell>
          <cell r="J114" t="str">
            <v>0693</v>
          </cell>
          <cell r="K114" t="str">
            <v>00001</v>
          </cell>
          <cell r="L114" t="str">
            <v>0125</v>
          </cell>
          <cell r="M114" t="str">
            <v>0002</v>
          </cell>
          <cell r="N114">
            <v>88</v>
          </cell>
          <cell r="O114">
            <v>6</v>
          </cell>
          <cell r="P114">
            <v>0</v>
          </cell>
        </row>
        <row r="115">
          <cell r="A115" t="str">
            <v>033048</v>
          </cell>
          <cell r="B115" t="str">
            <v>LINARES ROSALES WALTER FE</v>
          </cell>
          <cell r="C115" t="str">
            <v>4</v>
          </cell>
          <cell r="D115" t="str">
            <v>TF</v>
          </cell>
          <cell r="E115" t="str">
            <v>1201</v>
          </cell>
          <cell r="F115" t="str">
            <v>14</v>
          </cell>
          <cell r="G115" t="str">
            <v>003</v>
          </cell>
          <cell r="H115" t="str">
            <v>0006</v>
          </cell>
          <cell r="I115" t="str">
            <v>00471</v>
          </cell>
          <cell r="J115" t="str">
            <v>0200</v>
          </cell>
          <cell r="K115" t="str">
            <v>00001</v>
          </cell>
          <cell r="L115" t="str">
            <v>0125</v>
          </cell>
          <cell r="M115" t="str">
            <v>0003</v>
          </cell>
          <cell r="N115">
            <v>88</v>
          </cell>
          <cell r="O115">
            <v>6</v>
          </cell>
          <cell r="P115">
            <v>0</v>
          </cell>
        </row>
        <row r="116">
          <cell r="A116" t="str">
            <v>033086</v>
          </cell>
          <cell r="B116" t="str">
            <v>LLACTAS NAVARRO ALEJANDRO</v>
          </cell>
          <cell r="C116" t="str">
            <v>2</v>
          </cell>
          <cell r="D116" t="str">
            <v>PE</v>
          </cell>
          <cell r="E116" t="str">
            <v>0751</v>
          </cell>
          <cell r="F116" t="str">
            <v>14</v>
          </cell>
          <cell r="G116" t="str">
            <v>064</v>
          </cell>
          <cell r="H116" t="str">
            <v>0123</v>
          </cell>
          <cell r="I116" t="str">
            <v>00540</v>
          </cell>
          <cell r="J116" t="str">
            <v>0195</v>
          </cell>
          <cell r="K116" t="str">
            <v>00001</v>
          </cell>
          <cell r="L116" t="str">
            <v>0125</v>
          </cell>
          <cell r="M116" t="str">
            <v>0016</v>
          </cell>
          <cell r="N116">
            <v>84</v>
          </cell>
          <cell r="O116">
            <v>6</v>
          </cell>
          <cell r="P116">
            <v>1</v>
          </cell>
        </row>
        <row r="117">
          <cell r="A117" t="str">
            <v>033087</v>
          </cell>
          <cell r="B117" t="str">
            <v>LLACTAS NAVARRO HERACLIO</v>
          </cell>
          <cell r="C117" t="str">
            <v>2</v>
          </cell>
          <cell r="D117" t="str">
            <v>PE</v>
          </cell>
          <cell r="E117" t="str">
            <v>0751</v>
          </cell>
          <cell r="F117" t="str">
            <v>14</v>
          </cell>
          <cell r="G117" t="str">
            <v>064</v>
          </cell>
          <cell r="H117" t="str">
            <v>0184</v>
          </cell>
          <cell r="I117" t="str">
            <v>00469</v>
          </cell>
          <cell r="J117" t="str">
            <v>1056</v>
          </cell>
          <cell r="K117" t="str">
            <v>00001</v>
          </cell>
          <cell r="L117" t="str">
            <v>0125</v>
          </cell>
          <cell r="M117" t="str">
            <v>0024</v>
          </cell>
          <cell r="N117">
            <v>84</v>
          </cell>
          <cell r="O117">
            <v>6</v>
          </cell>
          <cell r="P117">
            <v>1</v>
          </cell>
        </row>
        <row r="118">
          <cell r="A118" t="str">
            <v>033088</v>
          </cell>
          <cell r="B118" t="str">
            <v>LLANOS PENA LILY</v>
          </cell>
          <cell r="C118" t="str">
            <v>2</v>
          </cell>
          <cell r="D118" t="str">
            <v>TB</v>
          </cell>
          <cell r="E118" t="str">
            <v>1441</v>
          </cell>
          <cell r="F118" t="str">
            <v>14</v>
          </cell>
          <cell r="G118" t="str">
            <v>003</v>
          </cell>
          <cell r="H118" t="str">
            <v>0006</v>
          </cell>
          <cell r="I118" t="str">
            <v>00267</v>
          </cell>
          <cell r="J118" t="str">
            <v>0693</v>
          </cell>
          <cell r="K118" t="str">
            <v>00001</v>
          </cell>
          <cell r="L118" t="str">
            <v>0125</v>
          </cell>
          <cell r="M118" t="str">
            <v>0002</v>
          </cell>
          <cell r="N118">
            <v>88</v>
          </cell>
          <cell r="O118">
            <v>6</v>
          </cell>
          <cell r="P118">
            <v>0</v>
          </cell>
        </row>
        <row r="119">
          <cell r="A119" t="str">
            <v>032939</v>
          </cell>
          <cell r="B119" t="str">
            <v>LOPEZ ESCABARROSI SONIA L</v>
          </cell>
          <cell r="C119" t="str">
            <v>1</v>
          </cell>
          <cell r="D119" t="str">
            <v>24</v>
          </cell>
          <cell r="E119" t="str">
            <v>0400</v>
          </cell>
          <cell r="F119" t="str">
            <v>14</v>
          </cell>
          <cell r="G119" t="str">
            <v>064</v>
          </cell>
          <cell r="H119" t="str">
            <v>0123</v>
          </cell>
          <cell r="I119" t="str">
            <v>00540</v>
          </cell>
          <cell r="J119" t="str">
            <v>0195</v>
          </cell>
          <cell r="K119" t="str">
            <v>00001</v>
          </cell>
          <cell r="L119" t="str">
            <v>0125</v>
          </cell>
          <cell r="M119" t="str">
            <v>0016</v>
          </cell>
          <cell r="N119">
            <v>88</v>
          </cell>
          <cell r="O119">
            <v>6</v>
          </cell>
          <cell r="P119">
            <v>0</v>
          </cell>
        </row>
        <row r="120">
          <cell r="A120" t="str">
            <v>032962</v>
          </cell>
          <cell r="B120" t="str">
            <v>LOPEZ SORIA JORGE LUIS</v>
          </cell>
          <cell r="C120" t="str">
            <v>1</v>
          </cell>
          <cell r="D120" t="str">
            <v>24</v>
          </cell>
          <cell r="E120" t="str">
            <v>0520</v>
          </cell>
          <cell r="F120" t="str">
            <v>14</v>
          </cell>
          <cell r="G120" t="str">
            <v>064</v>
          </cell>
          <cell r="H120" t="str">
            <v>0123</v>
          </cell>
          <cell r="I120" t="str">
            <v>00540</v>
          </cell>
          <cell r="J120" t="str">
            <v>0845</v>
          </cell>
          <cell r="K120" t="str">
            <v>00001</v>
          </cell>
          <cell r="L120" t="str">
            <v>0125</v>
          </cell>
          <cell r="M120" t="str">
            <v>0018</v>
          </cell>
          <cell r="N120">
            <v>88</v>
          </cell>
          <cell r="O120">
            <v>6</v>
          </cell>
          <cell r="P120">
            <v>0</v>
          </cell>
        </row>
        <row r="121">
          <cell r="A121" t="str">
            <v>033085</v>
          </cell>
          <cell r="B121" t="str">
            <v>LOYOLA NUNEZ NORA NANCY</v>
          </cell>
          <cell r="C121" t="str">
            <v>2</v>
          </cell>
          <cell r="D121" t="str">
            <v>TA</v>
          </cell>
          <cell r="E121" t="str">
            <v>1582</v>
          </cell>
          <cell r="F121" t="str">
            <v>14</v>
          </cell>
          <cell r="G121" t="str">
            <v>064</v>
          </cell>
          <cell r="H121" t="str">
            <v>0123</v>
          </cell>
          <cell r="I121" t="str">
            <v>00540</v>
          </cell>
          <cell r="J121" t="str">
            <v>0195</v>
          </cell>
          <cell r="K121" t="str">
            <v>00001</v>
          </cell>
          <cell r="L121" t="str">
            <v>0125</v>
          </cell>
          <cell r="M121" t="str">
            <v>0016</v>
          </cell>
          <cell r="N121">
            <v>84</v>
          </cell>
          <cell r="O121">
            <v>6</v>
          </cell>
          <cell r="P121">
            <v>0</v>
          </cell>
        </row>
        <row r="122">
          <cell r="A122" t="str">
            <v>033090</v>
          </cell>
          <cell r="B122" t="str">
            <v>LUCAS ZAVALA MELIDA EUCEB</v>
          </cell>
          <cell r="C122" t="str">
            <v>2</v>
          </cell>
          <cell r="D122" t="str">
            <v>TA</v>
          </cell>
          <cell r="E122" t="str">
            <v>1582</v>
          </cell>
          <cell r="F122" t="str">
            <v>14</v>
          </cell>
          <cell r="G122" t="str">
            <v>064</v>
          </cell>
          <cell r="H122" t="str">
            <v>0123</v>
          </cell>
          <cell r="I122" t="str">
            <v>00540</v>
          </cell>
          <cell r="J122" t="str">
            <v>0195</v>
          </cell>
          <cell r="K122" t="str">
            <v>00001</v>
          </cell>
          <cell r="L122" t="str">
            <v>0125</v>
          </cell>
          <cell r="M122" t="str">
            <v>0016</v>
          </cell>
          <cell r="N122">
            <v>88</v>
          </cell>
          <cell r="O122">
            <v>6</v>
          </cell>
          <cell r="P122">
            <v>1</v>
          </cell>
        </row>
        <row r="123">
          <cell r="A123" t="str">
            <v>033016</v>
          </cell>
          <cell r="B123" t="str">
            <v>LUIS LUCIANO AMADOR</v>
          </cell>
          <cell r="C123" t="str">
            <v>2</v>
          </cell>
          <cell r="D123" t="str">
            <v>TA</v>
          </cell>
          <cell r="E123" t="str">
            <v>1462</v>
          </cell>
          <cell r="F123" t="str">
            <v>14</v>
          </cell>
          <cell r="G123" t="str">
            <v>003</v>
          </cell>
          <cell r="H123" t="str">
            <v>0006</v>
          </cell>
          <cell r="I123" t="str">
            <v>00267</v>
          </cell>
          <cell r="J123" t="str">
            <v>0693</v>
          </cell>
          <cell r="K123" t="str">
            <v>00001</v>
          </cell>
          <cell r="L123" t="str">
            <v>0125</v>
          </cell>
          <cell r="M123" t="str">
            <v>0002</v>
          </cell>
          <cell r="N123">
            <v>84</v>
          </cell>
          <cell r="O123">
            <v>6</v>
          </cell>
          <cell r="P123">
            <v>1</v>
          </cell>
        </row>
        <row r="124">
          <cell r="A124" t="str">
            <v>097624</v>
          </cell>
          <cell r="B124" t="str">
            <v>LUNA ESPINOZA LINCOLN DAN</v>
          </cell>
          <cell r="C124" t="str">
            <v>2</v>
          </cell>
          <cell r="D124" t="str">
            <v>PE</v>
          </cell>
          <cell r="E124" t="str">
            <v>0741</v>
          </cell>
          <cell r="F124" t="str">
            <v>14</v>
          </cell>
          <cell r="G124" t="str">
            <v>003</v>
          </cell>
          <cell r="H124" t="str">
            <v>0006</v>
          </cell>
          <cell r="I124" t="str">
            <v>00267</v>
          </cell>
          <cell r="J124" t="str">
            <v>0693</v>
          </cell>
          <cell r="K124" t="str">
            <v>00001</v>
          </cell>
          <cell r="L124" t="str">
            <v>0125</v>
          </cell>
          <cell r="M124" t="str">
            <v>0002</v>
          </cell>
          <cell r="N124">
            <v>88</v>
          </cell>
          <cell r="O124">
            <v>6</v>
          </cell>
          <cell r="P124">
            <v>0</v>
          </cell>
        </row>
        <row r="125">
          <cell r="A125" t="str">
            <v>033187</v>
          </cell>
          <cell r="B125" t="str">
            <v>MARINO SANCHEZ CARLOS MAN</v>
          </cell>
          <cell r="C125" t="str">
            <v>2</v>
          </cell>
          <cell r="D125" t="str">
            <v>TC</v>
          </cell>
          <cell r="E125" t="str">
            <v>1691</v>
          </cell>
          <cell r="F125" t="str">
            <v>14</v>
          </cell>
          <cell r="G125" t="str">
            <v>064</v>
          </cell>
          <cell r="H125" t="str">
            <v>0184</v>
          </cell>
          <cell r="I125" t="str">
            <v>00469</v>
          </cell>
          <cell r="J125" t="str">
            <v>1056</v>
          </cell>
          <cell r="K125" t="str">
            <v>00001</v>
          </cell>
          <cell r="L125" t="str">
            <v>0125</v>
          </cell>
          <cell r="M125" t="str">
            <v>0024</v>
          </cell>
          <cell r="N125">
            <v>0</v>
          </cell>
          <cell r="O125">
            <v>0</v>
          </cell>
          <cell r="P125">
            <v>0</v>
          </cell>
        </row>
        <row r="126">
          <cell r="A126" t="str">
            <v>032901</v>
          </cell>
          <cell r="B126" t="str">
            <v>MARTINEZ AMPUERO ADELA LU</v>
          </cell>
          <cell r="C126" t="str">
            <v>1</v>
          </cell>
          <cell r="D126" t="str">
            <v>24</v>
          </cell>
          <cell r="E126" t="str">
            <v>0520</v>
          </cell>
          <cell r="F126" t="str">
            <v>14</v>
          </cell>
          <cell r="G126" t="str">
            <v>064</v>
          </cell>
          <cell r="H126" t="str">
            <v>0123</v>
          </cell>
          <cell r="I126" t="str">
            <v>00540</v>
          </cell>
          <cell r="J126" t="str">
            <v>0845</v>
          </cell>
          <cell r="K126" t="str">
            <v>00001</v>
          </cell>
          <cell r="L126" t="str">
            <v>0125</v>
          </cell>
          <cell r="M126" t="str">
            <v>0018</v>
          </cell>
          <cell r="N126">
            <v>80</v>
          </cell>
          <cell r="O126">
            <v>6</v>
          </cell>
          <cell r="P126">
            <v>0</v>
          </cell>
        </row>
        <row r="127">
          <cell r="A127" t="str">
            <v>032930</v>
          </cell>
          <cell r="B127" t="str">
            <v>MARTINEZ CILLIANI MYRNA C</v>
          </cell>
          <cell r="C127" t="str">
            <v>1</v>
          </cell>
          <cell r="D127" t="str">
            <v>25</v>
          </cell>
          <cell r="E127" t="str">
            <v>0520</v>
          </cell>
          <cell r="F127" t="str">
            <v>14</v>
          </cell>
          <cell r="G127" t="str">
            <v>064</v>
          </cell>
          <cell r="H127" t="str">
            <v>0123</v>
          </cell>
          <cell r="I127" t="str">
            <v>00540</v>
          </cell>
          <cell r="J127" t="str">
            <v>0845</v>
          </cell>
          <cell r="K127" t="str">
            <v>00001</v>
          </cell>
          <cell r="L127" t="str">
            <v>0125</v>
          </cell>
          <cell r="M127" t="str">
            <v>0018</v>
          </cell>
          <cell r="N127">
            <v>88</v>
          </cell>
          <cell r="O127">
            <v>6</v>
          </cell>
          <cell r="P127">
            <v>0</v>
          </cell>
        </row>
        <row r="128">
          <cell r="A128" t="str">
            <v>033099</v>
          </cell>
          <cell r="B128" t="str">
            <v>MARTINEZ MANRIQUE JULIO C</v>
          </cell>
          <cell r="C128" t="str">
            <v>2</v>
          </cell>
          <cell r="D128" t="str">
            <v>TB</v>
          </cell>
          <cell r="E128" t="str">
            <v>1691</v>
          </cell>
          <cell r="F128" t="str">
            <v>14</v>
          </cell>
          <cell r="G128" t="str">
            <v>003</v>
          </cell>
          <cell r="H128" t="str">
            <v>0011</v>
          </cell>
          <cell r="I128" t="str">
            <v>00328</v>
          </cell>
          <cell r="J128" t="str">
            <v>0829</v>
          </cell>
          <cell r="K128" t="str">
            <v>00001</v>
          </cell>
          <cell r="L128" t="str">
            <v>0125</v>
          </cell>
          <cell r="M128" t="str">
            <v>0006</v>
          </cell>
          <cell r="N128">
            <v>84</v>
          </cell>
          <cell r="O128">
            <v>6</v>
          </cell>
          <cell r="P128">
            <v>0</v>
          </cell>
        </row>
        <row r="129">
          <cell r="A129" t="str">
            <v>900225</v>
          </cell>
          <cell r="B129" t="str">
            <v>MARTINEZ ROMERO MARIA TER</v>
          </cell>
          <cell r="C129" t="str">
            <v>1</v>
          </cell>
          <cell r="D129" t="str">
            <v>15</v>
          </cell>
          <cell r="E129" t="str">
            <v>0306</v>
          </cell>
          <cell r="F129" t="str">
            <v>14</v>
          </cell>
          <cell r="G129" t="str">
            <v>064</v>
          </cell>
          <cell r="H129" t="str">
            <v>0123</v>
          </cell>
          <cell r="I129" t="str">
            <v>00540</v>
          </cell>
          <cell r="J129" t="str">
            <v>0703</v>
          </cell>
          <cell r="K129" t="str">
            <v>00001</v>
          </cell>
          <cell r="L129" t="str">
            <v>0125</v>
          </cell>
          <cell r="M129" t="str">
            <v>0017</v>
          </cell>
          <cell r="N129">
            <v>88</v>
          </cell>
          <cell r="O129">
            <v>6</v>
          </cell>
          <cell r="P129">
            <v>0</v>
          </cell>
        </row>
        <row r="130">
          <cell r="A130" t="str">
            <v>032945</v>
          </cell>
          <cell r="B130" t="str">
            <v>MAYORGA TORRES ELIZABETH</v>
          </cell>
          <cell r="C130" t="str">
            <v>1</v>
          </cell>
          <cell r="D130" t="str">
            <v>15</v>
          </cell>
          <cell r="E130" t="str">
            <v>0325</v>
          </cell>
          <cell r="F130" t="str">
            <v>14</v>
          </cell>
          <cell r="G130" t="str">
            <v>064</v>
          </cell>
          <cell r="H130" t="str">
            <v>0123</v>
          </cell>
          <cell r="I130" t="str">
            <v>00540</v>
          </cell>
          <cell r="J130" t="str">
            <v>0195</v>
          </cell>
          <cell r="K130" t="str">
            <v>00001</v>
          </cell>
          <cell r="L130" t="str">
            <v>0125</v>
          </cell>
          <cell r="M130" t="str">
            <v>0016</v>
          </cell>
          <cell r="N130">
            <v>88</v>
          </cell>
          <cell r="O130">
            <v>6</v>
          </cell>
          <cell r="P130">
            <v>0</v>
          </cell>
        </row>
        <row r="131">
          <cell r="A131" t="str">
            <v>033164</v>
          </cell>
          <cell r="B131" t="str">
            <v>MELGAR RUBIN JUAN FERNAND</v>
          </cell>
          <cell r="C131" t="str">
            <v>2</v>
          </cell>
          <cell r="D131" t="str">
            <v>TC</v>
          </cell>
          <cell r="E131" t="str">
            <v>1582</v>
          </cell>
          <cell r="F131" t="str">
            <v>14</v>
          </cell>
          <cell r="G131" t="str">
            <v>064</v>
          </cell>
          <cell r="H131" t="str">
            <v>0123</v>
          </cell>
          <cell r="I131" t="str">
            <v>00540</v>
          </cell>
          <cell r="J131" t="str">
            <v>0703</v>
          </cell>
          <cell r="K131" t="str">
            <v>00001</v>
          </cell>
          <cell r="L131" t="str">
            <v>0125</v>
          </cell>
          <cell r="M131" t="str">
            <v>0017</v>
          </cell>
          <cell r="N131">
            <v>88</v>
          </cell>
          <cell r="O131">
            <v>6</v>
          </cell>
          <cell r="P131">
            <v>0</v>
          </cell>
        </row>
        <row r="132">
          <cell r="A132" t="str">
            <v>032897</v>
          </cell>
          <cell r="B132" t="str">
            <v>MENDEZ CAMPOS JULIA HONOR</v>
          </cell>
          <cell r="C132" t="str">
            <v>1</v>
          </cell>
          <cell r="D132" t="str">
            <v>15</v>
          </cell>
          <cell r="E132" t="str">
            <v>0306</v>
          </cell>
          <cell r="F132" t="str">
            <v>14</v>
          </cell>
          <cell r="G132" t="str">
            <v>064</v>
          </cell>
          <cell r="H132" t="str">
            <v>0123</v>
          </cell>
          <cell r="I132" t="str">
            <v>00540</v>
          </cell>
          <cell r="J132" t="str">
            <v>0195</v>
          </cell>
          <cell r="K132" t="str">
            <v>00001</v>
          </cell>
          <cell r="L132" t="str">
            <v>0125</v>
          </cell>
          <cell r="M132" t="str">
            <v>0016</v>
          </cell>
          <cell r="N132">
            <v>88</v>
          </cell>
          <cell r="O132">
            <v>6</v>
          </cell>
          <cell r="P132">
            <v>0</v>
          </cell>
        </row>
        <row r="133">
          <cell r="A133" t="str">
            <v>032949</v>
          </cell>
          <cell r="B133" t="str">
            <v>MENDEZ CAMPOS MARIA ADELA</v>
          </cell>
          <cell r="C133" t="str">
            <v>1</v>
          </cell>
          <cell r="D133" t="str">
            <v>17</v>
          </cell>
          <cell r="E133" t="str">
            <v>0325</v>
          </cell>
          <cell r="F133" t="str">
            <v>14</v>
          </cell>
          <cell r="G133" t="str">
            <v>064</v>
          </cell>
          <cell r="H133" t="str">
            <v>0123</v>
          </cell>
          <cell r="I133" t="str">
            <v>00540</v>
          </cell>
          <cell r="J133" t="str">
            <v>0195</v>
          </cell>
          <cell r="K133" t="str">
            <v>00001</v>
          </cell>
          <cell r="L133" t="str">
            <v>0125</v>
          </cell>
          <cell r="M133" t="str">
            <v>0016</v>
          </cell>
          <cell r="N133">
            <v>88</v>
          </cell>
          <cell r="O133">
            <v>6</v>
          </cell>
          <cell r="P133">
            <v>0</v>
          </cell>
        </row>
        <row r="134">
          <cell r="A134" t="str">
            <v>032920</v>
          </cell>
          <cell r="B134" t="str">
            <v>MENDOZA ORTEGA HERMINIA M</v>
          </cell>
          <cell r="C134" t="str">
            <v>1</v>
          </cell>
          <cell r="D134" t="str">
            <v>24</v>
          </cell>
          <cell r="E134" t="str">
            <v>0430</v>
          </cell>
          <cell r="F134" t="str">
            <v>14</v>
          </cell>
          <cell r="G134" t="str">
            <v>064</v>
          </cell>
          <cell r="H134" t="str">
            <v>0123</v>
          </cell>
          <cell r="I134" t="str">
            <v>00540</v>
          </cell>
          <cell r="J134" t="str">
            <v>0703</v>
          </cell>
          <cell r="K134" t="str">
            <v>00001</v>
          </cell>
          <cell r="L134" t="str">
            <v>0125</v>
          </cell>
          <cell r="M134" t="str">
            <v>0017</v>
          </cell>
          <cell r="N134">
            <v>88</v>
          </cell>
          <cell r="O134">
            <v>6</v>
          </cell>
          <cell r="P134">
            <v>0</v>
          </cell>
        </row>
        <row r="135">
          <cell r="A135" t="str">
            <v>900226</v>
          </cell>
          <cell r="B135" t="str">
            <v>MENDOZA PAREDES NILO SAMU</v>
          </cell>
          <cell r="C135" t="str">
            <v>1</v>
          </cell>
          <cell r="D135" t="str">
            <v>24</v>
          </cell>
          <cell r="E135" t="str">
            <v>0420</v>
          </cell>
          <cell r="F135" t="str">
            <v>14</v>
          </cell>
          <cell r="G135" t="str">
            <v>064</v>
          </cell>
          <cell r="H135" t="str">
            <v>0178</v>
          </cell>
          <cell r="I135" t="str">
            <v>00538</v>
          </cell>
          <cell r="J135" t="str">
            <v>0209</v>
          </cell>
          <cell r="K135" t="str">
            <v>00001</v>
          </cell>
          <cell r="L135" t="str">
            <v>0125</v>
          </cell>
          <cell r="M135" t="str">
            <v>0019</v>
          </cell>
          <cell r="N135">
            <v>88</v>
          </cell>
          <cell r="O135">
            <v>6</v>
          </cell>
          <cell r="P135">
            <v>0</v>
          </cell>
        </row>
        <row r="136">
          <cell r="A136" t="str">
            <v>032944</v>
          </cell>
          <cell r="B136" t="str">
            <v>MENDOZA PORTOCARRERO VICT</v>
          </cell>
          <cell r="C136" t="str">
            <v>1</v>
          </cell>
          <cell r="D136" t="str">
            <v>24</v>
          </cell>
          <cell r="E136" t="str">
            <v>0420</v>
          </cell>
          <cell r="F136" t="str">
            <v>14</v>
          </cell>
          <cell r="G136" t="str">
            <v>064</v>
          </cell>
          <cell r="H136" t="str">
            <v>0178</v>
          </cell>
          <cell r="I136" t="str">
            <v>00538</v>
          </cell>
          <cell r="J136" t="str">
            <v>0209</v>
          </cell>
          <cell r="K136" t="str">
            <v>00001</v>
          </cell>
          <cell r="L136" t="str">
            <v>0125</v>
          </cell>
          <cell r="M136" t="str">
            <v>0019</v>
          </cell>
          <cell r="N136">
            <v>88</v>
          </cell>
          <cell r="O136">
            <v>6</v>
          </cell>
          <cell r="P136">
            <v>0</v>
          </cell>
        </row>
        <row r="137">
          <cell r="A137" t="str">
            <v>086407</v>
          </cell>
          <cell r="B137" t="str">
            <v>MENDOZA TORRES LENNY ARYL</v>
          </cell>
          <cell r="C137" t="str">
            <v>3</v>
          </cell>
          <cell r="D137" t="str">
            <v>15</v>
          </cell>
          <cell r="E137" t="str">
            <v>0367</v>
          </cell>
          <cell r="F137" t="str">
            <v>14</v>
          </cell>
          <cell r="G137" t="str">
            <v>029</v>
          </cell>
          <cell r="H137" t="str">
            <v>0076</v>
          </cell>
          <cell r="I137" t="str">
            <v>00256</v>
          </cell>
          <cell r="J137" t="str">
            <v>0598</v>
          </cell>
          <cell r="K137" t="str">
            <v>00001</v>
          </cell>
          <cell r="L137" t="str">
            <v>0125</v>
          </cell>
          <cell r="M137" t="str">
            <v>0011</v>
          </cell>
          <cell r="N137">
            <v>88</v>
          </cell>
          <cell r="O137">
            <v>6</v>
          </cell>
          <cell r="P137">
            <v>0</v>
          </cell>
        </row>
        <row r="138">
          <cell r="A138" t="str">
            <v>033103</v>
          </cell>
          <cell r="B138" t="str">
            <v>MENGOA MACHACA VALENTIN V</v>
          </cell>
          <cell r="C138" t="str">
            <v>2</v>
          </cell>
          <cell r="D138" t="str">
            <v>TA</v>
          </cell>
          <cell r="E138" t="str">
            <v>1463</v>
          </cell>
          <cell r="F138" t="str">
            <v>14</v>
          </cell>
          <cell r="G138" t="str">
            <v>003</v>
          </cell>
          <cell r="H138" t="str">
            <v>0006</v>
          </cell>
          <cell r="I138" t="str">
            <v>00267</v>
          </cell>
          <cell r="J138" t="str">
            <v>0693</v>
          </cell>
          <cell r="K138" t="str">
            <v>00001</v>
          </cell>
          <cell r="L138" t="str">
            <v>0125</v>
          </cell>
          <cell r="M138" t="str">
            <v>0002</v>
          </cell>
          <cell r="N138">
            <v>88</v>
          </cell>
          <cell r="O138">
            <v>6</v>
          </cell>
          <cell r="P138">
            <v>0</v>
          </cell>
        </row>
        <row r="139">
          <cell r="A139" t="str">
            <v>032934</v>
          </cell>
          <cell r="B139" t="str">
            <v>MERINO VILLAIZAN ESTHER V</v>
          </cell>
          <cell r="C139" t="str">
            <v>1</v>
          </cell>
          <cell r="D139" t="str">
            <v>25</v>
          </cell>
          <cell r="E139" t="str">
            <v>0400</v>
          </cell>
          <cell r="F139" t="str">
            <v>14</v>
          </cell>
          <cell r="G139" t="str">
            <v>064</v>
          </cell>
          <cell r="H139" t="str">
            <v>0123</v>
          </cell>
          <cell r="I139" t="str">
            <v>00540</v>
          </cell>
          <cell r="J139" t="str">
            <v>0195</v>
          </cell>
          <cell r="K139" t="str">
            <v>00001</v>
          </cell>
          <cell r="L139" t="str">
            <v>0125</v>
          </cell>
          <cell r="M139" t="str">
            <v>0016</v>
          </cell>
          <cell r="N139">
            <v>88</v>
          </cell>
          <cell r="O139">
            <v>6</v>
          </cell>
          <cell r="P139">
            <v>0</v>
          </cell>
        </row>
        <row r="140">
          <cell r="A140" t="str">
            <v>033104</v>
          </cell>
          <cell r="B140" t="str">
            <v>MESIA CAMARGO JAVIER</v>
          </cell>
          <cell r="C140" t="str">
            <v>2</v>
          </cell>
          <cell r="D140" t="str">
            <v>TC</v>
          </cell>
          <cell r="E140" t="str">
            <v>1691</v>
          </cell>
          <cell r="F140" t="str">
            <v>14</v>
          </cell>
          <cell r="G140" t="str">
            <v>064</v>
          </cell>
          <cell r="H140" t="str">
            <v>0184</v>
          </cell>
          <cell r="I140" t="str">
            <v>00469</v>
          </cell>
          <cell r="J140" t="str">
            <v>1056</v>
          </cell>
          <cell r="K140" t="str">
            <v>00001</v>
          </cell>
          <cell r="L140" t="str">
            <v>0125</v>
          </cell>
          <cell r="M140" t="str">
            <v>0024</v>
          </cell>
          <cell r="N140">
            <v>84</v>
          </cell>
          <cell r="O140">
            <v>6</v>
          </cell>
          <cell r="P140">
            <v>0</v>
          </cell>
        </row>
        <row r="141">
          <cell r="A141" t="str">
            <v>033105</v>
          </cell>
          <cell r="B141" t="str">
            <v>MESIA CAMARGO JUAN FERNAN</v>
          </cell>
          <cell r="C141" t="str">
            <v>2</v>
          </cell>
          <cell r="D141" t="str">
            <v>TC</v>
          </cell>
          <cell r="E141" t="str">
            <v>1691</v>
          </cell>
          <cell r="F141" t="str">
            <v>14</v>
          </cell>
          <cell r="G141" t="str">
            <v>064</v>
          </cell>
          <cell r="H141" t="str">
            <v>0184</v>
          </cell>
          <cell r="I141" t="str">
            <v>00469</v>
          </cell>
          <cell r="J141" t="str">
            <v>1056</v>
          </cell>
          <cell r="K141" t="str">
            <v>00001</v>
          </cell>
          <cell r="L141" t="str">
            <v>0125</v>
          </cell>
          <cell r="M141" t="str">
            <v>0024</v>
          </cell>
          <cell r="N141">
            <v>84</v>
          </cell>
          <cell r="O141">
            <v>6</v>
          </cell>
          <cell r="P141">
            <v>0</v>
          </cell>
        </row>
        <row r="142">
          <cell r="A142" t="str">
            <v>086404</v>
          </cell>
          <cell r="B142" t="str">
            <v>MONTENEGRO PAJUELO ANA MA</v>
          </cell>
          <cell r="C142" t="str">
            <v>3</v>
          </cell>
          <cell r="D142" t="str">
            <v>15</v>
          </cell>
          <cell r="E142" t="str">
            <v>0366</v>
          </cell>
          <cell r="F142" t="str">
            <v>14</v>
          </cell>
          <cell r="G142" t="str">
            <v>029</v>
          </cell>
          <cell r="H142" t="str">
            <v>0076</v>
          </cell>
          <cell r="I142" t="str">
            <v>00256</v>
          </cell>
          <cell r="J142" t="str">
            <v>0598</v>
          </cell>
          <cell r="K142" t="str">
            <v>00001</v>
          </cell>
          <cell r="L142" t="str">
            <v>0125</v>
          </cell>
          <cell r="M142" t="str">
            <v>0011</v>
          </cell>
          <cell r="N142">
            <v>88</v>
          </cell>
          <cell r="O142">
            <v>6</v>
          </cell>
          <cell r="P142">
            <v>0</v>
          </cell>
        </row>
        <row r="143">
          <cell r="A143" t="str">
            <v>033137</v>
          </cell>
          <cell r="B143" t="str">
            <v>MONTERO ROMERO JOSE MANUE</v>
          </cell>
          <cell r="C143" t="str">
            <v>2</v>
          </cell>
          <cell r="D143" t="str">
            <v>C1</v>
          </cell>
          <cell r="E143" t="str">
            <v>0180</v>
          </cell>
          <cell r="F143" t="str">
            <v>14</v>
          </cell>
          <cell r="G143" t="str">
            <v>003</v>
          </cell>
          <cell r="H143" t="str">
            <v>0006</v>
          </cell>
          <cell r="I143" t="str">
            <v>00267</v>
          </cell>
          <cell r="J143" t="str">
            <v>0693</v>
          </cell>
          <cell r="K143" t="str">
            <v>00001</v>
          </cell>
          <cell r="L143" t="str">
            <v>0125</v>
          </cell>
          <cell r="M143" t="str">
            <v>0002</v>
          </cell>
          <cell r="N143">
            <v>388</v>
          </cell>
          <cell r="O143">
            <v>6</v>
          </cell>
          <cell r="P143">
            <v>0</v>
          </cell>
        </row>
        <row r="144">
          <cell r="A144" t="str">
            <v>032936</v>
          </cell>
          <cell r="B144" t="str">
            <v>MONTES CERVANTES BENJAMIN</v>
          </cell>
          <cell r="C144" t="str">
            <v>1</v>
          </cell>
          <cell r="D144" t="str">
            <v>17</v>
          </cell>
          <cell r="E144" t="str">
            <v>0325</v>
          </cell>
          <cell r="F144" t="str">
            <v>14</v>
          </cell>
          <cell r="G144" t="str">
            <v>064</v>
          </cell>
          <cell r="H144" t="str">
            <v>0123</v>
          </cell>
          <cell r="I144" t="str">
            <v>00540</v>
          </cell>
          <cell r="J144" t="str">
            <v>0195</v>
          </cell>
          <cell r="K144" t="str">
            <v>00001</v>
          </cell>
          <cell r="L144" t="str">
            <v>0125</v>
          </cell>
          <cell r="M144" t="str">
            <v>0016</v>
          </cell>
          <cell r="N144">
            <v>88</v>
          </cell>
          <cell r="O144">
            <v>6</v>
          </cell>
          <cell r="P144">
            <v>0</v>
          </cell>
        </row>
        <row r="145">
          <cell r="A145" t="str">
            <v>033112</v>
          </cell>
          <cell r="B145" t="str">
            <v>MORA CASTRO ULISES ALFONS</v>
          </cell>
          <cell r="C145" t="str">
            <v>2</v>
          </cell>
          <cell r="D145" t="str">
            <v>TC</v>
          </cell>
          <cell r="E145" t="str">
            <v>1691</v>
          </cell>
          <cell r="F145" t="str">
            <v>14</v>
          </cell>
          <cell r="G145" t="str">
            <v>064</v>
          </cell>
          <cell r="H145" t="str">
            <v>0184</v>
          </cell>
          <cell r="I145" t="str">
            <v>00469</v>
          </cell>
          <cell r="J145" t="str">
            <v>1056</v>
          </cell>
          <cell r="K145" t="str">
            <v>00001</v>
          </cell>
          <cell r="L145" t="str">
            <v>0125</v>
          </cell>
          <cell r="M145" t="str">
            <v>0024</v>
          </cell>
          <cell r="N145">
            <v>84</v>
          </cell>
          <cell r="O145">
            <v>6</v>
          </cell>
          <cell r="P145">
            <v>0</v>
          </cell>
        </row>
        <row r="146">
          <cell r="A146" t="str">
            <v>033020</v>
          </cell>
          <cell r="B146" t="str">
            <v>MORALES FLORES SAUL</v>
          </cell>
          <cell r="C146" t="str">
            <v>2</v>
          </cell>
          <cell r="D146" t="str">
            <v>PE</v>
          </cell>
          <cell r="E146" t="str">
            <v>0741</v>
          </cell>
          <cell r="F146" t="str">
            <v>14</v>
          </cell>
          <cell r="G146" t="str">
            <v>003</v>
          </cell>
          <cell r="H146" t="str">
            <v>0006</v>
          </cell>
          <cell r="I146" t="str">
            <v>00267</v>
          </cell>
          <cell r="J146" t="str">
            <v>0693</v>
          </cell>
          <cell r="K146" t="str">
            <v>00001</v>
          </cell>
          <cell r="L146" t="str">
            <v>0125</v>
          </cell>
          <cell r="M146" t="str">
            <v>0002</v>
          </cell>
          <cell r="N146">
            <v>88</v>
          </cell>
          <cell r="O146">
            <v>6</v>
          </cell>
          <cell r="P146">
            <v>0</v>
          </cell>
        </row>
        <row r="147">
          <cell r="A147" t="str">
            <v>032938</v>
          </cell>
          <cell r="B147" t="str">
            <v>MORALES PORRAS EDITH FLOR</v>
          </cell>
          <cell r="C147" t="str">
            <v>1</v>
          </cell>
          <cell r="D147" t="str">
            <v>24</v>
          </cell>
          <cell r="E147" t="str">
            <v>0430</v>
          </cell>
          <cell r="F147" t="str">
            <v>14</v>
          </cell>
          <cell r="G147" t="str">
            <v>064</v>
          </cell>
          <cell r="H147" t="str">
            <v>0123</v>
          </cell>
          <cell r="I147" t="str">
            <v>00540</v>
          </cell>
          <cell r="J147" t="str">
            <v>0703</v>
          </cell>
          <cell r="K147" t="str">
            <v>00001</v>
          </cell>
          <cell r="L147" t="str">
            <v>0125</v>
          </cell>
          <cell r="M147" t="str">
            <v>0017</v>
          </cell>
          <cell r="N147">
            <v>88</v>
          </cell>
          <cell r="O147">
            <v>6</v>
          </cell>
          <cell r="P147">
            <v>0</v>
          </cell>
        </row>
        <row r="148">
          <cell r="A148" t="str">
            <v>032913</v>
          </cell>
          <cell r="B148" t="str">
            <v>MORALES YANCUNTA BETTY NE</v>
          </cell>
          <cell r="C148" t="str">
            <v>1</v>
          </cell>
          <cell r="D148" t="str">
            <v>24</v>
          </cell>
          <cell r="E148" t="str">
            <v>0520</v>
          </cell>
          <cell r="F148" t="str">
            <v>14</v>
          </cell>
          <cell r="G148" t="str">
            <v>064</v>
          </cell>
          <cell r="H148" t="str">
            <v>0123</v>
          </cell>
          <cell r="I148" t="str">
            <v>00540</v>
          </cell>
          <cell r="J148" t="str">
            <v>0845</v>
          </cell>
          <cell r="K148" t="str">
            <v>00001</v>
          </cell>
          <cell r="L148" t="str">
            <v>0125</v>
          </cell>
          <cell r="M148" t="str">
            <v>0018</v>
          </cell>
          <cell r="N148">
            <v>88</v>
          </cell>
          <cell r="O148">
            <v>6</v>
          </cell>
          <cell r="P148">
            <v>0</v>
          </cell>
        </row>
        <row r="149">
          <cell r="A149" t="str">
            <v>032992</v>
          </cell>
          <cell r="B149" t="str">
            <v>MORI SANCHEZ CARMEN ESTHE</v>
          </cell>
          <cell r="C149" t="str">
            <v>2</v>
          </cell>
          <cell r="D149" t="str">
            <v>TA</v>
          </cell>
          <cell r="E149" t="str">
            <v>1462</v>
          </cell>
          <cell r="F149" t="str">
            <v>14</v>
          </cell>
          <cell r="G149" t="str">
            <v>003</v>
          </cell>
          <cell r="H149" t="str">
            <v>0006</v>
          </cell>
          <cell r="I149" t="str">
            <v>00267</v>
          </cell>
          <cell r="J149" t="str">
            <v>0693</v>
          </cell>
          <cell r="K149" t="str">
            <v>00001</v>
          </cell>
          <cell r="L149" t="str">
            <v>0125</v>
          </cell>
          <cell r="M149" t="str">
            <v>0002</v>
          </cell>
          <cell r="N149">
            <v>88</v>
          </cell>
          <cell r="O149">
            <v>6</v>
          </cell>
          <cell r="P149">
            <v>0</v>
          </cell>
        </row>
        <row r="150">
          <cell r="A150" t="str">
            <v>033117</v>
          </cell>
          <cell r="B150" t="str">
            <v>MUNANTE VISOSA JESUS ANGE</v>
          </cell>
          <cell r="C150" t="str">
            <v>2</v>
          </cell>
          <cell r="D150" t="str">
            <v>TA</v>
          </cell>
          <cell r="E150" t="str">
            <v>1204</v>
          </cell>
          <cell r="F150" t="str">
            <v>14</v>
          </cell>
          <cell r="G150" t="str">
            <v>003</v>
          </cell>
          <cell r="H150" t="str">
            <v>0006</v>
          </cell>
          <cell r="I150" t="str">
            <v>00267</v>
          </cell>
          <cell r="J150" t="str">
            <v>0693</v>
          </cell>
          <cell r="K150" t="str">
            <v>00001</v>
          </cell>
          <cell r="L150" t="str">
            <v>0125</v>
          </cell>
          <cell r="M150" t="str">
            <v>0002</v>
          </cell>
          <cell r="N150">
            <v>88</v>
          </cell>
          <cell r="O150">
            <v>6</v>
          </cell>
          <cell r="P150">
            <v>0</v>
          </cell>
        </row>
        <row r="151">
          <cell r="A151" t="str">
            <v>032998</v>
          </cell>
          <cell r="B151" t="str">
            <v>MUNOZ SANCHEZ SOCORRO</v>
          </cell>
          <cell r="C151" t="str">
            <v>2</v>
          </cell>
          <cell r="D151" t="str">
            <v>TB</v>
          </cell>
          <cell r="E151" t="str">
            <v>1581</v>
          </cell>
          <cell r="F151" t="str">
            <v>14</v>
          </cell>
          <cell r="G151" t="str">
            <v>064</v>
          </cell>
          <cell r="H151" t="str">
            <v>0184</v>
          </cell>
          <cell r="I151" t="str">
            <v>00469</v>
          </cell>
          <cell r="J151" t="str">
            <v>0653</v>
          </cell>
          <cell r="K151" t="str">
            <v>00001</v>
          </cell>
          <cell r="L151" t="str">
            <v>0125</v>
          </cell>
          <cell r="M151" t="str">
            <v>0021</v>
          </cell>
          <cell r="N151">
            <v>88</v>
          </cell>
          <cell r="O151">
            <v>6</v>
          </cell>
          <cell r="P151">
            <v>1</v>
          </cell>
        </row>
        <row r="152">
          <cell r="A152" t="str">
            <v>033046</v>
          </cell>
          <cell r="B152" t="str">
            <v>NAVARRO JUAREZ ROSA RAQUE</v>
          </cell>
          <cell r="C152" t="str">
            <v>4</v>
          </cell>
          <cell r="D152" t="str">
            <v>TD</v>
          </cell>
          <cell r="E152" t="str">
            <v>1461</v>
          </cell>
          <cell r="F152" t="str">
            <v>14</v>
          </cell>
          <cell r="G152" t="str">
            <v>003</v>
          </cell>
          <cell r="H152" t="str">
            <v>0014</v>
          </cell>
          <cell r="I152" t="str">
            <v>00485</v>
          </cell>
          <cell r="J152" t="str">
            <v>0006</v>
          </cell>
          <cell r="K152" t="str">
            <v>00001</v>
          </cell>
          <cell r="L152" t="str">
            <v>0125</v>
          </cell>
          <cell r="M152" t="str">
            <v>0008</v>
          </cell>
          <cell r="N152">
            <v>84</v>
          </cell>
          <cell r="O152">
            <v>6</v>
          </cell>
          <cell r="P152">
            <v>0</v>
          </cell>
        </row>
        <row r="153">
          <cell r="A153" t="str">
            <v>033195</v>
          </cell>
          <cell r="B153" t="str">
            <v>NUNEZ CAPILLO MARIA ROSAR</v>
          </cell>
          <cell r="C153" t="str">
            <v>2</v>
          </cell>
          <cell r="D153" t="str">
            <v>PC</v>
          </cell>
          <cell r="E153" t="str">
            <v>0901</v>
          </cell>
          <cell r="F153" t="str">
            <v>14</v>
          </cell>
          <cell r="G153" t="str">
            <v>003</v>
          </cell>
          <cell r="H153" t="str">
            <v>0014</v>
          </cell>
          <cell r="I153" t="str">
            <v>00485</v>
          </cell>
          <cell r="J153" t="str">
            <v>0006</v>
          </cell>
          <cell r="K153" t="str">
            <v>00001</v>
          </cell>
          <cell r="L153" t="str">
            <v>0125</v>
          </cell>
          <cell r="M153" t="str">
            <v>0008</v>
          </cell>
          <cell r="N153">
            <v>80</v>
          </cell>
          <cell r="O153">
            <v>6</v>
          </cell>
          <cell r="P153">
            <v>0</v>
          </cell>
        </row>
        <row r="154">
          <cell r="A154" t="str">
            <v>033108</v>
          </cell>
          <cell r="B154" t="str">
            <v>NUNEZ CHANGANA LUZMILA</v>
          </cell>
          <cell r="C154" t="str">
            <v>2</v>
          </cell>
          <cell r="D154" t="str">
            <v>PE</v>
          </cell>
          <cell r="E154" t="str">
            <v>0751</v>
          </cell>
          <cell r="F154" t="str">
            <v>14</v>
          </cell>
          <cell r="G154" t="str">
            <v>064</v>
          </cell>
          <cell r="H154" t="str">
            <v>0184</v>
          </cell>
          <cell r="I154" t="str">
            <v>00469</v>
          </cell>
          <cell r="J154" t="str">
            <v>0523</v>
          </cell>
          <cell r="K154" t="str">
            <v>00001</v>
          </cell>
          <cell r="L154" t="str">
            <v>0125</v>
          </cell>
          <cell r="M154" t="str">
            <v>0020</v>
          </cell>
          <cell r="N154">
            <v>88</v>
          </cell>
          <cell r="O154">
            <v>6</v>
          </cell>
          <cell r="P154">
            <v>0</v>
          </cell>
        </row>
        <row r="155">
          <cell r="A155" t="str">
            <v>131076</v>
          </cell>
          <cell r="B155" t="str">
            <v>NUNEZ ESCOBEDO LOURDES BE</v>
          </cell>
          <cell r="C155" t="str">
            <v>3</v>
          </cell>
          <cell r="D155" t="str">
            <v>15</v>
          </cell>
          <cell r="E155" t="str">
            <v>0366</v>
          </cell>
          <cell r="F155" t="str">
            <v>14</v>
          </cell>
          <cell r="G155" t="str">
            <v>029</v>
          </cell>
          <cell r="H155" t="str">
            <v>0076</v>
          </cell>
          <cell r="I155" t="str">
            <v>00256</v>
          </cell>
          <cell r="J155" t="str">
            <v>0598</v>
          </cell>
          <cell r="K155" t="str">
            <v>00001</v>
          </cell>
          <cell r="L155" t="str">
            <v>0125</v>
          </cell>
          <cell r="M155" t="str">
            <v>0011</v>
          </cell>
          <cell r="N155">
            <v>88</v>
          </cell>
          <cell r="O155">
            <v>6</v>
          </cell>
          <cell r="P155">
            <v>0</v>
          </cell>
        </row>
        <row r="156">
          <cell r="A156" t="str">
            <v>033183</v>
          </cell>
          <cell r="B156" t="str">
            <v>OMONTE HUAYTAN SILVIA VIC</v>
          </cell>
          <cell r="C156" t="str">
            <v>2</v>
          </cell>
          <cell r="D156" t="str">
            <v>TC</v>
          </cell>
          <cell r="E156" t="str">
            <v>1581</v>
          </cell>
          <cell r="F156" t="str">
            <v>14</v>
          </cell>
          <cell r="G156" t="str">
            <v>064</v>
          </cell>
          <cell r="H156" t="str">
            <v>0123</v>
          </cell>
          <cell r="I156" t="str">
            <v>00540</v>
          </cell>
          <cell r="J156" t="str">
            <v>0703</v>
          </cell>
          <cell r="K156" t="str">
            <v>00001</v>
          </cell>
          <cell r="L156" t="str">
            <v>0125</v>
          </cell>
          <cell r="M156" t="str">
            <v>0017</v>
          </cell>
          <cell r="N156">
            <v>84</v>
          </cell>
          <cell r="O156">
            <v>6</v>
          </cell>
          <cell r="P156">
            <v>1</v>
          </cell>
        </row>
        <row r="157">
          <cell r="A157" t="str">
            <v>033125</v>
          </cell>
          <cell r="B157" t="str">
            <v>ORELLANA MARCHAN EDGARDO</v>
          </cell>
          <cell r="C157" t="str">
            <v>2</v>
          </cell>
          <cell r="D157" t="str">
            <v>TC</v>
          </cell>
          <cell r="E157" t="str">
            <v>1691</v>
          </cell>
          <cell r="F157" t="str">
            <v>14</v>
          </cell>
          <cell r="G157" t="str">
            <v>064</v>
          </cell>
          <cell r="H157" t="str">
            <v>0184</v>
          </cell>
          <cell r="I157" t="str">
            <v>00469</v>
          </cell>
          <cell r="J157" t="str">
            <v>1056</v>
          </cell>
          <cell r="K157" t="str">
            <v>00001</v>
          </cell>
          <cell r="L157" t="str">
            <v>0125</v>
          </cell>
          <cell r="M157" t="str">
            <v>0024</v>
          </cell>
          <cell r="N157">
            <v>84</v>
          </cell>
          <cell r="O157">
            <v>6</v>
          </cell>
          <cell r="P157">
            <v>0</v>
          </cell>
        </row>
        <row r="158">
          <cell r="A158" t="str">
            <v>097620</v>
          </cell>
          <cell r="B158" t="str">
            <v>ORTEGA CUENTAS CARMEN BET</v>
          </cell>
          <cell r="C158" t="str">
            <v>2</v>
          </cell>
          <cell r="D158" t="str">
            <v>PD</v>
          </cell>
          <cell r="E158" t="str">
            <v>0991</v>
          </cell>
          <cell r="F158" t="str">
            <v>14</v>
          </cell>
          <cell r="G158" t="str">
            <v>064</v>
          </cell>
          <cell r="H158" t="str">
            <v>0123</v>
          </cell>
          <cell r="I158" t="str">
            <v>00540</v>
          </cell>
          <cell r="J158" t="str">
            <v>0845</v>
          </cell>
          <cell r="K158" t="str">
            <v>00001</v>
          </cell>
          <cell r="L158" t="str">
            <v>0125</v>
          </cell>
          <cell r="M158" t="str">
            <v>0018</v>
          </cell>
          <cell r="N158">
            <v>88</v>
          </cell>
          <cell r="O158">
            <v>6</v>
          </cell>
          <cell r="P158">
            <v>1</v>
          </cell>
        </row>
        <row r="159">
          <cell r="A159" t="str">
            <v>900230</v>
          </cell>
          <cell r="B159" t="str">
            <v>PABLO MALLQUI ANA MARIA</v>
          </cell>
          <cell r="C159" t="str">
            <v>1</v>
          </cell>
          <cell r="D159" t="str">
            <v>24</v>
          </cell>
          <cell r="E159" t="str">
            <v>0520</v>
          </cell>
          <cell r="F159" t="str">
            <v>14</v>
          </cell>
          <cell r="G159" t="str">
            <v>064</v>
          </cell>
          <cell r="H159" t="str">
            <v>0123</v>
          </cell>
          <cell r="I159" t="str">
            <v>00540</v>
          </cell>
          <cell r="J159" t="str">
            <v>0845</v>
          </cell>
          <cell r="K159" t="str">
            <v>00001</v>
          </cell>
          <cell r="L159" t="str">
            <v>0125</v>
          </cell>
          <cell r="M159" t="str">
            <v>0018</v>
          </cell>
          <cell r="N159">
            <v>88</v>
          </cell>
          <cell r="O159">
            <v>6</v>
          </cell>
          <cell r="P159">
            <v>0</v>
          </cell>
        </row>
        <row r="160">
          <cell r="A160" t="str">
            <v>033127</v>
          </cell>
          <cell r="B160" t="str">
            <v>PALACIOS CASUSOL CARLOS R</v>
          </cell>
          <cell r="C160" t="str">
            <v>2</v>
          </cell>
          <cell r="D160" t="str">
            <v>TD</v>
          </cell>
          <cell r="E160" t="str">
            <v>1461</v>
          </cell>
          <cell r="F160" t="str">
            <v>14</v>
          </cell>
          <cell r="G160" t="str">
            <v>064</v>
          </cell>
          <cell r="H160" t="str">
            <v>0123</v>
          </cell>
          <cell r="I160" t="str">
            <v>00540</v>
          </cell>
          <cell r="J160" t="str">
            <v>0845</v>
          </cell>
          <cell r="K160" t="str">
            <v>00001</v>
          </cell>
          <cell r="L160" t="str">
            <v>0125</v>
          </cell>
          <cell r="M160" t="str">
            <v>0018</v>
          </cell>
          <cell r="N160">
            <v>88</v>
          </cell>
          <cell r="O160">
            <v>6</v>
          </cell>
          <cell r="P160">
            <v>1</v>
          </cell>
        </row>
        <row r="161">
          <cell r="A161" t="str">
            <v>032898</v>
          </cell>
          <cell r="B161" t="str">
            <v>PEQUENA CONSTANTINO JUAN</v>
          </cell>
          <cell r="C161" t="str">
            <v>1</v>
          </cell>
          <cell r="D161" t="str">
            <v>24</v>
          </cell>
          <cell r="E161" t="str">
            <v>0480</v>
          </cell>
          <cell r="F161" t="str">
            <v>14</v>
          </cell>
          <cell r="G161" t="str">
            <v>064</v>
          </cell>
          <cell r="H161" t="str">
            <v>0123</v>
          </cell>
          <cell r="I161" t="str">
            <v>00540</v>
          </cell>
          <cell r="J161" t="str">
            <v>0845</v>
          </cell>
          <cell r="K161" t="str">
            <v>00001</v>
          </cell>
          <cell r="L161" t="str">
            <v>0125</v>
          </cell>
          <cell r="M161" t="str">
            <v>0018</v>
          </cell>
          <cell r="N161">
            <v>88</v>
          </cell>
          <cell r="O161">
            <v>6</v>
          </cell>
          <cell r="P161">
            <v>0</v>
          </cell>
        </row>
        <row r="162">
          <cell r="A162" t="str">
            <v>033089</v>
          </cell>
          <cell r="B162" t="str">
            <v>PEREZ ENRIQUEZ BENIGNA</v>
          </cell>
          <cell r="C162" t="str">
            <v>2</v>
          </cell>
          <cell r="D162" t="str">
            <v>TC</v>
          </cell>
          <cell r="E162" t="str">
            <v>1581</v>
          </cell>
          <cell r="F162" t="str">
            <v>14</v>
          </cell>
          <cell r="G162" t="str">
            <v>064</v>
          </cell>
          <cell r="H162" t="str">
            <v>0123</v>
          </cell>
          <cell r="I162" t="str">
            <v>00540</v>
          </cell>
          <cell r="J162" t="str">
            <v>0703</v>
          </cell>
          <cell r="K162" t="str">
            <v>00001</v>
          </cell>
          <cell r="L162" t="str">
            <v>0125</v>
          </cell>
          <cell r="M162" t="str">
            <v>0017</v>
          </cell>
          <cell r="N162">
            <v>88</v>
          </cell>
          <cell r="O162">
            <v>6</v>
          </cell>
          <cell r="P162">
            <v>0</v>
          </cell>
        </row>
        <row r="163">
          <cell r="A163" t="str">
            <v>900238</v>
          </cell>
          <cell r="B163" t="str">
            <v>PINGUZ VERGARA LILY</v>
          </cell>
          <cell r="C163" t="str">
            <v>1</v>
          </cell>
          <cell r="D163" t="str">
            <v>15</v>
          </cell>
          <cell r="E163" t="str">
            <v>0306</v>
          </cell>
          <cell r="F163" t="str">
            <v>14</v>
          </cell>
          <cell r="G163" t="str">
            <v>064</v>
          </cell>
          <cell r="H163" t="str">
            <v>0123</v>
          </cell>
          <cell r="I163" t="str">
            <v>00540</v>
          </cell>
          <cell r="J163" t="str">
            <v>0195</v>
          </cell>
          <cell r="K163" t="str">
            <v>00001</v>
          </cell>
          <cell r="L163" t="str">
            <v>0125</v>
          </cell>
          <cell r="M163" t="str">
            <v>0016</v>
          </cell>
          <cell r="N163">
            <v>88</v>
          </cell>
          <cell r="O163">
            <v>6</v>
          </cell>
          <cell r="P163">
            <v>0</v>
          </cell>
        </row>
        <row r="164">
          <cell r="A164" t="str">
            <v>033118</v>
          </cell>
          <cell r="B164" t="str">
            <v>PONTE DE LA CRUZ EDUARDO</v>
          </cell>
          <cell r="C164" t="str">
            <v>4</v>
          </cell>
          <cell r="D164" t="str">
            <v>TF</v>
          </cell>
          <cell r="E164" t="str">
            <v>1201</v>
          </cell>
          <cell r="F164" t="str">
            <v>14</v>
          </cell>
          <cell r="G164" t="str">
            <v>003</v>
          </cell>
          <cell r="H164" t="str">
            <v>0011</v>
          </cell>
          <cell r="I164" t="str">
            <v>00328</v>
          </cell>
          <cell r="J164" t="str">
            <v>0829</v>
          </cell>
          <cell r="K164" t="str">
            <v>00001</v>
          </cell>
          <cell r="L164" t="str">
            <v>0125</v>
          </cell>
          <cell r="M164" t="str">
            <v>0006</v>
          </cell>
          <cell r="N164">
            <v>88</v>
          </cell>
          <cell r="O164">
            <v>6</v>
          </cell>
          <cell r="P164">
            <v>0</v>
          </cell>
        </row>
        <row r="165">
          <cell r="A165" t="str">
            <v>033133</v>
          </cell>
          <cell r="B165" t="str">
            <v>POZO MARTEL CIPIRIANO</v>
          </cell>
          <cell r="C165" t="str">
            <v>2</v>
          </cell>
          <cell r="D165" t="str">
            <v>TB</v>
          </cell>
          <cell r="E165" t="str">
            <v>1691</v>
          </cell>
          <cell r="F165" t="str">
            <v>14</v>
          </cell>
          <cell r="G165" t="str">
            <v>064</v>
          </cell>
          <cell r="H165" t="str">
            <v>0184</v>
          </cell>
          <cell r="I165" t="str">
            <v>00469</v>
          </cell>
          <cell r="J165" t="str">
            <v>1056</v>
          </cell>
          <cell r="K165" t="str">
            <v>00001</v>
          </cell>
          <cell r="L165" t="str">
            <v>0125</v>
          </cell>
          <cell r="M165" t="str">
            <v>0024</v>
          </cell>
          <cell r="N165">
            <v>84</v>
          </cell>
          <cell r="O165">
            <v>6</v>
          </cell>
          <cell r="P165">
            <v>0</v>
          </cell>
        </row>
        <row r="166">
          <cell r="A166" t="str">
            <v>032961</v>
          </cell>
          <cell r="B166" t="str">
            <v>QUEZADA PONTE ELISA</v>
          </cell>
          <cell r="C166" t="str">
            <v>1</v>
          </cell>
          <cell r="D166" t="str">
            <v>26</v>
          </cell>
          <cell r="E166" t="str">
            <v>0520</v>
          </cell>
          <cell r="F166" t="str">
            <v>14</v>
          </cell>
          <cell r="G166" t="str">
            <v>064</v>
          </cell>
          <cell r="H166" t="str">
            <v>0123</v>
          </cell>
          <cell r="I166" t="str">
            <v>00540</v>
          </cell>
          <cell r="J166" t="str">
            <v>0845</v>
          </cell>
          <cell r="K166" t="str">
            <v>00001</v>
          </cell>
          <cell r="L166" t="str">
            <v>0125</v>
          </cell>
          <cell r="M166" t="str">
            <v>0018</v>
          </cell>
          <cell r="N166">
            <v>88</v>
          </cell>
          <cell r="O166">
            <v>6</v>
          </cell>
          <cell r="P166">
            <v>0</v>
          </cell>
        </row>
        <row r="167">
          <cell r="A167" t="str">
            <v>900240</v>
          </cell>
          <cell r="B167" t="str">
            <v>QUINONES CAMPOS MILUSKA E</v>
          </cell>
          <cell r="C167" t="str">
            <v>1</v>
          </cell>
          <cell r="D167" t="str">
            <v>24</v>
          </cell>
          <cell r="E167" t="str">
            <v>0520</v>
          </cell>
          <cell r="F167" t="str">
            <v>14</v>
          </cell>
          <cell r="G167" t="str">
            <v>064</v>
          </cell>
          <cell r="H167" t="str">
            <v>0123</v>
          </cell>
          <cell r="I167" t="str">
            <v>00540</v>
          </cell>
          <cell r="J167" t="str">
            <v>0845</v>
          </cell>
          <cell r="K167" t="str">
            <v>00001</v>
          </cell>
          <cell r="L167" t="str">
            <v>0125</v>
          </cell>
          <cell r="M167" t="str">
            <v>0018</v>
          </cell>
          <cell r="N167">
            <v>88</v>
          </cell>
          <cell r="O167">
            <v>6</v>
          </cell>
          <cell r="P167">
            <v>0</v>
          </cell>
        </row>
        <row r="168">
          <cell r="A168" t="str">
            <v>032937</v>
          </cell>
          <cell r="B168" t="str">
            <v>QUINTANA GONZALES ASENCIO</v>
          </cell>
          <cell r="C168" t="str">
            <v>1</v>
          </cell>
          <cell r="D168" t="str">
            <v>18</v>
          </cell>
          <cell r="E168" t="str">
            <v>0325</v>
          </cell>
          <cell r="F168" t="str">
            <v>14</v>
          </cell>
          <cell r="G168" t="str">
            <v>063</v>
          </cell>
          <cell r="H168" t="str">
            <v>0124</v>
          </cell>
          <cell r="I168" t="str">
            <v>00259</v>
          </cell>
          <cell r="J168" t="str">
            <v>0898</v>
          </cell>
          <cell r="K168" t="str">
            <v>00001</v>
          </cell>
          <cell r="L168" t="str">
            <v>0125</v>
          </cell>
          <cell r="M168" t="str">
            <v>0014</v>
          </cell>
          <cell r="N168">
            <v>388</v>
          </cell>
          <cell r="O168">
            <v>6</v>
          </cell>
          <cell r="P168">
            <v>0</v>
          </cell>
        </row>
        <row r="169">
          <cell r="A169" t="str">
            <v>033153</v>
          </cell>
          <cell r="B169" t="str">
            <v>RABORG POLO BEATRIZ AMELI</v>
          </cell>
          <cell r="C169" t="str">
            <v>2</v>
          </cell>
          <cell r="D169" t="str">
            <v>TA</v>
          </cell>
          <cell r="E169" t="str">
            <v>0240</v>
          </cell>
          <cell r="F169" t="str">
            <v>14</v>
          </cell>
          <cell r="G169" t="str">
            <v>003</v>
          </cell>
          <cell r="H169" t="str">
            <v>0006</v>
          </cell>
          <cell r="I169" t="str">
            <v>00267</v>
          </cell>
          <cell r="J169" t="str">
            <v>0693</v>
          </cell>
          <cell r="K169" t="str">
            <v>00001</v>
          </cell>
          <cell r="L169" t="str">
            <v>0125</v>
          </cell>
          <cell r="M169" t="str">
            <v>0002</v>
          </cell>
          <cell r="N169">
            <v>388</v>
          </cell>
          <cell r="O169">
            <v>6</v>
          </cell>
          <cell r="P169">
            <v>0</v>
          </cell>
        </row>
        <row r="170">
          <cell r="A170" t="str">
            <v>086408</v>
          </cell>
          <cell r="B170" t="str">
            <v>RADO TRIVEÑO JULIA ESTHER</v>
          </cell>
          <cell r="C170" t="str">
            <v>3</v>
          </cell>
          <cell r="D170" t="str">
            <v>15</v>
          </cell>
          <cell r="E170" t="str">
            <v>0365</v>
          </cell>
          <cell r="F170" t="str">
            <v>14</v>
          </cell>
          <cell r="G170" t="str">
            <v>029</v>
          </cell>
          <cell r="H170" t="str">
            <v>0076</v>
          </cell>
          <cell r="I170" t="str">
            <v>00256</v>
          </cell>
          <cell r="J170" t="str">
            <v>0598</v>
          </cell>
          <cell r="K170" t="str">
            <v>00001</v>
          </cell>
          <cell r="L170" t="str">
            <v>0125</v>
          </cell>
          <cell r="M170" t="str">
            <v>0011</v>
          </cell>
          <cell r="N170">
            <v>88</v>
          </cell>
          <cell r="O170">
            <v>6</v>
          </cell>
          <cell r="P170">
            <v>0</v>
          </cell>
        </row>
        <row r="171">
          <cell r="A171" t="str">
            <v>033040</v>
          </cell>
          <cell r="B171" t="str">
            <v>RAMIREZ INFANTE RAUL ROBE</v>
          </cell>
          <cell r="C171" t="str">
            <v>4</v>
          </cell>
          <cell r="D171" t="str">
            <v>TD</v>
          </cell>
          <cell r="E171" t="str">
            <v>1591</v>
          </cell>
          <cell r="F171" t="str">
            <v>14</v>
          </cell>
          <cell r="G171" t="str">
            <v>003</v>
          </cell>
          <cell r="H171" t="str">
            <v>0006</v>
          </cell>
          <cell r="I171" t="str">
            <v>00267</v>
          </cell>
          <cell r="J171" t="str">
            <v>0693</v>
          </cell>
          <cell r="K171" t="str">
            <v>00001</v>
          </cell>
          <cell r="L171" t="str">
            <v>0125</v>
          </cell>
          <cell r="M171" t="str">
            <v>0002</v>
          </cell>
          <cell r="N171">
            <v>88</v>
          </cell>
          <cell r="O171">
            <v>6</v>
          </cell>
          <cell r="P171">
            <v>0</v>
          </cell>
        </row>
        <row r="172">
          <cell r="A172" t="str">
            <v>033139</v>
          </cell>
          <cell r="B172" t="str">
            <v>RAMIREZ ROJAS SERAFIN</v>
          </cell>
          <cell r="C172" t="str">
            <v>2</v>
          </cell>
          <cell r="D172" t="str">
            <v>TA</v>
          </cell>
          <cell r="E172" t="str">
            <v>1582</v>
          </cell>
          <cell r="F172" t="str">
            <v>14</v>
          </cell>
          <cell r="G172" t="str">
            <v>064</v>
          </cell>
          <cell r="H172" t="str">
            <v>0123</v>
          </cell>
          <cell r="I172" t="str">
            <v>00540</v>
          </cell>
          <cell r="J172" t="str">
            <v>0195</v>
          </cell>
          <cell r="K172" t="str">
            <v>00001</v>
          </cell>
          <cell r="L172" t="str">
            <v>0125</v>
          </cell>
          <cell r="M172" t="str">
            <v>0016</v>
          </cell>
          <cell r="N172">
            <v>88</v>
          </cell>
          <cell r="O172">
            <v>6</v>
          </cell>
          <cell r="P172">
            <v>0</v>
          </cell>
        </row>
        <row r="173">
          <cell r="A173" t="str">
            <v>900228</v>
          </cell>
          <cell r="B173" t="str">
            <v>REATEGUI VARGAS PEDRO ENR</v>
          </cell>
          <cell r="C173" t="str">
            <v>1</v>
          </cell>
          <cell r="D173" t="str">
            <v>24</v>
          </cell>
          <cell r="E173" t="str">
            <v>0480</v>
          </cell>
          <cell r="F173" t="str">
            <v>14</v>
          </cell>
          <cell r="G173" t="str">
            <v>064</v>
          </cell>
          <cell r="H173" t="str">
            <v>0123</v>
          </cell>
          <cell r="I173" t="str">
            <v>00540</v>
          </cell>
          <cell r="J173" t="str">
            <v>0845</v>
          </cell>
          <cell r="K173" t="str">
            <v>00001</v>
          </cell>
          <cell r="L173" t="str">
            <v>0125</v>
          </cell>
          <cell r="M173" t="str">
            <v>0018</v>
          </cell>
          <cell r="N173">
            <v>88</v>
          </cell>
          <cell r="O173">
            <v>6</v>
          </cell>
          <cell r="P173">
            <v>0</v>
          </cell>
        </row>
        <row r="174">
          <cell r="A174" t="str">
            <v>032964</v>
          </cell>
          <cell r="B174" t="str">
            <v>REVOREDO LUNA NELLY CARLO</v>
          </cell>
          <cell r="C174" t="str">
            <v>1</v>
          </cell>
          <cell r="D174" t="str">
            <v>24</v>
          </cell>
          <cell r="E174" t="str">
            <v>0520</v>
          </cell>
          <cell r="F174" t="str">
            <v>14</v>
          </cell>
          <cell r="G174" t="str">
            <v>064</v>
          </cell>
          <cell r="H174" t="str">
            <v>0123</v>
          </cell>
          <cell r="I174" t="str">
            <v>00540</v>
          </cell>
          <cell r="J174" t="str">
            <v>0845</v>
          </cell>
          <cell r="K174" t="str">
            <v>00001</v>
          </cell>
          <cell r="L174" t="str">
            <v>0125</v>
          </cell>
          <cell r="M174" t="str">
            <v>0018</v>
          </cell>
          <cell r="N174">
            <v>88</v>
          </cell>
          <cell r="O174">
            <v>6</v>
          </cell>
          <cell r="P174">
            <v>0</v>
          </cell>
        </row>
        <row r="175">
          <cell r="A175" t="str">
            <v>033098</v>
          </cell>
          <cell r="B175" t="str">
            <v>REYES KISHIMOTO MARIA TER</v>
          </cell>
          <cell r="C175" t="str">
            <v>4</v>
          </cell>
          <cell r="D175" t="str">
            <v>PE</v>
          </cell>
          <cell r="E175" t="str">
            <v>0991</v>
          </cell>
          <cell r="F175" t="str">
            <v>14</v>
          </cell>
          <cell r="G175" t="str">
            <v>064</v>
          </cell>
          <cell r="H175" t="str">
            <v>0123</v>
          </cell>
          <cell r="I175" t="str">
            <v>00540</v>
          </cell>
          <cell r="J175" t="str">
            <v>0845</v>
          </cell>
          <cell r="K175" t="str">
            <v>00001</v>
          </cell>
          <cell r="L175" t="str">
            <v>0125</v>
          </cell>
          <cell r="M175" t="str">
            <v>0018</v>
          </cell>
          <cell r="N175">
            <v>88</v>
          </cell>
          <cell r="O175">
            <v>6</v>
          </cell>
          <cell r="P175">
            <v>0</v>
          </cell>
        </row>
        <row r="176">
          <cell r="A176" t="str">
            <v>033200</v>
          </cell>
          <cell r="B176" t="str">
            <v>RIVERO LOAYZA MONICA DEL</v>
          </cell>
          <cell r="C176" t="str">
            <v>2</v>
          </cell>
          <cell r="D176" t="str">
            <v>AD</v>
          </cell>
          <cell r="E176" t="str">
            <v>1971</v>
          </cell>
          <cell r="F176" t="str">
            <v>14</v>
          </cell>
          <cell r="G176" t="str">
            <v>064</v>
          </cell>
          <cell r="H176" t="str">
            <v>0123</v>
          </cell>
          <cell r="I176" t="str">
            <v>00540</v>
          </cell>
          <cell r="J176" t="str">
            <v>0195</v>
          </cell>
          <cell r="K176" t="str">
            <v>00001</v>
          </cell>
          <cell r="L176" t="str">
            <v>0125</v>
          </cell>
          <cell r="M176" t="str">
            <v>0016</v>
          </cell>
          <cell r="N176">
            <v>84</v>
          </cell>
          <cell r="O176">
            <v>6</v>
          </cell>
          <cell r="P176">
            <v>1</v>
          </cell>
        </row>
        <row r="177">
          <cell r="A177" t="str">
            <v>033159</v>
          </cell>
          <cell r="B177" t="str">
            <v>ROBLES ROJAS ELIZABETH</v>
          </cell>
          <cell r="C177" t="str">
            <v>2</v>
          </cell>
          <cell r="D177" t="str">
            <v>TC</v>
          </cell>
          <cell r="E177" t="str">
            <v>1581</v>
          </cell>
          <cell r="F177" t="str">
            <v>14</v>
          </cell>
          <cell r="G177" t="str">
            <v>064</v>
          </cell>
          <cell r="H177" t="str">
            <v>0184</v>
          </cell>
          <cell r="I177" t="str">
            <v>00469</v>
          </cell>
          <cell r="J177" t="str">
            <v>1019</v>
          </cell>
          <cell r="K177" t="str">
            <v>00001</v>
          </cell>
          <cell r="L177" t="str">
            <v>0125</v>
          </cell>
          <cell r="M177" t="str">
            <v>0023</v>
          </cell>
          <cell r="N177">
            <v>88</v>
          </cell>
          <cell r="O177">
            <v>6</v>
          </cell>
          <cell r="P177">
            <v>0</v>
          </cell>
        </row>
        <row r="178">
          <cell r="A178" t="str">
            <v>033144</v>
          </cell>
          <cell r="B178" t="str">
            <v>ROCA PAGOLA MARIA ELENA</v>
          </cell>
          <cell r="C178" t="str">
            <v>2</v>
          </cell>
          <cell r="D178" t="str">
            <v>TB</v>
          </cell>
          <cell r="E178" t="str">
            <v>1444</v>
          </cell>
          <cell r="F178" t="str">
            <v>14</v>
          </cell>
          <cell r="G178" t="str">
            <v>064</v>
          </cell>
          <cell r="H178" t="str">
            <v>0123</v>
          </cell>
          <cell r="I178" t="str">
            <v>00540</v>
          </cell>
          <cell r="J178" t="str">
            <v>0195</v>
          </cell>
          <cell r="K178" t="str">
            <v>00001</v>
          </cell>
          <cell r="L178" t="str">
            <v>0125</v>
          </cell>
          <cell r="M178" t="str">
            <v>0016</v>
          </cell>
          <cell r="N178">
            <v>88</v>
          </cell>
          <cell r="O178">
            <v>6</v>
          </cell>
          <cell r="P178">
            <v>0</v>
          </cell>
        </row>
        <row r="179">
          <cell r="A179" t="str">
            <v>033145</v>
          </cell>
          <cell r="B179" t="str">
            <v>RODRIGUEZ CASTANEDA ATILI</v>
          </cell>
          <cell r="C179" t="str">
            <v>2</v>
          </cell>
          <cell r="D179" t="str">
            <v>TA</v>
          </cell>
          <cell r="E179" t="str">
            <v>1212</v>
          </cell>
          <cell r="F179" t="str">
            <v>14</v>
          </cell>
          <cell r="G179" t="str">
            <v>003</v>
          </cell>
          <cell r="H179" t="str">
            <v>0006</v>
          </cell>
          <cell r="I179" t="str">
            <v>00267</v>
          </cell>
          <cell r="J179" t="str">
            <v>0693</v>
          </cell>
          <cell r="K179" t="str">
            <v>00001</v>
          </cell>
          <cell r="L179" t="str">
            <v>0125</v>
          </cell>
          <cell r="M179" t="str">
            <v>0002</v>
          </cell>
          <cell r="N179">
            <v>84</v>
          </cell>
          <cell r="O179">
            <v>6</v>
          </cell>
          <cell r="P179">
            <v>0</v>
          </cell>
        </row>
        <row r="180">
          <cell r="A180" t="str">
            <v>033146</v>
          </cell>
          <cell r="B180" t="str">
            <v>RODRIGUEZ CHAVEZ ELVIRA L</v>
          </cell>
          <cell r="C180" t="str">
            <v>2</v>
          </cell>
          <cell r="D180" t="str">
            <v>TA</v>
          </cell>
          <cell r="E180" t="str">
            <v>1581</v>
          </cell>
          <cell r="F180" t="str">
            <v>14</v>
          </cell>
          <cell r="G180" t="str">
            <v>064</v>
          </cell>
          <cell r="H180" t="str">
            <v>0123</v>
          </cell>
          <cell r="I180" t="str">
            <v>00540</v>
          </cell>
          <cell r="J180" t="str">
            <v>0195</v>
          </cell>
          <cell r="K180" t="str">
            <v>00001</v>
          </cell>
          <cell r="L180" t="str">
            <v>0125</v>
          </cell>
          <cell r="M180" t="str">
            <v>0016</v>
          </cell>
          <cell r="N180">
            <v>88</v>
          </cell>
          <cell r="O180">
            <v>6</v>
          </cell>
          <cell r="P180">
            <v>0</v>
          </cell>
        </row>
        <row r="181">
          <cell r="A181" t="str">
            <v>033147</v>
          </cell>
          <cell r="B181" t="str">
            <v>RODRIGUEZ PAREDES SILVIA</v>
          </cell>
          <cell r="C181" t="str">
            <v>2</v>
          </cell>
          <cell r="D181" t="str">
            <v>AB</v>
          </cell>
          <cell r="E181" t="str">
            <v>1971</v>
          </cell>
          <cell r="F181" t="str">
            <v>14</v>
          </cell>
          <cell r="G181" t="str">
            <v>064</v>
          </cell>
          <cell r="H181" t="str">
            <v>0123</v>
          </cell>
          <cell r="I181" t="str">
            <v>00540</v>
          </cell>
          <cell r="J181" t="str">
            <v>0703</v>
          </cell>
          <cell r="K181" t="str">
            <v>00001</v>
          </cell>
          <cell r="L181" t="str">
            <v>0125</v>
          </cell>
          <cell r="M181" t="str">
            <v>0017</v>
          </cell>
          <cell r="N181">
            <v>80</v>
          </cell>
          <cell r="O181">
            <v>6</v>
          </cell>
          <cell r="P181">
            <v>0</v>
          </cell>
        </row>
        <row r="182">
          <cell r="A182" t="str">
            <v>033191</v>
          </cell>
          <cell r="B182" t="str">
            <v>RODRIGUEZ VARGAS MARTHA A</v>
          </cell>
          <cell r="C182" t="str">
            <v>2</v>
          </cell>
          <cell r="D182" t="str">
            <v>PF</v>
          </cell>
          <cell r="E182" t="str">
            <v>0220</v>
          </cell>
          <cell r="F182" t="str">
            <v>14</v>
          </cell>
          <cell r="G182" t="str">
            <v>003</v>
          </cell>
          <cell r="H182" t="str">
            <v>0006</v>
          </cell>
          <cell r="I182" t="str">
            <v>00267</v>
          </cell>
          <cell r="J182" t="str">
            <v>0693</v>
          </cell>
          <cell r="K182" t="str">
            <v>00001</v>
          </cell>
          <cell r="L182" t="str">
            <v>0125</v>
          </cell>
          <cell r="M182" t="str">
            <v>0002</v>
          </cell>
          <cell r="N182">
            <v>438</v>
          </cell>
          <cell r="O182">
            <v>6</v>
          </cell>
          <cell r="P182">
            <v>1</v>
          </cell>
        </row>
        <row r="183">
          <cell r="A183" t="str">
            <v>033149</v>
          </cell>
          <cell r="B183" t="str">
            <v>ROJAS DIAZ JUDITH EUFRACI</v>
          </cell>
          <cell r="C183" t="str">
            <v>2</v>
          </cell>
          <cell r="D183" t="str">
            <v>TA</v>
          </cell>
          <cell r="E183" t="str">
            <v>1462</v>
          </cell>
          <cell r="F183" t="str">
            <v>14</v>
          </cell>
          <cell r="G183" t="str">
            <v>003</v>
          </cell>
          <cell r="H183" t="str">
            <v>0006</v>
          </cell>
          <cell r="I183" t="str">
            <v>00267</v>
          </cell>
          <cell r="J183" t="str">
            <v>0693</v>
          </cell>
          <cell r="K183" t="str">
            <v>00001</v>
          </cell>
          <cell r="L183" t="str">
            <v>0125</v>
          </cell>
          <cell r="M183" t="str">
            <v>0002</v>
          </cell>
          <cell r="N183">
            <v>88</v>
          </cell>
          <cell r="O183">
            <v>6</v>
          </cell>
          <cell r="P183">
            <v>0</v>
          </cell>
        </row>
        <row r="184">
          <cell r="A184" t="str">
            <v>033082</v>
          </cell>
          <cell r="B184" t="str">
            <v>ROJAS HERRERA PABLO NIKOL</v>
          </cell>
          <cell r="C184" t="str">
            <v>4</v>
          </cell>
          <cell r="D184" t="str">
            <v>TD</v>
          </cell>
          <cell r="E184" t="str">
            <v>1461</v>
          </cell>
          <cell r="F184" t="str">
            <v>14</v>
          </cell>
          <cell r="G184" t="str">
            <v>003</v>
          </cell>
          <cell r="H184" t="str">
            <v>0006</v>
          </cell>
          <cell r="I184" t="str">
            <v>00267</v>
          </cell>
          <cell r="J184" t="str">
            <v>0693</v>
          </cell>
          <cell r="K184" t="str">
            <v>00001</v>
          </cell>
          <cell r="L184" t="str">
            <v>0125</v>
          </cell>
          <cell r="M184" t="str">
            <v>0002</v>
          </cell>
          <cell r="N184">
            <v>88</v>
          </cell>
          <cell r="O184">
            <v>6</v>
          </cell>
          <cell r="P184">
            <v>0</v>
          </cell>
        </row>
        <row r="185">
          <cell r="A185" t="str">
            <v>033152</v>
          </cell>
          <cell r="B185" t="str">
            <v>ROMERO CHACON BACILIO VIC</v>
          </cell>
          <cell r="C185" t="str">
            <v>2</v>
          </cell>
          <cell r="D185" t="str">
            <v>TA</v>
          </cell>
          <cell r="E185" t="str">
            <v>1201</v>
          </cell>
          <cell r="F185" t="str">
            <v>14</v>
          </cell>
          <cell r="G185" t="str">
            <v>003</v>
          </cell>
          <cell r="H185" t="str">
            <v>0011</v>
          </cell>
          <cell r="I185" t="str">
            <v>00328</v>
          </cell>
          <cell r="J185" t="str">
            <v>0829</v>
          </cell>
          <cell r="K185" t="str">
            <v>00001</v>
          </cell>
          <cell r="L185" t="str">
            <v>0125</v>
          </cell>
          <cell r="M185" t="str">
            <v>0006</v>
          </cell>
          <cell r="N185">
            <v>88</v>
          </cell>
          <cell r="O185">
            <v>6</v>
          </cell>
          <cell r="P185">
            <v>0</v>
          </cell>
        </row>
        <row r="186">
          <cell r="A186" t="str">
            <v>032923</v>
          </cell>
          <cell r="B186" t="str">
            <v>RONCAL VELAZCO NELLY JACI</v>
          </cell>
          <cell r="C186" t="str">
            <v>1</v>
          </cell>
          <cell r="D186" t="str">
            <v>15</v>
          </cell>
          <cell r="E186" t="str">
            <v>0306</v>
          </cell>
          <cell r="F186" t="str">
            <v>14</v>
          </cell>
          <cell r="G186" t="str">
            <v>064</v>
          </cell>
          <cell r="H186" t="str">
            <v>0123</v>
          </cell>
          <cell r="I186" t="str">
            <v>00540</v>
          </cell>
          <cell r="J186" t="str">
            <v>0195</v>
          </cell>
          <cell r="K186" t="str">
            <v>00001</v>
          </cell>
          <cell r="L186" t="str">
            <v>0125</v>
          </cell>
          <cell r="M186" t="str">
            <v>0016</v>
          </cell>
          <cell r="N186">
            <v>388</v>
          </cell>
          <cell r="O186">
            <v>6</v>
          </cell>
          <cell r="P186">
            <v>0</v>
          </cell>
        </row>
        <row r="187">
          <cell r="A187" t="str">
            <v>032953</v>
          </cell>
          <cell r="B187" t="str">
            <v>RUIZ CHUMPITAZ MARIA VICT</v>
          </cell>
          <cell r="C187" t="str">
            <v>1</v>
          </cell>
          <cell r="D187" t="str">
            <v>25</v>
          </cell>
          <cell r="E187" t="str">
            <v>0520</v>
          </cell>
          <cell r="F187" t="str">
            <v>14</v>
          </cell>
          <cell r="G187" t="str">
            <v>064</v>
          </cell>
          <cell r="H187" t="str">
            <v>0123</v>
          </cell>
          <cell r="I187" t="str">
            <v>00540</v>
          </cell>
          <cell r="J187" t="str">
            <v>0845</v>
          </cell>
          <cell r="K187" t="str">
            <v>00001</v>
          </cell>
          <cell r="L187" t="str">
            <v>0125</v>
          </cell>
          <cell r="M187" t="str">
            <v>0018</v>
          </cell>
          <cell r="N187">
            <v>88</v>
          </cell>
          <cell r="O187">
            <v>6</v>
          </cell>
          <cell r="P187">
            <v>0</v>
          </cell>
        </row>
        <row r="188">
          <cell r="A188" t="str">
            <v>033014</v>
          </cell>
          <cell r="B188" t="str">
            <v>RUIZ GAMARRA ISRAEL WILLI</v>
          </cell>
          <cell r="C188" t="str">
            <v>4</v>
          </cell>
          <cell r="D188" t="str">
            <v>TF</v>
          </cell>
          <cell r="E188" t="str">
            <v>1201</v>
          </cell>
          <cell r="F188" t="str">
            <v>14</v>
          </cell>
          <cell r="G188" t="str">
            <v>003</v>
          </cell>
          <cell r="H188" t="str">
            <v>0006</v>
          </cell>
          <cell r="I188" t="str">
            <v>00471</v>
          </cell>
          <cell r="J188" t="str">
            <v>0200</v>
          </cell>
          <cell r="K188" t="str">
            <v>00001</v>
          </cell>
          <cell r="L188" t="str">
            <v>0125</v>
          </cell>
          <cell r="M188" t="str">
            <v>0003</v>
          </cell>
          <cell r="N188">
            <v>88</v>
          </cell>
          <cell r="O188">
            <v>6</v>
          </cell>
          <cell r="P188">
            <v>0</v>
          </cell>
        </row>
        <row r="189">
          <cell r="A189" t="str">
            <v>033151</v>
          </cell>
          <cell r="B189" t="str">
            <v>SAAVEDRA CHUMBE OLGA NORA</v>
          </cell>
          <cell r="C189" t="str">
            <v>2</v>
          </cell>
          <cell r="D189" t="str">
            <v>TA</v>
          </cell>
          <cell r="E189" t="str">
            <v>1462</v>
          </cell>
          <cell r="F189" t="str">
            <v>14</v>
          </cell>
          <cell r="G189" t="str">
            <v>003</v>
          </cell>
          <cell r="H189" t="str">
            <v>0006</v>
          </cell>
          <cell r="I189" t="str">
            <v>00267</v>
          </cell>
          <cell r="J189" t="str">
            <v>0693</v>
          </cell>
          <cell r="K189" t="str">
            <v>00001</v>
          </cell>
          <cell r="L189" t="str">
            <v>0125</v>
          </cell>
          <cell r="M189" t="str">
            <v>0002</v>
          </cell>
          <cell r="N189">
            <v>88</v>
          </cell>
          <cell r="O189">
            <v>6</v>
          </cell>
          <cell r="P189">
            <v>0</v>
          </cell>
        </row>
        <row r="190">
          <cell r="A190" t="str">
            <v>033156</v>
          </cell>
          <cell r="B190" t="str">
            <v>SALAZAR ALVARADO CARLOS A</v>
          </cell>
          <cell r="C190" t="str">
            <v>2</v>
          </cell>
          <cell r="D190" t="str">
            <v>TE</v>
          </cell>
          <cell r="E190" t="str">
            <v>1671</v>
          </cell>
          <cell r="F190" t="str">
            <v>14</v>
          </cell>
          <cell r="G190" t="str">
            <v>064</v>
          </cell>
          <cell r="H190" t="str">
            <v>0123</v>
          </cell>
          <cell r="I190" t="str">
            <v>00540</v>
          </cell>
          <cell r="J190" t="str">
            <v>0195</v>
          </cell>
          <cell r="K190" t="str">
            <v>00001</v>
          </cell>
          <cell r="L190" t="str">
            <v>0125</v>
          </cell>
          <cell r="M190" t="str">
            <v>0016</v>
          </cell>
          <cell r="N190">
            <v>88</v>
          </cell>
          <cell r="O190">
            <v>6</v>
          </cell>
          <cell r="P190">
            <v>1</v>
          </cell>
        </row>
        <row r="191">
          <cell r="A191" t="str">
            <v>141743</v>
          </cell>
          <cell r="B191" t="str">
            <v>SANCHEZ BARRUETO KATHERIN</v>
          </cell>
          <cell r="C191" t="str">
            <v>3</v>
          </cell>
          <cell r="D191" t="str">
            <v>15</v>
          </cell>
          <cell r="E191" t="str">
            <v>0365</v>
          </cell>
          <cell r="F191" t="str">
            <v>14</v>
          </cell>
          <cell r="G191" t="str">
            <v>029</v>
          </cell>
          <cell r="H191" t="str">
            <v>0076</v>
          </cell>
          <cell r="I191" t="str">
            <v>00256</v>
          </cell>
          <cell r="J191" t="str">
            <v>0598</v>
          </cell>
          <cell r="K191" t="str">
            <v>00001</v>
          </cell>
          <cell r="L191" t="str">
            <v>0125</v>
          </cell>
          <cell r="M191" t="str">
            <v>0011</v>
          </cell>
          <cell r="N191">
            <v>88</v>
          </cell>
          <cell r="O191">
            <v>6</v>
          </cell>
          <cell r="P191">
            <v>0</v>
          </cell>
        </row>
        <row r="192">
          <cell r="A192" t="str">
            <v>032980</v>
          </cell>
          <cell r="B192" t="str">
            <v>SANCHEZ DIESTRA YESENI RU</v>
          </cell>
          <cell r="C192" t="str">
            <v>2</v>
          </cell>
          <cell r="D192" t="str">
            <v>TC</v>
          </cell>
          <cell r="E192" t="str">
            <v>1581</v>
          </cell>
          <cell r="F192" t="str">
            <v>14</v>
          </cell>
          <cell r="G192" t="str">
            <v>064</v>
          </cell>
          <cell r="H192" t="str">
            <v>0123</v>
          </cell>
          <cell r="I192" t="str">
            <v>00540</v>
          </cell>
          <cell r="J192" t="str">
            <v>0195</v>
          </cell>
          <cell r="K192" t="str">
            <v>00001</v>
          </cell>
          <cell r="L192" t="str">
            <v>0125</v>
          </cell>
          <cell r="M192" t="str">
            <v>0016</v>
          </cell>
          <cell r="N192">
            <v>88</v>
          </cell>
          <cell r="O192">
            <v>6</v>
          </cell>
          <cell r="P192">
            <v>0</v>
          </cell>
        </row>
        <row r="193">
          <cell r="A193" t="str">
            <v>033160</v>
          </cell>
          <cell r="B193" t="str">
            <v>SERRANO PIZARRO CARLOS RA</v>
          </cell>
          <cell r="C193" t="str">
            <v>2</v>
          </cell>
          <cell r="D193" t="str">
            <v>TB</v>
          </cell>
          <cell r="E193" t="str">
            <v>1461</v>
          </cell>
          <cell r="F193" t="str">
            <v>14</v>
          </cell>
          <cell r="G193" t="str">
            <v>003</v>
          </cell>
          <cell r="H193" t="str">
            <v>0011</v>
          </cell>
          <cell r="I193" t="str">
            <v>00328</v>
          </cell>
          <cell r="J193" t="str">
            <v>0829</v>
          </cell>
          <cell r="K193" t="str">
            <v>00001</v>
          </cell>
          <cell r="L193" t="str">
            <v>0125</v>
          </cell>
          <cell r="M193" t="str">
            <v>0006</v>
          </cell>
          <cell r="N193">
            <v>88</v>
          </cell>
          <cell r="O193">
            <v>6</v>
          </cell>
          <cell r="P193">
            <v>0</v>
          </cell>
        </row>
        <row r="194">
          <cell r="A194" t="str">
            <v>097625</v>
          </cell>
          <cell r="B194" t="str">
            <v>SIESQUEN HUAMAN MARIA BET</v>
          </cell>
          <cell r="C194" t="str">
            <v>2</v>
          </cell>
          <cell r="D194" t="str">
            <v>TD</v>
          </cell>
          <cell r="E194" t="str">
            <v>1461</v>
          </cell>
          <cell r="F194" t="str">
            <v>14</v>
          </cell>
          <cell r="G194" t="str">
            <v>003</v>
          </cell>
          <cell r="H194" t="str">
            <v>0006</v>
          </cell>
          <cell r="I194" t="str">
            <v>00267</v>
          </cell>
          <cell r="J194" t="str">
            <v>0693</v>
          </cell>
          <cell r="K194" t="str">
            <v>00001</v>
          </cell>
          <cell r="L194" t="str">
            <v>0125</v>
          </cell>
          <cell r="M194" t="str">
            <v>0002</v>
          </cell>
          <cell r="N194">
            <v>88</v>
          </cell>
          <cell r="O194">
            <v>6</v>
          </cell>
          <cell r="P194">
            <v>0</v>
          </cell>
        </row>
        <row r="195">
          <cell r="A195" t="str">
            <v>032956</v>
          </cell>
          <cell r="B195" t="str">
            <v>SIFUENTES FLORES IRMA LEO</v>
          </cell>
          <cell r="C195" t="str">
            <v>1</v>
          </cell>
          <cell r="D195" t="str">
            <v>52</v>
          </cell>
          <cell r="E195" t="str">
            <v>0670</v>
          </cell>
          <cell r="F195" t="str">
            <v>14</v>
          </cell>
          <cell r="G195" t="str">
            <v>064</v>
          </cell>
          <cell r="H195" t="str">
            <v>0184</v>
          </cell>
          <cell r="I195" t="str">
            <v>00469</v>
          </cell>
          <cell r="J195" t="str">
            <v>0791</v>
          </cell>
          <cell r="K195" t="str">
            <v>00001</v>
          </cell>
          <cell r="L195" t="str">
            <v>0125</v>
          </cell>
          <cell r="M195" t="str">
            <v>0022</v>
          </cell>
          <cell r="N195">
            <v>88</v>
          </cell>
          <cell r="O195">
            <v>6</v>
          </cell>
          <cell r="P195">
            <v>0</v>
          </cell>
        </row>
        <row r="196">
          <cell r="A196" t="str">
            <v>033161</v>
          </cell>
          <cell r="B196" t="str">
            <v>SILVA BOCANEGRA RICHAR</v>
          </cell>
          <cell r="C196" t="str">
            <v>2</v>
          </cell>
          <cell r="D196" t="str">
            <v>PE</v>
          </cell>
          <cell r="E196" t="str">
            <v>0741</v>
          </cell>
          <cell r="F196" t="str">
            <v>14</v>
          </cell>
          <cell r="G196" t="str">
            <v>003</v>
          </cell>
          <cell r="H196" t="str">
            <v>0006</v>
          </cell>
          <cell r="I196" t="str">
            <v>00267</v>
          </cell>
          <cell r="J196" t="str">
            <v>0693</v>
          </cell>
          <cell r="K196" t="str">
            <v>00001</v>
          </cell>
          <cell r="L196" t="str">
            <v>0125</v>
          </cell>
          <cell r="M196" t="str">
            <v>0002</v>
          </cell>
          <cell r="N196">
            <v>88</v>
          </cell>
          <cell r="O196">
            <v>6</v>
          </cell>
          <cell r="P196">
            <v>0</v>
          </cell>
        </row>
        <row r="197">
          <cell r="A197" t="str">
            <v>033162</v>
          </cell>
          <cell r="B197" t="str">
            <v>SOLIS FIGUEROA TEOFILA</v>
          </cell>
          <cell r="C197" t="str">
            <v>2</v>
          </cell>
          <cell r="D197" t="str">
            <v>TC</v>
          </cell>
          <cell r="E197" t="str">
            <v>1581</v>
          </cell>
          <cell r="F197" t="str">
            <v>14</v>
          </cell>
          <cell r="G197" t="str">
            <v>064</v>
          </cell>
          <cell r="H197" t="str">
            <v>0123</v>
          </cell>
          <cell r="I197" t="str">
            <v>00540</v>
          </cell>
          <cell r="J197" t="str">
            <v>0195</v>
          </cell>
          <cell r="K197" t="str">
            <v>00001</v>
          </cell>
          <cell r="L197" t="str">
            <v>0125</v>
          </cell>
          <cell r="M197" t="str">
            <v>0016</v>
          </cell>
          <cell r="N197">
            <v>88</v>
          </cell>
          <cell r="O197">
            <v>6</v>
          </cell>
          <cell r="P197">
            <v>1</v>
          </cell>
        </row>
        <row r="198">
          <cell r="A198" t="str">
            <v>900233</v>
          </cell>
          <cell r="B198" t="str">
            <v>SORIANO ALMONTE ELIZABETH</v>
          </cell>
          <cell r="C198" t="str">
            <v>2</v>
          </cell>
          <cell r="D198" t="str">
            <v>AD</v>
          </cell>
          <cell r="E198" t="str">
            <v>1972</v>
          </cell>
          <cell r="F198" t="str">
            <v>14</v>
          </cell>
          <cell r="G198" t="str">
            <v>064</v>
          </cell>
          <cell r="H198" t="str">
            <v>0123</v>
          </cell>
          <cell r="I198" t="str">
            <v>00540</v>
          </cell>
          <cell r="J198" t="str">
            <v>0195</v>
          </cell>
          <cell r="K198" t="str">
            <v>00001</v>
          </cell>
          <cell r="L198" t="str">
            <v>0125</v>
          </cell>
          <cell r="M198" t="str">
            <v>0016</v>
          </cell>
          <cell r="N198">
            <v>88</v>
          </cell>
          <cell r="O198">
            <v>6</v>
          </cell>
          <cell r="P198">
            <v>1</v>
          </cell>
        </row>
        <row r="199">
          <cell r="A199" t="str">
            <v>033163</v>
          </cell>
          <cell r="B199" t="str">
            <v>SORIANO ALMONTE VICTORIA</v>
          </cell>
          <cell r="C199" t="str">
            <v>2</v>
          </cell>
          <cell r="D199" t="str">
            <v>TC</v>
          </cell>
          <cell r="E199" t="str">
            <v>1581</v>
          </cell>
          <cell r="F199" t="str">
            <v>14</v>
          </cell>
          <cell r="G199" t="str">
            <v>064</v>
          </cell>
          <cell r="H199" t="str">
            <v>0123</v>
          </cell>
          <cell r="I199" t="str">
            <v>00540</v>
          </cell>
          <cell r="J199" t="str">
            <v>0703</v>
          </cell>
          <cell r="K199" t="str">
            <v>00001</v>
          </cell>
          <cell r="L199" t="str">
            <v>0125</v>
          </cell>
          <cell r="M199" t="str">
            <v>0017</v>
          </cell>
          <cell r="N199">
            <v>88</v>
          </cell>
          <cell r="O199">
            <v>6</v>
          </cell>
          <cell r="P199">
            <v>1</v>
          </cell>
        </row>
        <row r="200">
          <cell r="A200" t="str">
            <v>033174</v>
          </cell>
          <cell r="B200" t="str">
            <v>SOTELO SANCHEZ JUANA ROSA</v>
          </cell>
          <cell r="C200" t="str">
            <v>4</v>
          </cell>
          <cell r="D200" t="str">
            <v>TE</v>
          </cell>
          <cell r="E200" t="str">
            <v>1461</v>
          </cell>
          <cell r="F200" t="str">
            <v>14</v>
          </cell>
          <cell r="G200" t="str">
            <v>003</v>
          </cell>
          <cell r="H200" t="str">
            <v>0006</v>
          </cell>
          <cell r="I200" t="str">
            <v>00267</v>
          </cell>
          <cell r="J200" t="str">
            <v>0693</v>
          </cell>
          <cell r="K200" t="str">
            <v>00001</v>
          </cell>
          <cell r="L200" t="str">
            <v>0125</v>
          </cell>
          <cell r="M200" t="str">
            <v>0002</v>
          </cell>
          <cell r="N200">
            <v>88</v>
          </cell>
          <cell r="O200">
            <v>6</v>
          </cell>
          <cell r="P200">
            <v>0</v>
          </cell>
        </row>
        <row r="201">
          <cell r="A201" t="str">
            <v>033165</v>
          </cell>
          <cell r="B201" t="str">
            <v>SOTO LOBON FERNANDO LOREN</v>
          </cell>
          <cell r="C201" t="str">
            <v>2</v>
          </cell>
          <cell r="D201" t="str">
            <v>TC</v>
          </cell>
          <cell r="E201" t="str">
            <v>1691</v>
          </cell>
          <cell r="F201" t="str">
            <v>14</v>
          </cell>
          <cell r="G201" t="str">
            <v>064</v>
          </cell>
          <cell r="H201" t="str">
            <v>0184</v>
          </cell>
          <cell r="I201" t="str">
            <v>00469</v>
          </cell>
          <cell r="J201" t="str">
            <v>1056</v>
          </cell>
          <cell r="K201" t="str">
            <v>00001</v>
          </cell>
          <cell r="L201" t="str">
            <v>0125</v>
          </cell>
          <cell r="M201" t="str">
            <v>0024</v>
          </cell>
          <cell r="N201">
            <v>88</v>
          </cell>
          <cell r="O201">
            <v>6</v>
          </cell>
          <cell r="P201">
            <v>0</v>
          </cell>
        </row>
        <row r="202">
          <cell r="A202" t="str">
            <v>032957</v>
          </cell>
          <cell r="B202" t="str">
            <v>SOTO VALDIVIA AURELIA MAX</v>
          </cell>
          <cell r="C202" t="str">
            <v>1</v>
          </cell>
          <cell r="D202" t="str">
            <v>25</v>
          </cell>
          <cell r="E202" t="str">
            <v>0480</v>
          </cell>
          <cell r="F202" t="str">
            <v>14</v>
          </cell>
          <cell r="G202" t="str">
            <v>064</v>
          </cell>
          <cell r="H202" t="str">
            <v>0123</v>
          </cell>
          <cell r="I202" t="str">
            <v>00540</v>
          </cell>
          <cell r="J202" t="str">
            <v>0845</v>
          </cell>
          <cell r="K202" t="str">
            <v>00001</v>
          </cell>
          <cell r="L202" t="str">
            <v>0125</v>
          </cell>
          <cell r="M202" t="str">
            <v>0018</v>
          </cell>
          <cell r="N202">
            <v>88</v>
          </cell>
          <cell r="O202">
            <v>6</v>
          </cell>
          <cell r="P202">
            <v>0</v>
          </cell>
        </row>
        <row r="203">
          <cell r="A203" t="str">
            <v>032965</v>
          </cell>
          <cell r="B203" t="str">
            <v>SOTOMAYOR ESPICHAN ROSA E</v>
          </cell>
          <cell r="C203" t="str">
            <v>1</v>
          </cell>
          <cell r="D203" t="str">
            <v>15</v>
          </cell>
          <cell r="E203" t="str">
            <v>0325</v>
          </cell>
          <cell r="F203" t="str">
            <v>14</v>
          </cell>
          <cell r="G203" t="str">
            <v>064</v>
          </cell>
          <cell r="H203" t="str">
            <v>0123</v>
          </cell>
          <cell r="I203" t="str">
            <v>00540</v>
          </cell>
          <cell r="J203" t="str">
            <v>0703</v>
          </cell>
          <cell r="K203" t="str">
            <v>00001</v>
          </cell>
          <cell r="L203" t="str">
            <v>0125</v>
          </cell>
          <cell r="M203" t="str">
            <v>0017</v>
          </cell>
          <cell r="N203">
            <v>338</v>
          </cell>
          <cell r="O203">
            <v>6</v>
          </cell>
          <cell r="P203">
            <v>0</v>
          </cell>
        </row>
        <row r="204">
          <cell r="A204" t="str">
            <v>032960</v>
          </cell>
          <cell r="B204" t="str">
            <v>TALLEDO NORES CELSA VICTO</v>
          </cell>
          <cell r="C204" t="str">
            <v>1</v>
          </cell>
          <cell r="D204" t="str">
            <v>25</v>
          </cell>
          <cell r="E204" t="str">
            <v>0520</v>
          </cell>
          <cell r="F204" t="str">
            <v>14</v>
          </cell>
          <cell r="G204" t="str">
            <v>064</v>
          </cell>
          <cell r="H204" t="str">
            <v>0123</v>
          </cell>
          <cell r="I204" t="str">
            <v>00540</v>
          </cell>
          <cell r="J204" t="str">
            <v>0845</v>
          </cell>
          <cell r="K204" t="str">
            <v>00001</v>
          </cell>
          <cell r="L204" t="str">
            <v>0125</v>
          </cell>
          <cell r="M204" t="str">
            <v>0018</v>
          </cell>
          <cell r="N204">
            <v>88</v>
          </cell>
          <cell r="O204">
            <v>6</v>
          </cell>
          <cell r="P204">
            <v>0</v>
          </cell>
        </row>
        <row r="205">
          <cell r="A205" t="str">
            <v>032931</v>
          </cell>
          <cell r="B205" t="str">
            <v>TARMENO RODRIGUEZ VILMA A</v>
          </cell>
          <cell r="C205" t="str">
            <v>1</v>
          </cell>
          <cell r="D205" t="str">
            <v>24</v>
          </cell>
          <cell r="E205" t="str">
            <v>0520</v>
          </cell>
          <cell r="F205" t="str">
            <v>14</v>
          </cell>
          <cell r="G205" t="str">
            <v>064</v>
          </cell>
          <cell r="H205" t="str">
            <v>0123</v>
          </cell>
          <cell r="I205" t="str">
            <v>00540</v>
          </cell>
          <cell r="J205" t="str">
            <v>0845</v>
          </cell>
          <cell r="K205" t="str">
            <v>00001</v>
          </cell>
          <cell r="L205" t="str">
            <v>0125</v>
          </cell>
          <cell r="M205" t="str">
            <v>0018</v>
          </cell>
          <cell r="N205">
            <v>88</v>
          </cell>
          <cell r="O205">
            <v>6</v>
          </cell>
          <cell r="P205">
            <v>0</v>
          </cell>
        </row>
        <row r="206">
          <cell r="A206" t="str">
            <v>032902</v>
          </cell>
          <cell r="B206" t="str">
            <v>TATAJE CONTRERAS CARMEN F</v>
          </cell>
          <cell r="C206" t="str">
            <v>1</v>
          </cell>
          <cell r="D206" t="str">
            <v>16</v>
          </cell>
          <cell r="E206" t="str">
            <v>0325</v>
          </cell>
          <cell r="F206" t="str">
            <v>14</v>
          </cell>
          <cell r="G206" t="str">
            <v>003</v>
          </cell>
          <cell r="H206" t="str">
            <v>0081</v>
          </cell>
          <cell r="I206" t="str">
            <v>00097</v>
          </cell>
          <cell r="J206" t="str">
            <v>0243</v>
          </cell>
          <cell r="K206" t="str">
            <v>00001</v>
          </cell>
          <cell r="L206" t="str">
            <v>0125</v>
          </cell>
          <cell r="M206" t="str">
            <v>0010</v>
          </cell>
          <cell r="N206">
            <v>388</v>
          </cell>
          <cell r="O206">
            <v>6</v>
          </cell>
          <cell r="P206">
            <v>0</v>
          </cell>
        </row>
        <row r="207">
          <cell r="A207" t="str">
            <v>033168</v>
          </cell>
          <cell r="B207" t="str">
            <v>TATAJE MERCADO ISAIT ABRA</v>
          </cell>
          <cell r="C207" t="str">
            <v>2</v>
          </cell>
          <cell r="D207" t="str">
            <v>TD</v>
          </cell>
          <cell r="E207" t="str">
            <v>1581</v>
          </cell>
          <cell r="F207" t="str">
            <v>14</v>
          </cell>
          <cell r="G207" t="str">
            <v>064</v>
          </cell>
          <cell r="H207" t="str">
            <v>0123</v>
          </cell>
          <cell r="I207" t="str">
            <v>00540</v>
          </cell>
          <cell r="J207" t="str">
            <v>0195</v>
          </cell>
          <cell r="K207" t="str">
            <v>00001</v>
          </cell>
          <cell r="L207" t="str">
            <v>0125</v>
          </cell>
          <cell r="M207" t="str">
            <v>0016</v>
          </cell>
          <cell r="N207">
            <v>84</v>
          </cell>
          <cell r="O207">
            <v>6</v>
          </cell>
          <cell r="P207">
            <v>0</v>
          </cell>
        </row>
        <row r="208">
          <cell r="A208" t="str">
            <v>033171</v>
          </cell>
          <cell r="B208" t="str">
            <v>TERRONES ANGULO SEGUNDO R</v>
          </cell>
          <cell r="C208" t="str">
            <v>2</v>
          </cell>
          <cell r="D208" t="str">
            <v>TC</v>
          </cell>
          <cell r="E208" t="str">
            <v>1461</v>
          </cell>
          <cell r="F208" t="str">
            <v>14</v>
          </cell>
          <cell r="G208" t="str">
            <v>003</v>
          </cell>
          <cell r="H208" t="str">
            <v>0006</v>
          </cell>
          <cell r="I208" t="str">
            <v>00267</v>
          </cell>
          <cell r="J208" t="str">
            <v>0693</v>
          </cell>
          <cell r="K208" t="str">
            <v>00001</v>
          </cell>
          <cell r="L208" t="str">
            <v>0125</v>
          </cell>
          <cell r="M208" t="str">
            <v>0002</v>
          </cell>
          <cell r="N208">
            <v>88</v>
          </cell>
          <cell r="O208">
            <v>6</v>
          </cell>
          <cell r="P208">
            <v>0</v>
          </cell>
        </row>
        <row r="209">
          <cell r="A209" t="str">
            <v>033172</v>
          </cell>
          <cell r="B209" t="str">
            <v>TITO SANCHEZ ANSELMA MARI</v>
          </cell>
          <cell r="C209" t="str">
            <v>2</v>
          </cell>
          <cell r="D209" t="str">
            <v>TA</v>
          </cell>
          <cell r="E209" t="str">
            <v>1582</v>
          </cell>
          <cell r="F209" t="str">
            <v>14</v>
          </cell>
          <cell r="G209" t="str">
            <v>064</v>
          </cell>
          <cell r="H209" t="str">
            <v>0184</v>
          </cell>
          <cell r="I209" t="str">
            <v>00469</v>
          </cell>
          <cell r="J209" t="str">
            <v>0653</v>
          </cell>
          <cell r="K209" t="str">
            <v>00001</v>
          </cell>
          <cell r="L209" t="str">
            <v>0125</v>
          </cell>
          <cell r="M209" t="str">
            <v>0021</v>
          </cell>
          <cell r="N209">
            <v>88</v>
          </cell>
          <cell r="O209">
            <v>6</v>
          </cell>
          <cell r="P209">
            <v>0</v>
          </cell>
        </row>
        <row r="210">
          <cell r="A210" t="str">
            <v>032971</v>
          </cell>
          <cell r="B210" t="str">
            <v>TORRES NUNEZ LUIS ALBERTO</v>
          </cell>
          <cell r="C210" t="str">
            <v>1</v>
          </cell>
          <cell r="D210" t="str">
            <v>25</v>
          </cell>
          <cell r="E210" t="str">
            <v>0520</v>
          </cell>
          <cell r="F210" t="str">
            <v>14</v>
          </cell>
          <cell r="G210" t="str">
            <v>064</v>
          </cell>
          <cell r="H210" t="str">
            <v>0123</v>
          </cell>
          <cell r="I210" t="str">
            <v>00540</v>
          </cell>
          <cell r="J210" t="str">
            <v>0845</v>
          </cell>
          <cell r="K210" t="str">
            <v>00001</v>
          </cell>
          <cell r="L210" t="str">
            <v>0125</v>
          </cell>
          <cell r="M210" t="str">
            <v>0018</v>
          </cell>
          <cell r="N210">
            <v>88</v>
          </cell>
          <cell r="O210">
            <v>6</v>
          </cell>
          <cell r="P210">
            <v>0</v>
          </cell>
        </row>
        <row r="211">
          <cell r="A211" t="str">
            <v>032963</v>
          </cell>
          <cell r="B211" t="str">
            <v>TORRES PACHAS LUISA RUVEL</v>
          </cell>
          <cell r="C211" t="str">
            <v>1</v>
          </cell>
          <cell r="D211" t="str">
            <v>17</v>
          </cell>
          <cell r="E211" t="str">
            <v>0306</v>
          </cell>
          <cell r="F211" t="str">
            <v>14</v>
          </cell>
          <cell r="G211" t="str">
            <v>064</v>
          </cell>
          <cell r="H211" t="str">
            <v>0123</v>
          </cell>
          <cell r="I211" t="str">
            <v>00540</v>
          </cell>
          <cell r="J211" t="str">
            <v>0195</v>
          </cell>
          <cell r="K211" t="str">
            <v>00001</v>
          </cell>
          <cell r="L211" t="str">
            <v>0125</v>
          </cell>
          <cell r="M211" t="str">
            <v>0016</v>
          </cell>
          <cell r="N211">
            <v>88</v>
          </cell>
          <cell r="O211">
            <v>6</v>
          </cell>
          <cell r="P211">
            <v>0</v>
          </cell>
        </row>
        <row r="212">
          <cell r="A212" t="str">
            <v>105265</v>
          </cell>
          <cell r="B212" t="str">
            <v>TORRES PEDREROS VICTORIA</v>
          </cell>
          <cell r="C212" t="str">
            <v>1</v>
          </cell>
          <cell r="D212" t="str">
            <v>24</v>
          </cell>
          <cell r="E212" t="str">
            <v>0520</v>
          </cell>
          <cell r="F212" t="str">
            <v>14</v>
          </cell>
          <cell r="G212" t="str">
            <v>064</v>
          </cell>
          <cell r="H212" t="str">
            <v>0123</v>
          </cell>
          <cell r="I212" t="str">
            <v>00540</v>
          </cell>
          <cell r="J212" t="str">
            <v>0845</v>
          </cell>
          <cell r="K212" t="str">
            <v>00001</v>
          </cell>
          <cell r="L212" t="str">
            <v>0125</v>
          </cell>
          <cell r="M212" t="str">
            <v>0018</v>
          </cell>
          <cell r="N212">
            <v>88</v>
          </cell>
          <cell r="O212">
            <v>6</v>
          </cell>
          <cell r="P212">
            <v>0</v>
          </cell>
        </row>
        <row r="213">
          <cell r="A213" t="str">
            <v>033177</v>
          </cell>
          <cell r="B213" t="str">
            <v>URBANO ACOSTA MARGARITA B</v>
          </cell>
          <cell r="C213" t="str">
            <v>2</v>
          </cell>
          <cell r="D213" t="str">
            <v>TA</v>
          </cell>
          <cell r="E213" t="str">
            <v>1203</v>
          </cell>
          <cell r="F213" t="str">
            <v>14</v>
          </cell>
          <cell r="G213" t="str">
            <v>003</v>
          </cell>
          <cell r="H213" t="str">
            <v>0006</v>
          </cell>
          <cell r="I213" t="str">
            <v>00267</v>
          </cell>
          <cell r="J213" t="str">
            <v>0693</v>
          </cell>
          <cell r="K213" t="str">
            <v>00001</v>
          </cell>
          <cell r="L213" t="str">
            <v>0125</v>
          </cell>
          <cell r="M213" t="str">
            <v>0002</v>
          </cell>
          <cell r="N213">
            <v>88</v>
          </cell>
          <cell r="O213">
            <v>6</v>
          </cell>
          <cell r="P213">
            <v>1</v>
          </cell>
        </row>
        <row r="214">
          <cell r="A214" t="str">
            <v>032899</v>
          </cell>
          <cell r="B214" t="str">
            <v>URCIA FERNANDEZ FERNANDO</v>
          </cell>
          <cell r="C214" t="str">
            <v>1</v>
          </cell>
          <cell r="D214" t="str">
            <v>16</v>
          </cell>
          <cell r="E214" t="str">
            <v>0306</v>
          </cell>
          <cell r="F214" t="str">
            <v>14</v>
          </cell>
          <cell r="G214" t="str">
            <v>064</v>
          </cell>
          <cell r="H214" t="str">
            <v>0123</v>
          </cell>
          <cell r="I214" t="str">
            <v>00540</v>
          </cell>
          <cell r="J214" t="str">
            <v>0195</v>
          </cell>
          <cell r="K214" t="str">
            <v>00001</v>
          </cell>
          <cell r="L214" t="str">
            <v>0125</v>
          </cell>
          <cell r="M214" t="str">
            <v>0016</v>
          </cell>
          <cell r="N214">
            <v>388</v>
          </cell>
          <cell r="O214">
            <v>6</v>
          </cell>
          <cell r="P214">
            <v>0</v>
          </cell>
        </row>
        <row r="215">
          <cell r="A215" t="str">
            <v>033066</v>
          </cell>
          <cell r="B215" t="str">
            <v>USCAMAYTA ALVAREZ GLADYS</v>
          </cell>
          <cell r="C215" t="str">
            <v>1</v>
          </cell>
          <cell r="D215" t="str">
            <v>24</v>
          </cell>
          <cell r="E215" t="str">
            <v>0520</v>
          </cell>
          <cell r="F215" t="str">
            <v>14</v>
          </cell>
          <cell r="G215" t="str">
            <v>064</v>
          </cell>
          <cell r="H215" t="str">
            <v>0123</v>
          </cell>
          <cell r="I215" t="str">
            <v>00540</v>
          </cell>
          <cell r="J215" t="str">
            <v>0845</v>
          </cell>
          <cell r="K215" t="str">
            <v>00001</v>
          </cell>
          <cell r="L215" t="str">
            <v>0125</v>
          </cell>
          <cell r="M215" t="str">
            <v>0018</v>
          </cell>
          <cell r="N215">
            <v>88</v>
          </cell>
          <cell r="O215">
            <v>6</v>
          </cell>
          <cell r="P215">
            <v>0</v>
          </cell>
        </row>
        <row r="216">
          <cell r="A216" t="str">
            <v>032966</v>
          </cell>
          <cell r="B216" t="str">
            <v>VALENZA SULLCAHUAMAN GLAD</v>
          </cell>
          <cell r="C216" t="str">
            <v>1</v>
          </cell>
          <cell r="D216" t="str">
            <v>24</v>
          </cell>
          <cell r="E216" t="str">
            <v>0400</v>
          </cell>
          <cell r="F216" t="str">
            <v>14</v>
          </cell>
          <cell r="G216" t="str">
            <v>064</v>
          </cell>
          <cell r="H216" t="str">
            <v>0123</v>
          </cell>
          <cell r="I216" t="str">
            <v>00540</v>
          </cell>
          <cell r="J216" t="str">
            <v>0195</v>
          </cell>
          <cell r="K216" t="str">
            <v>00001</v>
          </cell>
          <cell r="L216" t="str">
            <v>0125</v>
          </cell>
          <cell r="M216" t="str">
            <v>0016</v>
          </cell>
          <cell r="N216">
            <v>88</v>
          </cell>
          <cell r="O216">
            <v>6</v>
          </cell>
          <cell r="P216">
            <v>0</v>
          </cell>
        </row>
        <row r="217">
          <cell r="A217" t="str">
            <v>105268</v>
          </cell>
          <cell r="B217" t="str">
            <v>VALVERDE TARAZONA CESAR A</v>
          </cell>
          <cell r="C217" t="str">
            <v>1</v>
          </cell>
          <cell r="D217" t="str">
            <v>15</v>
          </cell>
          <cell r="E217" t="str">
            <v>0306</v>
          </cell>
          <cell r="F217" t="str">
            <v>14</v>
          </cell>
          <cell r="G217" t="str">
            <v>064</v>
          </cell>
          <cell r="H217" t="str">
            <v>0123</v>
          </cell>
          <cell r="I217" t="str">
            <v>00540</v>
          </cell>
          <cell r="J217" t="str">
            <v>0195</v>
          </cell>
          <cell r="K217" t="str">
            <v>00001</v>
          </cell>
          <cell r="L217" t="str">
            <v>0125</v>
          </cell>
          <cell r="M217" t="str">
            <v>0016</v>
          </cell>
          <cell r="N217">
            <v>88</v>
          </cell>
          <cell r="O217">
            <v>6</v>
          </cell>
          <cell r="P217">
            <v>0</v>
          </cell>
        </row>
        <row r="218">
          <cell r="A218" t="str">
            <v>032910</v>
          </cell>
          <cell r="B218" t="str">
            <v>VARGAS SALINAS HAYDEE BAR</v>
          </cell>
          <cell r="C218" t="str">
            <v>1</v>
          </cell>
          <cell r="D218" t="str">
            <v>24</v>
          </cell>
          <cell r="E218" t="str">
            <v>0520</v>
          </cell>
          <cell r="F218" t="str">
            <v>14</v>
          </cell>
          <cell r="G218" t="str">
            <v>064</v>
          </cell>
          <cell r="H218" t="str">
            <v>0123</v>
          </cell>
          <cell r="I218" t="str">
            <v>00540</v>
          </cell>
          <cell r="J218" t="str">
            <v>0845</v>
          </cell>
          <cell r="K218" t="str">
            <v>00001</v>
          </cell>
          <cell r="L218" t="str">
            <v>0125</v>
          </cell>
          <cell r="M218" t="str">
            <v>0018</v>
          </cell>
          <cell r="N218">
            <v>88</v>
          </cell>
          <cell r="O218">
            <v>6</v>
          </cell>
          <cell r="P218">
            <v>0</v>
          </cell>
        </row>
        <row r="219">
          <cell r="A219" t="str">
            <v>033184</v>
          </cell>
          <cell r="B219" t="str">
            <v>VASQUEZ TARRILLO LIDONIL</v>
          </cell>
          <cell r="C219" t="str">
            <v>2</v>
          </cell>
          <cell r="D219" t="str">
            <v>TA</v>
          </cell>
          <cell r="E219" t="str">
            <v>1462</v>
          </cell>
          <cell r="F219" t="str">
            <v>14</v>
          </cell>
          <cell r="G219" t="str">
            <v>003</v>
          </cell>
          <cell r="H219" t="str">
            <v>0006</v>
          </cell>
          <cell r="I219" t="str">
            <v>00267</v>
          </cell>
          <cell r="J219" t="str">
            <v>0693</v>
          </cell>
          <cell r="K219" t="str">
            <v>00001</v>
          </cell>
          <cell r="L219" t="str">
            <v>0125</v>
          </cell>
          <cell r="M219" t="str">
            <v>0002</v>
          </cell>
          <cell r="N219">
            <v>76</v>
          </cell>
          <cell r="O219">
            <v>6</v>
          </cell>
          <cell r="P219">
            <v>0</v>
          </cell>
        </row>
        <row r="220">
          <cell r="A220" t="str">
            <v>097629</v>
          </cell>
          <cell r="B220" t="str">
            <v>VASQUEZ TARRILLO MARIA NE</v>
          </cell>
          <cell r="C220" t="str">
            <v>2</v>
          </cell>
          <cell r="D220" t="str">
            <v>PE</v>
          </cell>
          <cell r="E220" t="str">
            <v>0751</v>
          </cell>
          <cell r="F220" t="str">
            <v>14</v>
          </cell>
          <cell r="G220" t="str">
            <v>064</v>
          </cell>
          <cell r="H220" t="str">
            <v>0184</v>
          </cell>
          <cell r="I220" t="str">
            <v>00469</v>
          </cell>
          <cell r="J220" t="str">
            <v>0523</v>
          </cell>
          <cell r="K220" t="str">
            <v>00001</v>
          </cell>
          <cell r="L220" t="str">
            <v>0125</v>
          </cell>
          <cell r="M220" t="str">
            <v>0020</v>
          </cell>
          <cell r="N220">
            <v>88</v>
          </cell>
          <cell r="O220">
            <v>6</v>
          </cell>
          <cell r="P220">
            <v>0</v>
          </cell>
        </row>
        <row r="221">
          <cell r="A221" t="str">
            <v>033185</v>
          </cell>
          <cell r="B221" t="str">
            <v>VASQUEZ VASQUEZ NILVANI</v>
          </cell>
          <cell r="C221" t="str">
            <v>2</v>
          </cell>
          <cell r="D221" t="str">
            <v>TC</v>
          </cell>
          <cell r="E221" t="str">
            <v>1581</v>
          </cell>
          <cell r="F221" t="str">
            <v>14</v>
          </cell>
          <cell r="G221" t="str">
            <v>064</v>
          </cell>
          <cell r="H221" t="str">
            <v>0123</v>
          </cell>
          <cell r="I221" t="str">
            <v>00540</v>
          </cell>
          <cell r="J221" t="str">
            <v>0703</v>
          </cell>
          <cell r="K221" t="str">
            <v>00001</v>
          </cell>
          <cell r="L221" t="str">
            <v>0125</v>
          </cell>
          <cell r="M221" t="str">
            <v>0017</v>
          </cell>
          <cell r="N221">
            <v>80</v>
          </cell>
          <cell r="O221">
            <v>6</v>
          </cell>
          <cell r="P221">
            <v>0</v>
          </cell>
        </row>
        <row r="222">
          <cell r="A222" t="str">
            <v>032903</v>
          </cell>
          <cell r="B222" t="str">
            <v>VERA LA RIVA CHRISTIAN FE</v>
          </cell>
          <cell r="C222" t="str">
            <v>2</v>
          </cell>
          <cell r="D222" t="str">
            <v>TF</v>
          </cell>
          <cell r="E222" t="str">
            <v>1651</v>
          </cell>
          <cell r="F222" t="str">
            <v>14</v>
          </cell>
          <cell r="G222" t="str">
            <v>064</v>
          </cell>
          <cell r="H222" t="str">
            <v>0184</v>
          </cell>
          <cell r="I222" t="str">
            <v>00469</v>
          </cell>
          <cell r="J222" t="str">
            <v>0791</v>
          </cell>
          <cell r="K222" t="str">
            <v>00001</v>
          </cell>
          <cell r="L222" t="str">
            <v>0125</v>
          </cell>
          <cell r="M222" t="str">
            <v>0022</v>
          </cell>
          <cell r="N222">
            <v>88</v>
          </cell>
          <cell r="O222">
            <v>6</v>
          </cell>
          <cell r="P222">
            <v>0</v>
          </cell>
        </row>
        <row r="223">
          <cell r="A223" t="str">
            <v>134592</v>
          </cell>
          <cell r="B223" t="str">
            <v>VERA LUNA RUTH YUBANA</v>
          </cell>
          <cell r="C223" t="str">
            <v>3</v>
          </cell>
          <cell r="D223" t="str">
            <v>15</v>
          </cell>
          <cell r="E223" t="str">
            <v>0367</v>
          </cell>
          <cell r="F223" t="str">
            <v>14</v>
          </cell>
          <cell r="G223" t="str">
            <v>029</v>
          </cell>
          <cell r="H223" t="str">
            <v>0076</v>
          </cell>
          <cell r="I223" t="str">
            <v>00256</v>
          </cell>
          <cell r="J223" t="str">
            <v>0598</v>
          </cell>
          <cell r="K223" t="str">
            <v>00001</v>
          </cell>
          <cell r="L223" t="str">
            <v>0125</v>
          </cell>
          <cell r="M223" t="str">
            <v>0011</v>
          </cell>
          <cell r="N223">
            <v>88</v>
          </cell>
          <cell r="O223">
            <v>6</v>
          </cell>
          <cell r="P223">
            <v>0</v>
          </cell>
        </row>
        <row r="224">
          <cell r="A224" t="str">
            <v>033193</v>
          </cell>
          <cell r="B224" t="str">
            <v>VILLAFANA CASTILLO MARIA</v>
          </cell>
          <cell r="C224" t="str">
            <v>2</v>
          </cell>
          <cell r="D224" t="str">
            <v>PA</v>
          </cell>
          <cell r="E224" t="str">
            <v>0991</v>
          </cell>
          <cell r="F224" t="str">
            <v>14</v>
          </cell>
          <cell r="G224" t="str">
            <v>064</v>
          </cell>
          <cell r="H224" t="str">
            <v>0123</v>
          </cell>
          <cell r="I224" t="str">
            <v>00540</v>
          </cell>
          <cell r="J224" t="str">
            <v>0845</v>
          </cell>
          <cell r="K224" t="str">
            <v>00001</v>
          </cell>
          <cell r="L224" t="str">
            <v>0125</v>
          </cell>
          <cell r="M224" t="str">
            <v>0018</v>
          </cell>
          <cell r="N224">
            <v>88</v>
          </cell>
          <cell r="O224">
            <v>6</v>
          </cell>
          <cell r="P224">
            <v>0</v>
          </cell>
        </row>
        <row r="225">
          <cell r="A225" t="str">
            <v>032972</v>
          </cell>
          <cell r="B225" t="str">
            <v>VILLARAN CARRANZA LUISA G</v>
          </cell>
          <cell r="C225" t="str">
            <v>1</v>
          </cell>
          <cell r="D225" t="str">
            <v>16</v>
          </cell>
          <cell r="E225" t="str">
            <v>0306</v>
          </cell>
          <cell r="F225" t="str">
            <v>14</v>
          </cell>
          <cell r="G225" t="str">
            <v>064</v>
          </cell>
          <cell r="H225" t="str">
            <v>0123</v>
          </cell>
          <cell r="I225" t="str">
            <v>00540</v>
          </cell>
          <cell r="J225" t="str">
            <v>0195</v>
          </cell>
          <cell r="K225" t="str">
            <v>00001</v>
          </cell>
          <cell r="L225" t="str">
            <v>0125</v>
          </cell>
          <cell r="M225" t="str">
            <v>0016</v>
          </cell>
          <cell r="N225">
            <v>84</v>
          </cell>
          <cell r="O225">
            <v>6</v>
          </cell>
          <cell r="P225">
            <v>0</v>
          </cell>
        </row>
        <row r="226">
          <cell r="A226" t="str">
            <v>052711</v>
          </cell>
          <cell r="B226" t="str">
            <v>YAUSIN LLOCCLLA PAULINO</v>
          </cell>
          <cell r="C226" t="str">
            <v>2</v>
          </cell>
          <cell r="D226" t="str">
            <v>TB</v>
          </cell>
          <cell r="E226" t="str">
            <v>1462</v>
          </cell>
          <cell r="F226" t="str">
            <v>14</v>
          </cell>
          <cell r="G226" t="str">
            <v>003</v>
          </cell>
          <cell r="H226" t="str">
            <v>0006</v>
          </cell>
          <cell r="I226" t="str">
            <v>00267</v>
          </cell>
          <cell r="J226" t="str">
            <v>0693</v>
          </cell>
          <cell r="K226" t="str">
            <v>00001</v>
          </cell>
          <cell r="L226" t="str">
            <v>0125</v>
          </cell>
          <cell r="M226" t="str">
            <v>0002</v>
          </cell>
          <cell r="N226">
            <v>88</v>
          </cell>
          <cell r="O226">
            <v>6</v>
          </cell>
          <cell r="P226">
            <v>1</v>
          </cell>
        </row>
        <row r="227">
          <cell r="A227" t="str">
            <v>032906</v>
          </cell>
          <cell r="B227" t="str">
            <v>ZAPATA ZAPATA BERTHA ELEN</v>
          </cell>
          <cell r="C227" t="str">
            <v>3</v>
          </cell>
          <cell r="D227" t="str">
            <v>24</v>
          </cell>
          <cell r="E227" t="str">
            <v>0520</v>
          </cell>
          <cell r="F227" t="str">
            <v>14</v>
          </cell>
          <cell r="G227" t="str">
            <v>064</v>
          </cell>
          <cell r="H227" t="str">
            <v>0184</v>
          </cell>
          <cell r="I227" t="str">
            <v>00469</v>
          </cell>
          <cell r="J227" t="str">
            <v>0523</v>
          </cell>
          <cell r="K227" t="str">
            <v>00001</v>
          </cell>
          <cell r="L227" t="str">
            <v>0125</v>
          </cell>
          <cell r="M227" t="str">
            <v>0020</v>
          </cell>
          <cell r="N227">
            <v>88</v>
          </cell>
          <cell r="O227">
            <v>6</v>
          </cell>
          <cell r="P227">
            <v>0</v>
          </cell>
        </row>
        <row r="228">
          <cell r="A228" t="str">
            <v>032924</v>
          </cell>
          <cell r="B228" t="str">
            <v>ZAUNY CORONADO CARLA MAHI</v>
          </cell>
          <cell r="C228" t="str">
            <v>3</v>
          </cell>
          <cell r="D228" t="str">
            <v>24</v>
          </cell>
          <cell r="E228" t="str">
            <v>0520</v>
          </cell>
          <cell r="F228" t="str">
            <v>14</v>
          </cell>
          <cell r="G228" t="str">
            <v>064</v>
          </cell>
          <cell r="H228" t="str">
            <v>0123</v>
          </cell>
          <cell r="I228" t="str">
            <v>00540</v>
          </cell>
          <cell r="J228" t="str">
            <v>0845</v>
          </cell>
          <cell r="K228" t="str">
            <v>00001</v>
          </cell>
          <cell r="L228" t="str">
            <v>0125</v>
          </cell>
          <cell r="M228" t="str">
            <v>0018</v>
          </cell>
          <cell r="N228">
            <v>88</v>
          </cell>
          <cell r="O228">
            <v>6</v>
          </cell>
          <cell r="P228">
            <v>0</v>
          </cell>
        </row>
        <row r="229">
          <cell r="A229" t="str">
            <v>094111</v>
          </cell>
          <cell r="B229" t="str">
            <v>ZAVALETA TORRES ELSA</v>
          </cell>
          <cell r="C229" t="str">
            <v>1</v>
          </cell>
          <cell r="D229" t="str">
            <v>15</v>
          </cell>
          <cell r="E229" t="str">
            <v>0325</v>
          </cell>
          <cell r="F229" t="str">
            <v>14</v>
          </cell>
          <cell r="G229" t="str">
            <v>064</v>
          </cell>
          <cell r="H229" t="str">
            <v>0123</v>
          </cell>
          <cell r="I229" t="str">
            <v>00540</v>
          </cell>
          <cell r="J229" t="str">
            <v>0195</v>
          </cell>
          <cell r="K229" t="str">
            <v>00001</v>
          </cell>
          <cell r="L229" t="str">
            <v>0125</v>
          </cell>
          <cell r="M229" t="str">
            <v>0016</v>
          </cell>
          <cell r="N229">
            <v>88</v>
          </cell>
          <cell r="O229">
            <v>6</v>
          </cell>
          <cell r="P229">
            <v>0</v>
          </cell>
        </row>
        <row r="230">
          <cell r="A230" t="str">
            <v>033198</v>
          </cell>
          <cell r="B230" t="str">
            <v>ZEGARRA CANO YOLANDA JOSE</v>
          </cell>
          <cell r="C230" t="str">
            <v>2</v>
          </cell>
          <cell r="D230" t="str">
            <v>TB</v>
          </cell>
          <cell r="E230" t="str">
            <v>1581</v>
          </cell>
          <cell r="F230" t="str">
            <v>14</v>
          </cell>
          <cell r="G230" t="str">
            <v>064</v>
          </cell>
          <cell r="H230" t="str">
            <v>0123</v>
          </cell>
          <cell r="I230" t="str">
            <v>00540</v>
          </cell>
          <cell r="J230" t="str">
            <v>0195</v>
          </cell>
          <cell r="K230" t="str">
            <v>00001</v>
          </cell>
          <cell r="L230" t="str">
            <v>0125</v>
          </cell>
          <cell r="M230" t="str">
            <v>0016</v>
          </cell>
          <cell r="N230">
            <v>72</v>
          </cell>
          <cell r="O230">
            <v>6</v>
          </cell>
          <cell r="P230">
            <v>1</v>
          </cell>
        </row>
        <row r="231">
          <cell r="A231" t="str">
            <v>032905</v>
          </cell>
          <cell r="B231" t="str">
            <v>ZEVALLOS PIEDRA ROSA LEOP</v>
          </cell>
          <cell r="C231" t="str">
            <v>1</v>
          </cell>
          <cell r="D231" t="str">
            <v>16</v>
          </cell>
          <cell r="E231" t="str">
            <v>0306</v>
          </cell>
          <cell r="F231" t="str">
            <v>14</v>
          </cell>
          <cell r="G231" t="str">
            <v>064</v>
          </cell>
          <cell r="H231" t="str">
            <v>0123</v>
          </cell>
          <cell r="I231" t="str">
            <v>00540</v>
          </cell>
          <cell r="J231" t="str">
            <v>0195</v>
          </cell>
          <cell r="K231" t="str">
            <v>00001</v>
          </cell>
          <cell r="L231" t="str">
            <v>0125</v>
          </cell>
          <cell r="M231" t="str">
            <v>0016</v>
          </cell>
          <cell r="N231">
            <v>376</v>
          </cell>
          <cell r="O231">
            <v>6</v>
          </cell>
          <cell r="P231">
            <v>0</v>
          </cell>
        </row>
        <row r="232">
          <cell r="A232" t="str">
            <v>033199</v>
          </cell>
          <cell r="B232" t="str">
            <v>ZUNIGA CASAFRANCA JUAN FI</v>
          </cell>
          <cell r="C232" t="str">
            <v>2</v>
          </cell>
          <cell r="D232" t="str">
            <v>TB</v>
          </cell>
          <cell r="E232" t="str">
            <v>1691</v>
          </cell>
          <cell r="F232" t="str">
            <v>14</v>
          </cell>
          <cell r="G232" t="str">
            <v>064</v>
          </cell>
          <cell r="H232" t="str">
            <v>0184</v>
          </cell>
          <cell r="I232" t="str">
            <v>00469</v>
          </cell>
          <cell r="J232" t="str">
            <v>1056</v>
          </cell>
          <cell r="K232" t="str">
            <v>00001</v>
          </cell>
          <cell r="L232" t="str">
            <v>0125</v>
          </cell>
          <cell r="M232" t="str">
            <v>0024</v>
          </cell>
          <cell r="N232">
            <v>84</v>
          </cell>
          <cell r="O232">
            <v>6</v>
          </cell>
          <cell r="P232">
            <v>1</v>
          </cell>
        </row>
        <row r="233">
          <cell r="A233" t="str">
            <v>900346</v>
          </cell>
          <cell r="B233" t="str">
            <v>NIÑO DE GUZMAN QUISPE FRA</v>
          </cell>
          <cell r="C233" t="str">
            <v>3</v>
          </cell>
          <cell r="D233" t="str">
            <v>DD</v>
          </cell>
          <cell r="E233" t="str">
            <v>0365</v>
          </cell>
          <cell r="F233" t="str">
            <v>14</v>
          </cell>
          <cell r="G233" t="str">
            <v>029</v>
          </cell>
          <cell r="H233" t="str">
            <v>0076</v>
          </cell>
          <cell r="I233" t="str">
            <v>00256</v>
          </cell>
          <cell r="J233" t="str">
            <v>0598</v>
          </cell>
          <cell r="K233" t="str">
            <v>00001</v>
          </cell>
          <cell r="L233" t="str">
            <v>0125</v>
          </cell>
          <cell r="M233" t="str">
            <v>0011</v>
          </cell>
          <cell r="N233">
            <v>88</v>
          </cell>
          <cell r="O233">
            <v>6</v>
          </cell>
          <cell r="P233">
            <v>0</v>
          </cell>
        </row>
        <row r="234">
          <cell r="A234" t="str">
            <v>900348</v>
          </cell>
          <cell r="B234" t="str">
            <v>RIVERA REYES HECTOR</v>
          </cell>
          <cell r="C234" t="str">
            <v>3</v>
          </cell>
          <cell r="D234" t="str">
            <v>DD</v>
          </cell>
          <cell r="E234" t="str">
            <v>0365</v>
          </cell>
          <cell r="F234" t="str">
            <v>14</v>
          </cell>
          <cell r="G234" t="str">
            <v>029</v>
          </cell>
          <cell r="H234" t="str">
            <v>0076</v>
          </cell>
          <cell r="I234" t="str">
            <v>00256</v>
          </cell>
          <cell r="J234" t="str">
            <v>0598</v>
          </cell>
          <cell r="K234" t="str">
            <v>00001</v>
          </cell>
          <cell r="L234" t="str">
            <v>0125</v>
          </cell>
          <cell r="M234" t="str">
            <v>0011</v>
          </cell>
          <cell r="N234">
            <v>88</v>
          </cell>
          <cell r="O234">
            <v>6</v>
          </cell>
          <cell r="P234">
            <v>0</v>
          </cell>
        </row>
        <row r="235">
          <cell r="A235" t="str">
            <v>900388</v>
          </cell>
          <cell r="B235" t="str">
            <v>LOPEZ MELENDEZ EDELMIRA</v>
          </cell>
          <cell r="C235" t="str">
            <v>2</v>
          </cell>
          <cell r="D235" t="str">
            <v>DD</v>
          </cell>
          <cell r="E235" t="str">
            <v>0741</v>
          </cell>
          <cell r="F235" t="str">
            <v>14</v>
          </cell>
          <cell r="G235" t="str">
            <v>003</v>
          </cell>
          <cell r="H235" t="str">
            <v>0006</v>
          </cell>
          <cell r="I235" t="str">
            <v>00267</v>
          </cell>
          <cell r="J235" t="str">
            <v>0693</v>
          </cell>
          <cell r="K235" t="str">
            <v>00001</v>
          </cell>
          <cell r="L235" t="str">
            <v>0125</v>
          </cell>
          <cell r="M235" t="str">
            <v>0002</v>
          </cell>
          <cell r="N235">
            <v>88</v>
          </cell>
          <cell r="O235">
            <v>6</v>
          </cell>
          <cell r="P235">
            <v>0</v>
          </cell>
        </row>
        <row r="236">
          <cell r="A236" t="str">
            <v>900413</v>
          </cell>
          <cell r="B236" t="str">
            <v>TORRES CHIRRE MIGUEL</v>
          </cell>
          <cell r="C236" t="str">
            <v>3</v>
          </cell>
          <cell r="D236" t="str">
            <v>DD</v>
          </cell>
          <cell r="E236" t="str">
            <v>0365</v>
          </cell>
          <cell r="F236" t="str">
            <v>14</v>
          </cell>
          <cell r="G236" t="str">
            <v>029</v>
          </cell>
          <cell r="H236" t="str">
            <v>0076</v>
          </cell>
          <cell r="I236" t="str">
            <v>00256</v>
          </cell>
          <cell r="J236" t="str">
            <v>0598</v>
          </cell>
          <cell r="K236" t="str">
            <v>00001</v>
          </cell>
          <cell r="L236" t="str">
            <v>0125</v>
          </cell>
          <cell r="M236" t="str">
            <v>0011</v>
          </cell>
          <cell r="N236">
            <v>88</v>
          </cell>
          <cell r="O236">
            <v>6</v>
          </cell>
          <cell r="P236">
            <v>0</v>
          </cell>
        </row>
        <row r="237">
          <cell r="A237" t="str">
            <v>900415</v>
          </cell>
          <cell r="B237" t="str">
            <v>BRAVO BERNAL GIANINA</v>
          </cell>
          <cell r="C237" t="str">
            <v>3</v>
          </cell>
          <cell r="D237" t="str">
            <v>DD</v>
          </cell>
          <cell r="E237" t="str">
            <v>0365</v>
          </cell>
          <cell r="F237" t="str">
            <v>14</v>
          </cell>
          <cell r="G237" t="str">
            <v>029</v>
          </cell>
          <cell r="H237" t="str">
            <v>0076</v>
          </cell>
          <cell r="I237" t="str">
            <v>00256</v>
          </cell>
          <cell r="J237" t="str">
            <v>0598</v>
          </cell>
          <cell r="K237" t="str">
            <v>00001</v>
          </cell>
          <cell r="L237" t="str">
            <v>0125</v>
          </cell>
          <cell r="M237" t="str">
            <v>0011</v>
          </cell>
          <cell r="N237">
            <v>88</v>
          </cell>
          <cell r="O237">
            <v>6</v>
          </cell>
          <cell r="P237">
            <v>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pp_12_meta_02_01_2012_16_5 (2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UAR.SET"/>
      <sheetName val="REINTEGRO"/>
      <sheetName val="Hoja3"/>
    </sheetNames>
    <sheetDataSet>
      <sheetData sheetId="0"/>
      <sheetData sheetId="1"/>
      <sheetData sheetId="2">
        <row r="1">
          <cell r="A1" t="str">
            <v>08484934</v>
          </cell>
          <cell r="B1" t="str">
            <v>ABANTO CRUZ ELIZABETH</v>
          </cell>
          <cell r="C1" t="str">
            <v>MEDICO IV</v>
          </cell>
          <cell r="D1" t="str">
            <v>1</v>
          </cell>
          <cell r="E1" t="str">
            <v>08484934</v>
          </cell>
          <cell r="F1">
            <v>1147.5</v>
          </cell>
        </row>
        <row r="2">
          <cell r="A2" t="str">
            <v>10205493</v>
          </cell>
          <cell r="B2" t="str">
            <v>ABURTO TORRES CHRISTIAN ANDRES</v>
          </cell>
          <cell r="C2" t="str">
            <v>MEDICO II</v>
          </cell>
          <cell r="D2" t="str">
            <v>1</v>
          </cell>
          <cell r="E2" t="str">
            <v>10205493</v>
          </cell>
          <cell r="F2">
            <v>0</v>
          </cell>
        </row>
        <row r="3">
          <cell r="A3" t="str">
            <v>26724681</v>
          </cell>
          <cell r="B3" t="str">
            <v>ACEIJAS SILVA JOSE CARLOS</v>
          </cell>
          <cell r="C3" t="str">
            <v>MEDICO II</v>
          </cell>
          <cell r="D3" t="str">
            <v>1</v>
          </cell>
          <cell r="E3" t="str">
            <v>26724681</v>
          </cell>
          <cell r="F3">
            <v>0</v>
          </cell>
        </row>
        <row r="4">
          <cell r="A4" t="str">
            <v>06922313</v>
          </cell>
          <cell r="B4" t="str">
            <v>ACERO LOPEZ DE SAENZ DOMINGA</v>
          </cell>
          <cell r="C4" t="str">
            <v>TEC. EN ENFERMERIA I</v>
          </cell>
          <cell r="D4" t="str">
            <v>1</v>
          </cell>
          <cell r="E4" t="str">
            <v>06922313</v>
          </cell>
          <cell r="F4">
            <v>551.94000000000005</v>
          </cell>
        </row>
        <row r="5">
          <cell r="A5" t="str">
            <v>09069458</v>
          </cell>
          <cell r="B5" t="str">
            <v>ACOSTA MUÑOZ DE MEJIA OFELIA RUTH</v>
          </cell>
          <cell r="C5" t="str">
            <v>TEC.ESPECIALIZADO LABORATORIO</v>
          </cell>
          <cell r="D5" t="str">
            <v>1</v>
          </cell>
          <cell r="E5" t="str">
            <v>09069458</v>
          </cell>
          <cell r="F5">
            <v>557.71</v>
          </cell>
        </row>
        <row r="6">
          <cell r="A6" t="str">
            <v>09266000</v>
          </cell>
          <cell r="B6" t="str">
            <v>ACUÑA CANCHARI LUIS RAMON</v>
          </cell>
          <cell r="C6" t="str">
            <v>TRABAJADOR DE SERVICIOS I</v>
          </cell>
          <cell r="D6" t="str">
            <v>1</v>
          </cell>
          <cell r="E6" t="str">
            <v>09266000</v>
          </cell>
          <cell r="F6">
            <v>0</v>
          </cell>
        </row>
        <row r="7">
          <cell r="A7" t="str">
            <v>06799401</v>
          </cell>
          <cell r="B7" t="str">
            <v>ACUÑA ROSAS LUCIA MARGARITA</v>
          </cell>
          <cell r="C7" t="str">
            <v>ASISTENTE SOCIAL</v>
          </cell>
          <cell r="D7" t="str">
            <v>1</v>
          </cell>
          <cell r="E7" t="str">
            <v>06799401</v>
          </cell>
          <cell r="F7">
            <v>477.6</v>
          </cell>
        </row>
        <row r="8">
          <cell r="A8" t="str">
            <v>21547558</v>
          </cell>
          <cell r="B8" t="str">
            <v>AGUERO LEGUA JULIO CESAR</v>
          </cell>
          <cell r="C8" t="str">
            <v>ODONTOLOGO ESPECIALISTA</v>
          </cell>
          <cell r="D8" t="str">
            <v>1</v>
          </cell>
          <cell r="E8" t="str">
            <v>21547558</v>
          </cell>
          <cell r="F8">
            <v>0</v>
          </cell>
        </row>
        <row r="9">
          <cell r="A9" t="str">
            <v>08209415</v>
          </cell>
          <cell r="B9" t="str">
            <v>AGUILAR BUSTAMANTE MIGUEL ANGEL</v>
          </cell>
          <cell r="C9" t="str">
            <v>MEDICO III</v>
          </cell>
          <cell r="D9" t="str">
            <v>1</v>
          </cell>
          <cell r="E9" t="str">
            <v>08209415</v>
          </cell>
          <cell r="F9">
            <v>0</v>
          </cell>
        </row>
        <row r="10">
          <cell r="A10" t="str">
            <v>06603616</v>
          </cell>
          <cell r="B10" t="str">
            <v>AGUILAR CORNEJO ULISES SALOMON</v>
          </cell>
          <cell r="C10" t="str">
            <v>MEDICO III</v>
          </cell>
          <cell r="D10" t="str">
            <v>1</v>
          </cell>
          <cell r="E10" t="str">
            <v>06603616</v>
          </cell>
          <cell r="F10">
            <v>550.79999999999995</v>
          </cell>
        </row>
        <row r="11">
          <cell r="A11" t="str">
            <v>09285942</v>
          </cell>
          <cell r="B11" t="str">
            <v>AGUILAR LARA BERTHA FLOR</v>
          </cell>
          <cell r="C11" t="str">
            <v>TEC. EN ENFERMERIA I</v>
          </cell>
          <cell r="D11" t="str">
            <v>2</v>
          </cell>
          <cell r="E11" t="str">
            <v>09285942</v>
          </cell>
          <cell r="F11">
            <v>467.71</v>
          </cell>
        </row>
        <row r="12">
          <cell r="A12" t="str">
            <v>07103834</v>
          </cell>
          <cell r="B12" t="str">
            <v>AGUILAR LUDEÑA JULIETA BERNARDA</v>
          </cell>
          <cell r="C12" t="str">
            <v>TEC. EN ENFERMERIA II</v>
          </cell>
          <cell r="D12" t="str">
            <v>1</v>
          </cell>
          <cell r="E12" t="str">
            <v>07103834</v>
          </cell>
          <cell r="F12">
            <v>551.94000000000005</v>
          </cell>
        </row>
        <row r="13">
          <cell r="A13" t="str">
            <v>09726174</v>
          </cell>
          <cell r="B13" t="str">
            <v>AGUILAR MONTALVO ENA SELENA</v>
          </cell>
          <cell r="C13" t="str">
            <v>TRABAJADOR DE SERVICIOS III</v>
          </cell>
          <cell r="D13" t="str">
            <v>1</v>
          </cell>
          <cell r="E13" t="str">
            <v>09726174</v>
          </cell>
          <cell r="F13">
            <v>0</v>
          </cell>
        </row>
        <row r="14">
          <cell r="A14" t="str">
            <v>07945817</v>
          </cell>
          <cell r="B14" t="str">
            <v>AGUILAR MONTENEGRO LEONOR</v>
          </cell>
          <cell r="C14" t="str">
            <v>TEC. EN ENFERMERIA I</v>
          </cell>
          <cell r="D14" t="str">
            <v>2</v>
          </cell>
          <cell r="E14" t="str">
            <v>07945817</v>
          </cell>
          <cell r="F14">
            <v>551.94000000000005</v>
          </cell>
        </row>
        <row r="15">
          <cell r="A15" t="str">
            <v>09936108</v>
          </cell>
          <cell r="B15" t="str">
            <v>AGUILAR SAFORA GINA IRMA</v>
          </cell>
          <cell r="C15" t="str">
            <v>MEDICO II</v>
          </cell>
          <cell r="D15" t="str">
            <v>1</v>
          </cell>
          <cell r="E15" t="str">
            <v>09936108</v>
          </cell>
          <cell r="F15">
            <v>0</v>
          </cell>
        </row>
        <row r="16">
          <cell r="A16" t="str">
            <v>06042663</v>
          </cell>
          <cell r="B16" t="str">
            <v>AGUIRRE SOTOMAYOR IREIVA ANTONIA</v>
          </cell>
          <cell r="C16" t="str">
            <v>TECNOLOGO MEDICO</v>
          </cell>
          <cell r="D16" t="str">
            <v>1</v>
          </cell>
          <cell r="E16" t="str">
            <v>06042663</v>
          </cell>
          <cell r="F16">
            <v>1062.5</v>
          </cell>
        </row>
        <row r="17">
          <cell r="A17" t="str">
            <v>06768785</v>
          </cell>
          <cell r="B17" t="str">
            <v>ALANYA CARRILLO JOSE MARCELINO</v>
          </cell>
          <cell r="C17" t="str">
            <v>TRABAJADOR DE SERVICIOS I</v>
          </cell>
          <cell r="D17" t="str">
            <v>2</v>
          </cell>
          <cell r="E17" t="str">
            <v>06768785</v>
          </cell>
          <cell r="F17">
            <v>0</v>
          </cell>
        </row>
        <row r="18">
          <cell r="A18" t="str">
            <v>06697374</v>
          </cell>
          <cell r="B18" t="str">
            <v>ALANYA DE LA CRUZ ALEJANDRO</v>
          </cell>
          <cell r="C18" t="str">
            <v>TEC. ADMINIS.I</v>
          </cell>
          <cell r="D18" t="str">
            <v>2</v>
          </cell>
          <cell r="E18" t="str">
            <v>06697374</v>
          </cell>
          <cell r="F18">
            <v>428.04</v>
          </cell>
        </row>
        <row r="19">
          <cell r="A19" t="str">
            <v>02862926</v>
          </cell>
          <cell r="B19" t="str">
            <v>ALARCON MONDRAGON DE BERNAOLA ERIKA ELIANA</v>
          </cell>
          <cell r="C19" t="str">
            <v>MEDICO II</v>
          </cell>
          <cell r="D19" t="str">
            <v>1</v>
          </cell>
          <cell r="E19" t="str">
            <v>02862926</v>
          </cell>
          <cell r="F19">
            <v>0</v>
          </cell>
        </row>
        <row r="20">
          <cell r="A20" t="str">
            <v>10552624</v>
          </cell>
          <cell r="B20" t="str">
            <v>ALARCON OLIVERA CESAR ANIBAL</v>
          </cell>
          <cell r="C20" t="str">
            <v>MEDICO III</v>
          </cell>
          <cell r="D20" t="str">
            <v>1</v>
          </cell>
          <cell r="E20" t="str">
            <v>10552624</v>
          </cell>
          <cell r="F20">
            <v>0</v>
          </cell>
        </row>
        <row r="21">
          <cell r="A21" t="str">
            <v>21533735</v>
          </cell>
          <cell r="B21" t="str">
            <v>ALARCON PARRA MERCEDES FATIMA</v>
          </cell>
          <cell r="C21" t="str">
            <v>ENFERMERA/O</v>
          </cell>
          <cell r="D21" t="str">
            <v>1</v>
          </cell>
          <cell r="E21" t="str">
            <v>21533735</v>
          </cell>
          <cell r="F21">
            <v>853.36</v>
          </cell>
        </row>
        <row r="22">
          <cell r="A22" t="str">
            <v>22181138</v>
          </cell>
          <cell r="B22" t="str">
            <v>ALARCON TACAS OSCAR GUILLERMO</v>
          </cell>
          <cell r="C22" t="str">
            <v>TRABAJADOR DE SERVICIOS I</v>
          </cell>
          <cell r="D22" t="str">
            <v>2</v>
          </cell>
          <cell r="E22" t="str">
            <v>22181138</v>
          </cell>
          <cell r="F22">
            <v>208.26</v>
          </cell>
        </row>
        <row r="23">
          <cell r="A23" t="str">
            <v>08668476</v>
          </cell>
          <cell r="B23" t="str">
            <v>ALATA SAN MIGUEL LUZ CLORINDA</v>
          </cell>
          <cell r="C23" t="str">
            <v>TECNOLOGO MEDICO III</v>
          </cell>
          <cell r="D23" t="str">
            <v>1</v>
          </cell>
          <cell r="E23" t="str">
            <v>08668476</v>
          </cell>
          <cell r="F23">
            <v>852.09</v>
          </cell>
        </row>
        <row r="24">
          <cell r="A24" t="str">
            <v>08379492</v>
          </cell>
          <cell r="B24" t="str">
            <v>ALBERCO RODRIGUEZ DALILA MARCELINA</v>
          </cell>
          <cell r="C24" t="str">
            <v>TEC. EN ENFERMERIA I</v>
          </cell>
          <cell r="D24" t="str">
            <v>2</v>
          </cell>
          <cell r="E24" t="str">
            <v>08379492</v>
          </cell>
          <cell r="F24">
            <v>467.71</v>
          </cell>
        </row>
        <row r="25">
          <cell r="A25" t="str">
            <v>09629480</v>
          </cell>
          <cell r="B25" t="str">
            <v>ALBIA PAIRAZAMAN TERESA YVONNE</v>
          </cell>
          <cell r="C25" t="str">
            <v>TEC. EN ENFERMERIA I</v>
          </cell>
          <cell r="D25" t="str">
            <v>1</v>
          </cell>
          <cell r="E25" t="str">
            <v>09629480</v>
          </cell>
          <cell r="F25">
            <v>0</v>
          </cell>
        </row>
        <row r="26">
          <cell r="A26" t="str">
            <v>06090808</v>
          </cell>
          <cell r="B26" t="str">
            <v>ALBINACORTA HUYHUA CARMEN LUZ</v>
          </cell>
          <cell r="C26" t="str">
            <v>TEC. EN ENFERMERIA I</v>
          </cell>
          <cell r="D26" t="str">
            <v>2</v>
          </cell>
          <cell r="E26" t="str">
            <v>06090808</v>
          </cell>
          <cell r="F26">
            <v>551.94000000000005</v>
          </cell>
        </row>
        <row r="27">
          <cell r="A27" t="str">
            <v>08552374</v>
          </cell>
          <cell r="B27" t="str">
            <v>ALBINO CHAMORRO JULIO ARTURO</v>
          </cell>
          <cell r="C27" t="str">
            <v>AUX. DE NUTRICION I</v>
          </cell>
          <cell r="D27" t="str">
            <v>2</v>
          </cell>
          <cell r="E27" t="str">
            <v>08552374</v>
          </cell>
          <cell r="F27">
            <v>532.22</v>
          </cell>
        </row>
        <row r="28">
          <cell r="A28" t="str">
            <v>09658301</v>
          </cell>
          <cell r="B28" t="str">
            <v>ALBORNOZ CONTRERAS BELINDA GUDELIA</v>
          </cell>
          <cell r="C28" t="str">
            <v>TEC. EN ENFERMERIA I</v>
          </cell>
          <cell r="D28" t="str">
            <v>1</v>
          </cell>
          <cell r="E28" t="str">
            <v>09658301</v>
          </cell>
          <cell r="F28">
            <v>455.82</v>
          </cell>
        </row>
        <row r="29">
          <cell r="A29" t="str">
            <v>07134409</v>
          </cell>
          <cell r="B29" t="str">
            <v>ALCA TREVEJO NORMA HAYDEE</v>
          </cell>
          <cell r="C29" t="str">
            <v>TEC. EN ENFERMERIA I</v>
          </cell>
          <cell r="D29" t="str">
            <v>2</v>
          </cell>
          <cell r="E29" t="str">
            <v>07134409</v>
          </cell>
          <cell r="F29">
            <v>551.94000000000005</v>
          </cell>
        </row>
        <row r="30">
          <cell r="A30" t="str">
            <v>18096033</v>
          </cell>
          <cell r="B30" t="str">
            <v>ALCANTARA CALDERON DE ASCENCIOS BECKY DAISY</v>
          </cell>
          <cell r="C30" t="str">
            <v>ENFERMERA/O</v>
          </cell>
          <cell r="D30" t="str">
            <v>1</v>
          </cell>
          <cell r="E30" t="str">
            <v>18096033</v>
          </cell>
          <cell r="F30">
            <v>893.89</v>
          </cell>
        </row>
        <row r="31">
          <cell r="A31" t="str">
            <v>15708661</v>
          </cell>
          <cell r="B31" t="str">
            <v>ALCANTARA NUÑEZ ROSA EURIDICE</v>
          </cell>
          <cell r="C31" t="str">
            <v>TEC. EN ENFERMERIA I</v>
          </cell>
          <cell r="D31" t="str">
            <v>1</v>
          </cell>
          <cell r="E31" t="str">
            <v>15708661</v>
          </cell>
          <cell r="F31">
            <v>503.38</v>
          </cell>
        </row>
        <row r="32">
          <cell r="A32" t="str">
            <v>08808129</v>
          </cell>
          <cell r="B32" t="str">
            <v>ALEGRE MANRIQUE SILVIA FELICITA</v>
          </cell>
          <cell r="C32" t="str">
            <v>MEDICO III</v>
          </cell>
          <cell r="D32" t="str">
            <v>1</v>
          </cell>
          <cell r="E32" t="str">
            <v>08808129</v>
          </cell>
          <cell r="F32">
            <v>0</v>
          </cell>
        </row>
        <row r="33">
          <cell r="A33" t="str">
            <v>25742027</v>
          </cell>
          <cell r="B33" t="str">
            <v>ALEJOS LOPEZ CELESTINO AMBROSIO</v>
          </cell>
          <cell r="C33" t="str">
            <v>ELECTRICISTA I</v>
          </cell>
          <cell r="D33" t="str">
            <v>1</v>
          </cell>
          <cell r="E33" t="str">
            <v>25742027</v>
          </cell>
          <cell r="F33">
            <v>366.7</v>
          </cell>
        </row>
        <row r="34">
          <cell r="A34" t="str">
            <v>07795608</v>
          </cell>
          <cell r="B34" t="str">
            <v>ALFARO CHAVARRY CESAR AUGUSTO</v>
          </cell>
          <cell r="C34" t="str">
            <v>TEC. EN ENFERMERIA I</v>
          </cell>
          <cell r="D34" t="str">
            <v>2</v>
          </cell>
          <cell r="E34" t="str">
            <v>07795608</v>
          </cell>
          <cell r="F34">
            <v>0</v>
          </cell>
        </row>
        <row r="35">
          <cell r="A35" t="str">
            <v>09899104</v>
          </cell>
          <cell r="B35" t="str">
            <v>ALFARO DEZA MARY ELENA</v>
          </cell>
          <cell r="C35" t="str">
            <v>TEC. EN ENFERMERIA I</v>
          </cell>
          <cell r="D35" t="str">
            <v>2</v>
          </cell>
          <cell r="E35" t="str">
            <v>09899104</v>
          </cell>
          <cell r="F35">
            <v>467.71</v>
          </cell>
        </row>
        <row r="36">
          <cell r="A36" t="str">
            <v>08638691</v>
          </cell>
          <cell r="B36" t="str">
            <v>ALFARO VALERIO LUIS ALBERTO</v>
          </cell>
          <cell r="C36" t="str">
            <v>TECNOLOGO MEDICO</v>
          </cell>
          <cell r="D36" t="str">
            <v>1</v>
          </cell>
          <cell r="E36" t="str">
            <v>08638691</v>
          </cell>
          <cell r="F36">
            <v>812.64</v>
          </cell>
        </row>
        <row r="37">
          <cell r="A37" t="str">
            <v>30401848</v>
          </cell>
          <cell r="B37" t="str">
            <v>ALHUAY PUCA PAULIA EMILIANA</v>
          </cell>
          <cell r="C37" t="str">
            <v>OBSTETRIZ I</v>
          </cell>
          <cell r="D37" t="str">
            <v>1</v>
          </cell>
          <cell r="E37" t="str">
            <v>30401848</v>
          </cell>
          <cell r="F37">
            <v>0</v>
          </cell>
        </row>
        <row r="38">
          <cell r="A38" t="str">
            <v>09767961</v>
          </cell>
          <cell r="B38" t="str">
            <v>ALIAGA COLLANTES ELVA LILLY</v>
          </cell>
          <cell r="C38" t="str">
            <v>ENFERMERA/O</v>
          </cell>
          <cell r="D38" t="str">
            <v>1</v>
          </cell>
          <cell r="E38" t="str">
            <v>09767961</v>
          </cell>
          <cell r="F38">
            <v>952.59</v>
          </cell>
        </row>
        <row r="39">
          <cell r="A39" t="str">
            <v>10365383</v>
          </cell>
          <cell r="B39" t="str">
            <v>ALMANZA DIAZ EDUVIGES</v>
          </cell>
          <cell r="C39" t="str">
            <v>TEC. EN ENFERMERIA I</v>
          </cell>
          <cell r="D39" t="str">
            <v>1</v>
          </cell>
          <cell r="E39" t="str">
            <v>10365383</v>
          </cell>
          <cell r="F39">
            <v>529.16</v>
          </cell>
        </row>
        <row r="40">
          <cell r="A40" t="str">
            <v>04085112</v>
          </cell>
          <cell r="B40" t="str">
            <v>ALMERCO ESTRELLA CARMEN YOLANDA</v>
          </cell>
          <cell r="C40" t="str">
            <v>ENFERMERA/O II</v>
          </cell>
          <cell r="D40" t="str">
            <v>1</v>
          </cell>
          <cell r="E40" t="str">
            <v>04085112</v>
          </cell>
          <cell r="F40">
            <v>0</v>
          </cell>
        </row>
        <row r="41">
          <cell r="A41" t="str">
            <v>08550106</v>
          </cell>
          <cell r="B41" t="str">
            <v>ALMEYDA YONG MARIA DEL CARMEN</v>
          </cell>
          <cell r="C41" t="str">
            <v>TEC. EN ENFERMERIA I</v>
          </cell>
          <cell r="D41" t="str">
            <v>2</v>
          </cell>
          <cell r="E41" t="str">
            <v>08550106</v>
          </cell>
          <cell r="F41">
            <v>249.69</v>
          </cell>
        </row>
        <row r="42">
          <cell r="A42" t="str">
            <v>07068599</v>
          </cell>
          <cell r="B42" t="str">
            <v>ALONSO VILLA AIDEE REYMUNDA</v>
          </cell>
          <cell r="C42" t="str">
            <v>TEC. EN ENFERMERIA I</v>
          </cell>
          <cell r="D42" t="str">
            <v>2</v>
          </cell>
          <cell r="E42" t="str">
            <v>07068599</v>
          </cell>
          <cell r="F42">
            <v>444.93</v>
          </cell>
        </row>
        <row r="43">
          <cell r="A43" t="str">
            <v>08671235</v>
          </cell>
          <cell r="B43" t="str">
            <v>ALPISTE DIAZ MARCO ANTONIO</v>
          </cell>
          <cell r="C43" t="str">
            <v>MEDICO II</v>
          </cell>
          <cell r="D43" t="str">
            <v>1</v>
          </cell>
          <cell r="E43" t="str">
            <v>08671235</v>
          </cell>
          <cell r="F43">
            <v>0</v>
          </cell>
        </row>
        <row r="44">
          <cell r="A44" t="str">
            <v>06906798</v>
          </cell>
          <cell r="B44" t="str">
            <v>ALTA MARCELO VILMA ROSA</v>
          </cell>
          <cell r="C44" t="str">
            <v>TEC. EN ENFERMERIA I</v>
          </cell>
          <cell r="D44" t="str">
            <v>1</v>
          </cell>
          <cell r="E44" t="str">
            <v>06906798</v>
          </cell>
          <cell r="F44">
            <v>0</v>
          </cell>
        </row>
        <row r="45">
          <cell r="A45" t="str">
            <v>09049902</v>
          </cell>
          <cell r="B45" t="str">
            <v>ALTAMIRANO LEGUIA CARMEN EDITH</v>
          </cell>
          <cell r="C45" t="str">
            <v>TEC. EN ENFERMERIA I</v>
          </cell>
          <cell r="D45" t="str">
            <v>1</v>
          </cell>
          <cell r="E45" t="str">
            <v>09049902</v>
          </cell>
          <cell r="F45">
            <v>540.04999999999995</v>
          </cell>
        </row>
        <row r="46">
          <cell r="A46" t="str">
            <v>18136492</v>
          </cell>
          <cell r="B46" t="str">
            <v>ALVA CASTELLANOS GERTTY WENDY</v>
          </cell>
          <cell r="C46" t="str">
            <v>MEDICO III</v>
          </cell>
          <cell r="D46" t="str">
            <v>1</v>
          </cell>
          <cell r="E46" t="str">
            <v>18136492</v>
          </cell>
          <cell r="F46">
            <v>283.8</v>
          </cell>
        </row>
        <row r="47">
          <cell r="A47" t="str">
            <v>07240388</v>
          </cell>
          <cell r="B47" t="str">
            <v>ALVA HIDALGO DE RONDAN CARMEN SILVIA</v>
          </cell>
          <cell r="C47" t="str">
            <v>TEC. EN ENFERMERIA I</v>
          </cell>
          <cell r="D47" t="str">
            <v>2</v>
          </cell>
          <cell r="E47" t="str">
            <v>07240388</v>
          </cell>
          <cell r="F47">
            <v>0</v>
          </cell>
        </row>
        <row r="48">
          <cell r="A48" t="str">
            <v>07441800</v>
          </cell>
          <cell r="B48" t="str">
            <v>ALVARADO CUZCANO DE VARGAS VICTORIA VIRGILIA</v>
          </cell>
          <cell r="C48" t="str">
            <v>TEC. EN ENFERMERIA I</v>
          </cell>
          <cell r="D48" t="str">
            <v>1</v>
          </cell>
          <cell r="E48" t="str">
            <v>07441800</v>
          </cell>
          <cell r="F48">
            <v>440.04</v>
          </cell>
        </row>
        <row r="49">
          <cell r="A49" t="str">
            <v>06750708</v>
          </cell>
          <cell r="B49" t="str">
            <v>ALVARADO DURAND JENNY MARIA</v>
          </cell>
          <cell r="C49" t="str">
            <v>TECNOLOGO MEDICO</v>
          </cell>
          <cell r="D49" t="str">
            <v>1</v>
          </cell>
          <cell r="E49" t="str">
            <v>06750708</v>
          </cell>
          <cell r="F49">
            <v>609.5</v>
          </cell>
        </row>
        <row r="50">
          <cell r="A50" t="str">
            <v>07452460</v>
          </cell>
          <cell r="B50" t="str">
            <v>ALVARADO HINOJOSA ALDO DAVID</v>
          </cell>
          <cell r="C50" t="str">
            <v>MEDICO III</v>
          </cell>
          <cell r="D50" t="str">
            <v>1</v>
          </cell>
          <cell r="E50" t="str">
            <v>07452460</v>
          </cell>
          <cell r="F50">
            <v>573.75</v>
          </cell>
        </row>
        <row r="51">
          <cell r="A51" t="str">
            <v>07224567</v>
          </cell>
          <cell r="B51" t="str">
            <v>ALVARADO OCHOA ESTELA</v>
          </cell>
          <cell r="C51" t="str">
            <v>AUX. DE ENFERMERIA I</v>
          </cell>
          <cell r="D51" t="str">
            <v>1</v>
          </cell>
          <cell r="E51" t="str">
            <v>07224567</v>
          </cell>
          <cell r="F51">
            <v>416.52</v>
          </cell>
        </row>
        <row r="52">
          <cell r="A52" t="str">
            <v>08576985</v>
          </cell>
          <cell r="B52" t="str">
            <v>ALVARADO ROJAS CIRA DOMITILA</v>
          </cell>
          <cell r="C52" t="str">
            <v>TEC. EN ENFERMERIA I</v>
          </cell>
          <cell r="D52" t="str">
            <v>1</v>
          </cell>
          <cell r="E52" t="str">
            <v>08576985</v>
          </cell>
          <cell r="F52">
            <v>436.04</v>
          </cell>
        </row>
        <row r="53">
          <cell r="A53" t="str">
            <v>08576984</v>
          </cell>
          <cell r="B53" t="str">
            <v>ALVARADO ROJAS CONSUELO MARIA</v>
          </cell>
          <cell r="C53" t="str">
            <v>ENFERMERA/O</v>
          </cell>
          <cell r="D53" t="str">
            <v>1</v>
          </cell>
          <cell r="E53" t="str">
            <v>08576984</v>
          </cell>
          <cell r="F53">
            <v>0</v>
          </cell>
        </row>
        <row r="54">
          <cell r="A54" t="str">
            <v>08613046</v>
          </cell>
          <cell r="B54" t="str">
            <v>ALVARADO ROJAS ELSA NORMA</v>
          </cell>
          <cell r="C54" t="str">
            <v>TEC. EN NUTRICION I</v>
          </cell>
          <cell r="D54" t="str">
            <v>2</v>
          </cell>
          <cell r="E54" t="str">
            <v>08613046</v>
          </cell>
          <cell r="F54">
            <v>435.04</v>
          </cell>
        </row>
        <row r="55">
          <cell r="A55" t="str">
            <v>25598045</v>
          </cell>
          <cell r="B55" t="str">
            <v>ALVAREZ MURILLO CARLOS MELCHOR</v>
          </cell>
          <cell r="C55" t="str">
            <v>MEDICO III</v>
          </cell>
          <cell r="D55" t="str">
            <v>1</v>
          </cell>
          <cell r="E55" t="str">
            <v>25598045</v>
          </cell>
          <cell r="F55">
            <v>0</v>
          </cell>
        </row>
        <row r="56">
          <cell r="A56" t="str">
            <v>07714256</v>
          </cell>
          <cell r="B56" t="str">
            <v>ALVAREZ TAPIA HAYDEE MANUELA</v>
          </cell>
          <cell r="C56" t="str">
            <v>PSICOLOGO</v>
          </cell>
          <cell r="D56" t="str">
            <v>1</v>
          </cell>
          <cell r="E56" t="str">
            <v>07714256</v>
          </cell>
          <cell r="F56">
            <v>0</v>
          </cell>
        </row>
        <row r="57">
          <cell r="A57" t="str">
            <v>08615223</v>
          </cell>
          <cell r="B57" t="str">
            <v>ALVINO OSORIO GUILLERMA ELIZABETH</v>
          </cell>
          <cell r="C57" t="str">
            <v>TECNOLOGO MEDICO</v>
          </cell>
          <cell r="D57" t="str">
            <v>1</v>
          </cell>
          <cell r="E57" t="str">
            <v>08615223</v>
          </cell>
          <cell r="F57">
            <v>0</v>
          </cell>
        </row>
        <row r="58">
          <cell r="A58" t="str">
            <v>09621375</v>
          </cell>
          <cell r="B58" t="str">
            <v>ALVIS ANGELES MARIA SUSANA</v>
          </cell>
          <cell r="C58" t="str">
            <v>TEC. EN ENFERMERIA I</v>
          </cell>
          <cell r="D58" t="str">
            <v>2</v>
          </cell>
          <cell r="E58" t="str">
            <v>09621375</v>
          </cell>
          <cell r="F58">
            <v>0</v>
          </cell>
        </row>
        <row r="59">
          <cell r="A59" t="str">
            <v>09908198</v>
          </cell>
          <cell r="B59" t="str">
            <v>ALZAMORA VILLAVICENCIO PATRICIA ELENA</v>
          </cell>
          <cell r="C59" t="str">
            <v>TEC. EN ENFERMERIA I</v>
          </cell>
          <cell r="D59" t="str">
            <v>1</v>
          </cell>
          <cell r="E59" t="str">
            <v>09908198</v>
          </cell>
          <cell r="F59">
            <v>516.27</v>
          </cell>
        </row>
        <row r="60">
          <cell r="A60" t="str">
            <v>06770242</v>
          </cell>
          <cell r="B60" t="str">
            <v>AMADO PRADO JULIO CESAR</v>
          </cell>
          <cell r="C60" t="str">
            <v>ARTESANO I</v>
          </cell>
          <cell r="D60" t="str">
            <v>1</v>
          </cell>
          <cell r="E60" t="str">
            <v>06770242</v>
          </cell>
          <cell r="F60">
            <v>440.04</v>
          </cell>
        </row>
        <row r="61">
          <cell r="A61" t="str">
            <v>07592043</v>
          </cell>
          <cell r="B61" t="str">
            <v>AMAT CHAVEZ JAVIER LIZANDRO</v>
          </cell>
          <cell r="C61" t="str">
            <v>MEDICO II</v>
          </cell>
          <cell r="D61" t="str">
            <v>1</v>
          </cell>
          <cell r="E61" t="str">
            <v>07592043</v>
          </cell>
          <cell r="F61">
            <v>527.41999999999996</v>
          </cell>
        </row>
        <row r="62">
          <cell r="A62" t="str">
            <v>10765477</v>
          </cell>
          <cell r="B62" t="str">
            <v>AMAYA BENITES ULISES PABLO</v>
          </cell>
          <cell r="C62" t="str">
            <v>TEC. EN ENFERMERIA I</v>
          </cell>
          <cell r="D62" t="str">
            <v>2</v>
          </cell>
          <cell r="E62" t="str">
            <v>10765477</v>
          </cell>
          <cell r="F62">
            <v>256.69</v>
          </cell>
        </row>
        <row r="63">
          <cell r="A63" t="str">
            <v>07968748</v>
          </cell>
          <cell r="B63" t="str">
            <v>AMESQUITA ORTIZ ANA CECILIA</v>
          </cell>
          <cell r="C63" t="str">
            <v>ENFERMERA/O</v>
          </cell>
          <cell r="D63" t="str">
            <v>1</v>
          </cell>
          <cell r="E63" t="str">
            <v>07968748</v>
          </cell>
          <cell r="F63">
            <v>754.13</v>
          </cell>
        </row>
        <row r="64">
          <cell r="A64" t="str">
            <v>06015286</v>
          </cell>
          <cell r="B64" t="str">
            <v>AMORETTI ALVINO PEDRO MIGUEL</v>
          </cell>
          <cell r="C64" t="str">
            <v>MEDICO II</v>
          </cell>
          <cell r="D64" t="str">
            <v>1</v>
          </cell>
          <cell r="E64" t="str">
            <v>06015286</v>
          </cell>
          <cell r="F64">
            <v>0</v>
          </cell>
        </row>
        <row r="65">
          <cell r="A65" t="str">
            <v>08956659</v>
          </cell>
          <cell r="B65" t="str">
            <v>ANAMPA VEGA NORA LILIANA</v>
          </cell>
          <cell r="C65" t="str">
            <v>TECNOLOGO MEDICO</v>
          </cell>
          <cell r="D65" t="str">
            <v>1</v>
          </cell>
          <cell r="E65" t="str">
            <v>08956659</v>
          </cell>
          <cell r="F65">
            <v>0</v>
          </cell>
        </row>
        <row r="66">
          <cell r="A66" t="str">
            <v>06226795</v>
          </cell>
          <cell r="B66" t="str">
            <v>ANAYA ROMANI ROSALBINA MERCEDES</v>
          </cell>
          <cell r="C66" t="str">
            <v>ENFERMERA/O</v>
          </cell>
          <cell r="D66" t="str">
            <v>1</v>
          </cell>
          <cell r="E66" t="str">
            <v>06226795</v>
          </cell>
          <cell r="F66">
            <v>977.75</v>
          </cell>
        </row>
        <row r="67">
          <cell r="A67" t="str">
            <v>07458189</v>
          </cell>
          <cell r="B67" t="str">
            <v>ANAYA ROSALES MARLENI EMILIA</v>
          </cell>
          <cell r="C67" t="str">
            <v>ENFERMERA/O</v>
          </cell>
          <cell r="D67" t="str">
            <v>1</v>
          </cell>
          <cell r="E67" t="str">
            <v>07458189</v>
          </cell>
          <cell r="F67">
            <v>914.21</v>
          </cell>
        </row>
        <row r="68">
          <cell r="A68" t="str">
            <v>21464266</v>
          </cell>
          <cell r="B68" t="str">
            <v>ANCHANTE CABRERA LIDIA MAGDA</v>
          </cell>
          <cell r="C68" t="str">
            <v>ENFERMERA/O</v>
          </cell>
          <cell r="D68" t="str">
            <v>1</v>
          </cell>
          <cell r="E68" t="str">
            <v>21464266</v>
          </cell>
          <cell r="F68">
            <v>0</v>
          </cell>
        </row>
        <row r="69">
          <cell r="A69" t="str">
            <v>09955162</v>
          </cell>
          <cell r="B69" t="str">
            <v>ANCHANTE SARAVIA MIRIAM MARGOT</v>
          </cell>
          <cell r="C69" t="str">
            <v>ENFERMERA/O</v>
          </cell>
          <cell r="D69" t="str">
            <v>1</v>
          </cell>
          <cell r="E69" t="str">
            <v>09955162</v>
          </cell>
          <cell r="F69">
            <v>654.94000000000005</v>
          </cell>
        </row>
        <row r="70">
          <cell r="A70" t="str">
            <v>16170595</v>
          </cell>
          <cell r="B70" t="str">
            <v>ANCIETA RAMOS EDISON OMAR</v>
          </cell>
          <cell r="C70" t="str">
            <v>TECNOLOGO MEDICO III</v>
          </cell>
          <cell r="D70" t="str">
            <v>1</v>
          </cell>
          <cell r="E70" t="str">
            <v>16170595</v>
          </cell>
          <cell r="F70">
            <v>813.38</v>
          </cell>
        </row>
        <row r="71">
          <cell r="A71" t="str">
            <v>09813555</v>
          </cell>
          <cell r="B71" t="str">
            <v>ANDAZABAL HERRERA ROSARIO</v>
          </cell>
          <cell r="C71" t="str">
            <v>TEC. EN ENFERMERIA I</v>
          </cell>
          <cell r="D71" t="str">
            <v>2</v>
          </cell>
          <cell r="E71" t="str">
            <v>09813555</v>
          </cell>
          <cell r="F71">
            <v>528.16</v>
          </cell>
        </row>
        <row r="72">
          <cell r="A72" t="str">
            <v>07324439</v>
          </cell>
          <cell r="B72" t="str">
            <v>ANDIA HOSTIA JUANA FELICITA</v>
          </cell>
          <cell r="C72" t="str">
            <v>TECNOLOGO MEDICO</v>
          </cell>
          <cell r="D72" t="str">
            <v>1</v>
          </cell>
          <cell r="E72" t="str">
            <v>07324439</v>
          </cell>
          <cell r="F72">
            <v>812.64</v>
          </cell>
        </row>
        <row r="73">
          <cell r="A73" t="str">
            <v>10343750</v>
          </cell>
          <cell r="B73" t="str">
            <v>ANGELES ACOSTA DE COLOMA CATALINA PIEDAD</v>
          </cell>
          <cell r="C73" t="str">
            <v>TEC. EN ENFERMERIA II</v>
          </cell>
          <cell r="D73" t="str">
            <v>1</v>
          </cell>
          <cell r="E73" t="str">
            <v>10343750</v>
          </cell>
          <cell r="F73">
            <v>220.02</v>
          </cell>
        </row>
        <row r="74">
          <cell r="A74" t="str">
            <v>25557626</v>
          </cell>
          <cell r="B74" t="str">
            <v>ANGELES CARRAZCO DE MONROY NOEMI DORIS</v>
          </cell>
          <cell r="C74" t="str">
            <v>ENFERMERA/O</v>
          </cell>
          <cell r="D74" t="str">
            <v>1</v>
          </cell>
          <cell r="E74" t="str">
            <v>25557626</v>
          </cell>
          <cell r="F74">
            <v>934.52</v>
          </cell>
        </row>
        <row r="75">
          <cell r="A75" t="str">
            <v>09838446</v>
          </cell>
          <cell r="B75" t="str">
            <v>ANGELES GARCIA CONSUELO</v>
          </cell>
          <cell r="C75" t="str">
            <v>TEC. EN ENFERMERIA I</v>
          </cell>
          <cell r="D75" t="str">
            <v>2</v>
          </cell>
          <cell r="E75" t="str">
            <v>09838446</v>
          </cell>
          <cell r="F75">
            <v>0</v>
          </cell>
        </row>
        <row r="76">
          <cell r="A76" t="str">
            <v>08418365</v>
          </cell>
          <cell r="B76" t="str">
            <v>ANGELES VITANCIO LIDIA ESTHER</v>
          </cell>
          <cell r="C76" t="str">
            <v>TEC. EN ENFERMERIA I</v>
          </cell>
          <cell r="D76" t="str">
            <v>2</v>
          </cell>
          <cell r="E76" t="str">
            <v>08418365</v>
          </cell>
          <cell r="F76">
            <v>551.94000000000005</v>
          </cell>
        </row>
        <row r="77">
          <cell r="A77" t="str">
            <v>08964203</v>
          </cell>
          <cell r="B77" t="str">
            <v>ANICETO ROSSI SUSANA CAROLINA</v>
          </cell>
          <cell r="C77" t="str">
            <v>NUTRICIONISTA</v>
          </cell>
          <cell r="D77" t="str">
            <v>1</v>
          </cell>
          <cell r="E77" t="str">
            <v>08964203</v>
          </cell>
          <cell r="F77">
            <v>335.53</v>
          </cell>
        </row>
        <row r="78">
          <cell r="A78" t="str">
            <v>10117471</v>
          </cell>
          <cell r="B78" t="str">
            <v>ANTEZANA YABAR DE HUARICALLO MARIA AMPARO</v>
          </cell>
          <cell r="C78" t="str">
            <v>ENFERMERA/O</v>
          </cell>
          <cell r="D78" t="str">
            <v>1</v>
          </cell>
          <cell r="E78" t="str">
            <v>10117471</v>
          </cell>
          <cell r="F78">
            <v>552.75</v>
          </cell>
        </row>
        <row r="79">
          <cell r="A79" t="str">
            <v>09931749</v>
          </cell>
          <cell r="B79" t="str">
            <v>ANTON DEL RIO MARIA ELENA</v>
          </cell>
          <cell r="C79" t="str">
            <v>ENFERMERA/O</v>
          </cell>
          <cell r="D79" t="str">
            <v>1</v>
          </cell>
          <cell r="E79" t="str">
            <v>09931749</v>
          </cell>
          <cell r="F79">
            <v>912.9</v>
          </cell>
        </row>
        <row r="80">
          <cell r="A80" t="str">
            <v>06087518</v>
          </cell>
          <cell r="B80" t="str">
            <v>APARCANA REINOSO LUZ MARITZA</v>
          </cell>
          <cell r="C80" t="str">
            <v>TEC. EN ENFERMERIA I</v>
          </cell>
          <cell r="D80" t="str">
            <v>2</v>
          </cell>
          <cell r="E80" t="str">
            <v>06087518</v>
          </cell>
          <cell r="F80">
            <v>0</v>
          </cell>
        </row>
        <row r="81">
          <cell r="A81" t="str">
            <v>31610451</v>
          </cell>
          <cell r="B81" t="str">
            <v>APARICIO DURAN PEARLENA DEBBIE</v>
          </cell>
          <cell r="C81" t="str">
            <v>ASISTENTE SOCIAL II</v>
          </cell>
          <cell r="D81" t="str">
            <v>1</v>
          </cell>
          <cell r="E81" t="str">
            <v>31610451</v>
          </cell>
          <cell r="F81">
            <v>0</v>
          </cell>
        </row>
        <row r="82">
          <cell r="A82" t="str">
            <v>08643136</v>
          </cell>
          <cell r="B82" t="str">
            <v>APARICIO ROMERO HECTOR ELIAS</v>
          </cell>
          <cell r="C82" t="str">
            <v>TEC. EN NUTRICION I</v>
          </cell>
          <cell r="D82" t="str">
            <v>2</v>
          </cell>
          <cell r="E82" t="str">
            <v>08643136</v>
          </cell>
          <cell r="F82">
            <v>0</v>
          </cell>
        </row>
        <row r="83">
          <cell r="A83" t="str">
            <v>07427609</v>
          </cell>
          <cell r="B83" t="str">
            <v>APONTE GUEVARA MELVA FILONILA</v>
          </cell>
          <cell r="C83" t="str">
            <v>TEC. EN ENFERMERIA I</v>
          </cell>
          <cell r="D83" t="str">
            <v>1</v>
          </cell>
          <cell r="E83" t="str">
            <v>07427609</v>
          </cell>
          <cell r="F83">
            <v>440.04</v>
          </cell>
        </row>
        <row r="84">
          <cell r="A84" t="str">
            <v>09593589</v>
          </cell>
          <cell r="B84" t="str">
            <v>AQUINO ALVARADO NORMA CONSUELO</v>
          </cell>
          <cell r="C84" t="str">
            <v>ENFERMERA/O II</v>
          </cell>
          <cell r="D84" t="str">
            <v>1</v>
          </cell>
          <cell r="E84" t="str">
            <v>09593589</v>
          </cell>
          <cell r="F84">
            <v>772.85</v>
          </cell>
        </row>
        <row r="85">
          <cell r="A85" t="str">
            <v>09282783</v>
          </cell>
          <cell r="B85" t="str">
            <v>AQUINO GONZALEZ ANGEL ELOY</v>
          </cell>
          <cell r="C85" t="str">
            <v>TECNOLOGO MEDICO</v>
          </cell>
          <cell r="D85" t="str">
            <v>1</v>
          </cell>
          <cell r="E85" t="str">
            <v>09282783</v>
          </cell>
          <cell r="F85">
            <v>813.68</v>
          </cell>
        </row>
        <row r="86">
          <cell r="A86" t="str">
            <v>31044438</v>
          </cell>
          <cell r="B86" t="str">
            <v>ARANDA AEDO ADMESTER FIDEL</v>
          </cell>
          <cell r="C86" t="str">
            <v>TEC. EN ENFERMERIA I</v>
          </cell>
          <cell r="D86" t="str">
            <v>2</v>
          </cell>
          <cell r="E86" t="str">
            <v>31044438</v>
          </cell>
          <cell r="F86">
            <v>467.71</v>
          </cell>
        </row>
        <row r="87">
          <cell r="A87" t="str">
            <v>08179381</v>
          </cell>
          <cell r="B87" t="str">
            <v>ARANDA BRONCANO FLORMILA PENELOPE</v>
          </cell>
          <cell r="C87" t="str">
            <v>OBSTETRIZ I</v>
          </cell>
          <cell r="D87" t="str">
            <v>1</v>
          </cell>
          <cell r="E87" t="str">
            <v>08179381</v>
          </cell>
          <cell r="F87">
            <v>0</v>
          </cell>
        </row>
        <row r="88">
          <cell r="A88" t="str">
            <v>06237191</v>
          </cell>
          <cell r="B88" t="str">
            <v>ARANDA LLAJARUNA TEOFILA GENARA</v>
          </cell>
          <cell r="C88" t="str">
            <v>TEC. EN ENFERMERIA I</v>
          </cell>
          <cell r="D88" t="str">
            <v>1</v>
          </cell>
          <cell r="E88" t="str">
            <v>06237191</v>
          </cell>
          <cell r="F88">
            <v>440.04</v>
          </cell>
        </row>
        <row r="89">
          <cell r="A89" t="str">
            <v>06013931</v>
          </cell>
          <cell r="B89" t="str">
            <v>ARANDA PANIORA FRANKLIN</v>
          </cell>
          <cell r="C89" t="str">
            <v>MEDICO II</v>
          </cell>
          <cell r="D89" t="str">
            <v>1</v>
          </cell>
          <cell r="E89" t="str">
            <v>06013931</v>
          </cell>
          <cell r="F89">
            <v>0</v>
          </cell>
        </row>
        <row r="90">
          <cell r="A90" t="str">
            <v>40031553</v>
          </cell>
          <cell r="B90" t="str">
            <v>ARANGO TINCO CARLOS YACO</v>
          </cell>
          <cell r="C90" t="str">
            <v>TECNICO/A EN SERV. GRALES. I</v>
          </cell>
          <cell r="D90" t="str">
            <v>2</v>
          </cell>
          <cell r="E90" t="str">
            <v>40031553</v>
          </cell>
          <cell r="F90">
            <v>0</v>
          </cell>
        </row>
        <row r="91">
          <cell r="A91" t="str">
            <v>09431739</v>
          </cell>
          <cell r="B91" t="str">
            <v>ARANIBAR TAPIA VIOLETA</v>
          </cell>
          <cell r="C91" t="str">
            <v>OPERAD.DE CENTRAL TELEF. I</v>
          </cell>
          <cell r="D91" t="str">
            <v>2</v>
          </cell>
          <cell r="E91" t="str">
            <v>09431739</v>
          </cell>
          <cell r="F91">
            <v>0</v>
          </cell>
        </row>
        <row r="92">
          <cell r="A92" t="str">
            <v>09735999</v>
          </cell>
          <cell r="B92" t="str">
            <v>ARAUJO CHALCO MILAGROS MARINA</v>
          </cell>
          <cell r="C92" t="str">
            <v>ENFERMERA/O</v>
          </cell>
          <cell r="D92" t="str">
            <v>1</v>
          </cell>
          <cell r="E92" t="str">
            <v>09735999</v>
          </cell>
          <cell r="F92">
            <v>697.2</v>
          </cell>
        </row>
        <row r="93">
          <cell r="A93" t="str">
            <v>09925491</v>
          </cell>
          <cell r="B93" t="str">
            <v>ARBIETO TOMASTO ANTHONY</v>
          </cell>
          <cell r="C93" t="str">
            <v>TECNOLOGO MEDICO II</v>
          </cell>
          <cell r="D93" t="str">
            <v>1</v>
          </cell>
          <cell r="E93" t="str">
            <v>09925491</v>
          </cell>
          <cell r="F93">
            <v>813.37</v>
          </cell>
        </row>
        <row r="94">
          <cell r="A94" t="str">
            <v>09935317</v>
          </cell>
          <cell r="B94" t="str">
            <v>ARCE MORANTE NANCY IVONNE</v>
          </cell>
          <cell r="C94" t="str">
            <v>ENFERMERA/O II</v>
          </cell>
          <cell r="D94" t="str">
            <v>1</v>
          </cell>
          <cell r="E94" t="str">
            <v>09935317</v>
          </cell>
          <cell r="F94">
            <v>793.83</v>
          </cell>
        </row>
        <row r="95">
          <cell r="A95" t="str">
            <v>21813439</v>
          </cell>
          <cell r="B95" t="str">
            <v>ARCOS COLLANTES FABIOLA CECILIA</v>
          </cell>
          <cell r="C95" t="str">
            <v>ENFERMERA/O</v>
          </cell>
          <cell r="D95" t="str">
            <v>1</v>
          </cell>
          <cell r="E95" t="str">
            <v>21813439</v>
          </cell>
          <cell r="F95">
            <v>629.78</v>
          </cell>
        </row>
        <row r="96">
          <cell r="A96" t="str">
            <v>06769102</v>
          </cell>
          <cell r="B96" t="str">
            <v>ARELLANO VARGAS MARIA DEL ROSARIO</v>
          </cell>
          <cell r="C96" t="str">
            <v>TECNICO/A EN ESTADISTICA</v>
          </cell>
          <cell r="D96" t="str">
            <v>2</v>
          </cell>
          <cell r="E96" t="str">
            <v>06769102</v>
          </cell>
          <cell r="F96">
            <v>0</v>
          </cell>
        </row>
        <row r="97">
          <cell r="A97" t="str">
            <v>06592242</v>
          </cell>
          <cell r="B97" t="str">
            <v>ARENAS MARTINEZ MARTIN EDUARDO</v>
          </cell>
          <cell r="C97" t="str">
            <v>TEC. EN ENFERMERIA I</v>
          </cell>
          <cell r="D97" t="str">
            <v>1</v>
          </cell>
          <cell r="E97" t="str">
            <v>06592242</v>
          </cell>
          <cell r="F97">
            <v>403.37</v>
          </cell>
        </row>
        <row r="98">
          <cell r="A98" t="str">
            <v>08768918</v>
          </cell>
          <cell r="B98" t="str">
            <v>AREVALO RENGIFO ELDA GRACIELA</v>
          </cell>
          <cell r="C98" t="str">
            <v>TEC. EN ENFERMERIA I</v>
          </cell>
          <cell r="D98" t="str">
            <v>1</v>
          </cell>
          <cell r="E98" t="str">
            <v>08768918</v>
          </cell>
          <cell r="F98">
            <v>551.94000000000005</v>
          </cell>
        </row>
        <row r="99">
          <cell r="A99" t="str">
            <v>06229271</v>
          </cell>
          <cell r="B99" t="str">
            <v>ARGANDOÑA CALIXTO MARGARITA</v>
          </cell>
          <cell r="C99" t="str">
            <v>MEDICO II</v>
          </cell>
          <cell r="D99" t="str">
            <v>1</v>
          </cell>
          <cell r="E99" t="str">
            <v>06229271</v>
          </cell>
          <cell r="F99">
            <v>935</v>
          </cell>
        </row>
        <row r="100">
          <cell r="A100" t="str">
            <v>08905929</v>
          </cell>
          <cell r="B100" t="str">
            <v>ARHUAPAZA GOMEZ GLADYS SOFIA</v>
          </cell>
          <cell r="C100" t="str">
            <v>TRABAJADOR DE SERVICIOS I</v>
          </cell>
          <cell r="D100" t="str">
            <v>2</v>
          </cell>
          <cell r="E100" t="str">
            <v>08905929</v>
          </cell>
          <cell r="F100">
            <v>0</v>
          </cell>
        </row>
        <row r="101">
          <cell r="A101" t="str">
            <v>43657609</v>
          </cell>
          <cell r="B101" t="str">
            <v>ARHUIRE MAMANI ISABEL</v>
          </cell>
          <cell r="C101" t="str">
            <v>TEC. EN ENFERMERIA I</v>
          </cell>
          <cell r="D101" t="str">
            <v>4</v>
          </cell>
          <cell r="E101" t="str">
            <v>43657609</v>
          </cell>
          <cell r="F101">
            <v>443.93</v>
          </cell>
        </row>
        <row r="102">
          <cell r="A102" t="str">
            <v>06749781</v>
          </cell>
          <cell r="B102" t="str">
            <v>ARIAS ANAMPA VILMA</v>
          </cell>
          <cell r="C102" t="str">
            <v>TEC. EN ENFERMERIA I</v>
          </cell>
          <cell r="D102" t="str">
            <v>2</v>
          </cell>
          <cell r="E102" t="str">
            <v>06749781</v>
          </cell>
          <cell r="F102">
            <v>0</v>
          </cell>
        </row>
        <row r="103">
          <cell r="A103" t="str">
            <v>25502489</v>
          </cell>
          <cell r="B103" t="str">
            <v>ARIAS HOYOS LUZ ALICIA</v>
          </cell>
          <cell r="C103" t="str">
            <v>TERAPISTA II</v>
          </cell>
          <cell r="D103" t="str">
            <v>2</v>
          </cell>
          <cell r="E103" t="str">
            <v>25502489</v>
          </cell>
          <cell r="F103">
            <v>0</v>
          </cell>
        </row>
        <row r="104">
          <cell r="A104" t="str">
            <v>15590599</v>
          </cell>
          <cell r="B104" t="str">
            <v>ARIAS QUINTEROS DORIS ENGRACIA</v>
          </cell>
          <cell r="C104" t="str">
            <v>NUTRICIONISTA</v>
          </cell>
          <cell r="D104" t="str">
            <v>1</v>
          </cell>
          <cell r="E104" t="str">
            <v>15590599</v>
          </cell>
          <cell r="F104">
            <v>597</v>
          </cell>
        </row>
        <row r="105">
          <cell r="A105" t="str">
            <v>10160683</v>
          </cell>
          <cell r="B105" t="str">
            <v>ARISTA LA TORRE ELVIS</v>
          </cell>
          <cell r="C105" t="str">
            <v>TEC. ADMINIS.I</v>
          </cell>
          <cell r="D105" t="str">
            <v>2</v>
          </cell>
          <cell r="E105" t="str">
            <v>10160683</v>
          </cell>
          <cell r="F105">
            <v>0</v>
          </cell>
        </row>
        <row r="106">
          <cell r="A106" t="str">
            <v>09517360</v>
          </cell>
          <cell r="B106" t="str">
            <v>ARISTA LA TORRE JOSE MARTIN</v>
          </cell>
          <cell r="C106" t="str">
            <v>TEC. EN ENFERMERIA I</v>
          </cell>
          <cell r="D106" t="str">
            <v>2</v>
          </cell>
          <cell r="E106" t="str">
            <v>09517360</v>
          </cell>
          <cell r="F106">
            <v>551.94000000000005</v>
          </cell>
        </row>
        <row r="107">
          <cell r="A107" t="str">
            <v>29720502</v>
          </cell>
          <cell r="B107" t="str">
            <v>ARIZABAL ESPINOZA MARIA TERESA</v>
          </cell>
          <cell r="C107" t="str">
            <v>MEDICO ESPECIALISTA</v>
          </cell>
          <cell r="D107" t="str">
            <v>1</v>
          </cell>
          <cell r="E107" t="str">
            <v>29720502</v>
          </cell>
          <cell r="F107">
            <v>359.48</v>
          </cell>
        </row>
        <row r="108">
          <cell r="A108" t="str">
            <v>15342420</v>
          </cell>
          <cell r="B108" t="str">
            <v>ARMAS ASIN JULIA AMELIA</v>
          </cell>
          <cell r="C108" t="str">
            <v>ENFERMERA/O III</v>
          </cell>
          <cell r="D108" t="str">
            <v>1</v>
          </cell>
          <cell r="E108" t="str">
            <v>15342420</v>
          </cell>
          <cell r="F108">
            <v>637.5</v>
          </cell>
        </row>
        <row r="109">
          <cell r="A109" t="str">
            <v>07306419</v>
          </cell>
          <cell r="B109" t="str">
            <v>ARMAS REBAZA GLORIA MARCELA</v>
          </cell>
          <cell r="C109" t="str">
            <v>ASISTENTE SOCIAL</v>
          </cell>
          <cell r="D109" t="str">
            <v>1</v>
          </cell>
          <cell r="E109" t="str">
            <v>07306419</v>
          </cell>
          <cell r="F109">
            <v>238.8</v>
          </cell>
        </row>
        <row r="110">
          <cell r="A110" t="str">
            <v>09482644</v>
          </cell>
          <cell r="B110" t="str">
            <v>ARONE FELIX FERNANDO JULIAN</v>
          </cell>
          <cell r="C110" t="str">
            <v>TEC. EN NUTRICION I</v>
          </cell>
          <cell r="D110" t="str">
            <v>2</v>
          </cell>
          <cell r="E110" t="str">
            <v>09482644</v>
          </cell>
          <cell r="F110">
            <v>375.59</v>
          </cell>
        </row>
        <row r="111">
          <cell r="A111" t="str">
            <v>06956300</v>
          </cell>
          <cell r="B111" t="str">
            <v>ARONE FELIX GLADYS ISABEL</v>
          </cell>
          <cell r="C111" t="str">
            <v>TEC. EN ENFERMERIA I</v>
          </cell>
          <cell r="D111" t="str">
            <v>1</v>
          </cell>
          <cell r="E111" t="str">
            <v>06956300</v>
          </cell>
          <cell r="F111">
            <v>551.94000000000005</v>
          </cell>
        </row>
        <row r="112">
          <cell r="A112" t="str">
            <v>06940593</v>
          </cell>
          <cell r="B112" t="str">
            <v>ARONES HUAMAN JUAN</v>
          </cell>
          <cell r="C112" t="str">
            <v>TEC. EN MANTENIMIENTO I</v>
          </cell>
          <cell r="D112" t="str">
            <v>2</v>
          </cell>
          <cell r="E112" t="str">
            <v>06940593</v>
          </cell>
          <cell r="F112">
            <v>146.68</v>
          </cell>
        </row>
        <row r="113">
          <cell r="A113" t="str">
            <v>09942147</v>
          </cell>
          <cell r="B113" t="str">
            <v>ARONES ROJAS RUBEN</v>
          </cell>
          <cell r="C113" t="str">
            <v>MEDICO II</v>
          </cell>
          <cell r="D113" t="str">
            <v>1</v>
          </cell>
          <cell r="E113" t="str">
            <v>09942147</v>
          </cell>
          <cell r="F113">
            <v>951.84</v>
          </cell>
        </row>
        <row r="114">
          <cell r="A114" t="str">
            <v>09401946</v>
          </cell>
          <cell r="B114" t="str">
            <v>ARREDONDO CAMPOS EMILIA LELIS</v>
          </cell>
          <cell r="C114" t="str">
            <v>AUX. DE SIST. ADMINIST. I</v>
          </cell>
          <cell r="D114" t="str">
            <v>2</v>
          </cell>
          <cell r="E114" t="str">
            <v>09401946</v>
          </cell>
          <cell r="F114">
            <v>0</v>
          </cell>
        </row>
        <row r="115">
          <cell r="A115" t="str">
            <v>09725752</v>
          </cell>
          <cell r="B115" t="str">
            <v>ARREDONDO SALGADO GUSTAVO GERMAN</v>
          </cell>
          <cell r="C115" t="str">
            <v>TECNICO/A EN SERV. GRALES. I</v>
          </cell>
          <cell r="D115" t="str">
            <v>2</v>
          </cell>
          <cell r="E115" t="str">
            <v>09725752</v>
          </cell>
          <cell r="F115">
            <v>249.69</v>
          </cell>
        </row>
        <row r="116">
          <cell r="A116" t="str">
            <v>08536783</v>
          </cell>
          <cell r="B116" t="str">
            <v>ARROYO JAVIER CARMEN LUISA</v>
          </cell>
          <cell r="C116" t="str">
            <v>TRABAJADOR DE SERVICIOS I</v>
          </cell>
          <cell r="D116" t="str">
            <v>2</v>
          </cell>
          <cell r="E116" t="str">
            <v>08536783</v>
          </cell>
          <cell r="F116">
            <v>358.67</v>
          </cell>
        </row>
        <row r="117">
          <cell r="A117" t="str">
            <v>10138135</v>
          </cell>
          <cell r="B117" t="str">
            <v>ARROYO MONGE LOURDES DOMINGA</v>
          </cell>
          <cell r="C117" t="str">
            <v>ENFERMERA/O</v>
          </cell>
          <cell r="D117" t="str">
            <v>1</v>
          </cell>
          <cell r="E117" t="str">
            <v>10138135</v>
          </cell>
          <cell r="F117">
            <v>255</v>
          </cell>
        </row>
        <row r="118">
          <cell r="A118" t="str">
            <v>07384323</v>
          </cell>
          <cell r="B118" t="str">
            <v>ARROYO VILLANUEVA CRISTINA ELIZABETH</v>
          </cell>
          <cell r="C118" t="str">
            <v>TEC. EN ENFERMERIA I</v>
          </cell>
          <cell r="D118" t="str">
            <v>1</v>
          </cell>
          <cell r="E118" t="str">
            <v>07384323</v>
          </cell>
          <cell r="F118">
            <v>551.94000000000005</v>
          </cell>
        </row>
        <row r="119">
          <cell r="A119" t="str">
            <v>08544302</v>
          </cell>
          <cell r="B119" t="str">
            <v>ASENCIOS ESPINOZA ANTONIA</v>
          </cell>
          <cell r="C119" t="str">
            <v>TEC. EN ENFERMERIA I</v>
          </cell>
          <cell r="D119" t="str">
            <v>2</v>
          </cell>
          <cell r="E119" t="str">
            <v>08544302</v>
          </cell>
          <cell r="F119">
            <v>551.94000000000005</v>
          </cell>
        </row>
        <row r="120">
          <cell r="A120" t="str">
            <v>09805194</v>
          </cell>
          <cell r="B120" t="str">
            <v>ASTOCAZA QUISPE FLOR LILY</v>
          </cell>
          <cell r="C120" t="str">
            <v>TEC. EN NUTRICION I</v>
          </cell>
          <cell r="D120" t="str">
            <v>2</v>
          </cell>
          <cell r="E120" t="str">
            <v>09805194</v>
          </cell>
          <cell r="F120">
            <v>169.46</v>
          </cell>
        </row>
        <row r="121">
          <cell r="A121" t="str">
            <v>06198951</v>
          </cell>
          <cell r="B121" t="str">
            <v>ASTOCONDOR FUERTES CARLOS ALBERTO</v>
          </cell>
          <cell r="C121" t="str">
            <v>MEDICO III</v>
          </cell>
          <cell r="D121" t="str">
            <v>1</v>
          </cell>
          <cell r="E121" t="str">
            <v>06198951</v>
          </cell>
          <cell r="F121">
            <v>0</v>
          </cell>
        </row>
        <row r="122">
          <cell r="A122" t="str">
            <v>07933108</v>
          </cell>
          <cell r="B122" t="str">
            <v>ASTOCONDOR FUERTES JORGE GELACIO</v>
          </cell>
          <cell r="C122" t="str">
            <v>MEDICO III</v>
          </cell>
          <cell r="D122" t="str">
            <v>1</v>
          </cell>
          <cell r="E122" t="str">
            <v>07933108</v>
          </cell>
          <cell r="F122">
            <v>0</v>
          </cell>
        </row>
        <row r="123">
          <cell r="A123" t="str">
            <v>08800783</v>
          </cell>
          <cell r="B123" t="str">
            <v>ASTOCONDOR SALAZAR LOPEZ EUGENIO AUGUSTO</v>
          </cell>
          <cell r="C123" t="str">
            <v>MEDICO III</v>
          </cell>
          <cell r="D123" t="str">
            <v>1</v>
          </cell>
          <cell r="E123" t="str">
            <v>08800783</v>
          </cell>
          <cell r="F123">
            <v>0</v>
          </cell>
        </row>
        <row r="124">
          <cell r="A124" t="str">
            <v>06077937</v>
          </cell>
          <cell r="B124" t="str">
            <v>ATAGUA VARGAS MARTHA MANUELA</v>
          </cell>
          <cell r="C124" t="str">
            <v>TEC. EN NUTRICION I</v>
          </cell>
          <cell r="D124" t="str">
            <v>2</v>
          </cell>
          <cell r="E124" t="str">
            <v>06077937</v>
          </cell>
          <cell r="F124">
            <v>0</v>
          </cell>
        </row>
        <row r="125">
          <cell r="A125" t="str">
            <v>09917539</v>
          </cell>
          <cell r="B125" t="str">
            <v>ATAUQUI CUELLAR JAIME</v>
          </cell>
          <cell r="C125" t="str">
            <v>MEDICO ESPECIALISTA</v>
          </cell>
          <cell r="D125" t="str">
            <v>1</v>
          </cell>
          <cell r="E125" t="str">
            <v>09917539</v>
          </cell>
          <cell r="F125">
            <v>0</v>
          </cell>
        </row>
        <row r="126">
          <cell r="A126" t="str">
            <v>09180155</v>
          </cell>
          <cell r="B126" t="str">
            <v>ATO GALVEZ CARMEN ROSA</v>
          </cell>
          <cell r="C126" t="str">
            <v>ENFERMERA/O</v>
          </cell>
          <cell r="D126" t="str">
            <v>1</v>
          </cell>
          <cell r="E126" t="str">
            <v>09180155</v>
          </cell>
          <cell r="F126">
            <v>0</v>
          </cell>
        </row>
        <row r="127">
          <cell r="A127" t="str">
            <v>25611783</v>
          </cell>
          <cell r="B127" t="str">
            <v>ATOCHE REYES ROSA LUZ</v>
          </cell>
          <cell r="C127" t="str">
            <v>TEC. EN ENFERMERIA I</v>
          </cell>
          <cell r="D127" t="str">
            <v>2</v>
          </cell>
          <cell r="E127" t="str">
            <v>25611783</v>
          </cell>
          <cell r="F127">
            <v>0</v>
          </cell>
        </row>
        <row r="128">
          <cell r="A128" t="str">
            <v>40242785</v>
          </cell>
          <cell r="B128" t="str">
            <v>AUQUES LOAYZA MARIA GRICELDA</v>
          </cell>
          <cell r="C128" t="str">
            <v>TEC. EN ENFERMERIA I</v>
          </cell>
          <cell r="D128" t="str">
            <v>1</v>
          </cell>
          <cell r="E128" t="str">
            <v>40242785</v>
          </cell>
          <cell r="F128">
            <v>444.93</v>
          </cell>
        </row>
        <row r="129">
          <cell r="A129" t="str">
            <v>22241706</v>
          </cell>
          <cell r="B129" t="str">
            <v>AVALOS CUCHO NIDIA JULIA</v>
          </cell>
          <cell r="C129" t="str">
            <v>ENFERMERA/O</v>
          </cell>
          <cell r="D129" t="str">
            <v>1</v>
          </cell>
          <cell r="E129" t="str">
            <v>22241706</v>
          </cell>
          <cell r="F129">
            <v>977.75</v>
          </cell>
        </row>
        <row r="130">
          <cell r="A130" t="str">
            <v>07752966</v>
          </cell>
          <cell r="B130" t="str">
            <v>AVENDAÑO ZANABRIA DAVID ELMER</v>
          </cell>
          <cell r="C130" t="str">
            <v>MEDICO II</v>
          </cell>
          <cell r="D130" t="str">
            <v>1</v>
          </cell>
          <cell r="E130" t="str">
            <v>07752966</v>
          </cell>
          <cell r="F130">
            <v>0</v>
          </cell>
        </row>
        <row r="131">
          <cell r="A131" t="str">
            <v>08486060</v>
          </cell>
          <cell r="B131" t="str">
            <v>AVILA ESPINOZA SONIA DOMITILA</v>
          </cell>
          <cell r="C131" t="str">
            <v>TEC. EN ENFERMERIA I</v>
          </cell>
          <cell r="D131" t="str">
            <v>1</v>
          </cell>
          <cell r="E131" t="str">
            <v>08486060</v>
          </cell>
          <cell r="F131">
            <v>414.26</v>
          </cell>
        </row>
        <row r="132">
          <cell r="A132" t="str">
            <v>06073865</v>
          </cell>
          <cell r="B132" t="str">
            <v>AYALA QUISPE AIDA</v>
          </cell>
          <cell r="C132" t="str">
            <v>TECNOLOGO MEDICO</v>
          </cell>
          <cell r="D132" t="str">
            <v>1</v>
          </cell>
          <cell r="E132" t="str">
            <v>06073865</v>
          </cell>
          <cell r="F132">
            <v>711.06</v>
          </cell>
        </row>
        <row r="133">
          <cell r="A133" t="str">
            <v>07185222</v>
          </cell>
          <cell r="B133" t="str">
            <v>AYALA SOCA BARTOLOME</v>
          </cell>
          <cell r="C133" t="str">
            <v>TRABAJADOR DE SERVICIOS I</v>
          </cell>
          <cell r="D133" t="str">
            <v>2</v>
          </cell>
          <cell r="E133" t="str">
            <v>07185222</v>
          </cell>
          <cell r="F133">
            <v>462.8</v>
          </cell>
        </row>
        <row r="134">
          <cell r="A134" t="str">
            <v>08622682</v>
          </cell>
          <cell r="B134" t="str">
            <v>AYAMAMANI VILLANUEVA ROBERT MIGUEL</v>
          </cell>
          <cell r="C134" t="str">
            <v>ARTESANO I</v>
          </cell>
          <cell r="D134" t="str">
            <v>2</v>
          </cell>
          <cell r="E134" t="str">
            <v>08622682</v>
          </cell>
          <cell r="F134">
            <v>467.71</v>
          </cell>
        </row>
        <row r="135">
          <cell r="A135" t="str">
            <v>07713640</v>
          </cell>
          <cell r="B135" t="str">
            <v>AZAÑA ALVARADO MARIA IRENE</v>
          </cell>
          <cell r="C135" t="str">
            <v>TEC. EN ENFERMERIA II</v>
          </cell>
          <cell r="D135" t="str">
            <v>2</v>
          </cell>
          <cell r="E135" t="str">
            <v>07713640</v>
          </cell>
          <cell r="F135">
            <v>0</v>
          </cell>
        </row>
        <row r="136">
          <cell r="A136" t="str">
            <v>22081179</v>
          </cell>
          <cell r="B136" t="str">
            <v>AZO CABEZUDO JULISSA ALBERTINA</v>
          </cell>
          <cell r="C136" t="str">
            <v>ENFERMERA/O II</v>
          </cell>
          <cell r="D136" t="str">
            <v>1</v>
          </cell>
          <cell r="E136" t="str">
            <v>22081179</v>
          </cell>
          <cell r="F136">
            <v>867.1</v>
          </cell>
        </row>
        <row r="137">
          <cell r="A137" t="str">
            <v>09446545</v>
          </cell>
          <cell r="B137" t="str">
            <v>BAILON DE TRINIDAD CARMEN MERCEDES</v>
          </cell>
          <cell r="C137" t="str">
            <v>TEC. EN ENFERMERIA I</v>
          </cell>
          <cell r="D137" t="str">
            <v>1</v>
          </cell>
          <cell r="E137" t="str">
            <v>09446545</v>
          </cell>
          <cell r="F137">
            <v>462.82</v>
          </cell>
        </row>
        <row r="138">
          <cell r="A138" t="str">
            <v>06931879</v>
          </cell>
          <cell r="B138" t="str">
            <v>BALBOA RIVERA FELICIANA</v>
          </cell>
          <cell r="C138" t="str">
            <v>TEC. EN ENFERMERIA I</v>
          </cell>
          <cell r="D138" t="str">
            <v>1</v>
          </cell>
          <cell r="E138" t="str">
            <v>06931879</v>
          </cell>
          <cell r="F138">
            <v>0</v>
          </cell>
        </row>
        <row r="139">
          <cell r="A139" t="str">
            <v>07260421</v>
          </cell>
          <cell r="B139" t="str">
            <v>BALDEON CABANILLAS MARITZA BERNARDINA</v>
          </cell>
          <cell r="C139" t="str">
            <v>ENFERMERA/O</v>
          </cell>
          <cell r="D139" t="str">
            <v>1</v>
          </cell>
          <cell r="E139" t="str">
            <v>07260421</v>
          </cell>
          <cell r="F139">
            <v>1020.5</v>
          </cell>
        </row>
        <row r="140">
          <cell r="A140" t="str">
            <v>08136873</v>
          </cell>
          <cell r="B140" t="str">
            <v>BALDEON CASAÑO CARLOS ENRIQUE</v>
          </cell>
          <cell r="C140" t="str">
            <v>CHOFER I</v>
          </cell>
          <cell r="D140" t="str">
            <v>2</v>
          </cell>
          <cell r="E140" t="str">
            <v>08136873</v>
          </cell>
          <cell r="F140">
            <v>183.35</v>
          </cell>
        </row>
        <row r="141">
          <cell r="A141" t="str">
            <v>10656620</v>
          </cell>
          <cell r="B141" t="str">
            <v>BALDEON CASAÑO NANCY</v>
          </cell>
          <cell r="C141" t="str">
            <v>TEC. EN ENFERMERIA I</v>
          </cell>
          <cell r="D141" t="str">
            <v>1</v>
          </cell>
          <cell r="E141" t="str">
            <v>10656620</v>
          </cell>
          <cell r="F141">
            <v>551.94000000000005</v>
          </cell>
        </row>
        <row r="142">
          <cell r="A142" t="str">
            <v>04083591</v>
          </cell>
          <cell r="B142" t="str">
            <v>BALDEON CRUZ GUSTAVO</v>
          </cell>
          <cell r="C142" t="str">
            <v>TEC. ADMINIS.III</v>
          </cell>
          <cell r="D142" t="str">
            <v>4</v>
          </cell>
          <cell r="E142" t="str">
            <v>04083591</v>
          </cell>
          <cell r="F142">
            <v>412.26</v>
          </cell>
        </row>
        <row r="143">
          <cell r="A143" t="str">
            <v>09529681</v>
          </cell>
          <cell r="B143" t="str">
            <v>BALLARTE BARRIENTOS ELIZABETH SANDRA</v>
          </cell>
          <cell r="C143" t="str">
            <v>TEC. EN ENFERMERIA I</v>
          </cell>
          <cell r="D143" t="str">
            <v>4</v>
          </cell>
          <cell r="E143" t="str">
            <v>09529681</v>
          </cell>
          <cell r="F143">
            <v>0</v>
          </cell>
        </row>
        <row r="144">
          <cell r="A144" t="str">
            <v>25750873</v>
          </cell>
          <cell r="B144" t="str">
            <v>BANDIN MORAN FLOR DE MARIA</v>
          </cell>
          <cell r="C144" t="str">
            <v>ENFERMERA/O I</v>
          </cell>
          <cell r="D144" t="str">
            <v>1</v>
          </cell>
          <cell r="E144" t="str">
            <v>25750873</v>
          </cell>
          <cell r="F144">
            <v>813.36</v>
          </cell>
        </row>
        <row r="145">
          <cell r="A145" t="str">
            <v>26627192</v>
          </cell>
          <cell r="B145" t="str">
            <v>BARDALES ESCALANTE MILCIADES</v>
          </cell>
          <cell r="C145" t="str">
            <v>ENFERMERA/O</v>
          </cell>
          <cell r="D145" t="str">
            <v>1</v>
          </cell>
          <cell r="E145" t="str">
            <v>26627192</v>
          </cell>
          <cell r="F145">
            <v>914</v>
          </cell>
        </row>
        <row r="146">
          <cell r="A146" t="str">
            <v>09460176</v>
          </cell>
          <cell r="B146" t="str">
            <v>BARDELLINI CHAVEZ EDUARDO JESUS</v>
          </cell>
          <cell r="C146" t="str">
            <v>TRABAJADOR DE SERVICIOS I</v>
          </cell>
          <cell r="D146" t="str">
            <v>2</v>
          </cell>
          <cell r="E146" t="str">
            <v>09460176</v>
          </cell>
          <cell r="F146">
            <v>220.02</v>
          </cell>
        </row>
        <row r="147">
          <cell r="A147" t="str">
            <v>08441061</v>
          </cell>
          <cell r="B147" t="str">
            <v>BARRANZUELA LOPEZ MERCEDES</v>
          </cell>
          <cell r="C147" t="str">
            <v>TEC. EN ENFERMERIA I</v>
          </cell>
          <cell r="D147" t="str">
            <v>1</v>
          </cell>
          <cell r="E147" t="str">
            <v>08441061</v>
          </cell>
          <cell r="F147">
            <v>440.04</v>
          </cell>
        </row>
        <row r="148">
          <cell r="A148" t="str">
            <v>08565496</v>
          </cell>
          <cell r="B148" t="str">
            <v>BARRETO PIO LIDIA GUADALUPE</v>
          </cell>
          <cell r="C148" t="str">
            <v>ENFERMERA/O</v>
          </cell>
          <cell r="D148" t="str">
            <v>1</v>
          </cell>
          <cell r="E148" t="str">
            <v>08565496</v>
          </cell>
          <cell r="F148">
            <v>873.57</v>
          </cell>
        </row>
        <row r="149">
          <cell r="A149" t="str">
            <v>09538614</v>
          </cell>
          <cell r="B149" t="str">
            <v>BARRIENTOS ANAMPA NORMA EMILIANA</v>
          </cell>
          <cell r="C149" t="str">
            <v>ENFERMERA/O I</v>
          </cell>
          <cell r="D149" t="str">
            <v>1</v>
          </cell>
          <cell r="E149" t="str">
            <v>09538614</v>
          </cell>
          <cell r="F149">
            <v>832.72</v>
          </cell>
        </row>
        <row r="150">
          <cell r="A150" t="str">
            <v>10337094</v>
          </cell>
          <cell r="B150" t="str">
            <v>BARRIENTOS MENDOZA ELIZABETH</v>
          </cell>
          <cell r="C150" t="str">
            <v>TEC. EN ENFERMERIA I</v>
          </cell>
          <cell r="D150" t="str">
            <v>2</v>
          </cell>
          <cell r="E150" t="str">
            <v>10337094</v>
          </cell>
          <cell r="F150">
            <v>551.94000000000005</v>
          </cell>
        </row>
        <row r="151">
          <cell r="A151" t="str">
            <v>09788886</v>
          </cell>
          <cell r="B151" t="str">
            <v>BARRIGA VILLARREAL MERY ELIZABETH</v>
          </cell>
          <cell r="C151" t="str">
            <v>ENFERMERA/O</v>
          </cell>
          <cell r="D151" t="str">
            <v>1</v>
          </cell>
          <cell r="E151" t="str">
            <v>09788886</v>
          </cell>
          <cell r="F151">
            <v>0</v>
          </cell>
        </row>
        <row r="152">
          <cell r="A152" t="str">
            <v>07722523</v>
          </cell>
          <cell r="B152" t="str">
            <v>BARTESAGHI PATIÑO LUCIA TRINIDAD</v>
          </cell>
          <cell r="C152" t="str">
            <v>TECNOLOGO MEDICO</v>
          </cell>
          <cell r="D152" t="str">
            <v>1</v>
          </cell>
          <cell r="E152" t="str">
            <v>07722523</v>
          </cell>
          <cell r="F152">
            <v>977.5</v>
          </cell>
        </row>
        <row r="153">
          <cell r="A153" t="str">
            <v>06769385</v>
          </cell>
          <cell r="B153" t="str">
            <v>BARTOLO COLONIA CARMEN LUZ</v>
          </cell>
          <cell r="C153" t="str">
            <v>TEC. EN ENFERMERIA I</v>
          </cell>
          <cell r="D153" t="str">
            <v>2</v>
          </cell>
          <cell r="E153" t="str">
            <v>06769385</v>
          </cell>
          <cell r="F153">
            <v>0</v>
          </cell>
        </row>
        <row r="154">
          <cell r="A154" t="str">
            <v>10132471</v>
          </cell>
          <cell r="B154" t="str">
            <v>BARZOLA HINOSTROZA YNES MILAGROS</v>
          </cell>
          <cell r="C154" t="str">
            <v>TEC. EN ENFERMERIA I</v>
          </cell>
          <cell r="D154" t="str">
            <v>2</v>
          </cell>
          <cell r="E154" t="str">
            <v>10132471</v>
          </cell>
          <cell r="F154">
            <v>529.16</v>
          </cell>
        </row>
        <row r="155">
          <cell r="A155" t="str">
            <v>10289935</v>
          </cell>
          <cell r="B155" t="str">
            <v>BASALDUA SOTOMAYOR YLIANA</v>
          </cell>
          <cell r="C155" t="str">
            <v>TECNICO/A EN SERVICIO SOCIAL</v>
          </cell>
          <cell r="D155" t="str">
            <v>2</v>
          </cell>
          <cell r="E155" t="str">
            <v>10289935</v>
          </cell>
          <cell r="F155">
            <v>242.8</v>
          </cell>
        </row>
        <row r="156">
          <cell r="A156" t="str">
            <v>09629975</v>
          </cell>
          <cell r="B156" t="str">
            <v>BASAURI REYES ERIKA NADIR</v>
          </cell>
          <cell r="C156" t="str">
            <v>TECNOLOGO MEDICO II</v>
          </cell>
          <cell r="D156" t="str">
            <v>1</v>
          </cell>
          <cell r="E156" t="str">
            <v>09629975</v>
          </cell>
          <cell r="F156">
            <v>0</v>
          </cell>
        </row>
        <row r="157">
          <cell r="A157" t="str">
            <v>10668307</v>
          </cell>
          <cell r="B157" t="str">
            <v>BASILIO CRUZ VIRGINIA MARGARITA</v>
          </cell>
          <cell r="C157" t="str">
            <v>TEC. EN ENFERMERIA II</v>
          </cell>
          <cell r="D157" t="str">
            <v>2</v>
          </cell>
          <cell r="E157" t="str">
            <v>10668307</v>
          </cell>
          <cell r="F157">
            <v>0</v>
          </cell>
        </row>
        <row r="158">
          <cell r="A158" t="str">
            <v>06691041</v>
          </cell>
          <cell r="B158" t="str">
            <v>BAZALAR NEYRA MARIA ISABEL</v>
          </cell>
          <cell r="C158" t="str">
            <v>ENFERMERA/O</v>
          </cell>
          <cell r="D158" t="str">
            <v>1</v>
          </cell>
          <cell r="E158" t="str">
            <v>06691041</v>
          </cell>
          <cell r="F158">
            <v>467.29</v>
          </cell>
        </row>
        <row r="159">
          <cell r="A159" t="str">
            <v>08592448</v>
          </cell>
          <cell r="B159" t="str">
            <v>BAZAN MARTEL MILAGROS ROSA</v>
          </cell>
          <cell r="C159" t="str">
            <v>ENFERMERA/O</v>
          </cell>
          <cell r="D159" t="str">
            <v>1</v>
          </cell>
          <cell r="E159" t="str">
            <v>08592448</v>
          </cell>
          <cell r="F159">
            <v>0</v>
          </cell>
        </row>
        <row r="160">
          <cell r="A160" t="str">
            <v>17801252</v>
          </cell>
          <cell r="B160" t="str">
            <v>BECERRA VELASQUEZ MARIA DEL ROSARIO</v>
          </cell>
          <cell r="C160" t="str">
            <v>MEDICO II</v>
          </cell>
          <cell r="D160" t="str">
            <v>1</v>
          </cell>
          <cell r="E160" t="str">
            <v>17801252</v>
          </cell>
          <cell r="F160">
            <v>730.3</v>
          </cell>
        </row>
        <row r="161">
          <cell r="A161" t="str">
            <v>07316173</v>
          </cell>
          <cell r="B161" t="str">
            <v>BELLEZA NAVARRO GLADYS GLORIA</v>
          </cell>
          <cell r="C161" t="str">
            <v>TEC. EN ENFERMERIA I</v>
          </cell>
          <cell r="D161" t="str">
            <v>2</v>
          </cell>
          <cell r="E161" t="str">
            <v>07316173</v>
          </cell>
          <cell r="F161">
            <v>0</v>
          </cell>
        </row>
        <row r="162">
          <cell r="A162" t="str">
            <v>08390210</v>
          </cell>
          <cell r="B162" t="str">
            <v>BELLIDO CALDERON MARISA</v>
          </cell>
          <cell r="C162" t="str">
            <v>TEC. EN ENFERMERIA I</v>
          </cell>
          <cell r="D162" t="str">
            <v>1</v>
          </cell>
          <cell r="E162" t="str">
            <v>08390210</v>
          </cell>
          <cell r="F162">
            <v>551.94000000000005</v>
          </cell>
        </row>
        <row r="163">
          <cell r="A163" t="str">
            <v>10451657</v>
          </cell>
          <cell r="B163" t="str">
            <v>BENAVIDES HUAMAN OSCAR ROGER</v>
          </cell>
          <cell r="C163" t="str">
            <v>ARTESANO I</v>
          </cell>
          <cell r="D163" t="str">
            <v>2</v>
          </cell>
          <cell r="E163" t="str">
            <v>10451657</v>
          </cell>
          <cell r="F163">
            <v>0</v>
          </cell>
        </row>
        <row r="164">
          <cell r="A164" t="str">
            <v>10135539</v>
          </cell>
          <cell r="B164" t="str">
            <v>BENAVIDES PASTOR ELISA IDANIA</v>
          </cell>
          <cell r="C164" t="str">
            <v>QUIMICO FARMACEUTICO</v>
          </cell>
          <cell r="D164" t="str">
            <v>1</v>
          </cell>
          <cell r="E164" t="str">
            <v>10135539</v>
          </cell>
          <cell r="F164">
            <v>557.20000000000005</v>
          </cell>
        </row>
        <row r="165">
          <cell r="A165" t="str">
            <v>09732648</v>
          </cell>
          <cell r="B165" t="str">
            <v>BENITES CAHUANA ELISA</v>
          </cell>
          <cell r="C165" t="str">
            <v>TEC. EN ENFERMERIA I</v>
          </cell>
          <cell r="D165" t="str">
            <v>1</v>
          </cell>
          <cell r="E165" t="str">
            <v>09732648</v>
          </cell>
          <cell r="F165">
            <v>551.94000000000005</v>
          </cell>
        </row>
        <row r="166">
          <cell r="A166" t="str">
            <v>06800824</v>
          </cell>
          <cell r="B166" t="str">
            <v>BENITES ROCA GLORIA SUSANA</v>
          </cell>
          <cell r="C166" t="str">
            <v>TEC. EN ENFERMERIA I</v>
          </cell>
          <cell r="D166" t="str">
            <v>2</v>
          </cell>
          <cell r="E166" t="str">
            <v>06800824</v>
          </cell>
          <cell r="F166">
            <v>0</v>
          </cell>
        </row>
        <row r="167">
          <cell r="A167" t="str">
            <v>07236616</v>
          </cell>
          <cell r="B167" t="str">
            <v>BERAUN MARTEL JUSTINA YNES</v>
          </cell>
          <cell r="C167" t="str">
            <v>TEC. EN ENFERMERIA I</v>
          </cell>
          <cell r="D167" t="str">
            <v>2</v>
          </cell>
          <cell r="E167" t="str">
            <v>07236616</v>
          </cell>
          <cell r="F167">
            <v>0</v>
          </cell>
        </row>
        <row r="168">
          <cell r="A168" t="str">
            <v>09807137</v>
          </cell>
          <cell r="B168" t="str">
            <v>BERNALES HERNANDEZ BERTHA</v>
          </cell>
          <cell r="C168" t="str">
            <v>TEC. EN ENFERMERIA I</v>
          </cell>
          <cell r="D168" t="str">
            <v>1</v>
          </cell>
          <cell r="E168" t="str">
            <v>09807137</v>
          </cell>
          <cell r="F168">
            <v>515.27</v>
          </cell>
        </row>
        <row r="169">
          <cell r="A169" t="str">
            <v>08471063</v>
          </cell>
          <cell r="B169" t="str">
            <v>BERRIOS FUENTES AGUSTIN</v>
          </cell>
          <cell r="C169" t="str">
            <v>OFICINISTA I</v>
          </cell>
          <cell r="D169" t="str">
            <v>2</v>
          </cell>
          <cell r="E169" t="str">
            <v>08471063</v>
          </cell>
          <cell r="F169">
            <v>416.52</v>
          </cell>
        </row>
        <row r="170">
          <cell r="A170" t="str">
            <v>06734435</v>
          </cell>
          <cell r="B170" t="str">
            <v>BOBADILLA RIOJA DE ARBOLEDA RAQUEL</v>
          </cell>
          <cell r="C170" t="str">
            <v>TEC. EN ENFERMERIA I</v>
          </cell>
          <cell r="D170" t="str">
            <v>2</v>
          </cell>
          <cell r="E170" t="str">
            <v>06734435</v>
          </cell>
          <cell r="F170">
            <v>575.72</v>
          </cell>
        </row>
        <row r="171">
          <cell r="A171" t="str">
            <v>09592451</v>
          </cell>
          <cell r="B171" t="str">
            <v>BONILLA ROCA ELSA HAYDEE</v>
          </cell>
          <cell r="C171" t="str">
            <v>TEC. EN ENFERMERIA I</v>
          </cell>
          <cell r="D171" t="str">
            <v>2</v>
          </cell>
          <cell r="E171" t="str">
            <v>09592451</v>
          </cell>
          <cell r="F171">
            <v>455.82</v>
          </cell>
        </row>
        <row r="172">
          <cell r="A172" t="str">
            <v>07815371</v>
          </cell>
          <cell r="B172" t="str">
            <v>BONZAN RODRIGUEZ MARIA YNES</v>
          </cell>
          <cell r="C172" t="str">
            <v>MEDICO IV</v>
          </cell>
          <cell r="D172" t="str">
            <v>1</v>
          </cell>
          <cell r="E172" t="str">
            <v>07815371</v>
          </cell>
          <cell r="F172">
            <v>0</v>
          </cell>
        </row>
        <row r="173">
          <cell r="A173" t="str">
            <v>15708474</v>
          </cell>
          <cell r="B173" t="str">
            <v>BORJA CHANGA FLOR DEL CARMEN</v>
          </cell>
          <cell r="C173" t="str">
            <v>TEC. EN ENFERMERIA I</v>
          </cell>
          <cell r="D173" t="str">
            <v>1</v>
          </cell>
          <cell r="E173" t="str">
            <v>15708474</v>
          </cell>
          <cell r="F173">
            <v>0</v>
          </cell>
        </row>
        <row r="174">
          <cell r="A174" t="str">
            <v>06697437</v>
          </cell>
          <cell r="B174" t="str">
            <v>BRAVO AMES VILMA LUZ</v>
          </cell>
          <cell r="C174" t="str">
            <v>TEC. EN ENFERMERIA I</v>
          </cell>
          <cell r="D174" t="str">
            <v>1</v>
          </cell>
          <cell r="E174" t="str">
            <v>06697437</v>
          </cell>
          <cell r="F174">
            <v>540.04999999999995</v>
          </cell>
        </row>
        <row r="175">
          <cell r="A175" t="str">
            <v>10359342</v>
          </cell>
          <cell r="B175" t="str">
            <v>BRAVO HUALPA FLORA JULIA</v>
          </cell>
          <cell r="C175" t="str">
            <v>TEC. EN ENFERMERIA I</v>
          </cell>
          <cell r="D175" t="str">
            <v>2</v>
          </cell>
          <cell r="E175" t="str">
            <v>10359342</v>
          </cell>
          <cell r="F175">
            <v>551.94000000000005</v>
          </cell>
        </row>
        <row r="176">
          <cell r="A176" t="str">
            <v>25728572</v>
          </cell>
          <cell r="B176" t="str">
            <v>BRIONES POMA BEATRIZ ADELAIDA</v>
          </cell>
          <cell r="C176" t="str">
            <v>TEC. EN ENFERMERIA I</v>
          </cell>
          <cell r="D176" t="str">
            <v>1</v>
          </cell>
          <cell r="E176" t="str">
            <v>25728572</v>
          </cell>
          <cell r="F176">
            <v>551.94000000000005</v>
          </cell>
        </row>
        <row r="177">
          <cell r="A177" t="str">
            <v>10394533</v>
          </cell>
          <cell r="B177" t="str">
            <v>BRUNA HUACHO LEONOR DELIA</v>
          </cell>
          <cell r="C177" t="str">
            <v>ENFERMERA/O</v>
          </cell>
          <cell r="D177" t="str">
            <v>1</v>
          </cell>
          <cell r="E177" t="str">
            <v>10394533</v>
          </cell>
          <cell r="F177">
            <v>975.15</v>
          </cell>
        </row>
        <row r="178">
          <cell r="A178" t="str">
            <v>09797049</v>
          </cell>
          <cell r="B178" t="str">
            <v>BURGA SANCHEZ JANET MARIBEL</v>
          </cell>
          <cell r="C178" t="str">
            <v>MEDICO II</v>
          </cell>
          <cell r="D178" t="str">
            <v>1</v>
          </cell>
          <cell r="E178" t="str">
            <v>09797049</v>
          </cell>
          <cell r="F178">
            <v>912.18</v>
          </cell>
        </row>
        <row r="179">
          <cell r="A179" t="str">
            <v>06718017</v>
          </cell>
          <cell r="B179" t="str">
            <v>BUSTINZA FELIX RAQUEL JUANA</v>
          </cell>
          <cell r="C179" t="str">
            <v>TEC. EN ENFERMERIA I</v>
          </cell>
          <cell r="D179" t="str">
            <v>2</v>
          </cell>
          <cell r="E179" t="str">
            <v>06718017</v>
          </cell>
          <cell r="F179">
            <v>0</v>
          </cell>
        </row>
        <row r="180">
          <cell r="A180" t="str">
            <v>09842355</v>
          </cell>
          <cell r="B180" t="str">
            <v>CABADA TEMOCHE GISELA RAQUEL</v>
          </cell>
          <cell r="C180" t="str">
            <v>TEC. EN ENFERMERIA I</v>
          </cell>
          <cell r="D180" t="str">
            <v>1</v>
          </cell>
          <cell r="E180" t="str">
            <v>09842355</v>
          </cell>
          <cell r="F180">
            <v>485.6</v>
          </cell>
        </row>
        <row r="181">
          <cell r="A181" t="str">
            <v>09179347</v>
          </cell>
          <cell r="B181" t="str">
            <v>CABALLERO CARO OBDULIO ALBERTO</v>
          </cell>
          <cell r="C181" t="str">
            <v>MEDICO III</v>
          </cell>
          <cell r="D181" t="str">
            <v>1</v>
          </cell>
          <cell r="E181" t="str">
            <v>09179347</v>
          </cell>
          <cell r="F181">
            <v>1101.5999999999999</v>
          </cell>
        </row>
        <row r="182">
          <cell r="A182" t="str">
            <v>23962658</v>
          </cell>
          <cell r="B182" t="str">
            <v>CABALLERO MERCADO THALIA PATRICIA</v>
          </cell>
          <cell r="C182" t="str">
            <v>MEDICO III</v>
          </cell>
          <cell r="D182" t="str">
            <v>1</v>
          </cell>
          <cell r="E182" t="str">
            <v>23962658</v>
          </cell>
          <cell r="F182">
            <v>0</v>
          </cell>
        </row>
        <row r="183">
          <cell r="A183" t="str">
            <v>09518319</v>
          </cell>
          <cell r="B183" t="str">
            <v>CABALLERO VELA MIRTHA LUCIA</v>
          </cell>
          <cell r="C183" t="str">
            <v>ENFERMERA/O</v>
          </cell>
          <cell r="D183" t="str">
            <v>1</v>
          </cell>
          <cell r="E183" t="str">
            <v>09518319</v>
          </cell>
          <cell r="F183">
            <v>873.58</v>
          </cell>
        </row>
        <row r="184">
          <cell r="A184" t="str">
            <v>09460976</v>
          </cell>
          <cell r="B184" t="str">
            <v>CABAÑAS VALDIVIEZO MARTHA NELLY</v>
          </cell>
          <cell r="C184" t="str">
            <v>TECNOLOGO MEDICO II</v>
          </cell>
          <cell r="D184" t="str">
            <v>1</v>
          </cell>
          <cell r="E184" t="str">
            <v>09460976</v>
          </cell>
          <cell r="F184">
            <v>339.3</v>
          </cell>
        </row>
        <row r="185">
          <cell r="A185" t="str">
            <v>10460269</v>
          </cell>
          <cell r="B185" t="str">
            <v>CABEZAS ANDAMAYO CRISTINA SOLEDAD</v>
          </cell>
          <cell r="C185" t="str">
            <v>TEC. EN ENFERMERIA I</v>
          </cell>
          <cell r="D185" t="str">
            <v>1</v>
          </cell>
          <cell r="E185" t="str">
            <v>10460269</v>
          </cell>
          <cell r="F185">
            <v>0</v>
          </cell>
        </row>
        <row r="186">
          <cell r="A186" t="str">
            <v>09688207</v>
          </cell>
          <cell r="B186" t="str">
            <v>CABEZAS PONTE ALCIDA JENNY</v>
          </cell>
          <cell r="C186" t="str">
            <v>AUX. DE NUTRICION I</v>
          </cell>
          <cell r="D186" t="str">
            <v>2</v>
          </cell>
          <cell r="E186" t="str">
            <v>09688207</v>
          </cell>
          <cell r="F186">
            <v>416.52</v>
          </cell>
        </row>
        <row r="187">
          <cell r="A187" t="str">
            <v>08783539</v>
          </cell>
          <cell r="B187" t="str">
            <v>CABREJOS CASTILLA DE CABRERA IRMA SALOME</v>
          </cell>
          <cell r="C187" t="str">
            <v>MEDICO III</v>
          </cell>
          <cell r="D187" t="str">
            <v>1</v>
          </cell>
          <cell r="E187" t="str">
            <v>08783539</v>
          </cell>
          <cell r="F187">
            <v>0</v>
          </cell>
        </row>
        <row r="188">
          <cell r="A188" t="str">
            <v>09547882</v>
          </cell>
          <cell r="B188" t="str">
            <v>CABREJOS GUEVARA OSCAR ESAU</v>
          </cell>
          <cell r="C188" t="str">
            <v>TEC. EN ENFERMERIA I</v>
          </cell>
          <cell r="D188" t="str">
            <v>2</v>
          </cell>
          <cell r="E188" t="str">
            <v>09547882</v>
          </cell>
          <cell r="F188">
            <v>480.6</v>
          </cell>
        </row>
        <row r="189">
          <cell r="A189" t="str">
            <v>08620577</v>
          </cell>
          <cell r="B189" t="str">
            <v>CABREJOS OSCURIMA SILVIA ROSA</v>
          </cell>
          <cell r="C189" t="str">
            <v>ENFERMERA/O</v>
          </cell>
          <cell r="D189" t="str">
            <v>1</v>
          </cell>
          <cell r="E189" t="str">
            <v>08620577</v>
          </cell>
          <cell r="F189">
            <v>977.75</v>
          </cell>
        </row>
        <row r="190">
          <cell r="A190" t="str">
            <v>19996837</v>
          </cell>
          <cell r="B190" t="str">
            <v>CABRERA CARDENAS JULIA VIRGINIA</v>
          </cell>
          <cell r="C190" t="str">
            <v>QUIMICO FARMACEUTICO</v>
          </cell>
          <cell r="D190" t="str">
            <v>1</v>
          </cell>
          <cell r="E190" t="str">
            <v>19996837</v>
          </cell>
          <cell r="F190">
            <v>597</v>
          </cell>
        </row>
        <row r="191">
          <cell r="A191" t="str">
            <v>41429727</v>
          </cell>
          <cell r="B191" t="str">
            <v>CABRERA DE LA CRUZ NORMA</v>
          </cell>
          <cell r="C191" t="str">
            <v>TECNOLOGO MEDICO III</v>
          </cell>
          <cell r="D191" t="str">
            <v>3</v>
          </cell>
          <cell r="E191" t="str">
            <v>41429727</v>
          </cell>
          <cell r="F191">
            <v>829.4</v>
          </cell>
        </row>
        <row r="192">
          <cell r="A192" t="str">
            <v>25576626</v>
          </cell>
          <cell r="B192" t="str">
            <v>CACERES ALEGRE GISELA MARINA</v>
          </cell>
          <cell r="C192" t="str">
            <v>TEC. EN ENFERMERIA I</v>
          </cell>
          <cell r="D192" t="str">
            <v>2</v>
          </cell>
          <cell r="E192" t="str">
            <v>25576626</v>
          </cell>
          <cell r="F192">
            <v>0</v>
          </cell>
        </row>
        <row r="193">
          <cell r="A193" t="str">
            <v>06678142</v>
          </cell>
          <cell r="B193" t="str">
            <v>CACERES ALVAREZ NIRVA MIRYAM</v>
          </cell>
          <cell r="C193" t="str">
            <v>ENFERMERA/O</v>
          </cell>
          <cell r="D193" t="str">
            <v>1</v>
          </cell>
          <cell r="E193" t="str">
            <v>06678142</v>
          </cell>
          <cell r="F193">
            <v>510</v>
          </cell>
        </row>
        <row r="194">
          <cell r="A194" t="str">
            <v>08595284</v>
          </cell>
          <cell r="B194" t="str">
            <v>CACERES ASPAUZA DE CASTILLO SILVIA YVONNE</v>
          </cell>
          <cell r="C194" t="str">
            <v>TECNOLOGO MEDICO</v>
          </cell>
          <cell r="D194" t="str">
            <v>1</v>
          </cell>
          <cell r="E194" t="str">
            <v>08595284</v>
          </cell>
          <cell r="F194">
            <v>417.9</v>
          </cell>
        </row>
        <row r="195">
          <cell r="A195" t="str">
            <v>10560995</v>
          </cell>
          <cell r="B195" t="str">
            <v>CACERES GAMARRA MARLENI ROSARIO</v>
          </cell>
          <cell r="C195" t="str">
            <v>TEC. EN ENFERMERIA I</v>
          </cell>
          <cell r="D195" t="str">
            <v>1</v>
          </cell>
          <cell r="E195" t="str">
            <v>10560995</v>
          </cell>
          <cell r="F195">
            <v>551.94000000000005</v>
          </cell>
        </row>
        <row r="196">
          <cell r="A196" t="str">
            <v>07927267</v>
          </cell>
          <cell r="B196" t="str">
            <v>CACERES JUAREZ MARIA CRISTINA</v>
          </cell>
          <cell r="C196" t="str">
            <v>TEC. EN ENFERMERIA I</v>
          </cell>
          <cell r="D196" t="str">
            <v>1</v>
          </cell>
          <cell r="E196" t="str">
            <v>07927267</v>
          </cell>
          <cell r="F196">
            <v>515.27</v>
          </cell>
        </row>
        <row r="197">
          <cell r="A197" t="str">
            <v>06096669</v>
          </cell>
          <cell r="B197" t="str">
            <v>CACERES RIOS HECTOR WILFREDO</v>
          </cell>
          <cell r="C197" t="str">
            <v>MEDICO III</v>
          </cell>
          <cell r="D197" t="str">
            <v>1</v>
          </cell>
          <cell r="E197" t="str">
            <v>06096669</v>
          </cell>
          <cell r="F197">
            <v>0</v>
          </cell>
        </row>
        <row r="198">
          <cell r="A198" t="str">
            <v>25507978</v>
          </cell>
          <cell r="B198" t="str">
            <v>CADENILLAS VERGARAY JULIA VICTORIA</v>
          </cell>
          <cell r="C198" t="str">
            <v>ASISTENTE SOCIAL</v>
          </cell>
          <cell r="D198" t="str">
            <v>1</v>
          </cell>
          <cell r="E198" t="str">
            <v>25507978</v>
          </cell>
          <cell r="F198">
            <v>238.8</v>
          </cell>
        </row>
        <row r="199">
          <cell r="A199" t="str">
            <v>08663247</v>
          </cell>
          <cell r="B199" t="str">
            <v>CADILLO IBARRA MARLENY MARIANELA</v>
          </cell>
          <cell r="C199" t="str">
            <v>CIRUJANO DENTISTA III</v>
          </cell>
          <cell r="D199" t="str">
            <v>1</v>
          </cell>
          <cell r="E199" t="str">
            <v>08663247</v>
          </cell>
          <cell r="F199">
            <v>0</v>
          </cell>
        </row>
        <row r="200">
          <cell r="A200" t="str">
            <v>28574188</v>
          </cell>
          <cell r="B200" t="str">
            <v>CALDERON CHAVEZ ELIZABETH GLADIS</v>
          </cell>
          <cell r="C200" t="str">
            <v>ASISTENTE SOCIAL</v>
          </cell>
          <cell r="D200" t="str">
            <v>1</v>
          </cell>
          <cell r="E200" t="str">
            <v>28574188</v>
          </cell>
          <cell r="F200">
            <v>0</v>
          </cell>
        </row>
        <row r="201">
          <cell r="A201" t="str">
            <v>07037348</v>
          </cell>
          <cell r="B201" t="str">
            <v>CALDERON ÑAUPARI CARMELO ISAAC</v>
          </cell>
          <cell r="C201" t="str">
            <v>AUX. DE ENFERMERIA I</v>
          </cell>
          <cell r="D201" t="str">
            <v>2</v>
          </cell>
          <cell r="E201" t="str">
            <v>07037348</v>
          </cell>
          <cell r="F201">
            <v>497.51</v>
          </cell>
        </row>
        <row r="202">
          <cell r="A202" t="str">
            <v>07192815</v>
          </cell>
          <cell r="B202" t="str">
            <v>CALDERON VALDERRAMA LUCY HAYDEE</v>
          </cell>
          <cell r="C202" t="str">
            <v>MEDICO III</v>
          </cell>
          <cell r="D202" t="str">
            <v>1</v>
          </cell>
          <cell r="E202" t="str">
            <v>07192815</v>
          </cell>
          <cell r="F202">
            <v>459</v>
          </cell>
        </row>
        <row r="203">
          <cell r="A203" t="str">
            <v>08127626</v>
          </cell>
          <cell r="B203" t="str">
            <v>CALDERON VILLA CARMEN DORALISA</v>
          </cell>
          <cell r="C203" t="str">
            <v>ENFERMERA/O II</v>
          </cell>
          <cell r="D203" t="str">
            <v>1</v>
          </cell>
          <cell r="E203" t="str">
            <v>08127626</v>
          </cell>
          <cell r="F203">
            <v>0</v>
          </cell>
        </row>
        <row r="204">
          <cell r="A204" t="str">
            <v>09281636</v>
          </cell>
          <cell r="B204" t="str">
            <v>CALLA CAPA SOCRATES</v>
          </cell>
          <cell r="C204" t="str">
            <v>CHOFER I</v>
          </cell>
          <cell r="D204" t="str">
            <v>2</v>
          </cell>
          <cell r="E204" t="str">
            <v>09281636</v>
          </cell>
          <cell r="F204">
            <v>441.93</v>
          </cell>
        </row>
        <row r="205">
          <cell r="A205" t="str">
            <v>10232166</v>
          </cell>
          <cell r="B205" t="str">
            <v>CALLA SANCHEZ EDUARDO SOCRATES</v>
          </cell>
          <cell r="C205" t="str">
            <v>TECNICO/A EN SERV. GRALES. I</v>
          </cell>
          <cell r="D205" t="str">
            <v>2</v>
          </cell>
          <cell r="E205" t="str">
            <v>10232166</v>
          </cell>
          <cell r="F205">
            <v>273.47000000000003</v>
          </cell>
        </row>
        <row r="206">
          <cell r="A206" t="str">
            <v>07415476</v>
          </cell>
          <cell r="B206" t="str">
            <v>CALLUPE GAMARRA MARGA CAROLINA</v>
          </cell>
          <cell r="C206" t="str">
            <v>MEDICO III</v>
          </cell>
          <cell r="D206" t="str">
            <v>1</v>
          </cell>
          <cell r="E206" t="str">
            <v>07415476</v>
          </cell>
          <cell r="F206">
            <v>0</v>
          </cell>
        </row>
        <row r="207">
          <cell r="A207" t="str">
            <v>08481252</v>
          </cell>
          <cell r="B207" t="str">
            <v>CALVO CUSIHUAMAN MARIA CLEOFE</v>
          </cell>
          <cell r="C207" t="str">
            <v>TEC. EN ENFERMERIA I</v>
          </cell>
          <cell r="D207" t="str">
            <v>1</v>
          </cell>
          <cell r="E207" t="str">
            <v>08481252</v>
          </cell>
          <cell r="F207">
            <v>551.94000000000005</v>
          </cell>
        </row>
        <row r="208">
          <cell r="A208" t="str">
            <v>19325564</v>
          </cell>
          <cell r="B208" t="str">
            <v>CAMACHO BAZAN NOEMI</v>
          </cell>
          <cell r="C208" t="str">
            <v>TEC. EN ENFERMERIA I</v>
          </cell>
          <cell r="D208" t="str">
            <v>1</v>
          </cell>
          <cell r="E208" t="str">
            <v>19325564</v>
          </cell>
          <cell r="F208">
            <v>551.94000000000005</v>
          </cell>
        </row>
        <row r="209">
          <cell r="A209" t="str">
            <v>08398685</v>
          </cell>
          <cell r="B209" t="str">
            <v>CAMARGO ALIAGA FRANCISCA SOLEDAD</v>
          </cell>
          <cell r="C209" t="str">
            <v>TEC. EN ENFERMERIA I</v>
          </cell>
          <cell r="D209" t="str">
            <v>1</v>
          </cell>
          <cell r="E209" t="str">
            <v>08398685</v>
          </cell>
          <cell r="F209">
            <v>551.94000000000005</v>
          </cell>
        </row>
        <row r="210">
          <cell r="A210" t="str">
            <v>29459909</v>
          </cell>
          <cell r="B210" t="str">
            <v>CAMPO MANRIQUE ROSARIO DEL CARMEN</v>
          </cell>
          <cell r="C210" t="str">
            <v>ENFERMERA/O</v>
          </cell>
          <cell r="D210" t="str">
            <v>1</v>
          </cell>
          <cell r="E210" t="str">
            <v>29459909</v>
          </cell>
          <cell r="F210">
            <v>832.94</v>
          </cell>
        </row>
        <row r="211">
          <cell r="A211" t="str">
            <v>06934188</v>
          </cell>
          <cell r="B211" t="str">
            <v>CAMPOS ALVINO ADOLFO LEONCIO</v>
          </cell>
          <cell r="C211" t="str">
            <v>TRABAJADOR DE SERVICIOS I</v>
          </cell>
          <cell r="D211" t="str">
            <v>2</v>
          </cell>
          <cell r="E211" t="str">
            <v>06934188</v>
          </cell>
          <cell r="F211">
            <v>0</v>
          </cell>
        </row>
        <row r="212">
          <cell r="A212" t="str">
            <v>09897273</v>
          </cell>
          <cell r="B212" t="str">
            <v>CAMPOS MOSQUERA WALTER ADOLFO</v>
          </cell>
          <cell r="C212" t="str">
            <v>TECNOLOGO MEDICO II</v>
          </cell>
          <cell r="D212" t="str">
            <v>1</v>
          </cell>
          <cell r="E212" t="str">
            <v>09897273</v>
          </cell>
          <cell r="F212">
            <v>0</v>
          </cell>
        </row>
        <row r="213">
          <cell r="A213" t="str">
            <v>07336171</v>
          </cell>
          <cell r="B213" t="str">
            <v>CAMPOS VILLAR NEMESIO JOSE</v>
          </cell>
          <cell r="C213" t="str">
            <v>MEDICO III</v>
          </cell>
          <cell r="D213" t="str">
            <v>1</v>
          </cell>
          <cell r="E213" t="str">
            <v>07336171</v>
          </cell>
          <cell r="F213">
            <v>0</v>
          </cell>
        </row>
        <row r="214">
          <cell r="A214" t="str">
            <v>08563145</v>
          </cell>
          <cell r="B214" t="str">
            <v>CANALES FRANCO MAXIMILIANA HILDA</v>
          </cell>
          <cell r="C214" t="str">
            <v>TEC. EN ENFERMERIA I</v>
          </cell>
          <cell r="D214" t="str">
            <v>2</v>
          </cell>
          <cell r="E214" t="str">
            <v>08563145</v>
          </cell>
          <cell r="F214">
            <v>0</v>
          </cell>
        </row>
        <row r="215">
          <cell r="A215" t="str">
            <v>08409828</v>
          </cell>
          <cell r="B215" t="str">
            <v>CANALES TORRES ROSA MARIA</v>
          </cell>
          <cell r="C215" t="str">
            <v>TEC. EN ENFERMERIA I</v>
          </cell>
          <cell r="D215" t="str">
            <v>1</v>
          </cell>
          <cell r="E215" t="str">
            <v>08409828</v>
          </cell>
          <cell r="F215">
            <v>0</v>
          </cell>
        </row>
        <row r="216">
          <cell r="A216" t="str">
            <v>09248071</v>
          </cell>
          <cell r="B216" t="str">
            <v>CANAQUIRI PEREZ JULIA</v>
          </cell>
          <cell r="C216" t="str">
            <v>TEC. EN ENFERMERIA I</v>
          </cell>
          <cell r="D216" t="str">
            <v>1</v>
          </cell>
          <cell r="E216" t="str">
            <v>09248071</v>
          </cell>
          <cell r="F216">
            <v>574.72</v>
          </cell>
        </row>
        <row r="217">
          <cell r="A217" t="str">
            <v>21813472</v>
          </cell>
          <cell r="B217" t="str">
            <v>CANCHARI CHACALIAZA YRIS YSABEL</v>
          </cell>
          <cell r="C217" t="str">
            <v>ENFERMERA/O</v>
          </cell>
          <cell r="D217" t="str">
            <v>1</v>
          </cell>
          <cell r="E217" t="str">
            <v>21813472</v>
          </cell>
          <cell r="F217">
            <v>0</v>
          </cell>
        </row>
        <row r="218">
          <cell r="A218" t="str">
            <v>07573902</v>
          </cell>
          <cell r="B218" t="str">
            <v>CANCHARI LOAYZA ELENA</v>
          </cell>
          <cell r="C218" t="str">
            <v>TECNOLOGO MEDICO</v>
          </cell>
          <cell r="D218" t="str">
            <v>1</v>
          </cell>
          <cell r="E218" t="str">
            <v>07573902</v>
          </cell>
          <cell r="F218">
            <v>934.52</v>
          </cell>
        </row>
        <row r="219">
          <cell r="A219" t="str">
            <v>08278560</v>
          </cell>
          <cell r="B219" t="str">
            <v>CANCINO RODRIGUEZ SARA ROGELIA</v>
          </cell>
          <cell r="C219" t="str">
            <v>ENFERMERA/O</v>
          </cell>
          <cell r="D219" t="str">
            <v>1</v>
          </cell>
          <cell r="E219" t="str">
            <v>08278560</v>
          </cell>
          <cell r="F219">
            <v>850.25</v>
          </cell>
        </row>
        <row r="220">
          <cell r="A220" t="str">
            <v>07582423</v>
          </cell>
          <cell r="B220" t="str">
            <v>CANDELA HERRERA JORGE LUIS</v>
          </cell>
          <cell r="C220" t="str">
            <v>MEDICO III</v>
          </cell>
          <cell r="D220" t="str">
            <v>1</v>
          </cell>
          <cell r="E220" t="str">
            <v>07582423</v>
          </cell>
          <cell r="F220">
            <v>0</v>
          </cell>
        </row>
        <row r="221">
          <cell r="A221" t="str">
            <v>08870834</v>
          </cell>
          <cell r="B221" t="str">
            <v>CANDELA SAMAN SONIA PATRICIA</v>
          </cell>
          <cell r="C221" t="str">
            <v>TEC. EN ENFERMERIA I</v>
          </cell>
          <cell r="D221" t="str">
            <v>2</v>
          </cell>
          <cell r="E221" t="str">
            <v>08870834</v>
          </cell>
          <cell r="F221">
            <v>443.93</v>
          </cell>
        </row>
        <row r="222">
          <cell r="A222" t="str">
            <v>06689076</v>
          </cell>
          <cell r="B222" t="str">
            <v>CANO SANCHEZ LUZ CELINDA</v>
          </cell>
          <cell r="C222" t="str">
            <v>ASISTENTE SOCIAL</v>
          </cell>
          <cell r="D222" t="str">
            <v>1</v>
          </cell>
          <cell r="E222" t="str">
            <v>06689076</v>
          </cell>
          <cell r="F222">
            <v>557.20000000000005</v>
          </cell>
        </row>
        <row r="223">
          <cell r="A223" t="str">
            <v>29291569</v>
          </cell>
          <cell r="B223" t="str">
            <v>CARBAJAL PONCE IRMA TERESA</v>
          </cell>
          <cell r="C223" t="str">
            <v>ENFERMERA/O</v>
          </cell>
          <cell r="D223" t="str">
            <v>1</v>
          </cell>
          <cell r="E223" t="str">
            <v>29291569</v>
          </cell>
          <cell r="F223">
            <v>786.5</v>
          </cell>
        </row>
        <row r="224">
          <cell r="A224" t="str">
            <v>17805666</v>
          </cell>
          <cell r="B224" t="str">
            <v>CARBAJAL REYES RAUL MANUEL</v>
          </cell>
          <cell r="C224" t="str">
            <v>MEDICO II</v>
          </cell>
          <cell r="D224" t="str">
            <v>1</v>
          </cell>
          <cell r="E224" t="str">
            <v>17805666</v>
          </cell>
          <cell r="F224">
            <v>0</v>
          </cell>
        </row>
        <row r="225">
          <cell r="A225" t="str">
            <v>09352215</v>
          </cell>
          <cell r="B225" t="str">
            <v>CARBAJAL TEMPLO DE CHAUD CLAUDIA VERONICA</v>
          </cell>
          <cell r="C225" t="str">
            <v>TECNOLOGO MEDICO</v>
          </cell>
          <cell r="D225" t="str">
            <v>1</v>
          </cell>
          <cell r="E225" t="str">
            <v>09352215</v>
          </cell>
          <cell r="F225">
            <v>0</v>
          </cell>
        </row>
        <row r="226">
          <cell r="A226" t="str">
            <v>07977971</v>
          </cell>
          <cell r="B226" t="str">
            <v>CARBONELL PERALDO IVONNE DE MARIA</v>
          </cell>
          <cell r="C226" t="str">
            <v>TECNOLOGO MEDICO II</v>
          </cell>
          <cell r="D226" t="str">
            <v>1</v>
          </cell>
          <cell r="E226" t="str">
            <v>07977971</v>
          </cell>
          <cell r="F226">
            <v>546.65</v>
          </cell>
        </row>
        <row r="227">
          <cell r="A227" t="str">
            <v>10171511</v>
          </cell>
          <cell r="B227" t="str">
            <v>CARDENAS CHUMBILLUNGO YENY COTTY</v>
          </cell>
          <cell r="C227" t="str">
            <v>TEC. EN ENFERMERIA I</v>
          </cell>
          <cell r="D227" t="str">
            <v>1</v>
          </cell>
          <cell r="E227" t="str">
            <v>10171511</v>
          </cell>
          <cell r="F227">
            <v>0</v>
          </cell>
        </row>
        <row r="228">
          <cell r="A228" t="str">
            <v>09865941</v>
          </cell>
          <cell r="B228" t="str">
            <v>CARDENAS DIAZ DE MOSTACERO LUZ ESMITH</v>
          </cell>
          <cell r="C228" t="str">
            <v>ENFERMERA/O</v>
          </cell>
          <cell r="D228" t="str">
            <v>1</v>
          </cell>
          <cell r="E228" t="str">
            <v>09865941</v>
          </cell>
          <cell r="F228">
            <v>850.5</v>
          </cell>
        </row>
        <row r="229">
          <cell r="A229" t="str">
            <v>06712914</v>
          </cell>
          <cell r="B229" t="str">
            <v>CARDENAS JIMENEZ MARIA ELENA</v>
          </cell>
          <cell r="C229" t="str">
            <v>TEC. EN ENFERMERIA I</v>
          </cell>
          <cell r="D229" t="str">
            <v>1</v>
          </cell>
          <cell r="E229" t="str">
            <v>06712914</v>
          </cell>
          <cell r="F229">
            <v>551.94000000000005</v>
          </cell>
        </row>
        <row r="230">
          <cell r="A230" t="str">
            <v>08508803</v>
          </cell>
          <cell r="B230" t="str">
            <v>CARDENAS LAZARO DE PORTILLA NORMA NELLY</v>
          </cell>
          <cell r="C230" t="str">
            <v>TEC. EN ENFERMERIA II</v>
          </cell>
          <cell r="D230" t="str">
            <v>2</v>
          </cell>
          <cell r="E230" t="str">
            <v>08508803</v>
          </cell>
          <cell r="F230">
            <v>551.94000000000005</v>
          </cell>
        </row>
        <row r="231">
          <cell r="A231" t="str">
            <v>07289191</v>
          </cell>
          <cell r="B231" t="str">
            <v>CARDENAS TAPIA FRECIA</v>
          </cell>
          <cell r="C231" t="str">
            <v>TECNOLOGO MEDICO</v>
          </cell>
          <cell r="D231" t="str">
            <v>1</v>
          </cell>
          <cell r="E231" t="str">
            <v>07289191</v>
          </cell>
          <cell r="F231">
            <v>0</v>
          </cell>
        </row>
        <row r="232">
          <cell r="A232" t="str">
            <v>06037184</v>
          </cell>
          <cell r="B232" t="str">
            <v>CARDENAS VILLACORTA GILBERTO</v>
          </cell>
          <cell r="C232" t="str">
            <v>MEDICO III</v>
          </cell>
          <cell r="D232" t="str">
            <v>1</v>
          </cell>
          <cell r="E232" t="str">
            <v>06037184</v>
          </cell>
          <cell r="F232">
            <v>935</v>
          </cell>
        </row>
        <row r="233">
          <cell r="A233" t="str">
            <v>07210990</v>
          </cell>
          <cell r="B233" t="str">
            <v>CARDICH RAMOS CLORY</v>
          </cell>
          <cell r="C233" t="str">
            <v>ASIST. SERV.ED.CULT. I</v>
          </cell>
          <cell r="D233" t="str">
            <v>2</v>
          </cell>
          <cell r="E233" t="str">
            <v>07210990</v>
          </cell>
          <cell r="F233">
            <v>0</v>
          </cell>
        </row>
        <row r="234">
          <cell r="A234" t="str">
            <v>25785003</v>
          </cell>
          <cell r="B234" t="str">
            <v>CARHUAJULCA MEJIA MARIA LUISA</v>
          </cell>
          <cell r="C234" t="str">
            <v>TEC. EN ENFERMERIA I</v>
          </cell>
          <cell r="D234" t="str">
            <v>1</v>
          </cell>
          <cell r="E234" t="str">
            <v>25785003</v>
          </cell>
          <cell r="F234">
            <v>443.93</v>
          </cell>
        </row>
        <row r="235">
          <cell r="A235" t="str">
            <v>25536273</v>
          </cell>
          <cell r="B235" t="str">
            <v>CARMEN CORONADO ARACELLI NATALIA</v>
          </cell>
          <cell r="C235" t="str">
            <v>TEC. EN ENFERMERIA I</v>
          </cell>
          <cell r="D235" t="str">
            <v>1</v>
          </cell>
          <cell r="E235" t="str">
            <v>25536273</v>
          </cell>
          <cell r="F235">
            <v>515.27</v>
          </cell>
        </row>
        <row r="236">
          <cell r="A236" t="str">
            <v>09870048</v>
          </cell>
          <cell r="B236" t="str">
            <v>CARO FIERRO ADOLFO FRANCISCO</v>
          </cell>
          <cell r="C236" t="str">
            <v>MEDICO III</v>
          </cell>
          <cell r="D236" t="str">
            <v>1</v>
          </cell>
          <cell r="E236" t="str">
            <v>09870048</v>
          </cell>
          <cell r="F236">
            <v>0</v>
          </cell>
        </row>
        <row r="237">
          <cell r="A237" t="str">
            <v>21443883</v>
          </cell>
          <cell r="B237" t="str">
            <v>CARO KAHN INES</v>
          </cell>
          <cell r="C237" t="str">
            <v>MEDICO III</v>
          </cell>
          <cell r="D237" t="str">
            <v>1</v>
          </cell>
          <cell r="E237" t="str">
            <v>21443883</v>
          </cell>
          <cell r="F237">
            <v>0</v>
          </cell>
        </row>
        <row r="238">
          <cell r="A238" t="str">
            <v>09651408</v>
          </cell>
          <cell r="B238" t="str">
            <v>CARO ZAMORA JAVIER RAFAEL</v>
          </cell>
          <cell r="C238" t="str">
            <v>TECNOLOGO MEDICO III</v>
          </cell>
          <cell r="D238" t="str">
            <v>1</v>
          </cell>
          <cell r="E238" t="str">
            <v>09651408</v>
          </cell>
          <cell r="F238">
            <v>852.1</v>
          </cell>
        </row>
        <row r="239">
          <cell r="A239" t="str">
            <v>07252040</v>
          </cell>
          <cell r="B239" t="str">
            <v>CARPIO CARPIO CECILIA PATRICIA</v>
          </cell>
          <cell r="C239" t="str">
            <v>TEC. EN FARMACIA I</v>
          </cell>
          <cell r="D239" t="str">
            <v>2</v>
          </cell>
          <cell r="E239" t="str">
            <v>07252040</v>
          </cell>
          <cell r="F239">
            <v>366.7</v>
          </cell>
        </row>
        <row r="240">
          <cell r="A240" t="str">
            <v>25331541</v>
          </cell>
          <cell r="B240" t="str">
            <v>CARPIO CASTRO GUSTAVO GUILLERMO</v>
          </cell>
          <cell r="C240" t="str">
            <v>TECNICO/A EN SERV. GRALES. I</v>
          </cell>
          <cell r="D240" t="str">
            <v>2</v>
          </cell>
          <cell r="E240" t="str">
            <v>25331541</v>
          </cell>
          <cell r="F240">
            <v>0</v>
          </cell>
        </row>
        <row r="241">
          <cell r="A241" t="str">
            <v>10029713</v>
          </cell>
          <cell r="B241" t="str">
            <v>CARRANZA SILVA CRISTIAN PERCY</v>
          </cell>
          <cell r="C241" t="str">
            <v>TEC. EN ENFERMERIA I</v>
          </cell>
          <cell r="D241" t="str">
            <v>2</v>
          </cell>
          <cell r="E241" t="str">
            <v>10029713</v>
          </cell>
          <cell r="F241">
            <v>551.94000000000005</v>
          </cell>
        </row>
        <row r="242">
          <cell r="A242" t="str">
            <v>08198973</v>
          </cell>
          <cell r="B242" t="str">
            <v>CARRANZA ZAVALA MARIA TERESA</v>
          </cell>
          <cell r="C242" t="str">
            <v>MEDICO III</v>
          </cell>
          <cell r="D242" t="str">
            <v>1</v>
          </cell>
          <cell r="E242" t="str">
            <v>08198973</v>
          </cell>
          <cell r="F242">
            <v>0</v>
          </cell>
        </row>
        <row r="243">
          <cell r="A243" t="str">
            <v>32797083</v>
          </cell>
          <cell r="B243" t="str">
            <v>CARRASCO LOPEZ NHYDIA LUISA</v>
          </cell>
          <cell r="C243" t="str">
            <v>ENFERMERA/O</v>
          </cell>
          <cell r="D243" t="str">
            <v>1</v>
          </cell>
          <cell r="E243" t="str">
            <v>32797083</v>
          </cell>
          <cell r="F243">
            <v>934.52</v>
          </cell>
        </row>
        <row r="244">
          <cell r="A244" t="str">
            <v>08760398</v>
          </cell>
          <cell r="B244" t="str">
            <v>CARRERA ROJAS DE DE JESUS VIRGINIA A</v>
          </cell>
          <cell r="C244" t="str">
            <v>TEC. EN ENFERMERIA I</v>
          </cell>
          <cell r="D244" t="str">
            <v>1</v>
          </cell>
          <cell r="E244" t="str">
            <v>08760398</v>
          </cell>
          <cell r="F244">
            <v>467.71</v>
          </cell>
        </row>
        <row r="245">
          <cell r="A245" t="str">
            <v>10402390</v>
          </cell>
          <cell r="B245" t="str">
            <v>CARRILLO CALVO DE JERI DORY LUZ</v>
          </cell>
          <cell r="C245" t="str">
            <v>PSICOLOGO</v>
          </cell>
          <cell r="D245" t="str">
            <v>1</v>
          </cell>
          <cell r="E245" t="str">
            <v>10402390</v>
          </cell>
          <cell r="F245">
            <v>0</v>
          </cell>
        </row>
        <row r="246">
          <cell r="A246" t="str">
            <v>08454445</v>
          </cell>
          <cell r="B246" t="str">
            <v>CARRILLO GARCIA CARMEN ISMENIA</v>
          </cell>
          <cell r="C246" t="str">
            <v>TEC. EN ENFERMERIA I</v>
          </cell>
          <cell r="D246" t="str">
            <v>1</v>
          </cell>
          <cell r="E246" t="str">
            <v>08454445</v>
          </cell>
          <cell r="F246">
            <v>551.94000000000005</v>
          </cell>
        </row>
        <row r="247">
          <cell r="A247" t="str">
            <v>09982585</v>
          </cell>
          <cell r="B247" t="str">
            <v>CARRILLO QUIROGA LOURDES MAGALI</v>
          </cell>
          <cell r="C247" t="str">
            <v>TEC. EN ENFERMERIA I</v>
          </cell>
          <cell r="D247" t="str">
            <v>1</v>
          </cell>
          <cell r="E247" t="str">
            <v>09982585</v>
          </cell>
          <cell r="F247">
            <v>551.94000000000005</v>
          </cell>
        </row>
        <row r="248">
          <cell r="A248" t="str">
            <v>21794140</v>
          </cell>
          <cell r="B248" t="str">
            <v>CARRION ABREGU EDDA MARIA</v>
          </cell>
          <cell r="C248" t="str">
            <v>ENFERMERA/O</v>
          </cell>
          <cell r="D248" t="str">
            <v>1</v>
          </cell>
          <cell r="E248" t="str">
            <v>21794140</v>
          </cell>
          <cell r="F248">
            <v>934.52</v>
          </cell>
        </row>
        <row r="249">
          <cell r="A249" t="str">
            <v>07425010</v>
          </cell>
          <cell r="B249" t="str">
            <v>CARRION OJEDA CARLOS RICARDO</v>
          </cell>
          <cell r="C249" t="str">
            <v>MEDICO I</v>
          </cell>
          <cell r="D249" t="str">
            <v>1</v>
          </cell>
          <cell r="E249" t="str">
            <v>07425010</v>
          </cell>
          <cell r="F249">
            <v>0</v>
          </cell>
        </row>
        <row r="250">
          <cell r="A250" t="str">
            <v>07650250</v>
          </cell>
          <cell r="B250" t="str">
            <v>CARRION POZO GUADALUPE EDIT</v>
          </cell>
          <cell r="C250" t="str">
            <v>TEC. EN FARMACIA I</v>
          </cell>
          <cell r="D250" t="str">
            <v>2</v>
          </cell>
          <cell r="E250" t="str">
            <v>07650250</v>
          </cell>
          <cell r="F250">
            <v>490.49</v>
          </cell>
        </row>
        <row r="251">
          <cell r="A251" t="str">
            <v>16486198</v>
          </cell>
          <cell r="B251" t="str">
            <v>CARVALLO MUÑOZ MARIA MARLENE</v>
          </cell>
          <cell r="C251" t="str">
            <v>ENFERMERA/O</v>
          </cell>
          <cell r="D251" t="str">
            <v>1</v>
          </cell>
          <cell r="E251" t="str">
            <v>16486198</v>
          </cell>
          <cell r="F251">
            <v>813.67</v>
          </cell>
        </row>
        <row r="252">
          <cell r="A252" t="str">
            <v>07968415</v>
          </cell>
          <cell r="B252" t="str">
            <v>CASAS CABEZUDO MONICA YOLANDA</v>
          </cell>
          <cell r="C252" t="str">
            <v>PSICOLOGO</v>
          </cell>
          <cell r="D252" t="str">
            <v>1</v>
          </cell>
          <cell r="E252" t="str">
            <v>07968415</v>
          </cell>
          <cell r="F252">
            <v>0</v>
          </cell>
        </row>
        <row r="253">
          <cell r="A253" t="str">
            <v>07188817</v>
          </cell>
          <cell r="B253" t="str">
            <v>CASTAÑEDA CACHAY LUIS FERNANDO</v>
          </cell>
          <cell r="C253" t="str">
            <v>MEDICO III</v>
          </cell>
          <cell r="D253" t="str">
            <v>1</v>
          </cell>
          <cell r="E253" t="str">
            <v>07188817</v>
          </cell>
          <cell r="F253">
            <v>0</v>
          </cell>
        </row>
        <row r="254">
          <cell r="A254" t="str">
            <v>10360526</v>
          </cell>
          <cell r="B254" t="str">
            <v>CASTAÑEDA ESPINOZA RONALD DENIS</v>
          </cell>
          <cell r="C254" t="str">
            <v>ARTESANO III</v>
          </cell>
          <cell r="D254" t="str">
            <v>4</v>
          </cell>
          <cell r="E254" t="str">
            <v>10360526</v>
          </cell>
          <cell r="F254">
            <v>242.8</v>
          </cell>
        </row>
        <row r="255">
          <cell r="A255" t="str">
            <v>09636579</v>
          </cell>
          <cell r="B255" t="str">
            <v>CASTIGLIONI CHIGLINO CELINDA EMPERATRIZ</v>
          </cell>
          <cell r="C255" t="str">
            <v>TEC. EN ENFERMERIA II</v>
          </cell>
          <cell r="D255" t="str">
            <v>1</v>
          </cell>
          <cell r="E255" t="str">
            <v>09636579</v>
          </cell>
          <cell r="F255">
            <v>551.94000000000005</v>
          </cell>
        </row>
        <row r="256">
          <cell r="A256" t="str">
            <v>09078053</v>
          </cell>
          <cell r="B256" t="str">
            <v>CASTILLA CANDIA LOURDES TEODOLINDA</v>
          </cell>
          <cell r="C256" t="str">
            <v>ENFERMERA/O</v>
          </cell>
          <cell r="D256" t="str">
            <v>1</v>
          </cell>
          <cell r="E256" t="str">
            <v>09078053</v>
          </cell>
          <cell r="F256">
            <v>0</v>
          </cell>
        </row>
        <row r="257">
          <cell r="A257" t="str">
            <v>10086636</v>
          </cell>
          <cell r="B257" t="str">
            <v>CASTILLA YATACO MARIELA ROSANA</v>
          </cell>
          <cell r="C257" t="str">
            <v>TEC. EN ENFERMERIA I</v>
          </cell>
          <cell r="D257" t="str">
            <v>1</v>
          </cell>
          <cell r="E257" t="str">
            <v>10086636</v>
          </cell>
          <cell r="F257">
            <v>551.94000000000005</v>
          </cell>
        </row>
        <row r="258">
          <cell r="A258" t="str">
            <v>06920117</v>
          </cell>
          <cell r="B258" t="str">
            <v>CASTILLO CABEZAS REYNA</v>
          </cell>
          <cell r="C258" t="str">
            <v>TEC. EN ENFERMERIA I</v>
          </cell>
          <cell r="D258" t="str">
            <v>1</v>
          </cell>
          <cell r="E258" t="str">
            <v>06920117</v>
          </cell>
          <cell r="F258">
            <v>529.16</v>
          </cell>
        </row>
        <row r="259">
          <cell r="A259" t="str">
            <v>08466376</v>
          </cell>
          <cell r="B259" t="str">
            <v>CASTILLO DIAZ LUCILA ADELINA</v>
          </cell>
          <cell r="C259" t="str">
            <v>ENFERMERA/O</v>
          </cell>
          <cell r="D259" t="str">
            <v>1</v>
          </cell>
          <cell r="E259" t="str">
            <v>08466376</v>
          </cell>
          <cell r="F259">
            <v>892.75</v>
          </cell>
        </row>
        <row r="260">
          <cell r="A260" t="str">
            <v>25655107</v>
          </cell>
          <cell r="B260" t="str">
            <v>CASTILLO DIAZ MARIA ESTHER</v>
          </cell>
          <cell r="C260" t="str">
            <v>MEDICO III</v>
          </cell>
          <cell r="D260" t="str">
            <v>1</v>
          </cell>
          <cell r="E260" t="str">
            <v>25655107</v>
          </cell>
          <cell r="F260">
            <v>0</v>
          </cell>
        </row>
        <row r="261">
          <cell r="A261" t="str">
            <v>09746434</v>
          </cell>
          <cell r="B261" t="str">
            <v>CASTILLO FLORES MIRIAN YDA</v>
          </cell>
          <cell r="C261" t="str">
            <v>TEC. EN ENFERMERIA I</v>
          </cell>
          <cell r="D261" t="str">
            <v>2</v>
          </cell>
          <cell r="E261" t="str">
            <v>09746434</v>
          </cell>
          <cell r="F261">
            <v>462.82</v>
          </cell>
        </row>
        <row r="262">
          <cell r="A262" t="str">
            <v>07229043</v>
          </cell>
          <cell r="B262" t="str">
            <v>CASTILLO GARCIA CLARA</v>
          </cell>
          <cell r="C262" t="str">
            <v>TEC. EN ENFERMERIA I</v>
          </cell>
          <cell r="D262" t="str">
            <v>2</v>
          </cell>
          <cell r="E262" t="str">
            <v>07229043</v>
          </cell>
          <cell r="F262">
            <v>0</v>
          </cell>
        </row>
        <row r="263">
          <cell r="A263" t="str">
            <v>07267468</v>
          </cell>
          <cell r="B263" t="str">
            <v>CASTILLO IBARRA CARMEN MARGOT</v>
          </cell>
          <cell r="C263" t="str">
            <v>TEC. EN ENFERMERIA I</v>
          </cell>
          <cell r="D263" t="str">
            <v>1</v>
          </cell>
          <cell r="E263" t="str">
            <v>07267468</v>
          </cell>
          <cell r="F263">
            <v>574.72</v>
          </cell>
        </row>
        <row r="264">
          <cell r="A264" t="str">
            <v>08141628</v>
          </cell>
          <cell r="B264" t="str">
            <v>CASTILLO OCAÑA GLORIA EDITH</v>
          </cell>
          <cell r="C264" t="str">
            <v>ENFERMERA/O</v>
          </cell>
          <cell r="D264" t="str">
            <v>1</v>
          </cell>
          <cell r="E264" t="str">
            <v>08141628</v>
          </cell>
          <cell r="F264">
            <v>832.72</v>
          </cell>
        </row>
        <row r="265">
          <cell r="A265" t="str">
            <v>09981578</v>
          </cell>
          <cell r="B265" t="str">
            <v>CASTILLO TAFUR MARIA ELENA</v>
          </cell>
          <cell r="C265" t="str">
            <v>TEC. EN ESTADISTICA I</v>
          </cell>
          <cell r="D265" t="str">
            <v>1</v>
          </cell>
          <cell r="E265" t="str">
            <v>09981578</v>
          </cell>
          <cell r="F265">
            <v>228.91</v>
          </cell>
        </row>
        <row r="266">
          <cell r="A266" t="str">
            <v>06929205</v>
          </cell>
          <cell r="B266" t="str">
            <v>CASTILLO TRUJILLO MARIA ARMINDA</v>
          </cell>
          <cell r="C266" t="str">
            <v>TECNOLOGO MEDICO</v>
          </cell>
          <cell r="D266" t="str">
            <v>1</v>
          </cell>
          <cell r="E266" t="str">
            <v>06929205</v>
          </cell>
          <cell r="F266">
            <v>754.14</v>
          </cell>
        </row>
        <row r="267">
          <cell r="A267" t="str">
            <v>40447275</v>
          </cell>
          <cell r="B267" t="str">
            <v>CASTRO GARCIA NEYLLER DANIEL</v>
          </cell>
          <cell r="C267" t="str">
            <v>ENFERMERA/O ESPECIALISTA</v>
          </cell>
          <cell r="D267" t="str">
            <v>1</v>
          </cell>
          <cell r="E267" t="str">
            <v>40447275</v>
          </cell>
          <cell r="F267">
            <v>0</v>
          </cell>
        </row>
        <row r="268">
          <cell r="A268" t="str">
            <v>06969584</v>
          </cell>
          <cell r="B268" t="str">
            <v>CASTRO RODRIGUEZ ROSA INES</v>
          </cell>
          <cell r="C268" t="str">
            <v>MEDICO III</v>
          </cell>
          <cell r="D268" t="str">
            <v>1</v>
          </cell>
          <cell r="E268" t="str">
            <v>06969584</v>
          </cell>
          <cell r="F268">
            <v>0</v>
          </cell>
        </row>
        <row r="269">
          <cell r="A269" t="str">
            <v>08723861</v>
          </cell>
          <cell r="B269" t="str">
            <v>CASTRO SILVA NELLY VIRGINIA</v>
          </cell>
          <cell r="C269" t="str">
            <v>PSICOLOGO II</v>
          </cell>
          <cell r="D269" t="str">
            <v>1</v>
          </cell>
          <cell r="E269" t="str">
            <v>08723861</v>
          </cell>
          <cell r="F269">
            <v>0</v>
          </cell>
        </row>
        <row r="270">
          <cell r="A270" t="str">
            <v>06992625</v>
          </cell>
          <cell r="B270" t="str">
            <v>CASTRO TRINIDAD LUCRECIA</v>
          </cell>
          <cell r="C270" t="str">
            <v>TEC. EN ENFERMERIA I</v>
          </cell>
          <cell r="D270" t="str">
            <v>1</v>
          </cell>
          <cell r="E270" t="str">
            <v>06992625</v>
          </cell>
          <cell r="F270">
            <v>574.72</v>
          </cell>
        </row>
        <row r="271">
          <cell r="A271" t="str">
            <v>33963147</v>
          </cell>
          <cell r="B271" t="str">
            <v>CASTRO VALLEJO MARIA ELENA</v>
          </cell>
          <cell r="C271" t="str">
            <v>MEDICO III</v>
          </cell>
          <cell r="D271" t="str">
            <v>1</v>
          </cell>
          <cell r="E271" t="str">
            <v>33963147</v>
          </cell>
          <cell r="F271">
            <v>0</v>
          </cell>
        </row>
        <row r="272">
          <cell r="A272" t="str">
            <v>06941745</v>
          </cell>
          <cell r="B272" t="str">
            <v>CAUTI ENRIQUEZ NERIDA FANY</v>
          </cell>
          <cell r="C272" t="str">
            <v>TECNOLOGO MEDICO</v>
          </cell>
          <cell r="D272" t="str">
            <v>1</v>
          </cell>
          <cell r="E272" t="str">
            <v>06941745</v>
          </cell>
          <cell r="F272">
            <v>893.89</v>
          </cell>
        </row>
        <row r="273">
          <cell r="A273" t="str">
            <v>15425038</v>
          </cell>
          <cell r="B273" t="str">
            <v>CAYCHO LESCANO EDGAR EDUARDO</v>
          </cell>
          <cell r="C273" t="str">
            <v>AUX. DE SIST. ADMINIST. I</v>
          </cell>
          <cell r="D273" t="str">
            <v>2</v>
          </cell>
          <cell r="E273" t="str">
            <v>15425038</v>
          </cell>
          <cell r="F273">
            <v>0</v>
          </cell>
        </row>
        <row r="274">
          <cell r="A274" t="str">
            <v>06188714</v>
          </cell>
          <cell r="B274" t="str">
            <v>CAYETANO JURADO CONSUELO MARLENE</v>
          </cell>
          <cell r="C274" t="str">
            <v>TEC. EN ENFERMERIA I</v>
          </cell>
          <cell r="D274" t="str">
            <v>2</v>
          </cell>
          <cell r="E274" t="str">
            <v>06188714</v>
          </cell>
          <cell r="F274">
            <v>551.94000000000005</v>
          </cell>
        </row>
        <row r="275">
          <cell r="A275" t="str">
            <v>09833595</v>
          </cell>
          <cell r="B275" t="str">
            <v>CAYO AYALA LUCILA</v>
          </cell>
          <cell r="C275" t="str">
            <v>TEC. EN ENFERMERIA I</v>
          </cell>
          <cell r="D275" t="str">
            <v>1</v>
          </cell>
          <cell r="E275" t="str">
            <v>09833595</v>
          </cell>
          <cell r="F275">
            <v>273.47000000000003</v>
          </cell>
        </row>
        <row r="276">
          <cell r="A276" t="str">
            <v>09052032</v>
          </cell>
          <cell r="B276" t="str">
            <v>CCAHUAS BURNES EDITH SILVIA</v>
          </cell>
          <cell r="C276" t="str">
            <v>TEC. EN ENFERMERIA I</v>
          </cell>
          <cell r="D276" t="str">
            <v>1</v>
          </cell>
          <cell r="E276" t="str">
            <v>09052032</v>
          </cell>
          <cell r="F276">
            <v>467.71</v>
          </cell>
        </row>
        <row r="277">
          <cell r="A277" t="str">
            <v>08584095</v>
          </cell>
          <cell r="B277" t="str">
            <v>CENTENO CENTENO DE ROJAS FLOR DE MARIA</v>
          </cell>
          <cell r="C277" t="str">
            <v>TECNOLOGO MEDICO</v>
          </cell>
          <cell r="D277" t="str">
            <v>1</v>
          </cell>
          <cell r="E277" t="str">
            <v>08584095</v>
          </cell>
          <cell r="F277">
            <v>487.6</v>
          </cell>
        </row>
        <row r="278">
          <cell r="A278" t="str">
            <v>40984173</v>
          </cell>
          <cell r="B278" t="str">
            <v>CERDEÑA LEON MARIA LORENA</v>
          </cell>
          <cell r="C278" t="str">
            <v>TEC. EN NUTRICION I</v>
          </cell>
          <cell r="D278" t="str">
            <v>2</v>
          </cell>
          <cell r="E278" t="str">
            <v>40984173</v>
          </cell>
          <cell r="F278">
            <v>265.58</v>
          </cell>
        </row>
        <row r="279">
          <cell r="A279" t="str">
            <v>08206045</v>
          </cell>
          <cell r="B279" t="str">
            <v>CERNA HOYOS JOSE ALBERTO</v>
          </cell>
          <cell r="C279" t="str">
            <v>PSICOLOGO</v>
          </cell>
          <cell r="D279" t="str">
            <v>1</v>
          </cell>
          <cell r="E279" t="str">
            <v>08206045</v>
          </cell>
          <cell r="F279">
            <v>0</v>
          </cell>
        </row>
        <row r="280">
          <cell r="A280" t="str">
            <v>25463333</v>
          </cell>
          <cell r="B280" t="str">
            <v>CERNA NIEVES FELIX ANTONIO</v>
          </cell>
          <cell r="C280" t="str">
            <v>TEC. ADMINIS.I</v>
          </cell>
          <cell r="D280" t="str">
            <v>1</v>
          </cell>
          <cell r="E280" t="str">
            <v>25463333</v>
          </cell>
          <cell r="F280">
            <v>0</v>
          </cell>
        </row>
        <row r="281">
          <cell r="A281" t="str">
            <v>21512517</v>
          </cell>
          <cell r="B281" t="str">
            <v>CERON MORON MAXIMINA AURORA</v>
          </cell>
          <cell r="C281" t="str">
            <v>ENFERMERA/O II</v>
          </cell>
          <cell r="D281" t="str">
            <v>1</v>
          </cell>
          <cell r="E281" t="str">
            <v>21512517</v>
          </cell>
          <cell r="F281">
            <v>754</v>
          </cell>
        </row>
        <row r="282">
          <cell r="A282" t="str">
            <v>29284447</v>
          </cell>
          <cell r="B282" t="str">
            <v>CERPA MANRIQUE RENE FELIX</v>
          </cell>
          <cell r="C282" t="str">
            <v>MEDICO III</v>
          </cell>
          <cell r="D282" t="str">
            <v>1</v>
          </cell>
          <cell r="E282" t="str">
            <v>29284447</v>
          </cell>
          <cell r="F282">
            <v>0</v>
          </cell>
        </row>
        <row r="283">
          <cell r="A283" t="str">
            <v>08525793</v>
          </cell>
          <cell r="B283" t="str">
            <v>CERRON ALIAGA LILIANA CARMEN</v>
          </cell>
          <cell r="C283" t="str">
            <v>TEC. EN ENFERMERIA I</v>
          </cell>
          <cell r="D283" t="str">
            <v>1</v>
          </cell>
          <cell r="E283" t="str">
            <v>08525793</v>
          </cell>
          <cell r="F283">
            <v>467.71</v>
          </cell>
        </row>
        <row r="284">
          <cell r="A284" t="str">
            <v>21868927</v>
          </cell>
          <cell r="B284" t="str">
            <v>CERVANTES DEZA MARIA MAGDALENA</v>
          </cell>
          <cell r="C284" t="str">
            <v>ENFERMERA/O</v>
          </cell>
          <cell r="D284" t="str">
            <v>1</v>
          </cell>
          <cell r="E284" t="str">
            <v>21868927</v>
          </cell>
          <cell r="F284">
            <v>735.15</v>
          </cell>
        </row>
        <row r="285">
          <cell r="A285" t="str">
            <v>07180359</v>
          </cell>
          <cell r="B285" t="str">
            <v>CERVANTES ROMERO DE DURAN OLGA CLORINDA</v>
          </cell>
          <cell r="C285" t="str">
            <v>ENFERMERA/O</v>
          </cell>
          <cell r="D285" t="str">
            <v>1</v>
          </cell>
          <cell r="E285" t="str">
            <v>07180359</v>
          </cell>
          <cell r="F285">
            <v>0</v>
          </cell>
        </row>
        <row r="286">
          <cell r="A286" t="str">
            <v>09037046</v>
          </cell>
          <cell r="B286" t="str">
            <v>CESPEDES SOTO ANGELA BEATRIZ</v>
          </cell>
          <cell r="C286" t="str">
            <v>TEC. EN ENFERMERIA I</v>
          </cell>
          <cell r="D286" t="str">
            <v>1</v>
          </cell>
          <cell r="E286" t="str">
            <v>09037046</v>
          </cell>
          <cell r="F286">
            <v>366.7</v>
          </cell>
        </row>
        <row r="287">
          <cell r="A287" t="str">
            <v>06047271</v>
          </cell>
          <cell r="B287" t="str">
            <v>CHACALIAZA YEREN GRACIELA LUZ</v>
          </cell>
          <cell r="C287" t="str">
            <v>TEC. EN NUTRICION I</v>
          </cell>
          <cell r="D287" t="str">
            <v>2</v>
          </cell>
          <cell r="E287" t="str">
            <v>06047271</v>
          </cell>
          <cell r="F287">
            <v>412.26</v>
          </cell>
        </row>
        <row r="288">
          <cell r="A288" t="str">
            <v>06815900</v>
          </cell>
          <cell r="B288" t="str">
            <v>CHACCARA SOLIS TEODORO</v>
          </cell>
          <cell r="C288" t="str">
            <v>TRABAJADOR DE SERVICIOS I</v>
          </cell>
          <cell r="D288" t="str">
            <v>2</v>
          </cell>
          <cell r="E288" t="str">
            <v>06815900</v>
          </cell>
          <cell r="F288">
            <v>69.42</v>
          </cell>
        </row>
        <row r="289">
          <cell r="A289" t="str">
            <v>06642650</v>
          </cell>
          <cell r="B289" t="str">
            <v>CHACON MORMONTOY JORGE CARLOS</v>
          </cell>
          <cell r="C289" t="str">
            <v>MEDICO III</v>
          </cell>
          <cell r="D289" t="str">
            <v>1</v>
          </cell>
          <cell r="E289" t="str">
            <v>06642650</v>
          </cell>
          <cell r="F289">
            <v>963.9</v>
          </cell>
        </row>
        <row r="290">
          <cell r="A290" t="str">
            <v>09916783</v>
          </cell>
          <cell r="B290" t="str">
            <v>CHAMBA GOMEZ KARINA</v>
          </cell>
          <cell r="C290" t="str">
            <v>ENFERMERA/O II</v>
          </cell>
          <cell r="D290" t="str">
            <v>1</v>
          </cell>
          <cell r="E290" t="str">
            <v>09916783</v>
          </cell>
          <cell r="F290">
            <v>0</v>
          </cell>
        </row>
        <row r="291">
          <cell r="A291" t="str">
            <v>07086293</v>
          </cell>
          <cell r="B291" t="str">
            <v>CHAMILCO ZANABRIA EPIFANIA RENEE</v>
          </cell>
          <cell r="C291" t="str">
            <v>TRABAJADOR DE SERVICIOS I</v>
          </cell>
          <cell r="D291" t="str">
            <v>2</v>
          </cell>
          <cell r="E291" t="str">
            <v>07086293</v>
          </cell>
          <cell r="F291">
            <v>323.95999999999998</v>
          </cell>
        </row>
        <row r="292">
          <cell r="A292" t="str">
            <v>10046225</v>
          </cell>
          <cell r="B292" t="str">
            <v>CHANDUVI MORALES LUIS ALBERTO</v>
          </cell>
          <cell r="C292" t="str">
            <v>TRABAJADOR DE SERVICIOS I</v>
          </cell>
          <cell r="D292" t="str">
            <v>2</v>
          </cell>
          <cell r="E292" t="str">
            <v>10046225</v>
          </cell>
          <cell r="F292">
            <v>439.66</v>
          </cell>
        </row>
        <row r="293">
          <cell r="A293" t="str">
            <v>06717031</v>
          </cell>
          <cell r="B293" t="str">
            <v>CHANSAPA MARIN GEMITA</v>
          </cell>
          <cell r="C293" t="str">
            <v>TEC. EN ENFERMERIA I</v>
          </cell>
          <cell r="D293" t="str">
            <v>1</v>
          </cell>
          <cell r="E293" t="str">
            <v>06717031</v>
          </cell>
          <cell r="F293">
            <v>551.94000000000005</v>
          </cell>
        </row>
        <row r="294">
          <cell r="A294" t="str">
            <v>09900001</v>
          </cell>
          <cell r="B294" t="str">
            <v>CHANZAPA MARIN VIOLETA</v>
          </cell>
          <cell r="C294" t="str">
            <v>TEC. EN ENFERMERIA I</v>
          </cell>
          <cell r="D294" t="str">
            <v>1</v>
          </cell>
          <cell r="E294" t="str">
            <v>09900001</v>
          </cell>
          <cell r="F294">
            <v>551.94000000000005</v>
          </cell>
        </row>
        <row r="295">
          <cell r="A295" t="str">
            <v>08408099</v>
          </cell>
          <cell r="B295" t="str">
            <v>CHARA CASANI DE MAMANI ANACLETA CILA</v>
          </cell>
          <cell r="C295" t="str">
            <v>TEC. EN ENFERMERIA I</v>
          </cell>
          <cell r="D295" t="str">
            <v>2</v>
          </cell>
          <cell r="E295" t="str">
            <v>08408099</v>
          </cell>
          <cell r="F295">
            <v>0</v>
          </cell>
        </row>
        <row r="296">
          <cell r="A296" t="str">
            <v>32766572</v>
          </cell>
          <cell r="B296" t="str">
            <v>CHAVARRY ROMERO GINA JANET</v>
          </cell>
          <cell r="C296" t="str">
            <v>ENFERMERA/O</v>
          </cell>
          <cell r="D296" t="str">
            <v>1</v>
          </cell>
          <cell r="E296" t="str">
            <v>32766572</v>
          </cell>
          <cell r="F296">
            <v>977.75</v>
          </cell>
        </row>
        <row r="297">
          <cell r="A297" t="str">
            <v>10619551</v>
          </cell>
          <cell r="B297" t="str">
            <v>CHAVARRY YUYALE VIOLETA ELIANA</v>
          </cell>
          <cell r="C297" t="str">
            <v>TEC. EN ENFERMERIA I</v>
          </cell>
          <cell r="D297" t="str">
            <v>2</v>
          </cell>
          <cell r="E297" t="str">
            <v>10619551</v>
          </cell>
          <cell r="F297">
            <v>551.94000000000005</v>
          </cell>
        </row>
        <row r="298">
          <cell r="A298" t="str">
            <v>16562278</v>
          </cell>
          <cell r="B298" t="str">
            <v>CHAVEZ BRAVO ROSSANA</v>
          </cell>
          <cell r="C298" t="str">
            <v>ENFERMERA/O II</v>
          </cell>
          <cell r="D298" t="str">
            <v>1</v>
          </cell>
          <cell r="E298" t="str">
            <v>16562278</v>
          </cell>
          <cell r="F298">
            <v>867.1</v>
          </cell>
        </row>
        <row r="299">
          <cell r="A299" t="str">
            <v>10073720</v>
          </cell>
          <cell r="B299" t="str">
            <v>CHAVEZ CORDOVA DE ZORRILLA NATALIA</v>
          </cell>
          <cell r="C299" t="str">
            <v>TEC. EN ENFERMERIA I</v>
          </cell>
          <cell r="D299" t="str">
            <v>2</v>
          </cell>
          <cell r="E299" t="str">
            <v>10073720</v>
          </cell>
          <cell r="F299">
            <v>467.71</v>
          </cell>
        </row>
        <row r="300">
          <cell r="A300" t="str">
            <v>25852736</v>
          </cell>
          <cell r="B300" t="str">
            <v>CHAVEZ CORDOVA GREGORIO</v>
          </cell>
          <cell r="C300" t="str">
            <v>TRABAJADOR DE SERVICIOS I</v>
          </cell>
          <cell r="D300" t="str">
            <v>2</v>
          </cell>
          <cell r="E300" t="str">
            <v>25852736</v>
          </cell>
          <cell r="F300">
            <v>439.66</v>
          </cell>
        </row>
        <row r="301">
          <cell r="A301" t="str">
            <v>10184071</v>
          </cell>
          <cell r="B301" t="str">
            <v>CHAVEZ DUEÑAS DE CASTILLO LIDA ENEIDA</v>
          </cell>
          <cell r="C301" t="str">
            <v>ENFERMERA/O</v>
          </cell>
          <cell r="D301" t="str">
            <v>1</v>
          </cell>
          <cell r="E301" t="str">
            <v>10184071</v>
          </cell>
          <cell r="F301">
            <v>977.75</v>
          </cell>
        </row>
        <row r="302">
          <cell r="A302" t="str">
            <v>08586439</v>
          </cell>
          <cell r="B302" t="str">
            <v>CHAVEZ MINAYA CARMEN NOHELI</v>
          </cell>
          <cell r="C302" t="str">
            <v>TECNOLOGO MEDICO II</v>
          </cell>
          <cell r="D302" t="str">
            <v>1</v>
          </cell>
          <cell r="E302" t="str">
            <v>08586439</v>
          </cell>
          <cell r="F302">
            <v>0</v>
          </cell>
        </row>
        <row r="303">
          <cell r="A303" t="str">
            <v>10370564</v>
          </cell>
          <cell r="B303" t="str">
            <v>CHAVEZ PORTOCARRERO TULIO</v>
          </cell>
          <cell r="C303" t="str">
            <v>TEC. EN ENFERMERIA II</v>
          </cell>
          <cell r="D303" t="str">
            <v>2</v>
          </cell>
          <cell r="E303" t="str">
            <v>10370564</v>
          </cell>
          <cell r="F303">
            <v>0</v>
          </cell>
        </row>
        <row r="304">
          <cell r="A304" t="str">
            <v>21877332</v>
          </cell>
          <cell r="B304" t="str">
            <v>CHAVEZ ROJAS ANA SOFIA</v>
          </cell>
          <cell r="C304" t="str">
            <v>TEC. EN ESTADISTICA I</v>
          </cell>
          <cell r="D304" t="str">
            <v>1</v>
          </cell>
          <cell r="E304" t="str">
            <v>21877332</v>
          </cell>
          <cell r="F304">
            <v>0</v>
          </cell>
        </row>
        <row r="305">
          <cell r="A305" t="str">
            <v>08138216</v>
          </cell>
          <cell r="B305" t="str">
            <v>CHAVEZ ROMERO LUZ MARIA</v>
          </cell>
          <cell r="C305" t="str">
            <v>ENFERMERA/O</v>
          </cell>
          <cell r="D305" t="str">
            <v>1</v>
          </cell>
          <cell r="E305" t="str">
            <v>08138216</v>
          </cell>
          <cell r="F305">
            <v>138.91999999999999</v>
          </cell>
        </row>
        <row r="306">
          <cell r="A306" t="str">
            <v>29408731</v>
          </cell>
          <cell r="B306" t="str">
            <v>CHAVEZ TEJADA ELIANA MANUELA DE JESUS</v>
          </cell>
          <cell r="C306" t="str">
            <v>MEDICO II</v>
          </cell>
          <cell r="D306" t="str">
            <v>1</v>
          </cell>
          <cell r="E306" t="str">
            <v>29408731</v>
          </cell>
          <cell r="F306">
            <v>0</v>
          </cell>
        </row>
        <row r="307">
          <cell r="A307" t="str">
            <v>06701428</v>
          </cell>
          <cell r="B307" t="str">
            <v>CHAVEZ VALENCIA PEDRO ROBERTO</v>
          </cell>
          <cell r="C307" t="str">
            <v>TEC. EN ENFERMERIA I</v>
          </cell>
          <cell r="D307" t="str">
            <v>1</v>
          </cell>
          <cell r="E307" t="str">
            <v>06701428</v>
          </cell>
          <cell r="F307">
            <v>0</v>
          </cell>
        </row>
        <row r="308">
          <cell r="A308" t="str">
            <v>08597356</v>
          </cell>
          <cell r="B308" t="str">
            <v>CHIHUAN CHAVEZ MARIA EUGENIA</v>
          </cell>
          <cell r="C308" t="str">
            <v>TECNOLOGO MEDICO</v>
          </cell>
          <cell r="D308" t="str">
            <v>1</v>
          </cell>
          <cell r="E308" t="str">
            <v>08597356</v>
          </cell>
          <cell r="F308">
            <v>1020</v>
          </cell>
        </row>
        <row r="309">
          <cell r="A309" t="str">
            <v>07031918</v>
          </cell>
          <cell r="B309" t="str">
            <v>CHIQUILLAN ARANA DE ESTRADA ANA MARIA</v>
          </cell>
          <cell r="C309" t="str">
            <v>TEC. EN ENFERMERIA II</v>
          </cell>
          <cell r="D309" t="str">
            <v>2</v>
          </cell>
          <cell r="E309" t="str">
            <v>07031918</v>
          </cell>
          <cell r="F309">
            <v>0</v>
          </cell>
        </row>
        <row r="310">
          <cell r="A310" t="str">
            <v>25673697</v>
          </cell>
          <cell r="B310" t="str">
            <v>CHIROQUE BENITES SEGUNDO</v>
          </cell>
          <cell r="C310" t="str">
            <v>PSICOLOGO</v>
          </cell>
          <cell r="D310" t="str">
            <v>1</v>
          </cell>
          <cell r="E310" t="str">
            <v>25673697</v>
          </cell>
          <cell r="F310">
            <v>0</v>
          </cell>
        </row>
        <row r="311">
          <cell r="A311" t="str">
            <v>09418014</v>
          </cell>
          <cell r="B311" t="str">
            <v>CHOCA YALTA ANDRES</v>
          </cell>
          <cell r="C311" t="str">
            <v>TEC. EN ENFERMERIA I</v>
          </cell>
          <cell r="D311" t="str">
            <v>1</v>
          </cell>
          <cell r="E311" t="str">
            <v>09418014</v>
          </cell>
          <cell r="F311">
            <v>485.6</v>
          </cell>
        </row>
        <row r="312">
          <cell r="A312" t="str">
            <v>09356844</v>
          </cell>
          <cell r="B312" t="str">
            <v>CHOCCE ORE DE TERRONES TEODOSIA</v>
          </cell>
          <cell r="C312" t="str">
            <v>TEC. EN ENFERMERIA I</v>
          </cell>
          <cell r="D312" t="str">
            <v>1</v>
          </cell>
          <cell r="E312" t="str">
            <v>09356844</v>
          </cell>
          <cell r="F312">
            <v>551.94000000000005</v>
          </cell>
        </row>
        <row r="313">
          <cell r="A313" t="str">
            <v>21552331</v>
          </cell>
          <cell r="B313" t="str">
            <v>CHOQUE GUTIERREZ DE FALCON HERLINDA</v>
          </cell>
          <cell r="C313" t="str">
            <v>ENFERMERA/O</v>
          </cell>
          <cell r="D313" t="str">
            <v>1</v>
          </cell>
          <cell r="E313" t="str">
            <v>21552331</v>
          </cell>
          <cell r="F313">
            <v>873.21</v>
          </cell>
        </row>
        <row r="314">
          <cell r="A314" t="str">
            <v>10121667</v>
          </cell>
          <cell r="B314" t="str">
            <v>CHOQUE PAREDES MARIBEL SUSANA</v>
          </cell>
          <cell r="C314" t="str">
            <v>TEC. EN ENFERMERIA I</v>
          </cell>
          <cell r="D314" t="str">
            <v>1</v>
          </cell>
          <cell r="E314" t="str">
            <v>10121667</v>
          </cell>
          <cell r="F314">
            <v>551.94000000000005</v>
          </cell>
        </row>
        <row r="315">
          <cell r="A315" t="str">
            <v>09328074</v>
          </cell>
          <cell r="B315" t="str">
            <v>CHOTA SALAZAR HECTOR</v>
          </cell>
          <cell r="C315" t="str">
            <v>MECANICO DENTAL I</v>
          </cell>
          <cell r="D315" t="str">
            <v>2</v>
          </cell>
          <cell r="E315" t="str">
            <v>09328074</v>
          </cell>
          <cell r="F315">
            <v>0</v>
          </cell>
        </row>
        <row r="316">
          <cell r="A316" t="str">
            <v>06950422</v>
          </cell>
          <cell r="B316" t="str">
            <v>CHOTON SANCHEZ VDA DE TORRES DALILA</v>
          </cell>
          <cell r="C316" t="str">
            <v>AUX. DE NUTRICION I</v>
          </cell>
          <cell r="D316" t="str">
            <v>2</v>
          </cell>
          <cell r="E316" t="str">
            <v>06950422</v>
          </cell>
          <cell r="F316">
            <v>416.52</v>
          </cell>
        </row>
        <row r="317">
          <cell r="A317" t="str">
            <v>08520089</v>
          </cell>
          <cell r="B317" t="str">
            <v>CHU YONG ROSA LEONOR</v>
          </cell>
          <cell r="C317" t="str">
            <v>MEDICO III</v>
          </cell>
          <cell r="D317" t="str">
            <v>1</v>
          </cell>
          <cell r="E317" t="str">
            <v>08520089</v>
          </cell>
          <cell r="F317">
            <v>413.1</v>
          </cell>
        </row>
        <row r="318">
          <cell r="A318" t="str">
            <v>40600552</v>
          </cell>
          <cell r="B318" t="str">
            <v>CHUECA LEON CECILIA MITCHELL</v>
          </cell>
          <cell r="C318" t="str">
            <v>CAJERO/A I</v>
          </cell>
          <cell r="D318" t="str">
            <v>1</v>
          </cell>
          <cell r="E318" t="str">
            <v>40600552</v>
          </cell>
          <cell r="F318">
            <v>0</v>
          </cell>
        </row>
        <row r="319">
          <cell r="A319" t="str">
            <v>08578743</v>
          </cell>
          <cell r="B319" t="str">
            <v>CHUMBES ORTIZ IMELDA JOSEFINA</v>
          </cell>
          <cell r="C319" t="str">
            <v>AUX. DE ENFERMERIA I</v>
          </cell>
          <cell r="D319" t="str">
            <v>2</v>
          </cell>
          <cell r="E319" t="str">
            <v>08578743</v>
          </cell>
          <cell r="F319">
            <v>532.22</v>
          </cell>
        </row>
        <row r="320">
          <cell r="A320" t="str">
            <v>09346534</v>
          </cell>
          <cell r="B320" t="str">
            <v>CHUMPITAZ VILLALOBOS ROCIO LUZ</v>
          </cell>
          <cell r="C320" t="str">
            <v>TEC. EN ENFERMERIA I</v>
          </cell>
          <cell r="D320" t="str">
            <v>1</v>
          </cell>
          <cell r="E320" t="str">
            <v>09346534</v>
          </cell>
          <cell r="F320">
            <v>540.04999999999995</v>
          </cell>
        </row>
        <row r="321">
          <cell r="A321" t="str">
            <v>09488999</v>
          </cell>
          <cell r="B321" t="str">
            <v>CHUMPITAZ VILLALOBOS ROSA ELVIRA</v>
          </cell>
          <cell r="C321" t="str">
            <v>TEC. EN ENFERMERIA I</v>
          </cell>
          <cell r="D321" t="str">
            <v>1</v>
          </cell>
          <cell r="E321" t="str">
            <v>09488999</v>
          </cell>
          <cell r="F321">
            <v>485.6</v>
          </cell>
        </row>
        <row r="322">
          <cell r="A322" t="str">
            <v>08242992</v>
          </cell>
          <cell r="B322" t="str">
            <v>CHUQUIHUACCHA APAZA DE PEREZ BETTY LUZ</v>
          </cell>
          <cell r="C322" t="str">
            <v>TEC. EN ENFERMERIA I</v>
          </cell>
          <cell r="D322" t="str">
            <v>2</v>
          </cell>
          <cell r="E322" t="str">
            <v>08242992</v>
          </cell>
          <cell r="F322">
            <v>0</v>
          </cell>
        </row>
        <row r="323">
          <cell r="A323" t="str">
            <v>25625133</v>
          </cell>
          <cell r="B323" t="str">
            <v>CHUQUILLANQUI NINALLYA MARIA AGRIPINA</v>
          </cell>
          <cell r="C323" t="str">
            <v>ENFERMERA/O</v>
          </cell>
          <cell r="D323" t="str">
            <v>1</v>
          </cell>
          <cell r="E323" t="str">
            <v>25625133</v>
          </cell>
          <cell r="F323">
            <v>476.32</v>
          </cell>
        </row>
        <row r="324">
          <cell r="A324" t="str">
            <v>10235573</v>
          </cell>
          <cell r="B324" t="str">
            <v>CHUQUIPOMA HUAMANI LUZ VERONICA</v>
          </cell>
          <cell r="C324" t="str">
            <v>TEC. EN ENFERMERIA I</v>
          </cell>
          <cell r="D324" t="str">
            <v>1</v>
          </cell>
          <cell r="E324" t="str">
            <v>10235573</v>
          </cell>
          <cell r="F324">
            <v>550.94000000000005</v>
          </cell>
        </row>
        <row r="325">
          <cell r="A325" t="str">
            <v>09576075</v>
          </cell>
          <cell r="B325" t="str">
            <v>CHUQUITAYPE NARAZAS YSABEL BRISEIDA</v>
          </cell>
          <cell r="C325" t="str">
            <v>TEC. EN ENFERMERIA I</v>
          </cell>
          <cell r="D325" t="str">
            <v>2</v>
          </cell>
          <cell r="E325" t="str">
            <v>09576075</v>
          </cell>
          <cell r="F325">
            <v>551.94000000000005</v>
          </cell>
        </row>
        <row r="326">
          <cell r="A326" t="str">
            <v>09138859</v>
          </cell>
          <cell r="B326" t="str">
            <v>CHUQUIURE VALENZUELA CARMEN ELBA PATRICIA</v>
          </cell>
          <cell r="C326" t="str">
            <v>MEDICO III</v>
          </cell>
          <cell r="D326" t="str">
            <v>1</v>
          </cell>
          <cell r="E326" t="str">
            <v>09138859</v>
          </cell>
          <cell r="F326">
            <v>913.75</v>
          </cell>
        </row>
        <row r="327">
          <cell r="A327" t="str">
            <v>08522796</v>
          </cell>
          <cell r="B327" t="str">
            <v>CIEZA SALCEDO OLGA LYDIA</v>
          </cell>
          <cell r="C327" t="str">
            <v>TEC. EN ENFERMERIA I</v>
          </cell>
          <cell r="D327" t="str">
            <v>1</v>
          </cell>
          <cell r="E327" t="str">
            <v>08522796</v>
          </cell>
          <cell r="F327">
            <v>551.94000000000005</v>
          </cell>
        </row>
        <row r="328">
          <cell r="A328" t="str">
            <v>08008405</v>
          </cell>
          <cell r="B328" t="str">
            <v>CLEMENTE NINALAYA BETTY LINA</v>
          </cell>
          <cell r="C328" t="str">
            <v>TECNOLOGO MEDICO II</v>
          </cell>
          <cell r="D328" t="str">
            <v>1</v>
          </cell>
          <cell r="E328" t="str">
            <v>08008405</v>
          </cell>
          <cell r="F328">
            <v>796</v>
          </cell>
        </row>
        <row r="329">
          <cell r="A329" t="str">
            <v>09218543</v>
          </cell>
          <cell r="B329" t="str">
            <v>COILA VILCA MARTHA DORIS</v>
          </cell>
          <cell r="C329" t="str">
            <v>TEC. EN ENFERMERIA I</v>
          </cell>
          <cell r="D329" t="str">
            <v>2</v>
          </cell>
          <cell r="E329" t="str">
            <v>09218543</v>
          </cell>
          <cell r="F329">
            <v>540.04999999999995</v>
          </cell>
        </row>
        <row r="330">
          <cell r="A330" t="str">
            <v>18140132</v>
          </cell>
          <cell r="B330" t="str">
            <v>COMPEN CHANG PATRICIA DEL ROSARIO</v>
          </cell>
          <cell r="C330" t="str">
            <v>MEDICO III</v>
          </cell>
          <cell r="D330" t="str">
            <v>1</v>
          </cell>
          <cell r="E330" t="str">
            <v>18140132</v>
          </cell>
          <cell r="F330">
            <v>0</v>
          </cell>
        </row>
        <row r="331">
          <cell r="A331" t="str">
            <v>09904100</v>
          </cell>
          <cell r="B331" t="str">
            <v>CONDEZO VALDERRAMA WUILLIAM MICHEL</v>
          </cell>
          <cell r="C331" t="str">
            <v>ODONTOLOGO ESPECIALISTA</v>
          </cell>
          <cell r="D331" t="str">
            <v>1</v>
          </cell>
          <cell r="E331" t="str">
            <v>09904100</v>
          </cell>
          <cell r="F331">
            <v>0</v>
          </cell>
        </row>
        <row r="332">
          <cell r="A332" t="str">
            <v>09859303</v>
          </cell>
          <cell r="B332" t="str">
            <v>CONDORI ELLIOTT LUZ ROSANA</v>
          </cell>
          <cell r="C332" t="str">
            <v>TEC. EN ENFERMERIA I</v>
          </cell>
          <cell r="D332" t="str">
            <v>1</v>
          </cell>
          <cell r="E332" t="str">
            <v>09859303</v>
          </cell>
          <cell r="F332">
            <v>0</v>
          </cell>
        </row>
        <row r="333">
          <cell r="A333" t="str">
            <v>09430310</v>
          </cell>
          <cell r="B333" t="str">
            <v>CONDORI OROZCO SILVIA</v>
          </cell>
          <cell r="C333" t="str">
            <v>TEC. EN ENFERMERIA I</v>
          </cell>
          <cell r="D333" t="str">
            <v>2</v>
          </cell>
          <cell r="E333" t="str">
            <v>09430310</v>
          </cell>
          <cell r="F333">
            <v>515.27</v>
          </cell>
        </row>
        <row r="334">
          <cell r="A334" t="str">
            <v>07906192</v>
          </cell>
          <cell r="B334" t="str">
            <v>CONDORI VEGA ELVIA LUZ</v>
          </cell>
          <cell r="C334" t="str">
            <v>TEC. EN ENFERMERIA I</v>
          </cell>
          <cell r="D334" t="str">
            <v>1</v>
          </cell>
          <cell r="E334" t="str">
            <v>07906192</v>
          </cell>
          <cell r="F334">
            <v>492.49</v>
          </cell>
        </row>
        <row r="335">
          <cell r="A335" t="str">
            <v>09404405</v>
          </cell>
          <cell r="B335" t="str">
            <v>CONQUI SOLIS ARISTOTELES</v>
          </cell>
          <cell r="C335" t="str">
            <v>MEDICO III</v>
          </cell>
          <cell r="D335" t="str">
            <v>1</v>
          </cell>
          <cell r="E335" t="str">
            <v>09404405</v>
          </cell>
          <cell r="F335">
            <v>983.84</v>
          </cell>
        </row>
        <row r="336">
          <cell r="A336" t="str">
            <v>10024035</v>
          </cell>
          <cell r="B336" t="str">
            <v>CONTRERAS ALIANO MIRTHA GIOVANA</v>
          </cell>
          <cell r="C336" t="str">
            <v>TECNOLOGO MEDICO</v>
          </cell>
          <cell r="D336" t="str">
            <v>1</v>
          </cell>
          <cell r="E336" t="str">
            <v>10024035</v>
          </cell>
          <cell r="F336">
            <v>813.37</v>
          </cell>
        </row>
        <row r="337">
          <cell r="A337" t="str">
            <v>09793274</v>
          </cell>
          <cell r="B337" t="str">
            <v>CONTRERAS BRAVO LIDIA</v>
          </cell>
          <cell r="C337" t="str">
            <v>TEC. EN ENFERMERIA I</v>
          </cell>
          <cell r="D337" t="str">
            <v>1</v>
          </cell>
          <cell r="E337" t="str">
            <v>09793274</v>
          </cell>
          <cell r="F337">
            <v>515.27</v>
          </cell>
        </row>
        <row r="338">
          <cell r="A338" t="str">
            <v>06726250</v>
          </cell>
          <cell r="B338" t="str">
            <v>CONTRERAS CARRILLO NORMA VICTORIA</v>
          </cell>
          <cell r="C338" t="str">
            <v>ENFERMERA/O</v>
          </cell>
          <cell r="D338" t="str">
            <v>1</v>
          </cell>
          <cell r="E338" t="str">
            <v>06726250</v>
          </cell>
          <cell r="F338">
            <v>977.75</v>
          </cell>
        </row>
        <row r="339">
          <cell r="A339" t="str">
            <v>09660239</v>
          </cell>
          <cell r="B339" t="str">
            <v>CONTRERAS CASTILLO YRENE NANCY</v>
          </cell>
          <cell r="C339" t="str">
            <v>ENFERMERA/O</v>
          </cell>
          <cell r="D339" t="str">
            <v>1</v>
          </cell>
          <cell r="E339" t="str">
            <v>09660239</v>
          </cell>
          <cell r="F339">
            <v>867.1</v>
          </cell>
        </row>
        <row r="340">
          <cell r="A340" t="str">
            <v>40609553</v>
          </cell>
          <cell r="B340" t="str">
            <v>CONTRERAS SOLDEVILLA CRISTINA MARINA</v>
          </cell>
          <cell r="C340" t="str">
            <v>TEC. EN LABORATORIO I</v>
          </cell>
          <cell r="D340" t="str">
            <v>2</v>
          </cell>
          <cell r="E340" t="str">
            <v>40609553</v>
          </cell>
          <cell r="F340">
            <v>298.5</v>
          </cell>
        </row>
        <row r="341">
          <cell r="A341" t="str">
            <v>06842595</v>
          </cell>
          <cell r="B341" t="str">
            <v>CONTRERAS ZANABRIA NELLY</v>
          </cell>
          <cell r="C341" t="str">
            <v>TEC. EN ENFERMERIA I</v>
          </cell>
          <cell r="D341" t="str">
            <v>1</v>
          </cell>
          <cell r="E341" t="str">
            <v>06842595</v>
          </cell>
          <cell r="F341">
            <v>539.04999999999995</v>
          </cell>
        </row>
        <row r="342">
          <cell r="A342" t="str">
            <v>06901240</v>
          </cell>
          <cell r="B342" t="str">
            <v>CONTRERAS ZANABRIA OSCAR NESTOR</v>
          </cell>
          <cell r="C342" t="str">
            <v>TEC. EN NUTRICION I</v>
          </cell>
          <cell r="D342" t="str">
            <v>2</v>
          </cell>
          <cell r="E342" t="str">
            <v>06901240</v>
          </cell>
          <cell r="F342">
            <v>0</v>
          </cell>
        </row>
        <row r="343">
          <cell r="A343" t="str">
            <v>07063896</v>
          </cell>
          <cell r="B343" t="str">
            <v>CORAL LOZANO MARTHA ANGELICA</v>
          </cell>
          <cell r="C343" t="str">
            <v>TEC. EN ENFERMERIA I</v>
          </cell>
          <cell r="D343" t="str">
            <v>2</v>
          </cell>
          <cell r="E343" t="str">
            <v>07063896</v>
          </cell>
          <cell r="F343">
            <v>0</v>
          </cell>
        </row>
        <row r="344">
          <cell r="A344" t="str">
            <v>07961820</v>
          </cell>
          <cell r="B344" t="str">
            <v>CORDOVA AGUIRRE ENRIQUE MARTIN</v>
          </cell>
          <cell r="C344" t="str">
            <v>MEDICO II</v>
          </cell>
          <cell r="D344" t="str">
            <v>1</v>
          </cell>
          <cell r="E344" t="str">
            <v>07961820</v>
          </cell>
          <cell r="F344">
            <v>872.29</v>
          </cell>
        </row>
        <row r="345">
          <cell r="A345" t="str">
            <v>08972436</v>
          </cell>
          <cell r="B345" t="str">
            <v>CORDOVA CORDOVA ERAIDA</v>
          </cell>
          <cell r="C345" t="str">
            <v>TECNOLOGO MEDICO</v>
          </cell>
          <cell r="D345" t="str">
            <v>1</v>
          </cell>
          <cell r="E345" t="str">
            <v>08972436</v>
          </cell>
          <cell r="F345">
            <v>0</v>
          </cell>
        </row>
        <row r="346">
          <cell r="A346" t="str">
            <v>06716741</v>
          </cell>
          <cell r="B346" t="str">
            <v>CORDOVA DE HERRERA ORLINDA</v>
          </cell>
          <cell r="C346" t="str">
            <v>TEC. EN ENFERMERIA I</v>
          </cell>
          <cell r="D346" t="str">
            <v>1</v>
          </cell>
          <cell r="E346" t="str">
            <v>06716741</v>
          </cell>
          <cell r="F346">
            <v>0</v>
          </cell>
        </row>
        <row r="347">
          <cell r="A347" t="str">
            <v>09980150</v>
          </cell>
          <cell r="B347" t="str">
            <v>CORDOVA ROMAN ANA CECILIA</v>
          </cell>
          <cell r="C347" t="str">
            <v>TEC. EN ENFERMERIA I</v>
          </cell>
          <cell r="D347" t="str">
            <v>2</v>
          </cell>
          <cell r="E347" t="str">
            <v>09980150</v>
          </cell>
          <cell r="F347">
            <v>515.27</v>
          </cell>
        </row>
        <row r="348">
          <cell r="A348" t="str">
            <v>19930120</v>
          </cell>
          <cell r="B348" t="str">
            <v>CORILLOCLLA PROSOPIO EUGENIA</v>
          </cell>
          <cell r="C348" t="str">
            <v>TEC. EN ENFERMERIA I</v>
          </cell>
          <cell r="D348" t="str">
            <v>1</v>
          </cell>
          <cell r="E348" t="str">
            <v>19930120</v>
          </cell>
          <cell r="F348">
            <v>441.93</v>
          </cell>
        </row>
        <row r="349">
          <cell r="A349" t="str">
            <v>09515645</v>
          </cell>
          <cell r="B349" t="str">
            <v>CORIPUNA SAYCO JANET ISELA</v>
          </cell>
          <cell r="C349" t="str">
            <v>ENFERMERA/O</v>
          </cell>
          <cell r="D349" t="str">
            <v>1</v>
          </cell>
          <cell r="E349" t="str">
            <v>09515645</v>
          </cell>
          <cell r="F349">
            <v>934.52</v>
          </cell>
        </row>
        <row r="350">
          <cell r="A350" t="str">
            <v>08110022</v>
          </cell>
          <cell r="B350" t="str">
            <v>CORNEJO HERRERA JULIA LOURDES</v>
          </cell>
          <cell r="C350" t="str">
            <v>MEDICO III</v>
          </cell>
          <cell r="D350" t="str">
            <v>1</v>
          </cell>
          <cell r="E350" t="str">
            <v>08110022</v>
          </cell>
          <cell r="F350">
            <v>688.5</v>
          </cell>
        </row>
        <row r="351">
          <cell r="A351" t="str">
            <v>09730461</v>
          </cell>
          <cell r="B351" t="str">
            <v>CORNEJO PAZ LUZ ANGELICA</v>
          </cell>
          <cell r="C351" t="str">
            <v>TRABAJADOR DE SERVICIOS I</v>
          </cell>
          <cell r="D351" t="str">
            <v>2</v>
          </cell>
          <cell r="E351" t="str">
            <v>09730461</v>
          </cell>
          <cell r="F351">
            <v>0</v>
          </cell>
        </row>
        <row r="352">
          <cell r="A352" t="str">
            <v>07900820</v>
          </cell>
          <cell r="B352" t="str">
            <v>CORRALES CORDOVA SILVIA ELENA</v>
          </cell>
          <cell r="C352" t="str">
            <v>ENFERMERA/O</v>
          </cell>
          <cell r="D352" t="str">
            <v>1</v>
          </cell>
          <cell r="E352" t="str">
            <v>07900820</v>
          </cell>
          <cell r="F352">
            <v>934.52</v>
          </cell>
        </row>
        <row r="353">
          <cell r="A353" t="str">
            <v>07194997</v>
          </cell>
          <cell r="B353" t="str">
            <v>CORRALES RIVEROS JUAN GUILLERMO</v>
          </cell>
          <cell r="C353" t="str">
            <v>MEDICO III</v>
          </cell>
          <cell r="D353" t="str">
            <v>1</v>
          </cell>
          <cell r="E353" t="str">
            <v>07194997</v>
          </cell>
          <cell r="F353">
            <v>0</v>
          </cell>
        </row>
        <row r="354">
          <cell r="A354" t="str">
            <v>21135407</v>
          </cell>
          <cell r="B354" t="str">
            <v>CORRALES SOLORZANO GALIMA MARIONELA</v>
          </cell>
          <cell r="C354" t="str">
            <v>ENFERMERA/O II</v>
          </cell>
          <cell r="D354" t="str">
            <v>1</v>
          </cell>
          <cell r="E354" t="str">
            <v>21135407</v>
          </cell>
          <cell r="F354">
            <v>0</v>
          </cell>
        </row>
        <row r="355">
          <cell r="A355" t="str">
            <v>31009271</v>
          </cell>
          <cell r="B355" t="str">
            <v>CORREA OJEDA MARTHA SILVIA</v>
          </cell>
          <cell r="C355" t="str">
            <v>ENFERMERA/O</v>
          </cell>
          <cell r="D355" t="str">
            <v>1</v>
          </cell>
          <cell r="E355" t="str">
            <v>31009271</v>
          </cell>
          <cell r="F355">
            <v>317.54000000000002</v>
          </cell>
        </row>
        <row r="356">
          <cell r="A356" t="str">
            <v>28061383</v>
          </cell>
          <cell r="B356" t="str">
            <v>CORREA VIGO GLADIS</v>
          </cell>
          <cell r="C356" t="str">
            <v>ENFERMERA/O</v>
          </cell>
          <cell r="D356" t="str">
            <v>1</v>
          </cell>
          <cell r="E356" t="str">
            <v>28061383</v>
          </cell>
          <cell r="F356">
            <v>0</v>
          </cell>
        </row>
        <row r="357">
          <cell r="A357" t="str">
            <v>10754506</v>
          </cell>
          <cell r="B357" t="str">
            <v>CORTEZ QUINTANA SARITA JANET</v>
          </cell>
          <cell r="C357" t="str">
            <v>TEC. EN ENFERMERIA I</v>
          </cell>
          <cell r="D357" t="str">
            <v>1</v>
          </cell>
          <cell r="E357" t="str">
            <v>10754506</v>
          </cell>
          <cell r="F357">
            <v>261.58</v>
          </cell>
        </row>
        <row r="358">
          <cell r="A358" t="str">
            <v>06067986</v>
          </cell>
          <cell r="B358" t="str">
            <v>CORTEZ ROMERO JULIO CESAR</v>
          </cell>
          <cell r="C358" t="str">
            <v>TECNOLOGO MEDICO II</v>
          </cell>
          <cell r="D358" t="str">
            <v>1</v>
          </cell>
          <cell r="E358" t="str">
            <v>06067986</v>
          </cell>
          <cell r="F358">
            <v>464.78</v>
          </cell>
        </row>
        <row r="359">
          <cell r="A359" t="str">
            <v>08663336</v>
          </cell>
          <cell r="B359" t="str">
            <v>COTRINA TAMAYO DORA ANGELICA</v>
          </cell>
          <cell r="C359" t="str">
            <v>TEC. EN ENFERMERIA I</v>
          </cell>
          <cell r="D359" t="str">
            <v>2</v>
          </cell>
          <cell r="E359" t="str">
            <v>08663336</v>
          </cell>
          <cell r="F359">
            <v>299.25</v>
          </cell>
        </row>
        <row r="360">
          <cell r="A360" t="str">
            <v>06714110</v>
          </cell>
          <cell r="B360" t="str">
            <v>CRUZ ALAMAS GRISELLA PILAR</v>
          </cell>
          <cell r="C360" t="str">
            <v>TECNOLOGO MEDICO</v>
          </cell>
          <cell r="D360" t="str">
            <v>1</v>
          </cell>
          <cell r="E360" t="str">
            <v>06714110</v>
          </cell>
          <cell r="F360">
            <v>812.64</v>
          </cell>
        </row>
        <row r="361">
          <cell r="A361" t="str">
            <v>29418236</v>
          </cell>
          <cell r="B361" t="str">
            <v>CRUZ ALVAREZ DOMINGO JAVIER</v>
          </cell>
          <cell r="C361" t="str">
            <v>TRABAJADOR DE SERVICIOS I</v>
          </cell>
          <cell r="D361" t="str">
            <v>2</v>
          </cell>
          <cell r="E361" t="str">
            <v>29418236</v>
          </cell>
          <cell r="F361">
            <v>0</v>
          </cell>
        </row>
        <row r="362">
          <cell r="A362" t="str">
            <v>40110779</v>
          </cell>
          <cell r="B362" t="str">
            <v>CRUZ LOAYZA IVAN</v>
          </cell>
          <cell r="C362" t="str">
            <v>TECNICO/A EN SERV. GRALES. I</v>
          </cell>
          <cell r="D362" t="str">
            <v>2</v>
          </cell>
          <cell r="E362" t="str">
            <v>40110779</v>
          </cell>
          <cell r="F362">
            <v>0</v>
          </cell>
        </row>
        <row r="363">
          <cell r="A363" t="str">
            <v>08070394</v>
          </cell>
          <cell r="B363" t="str">
            <v>CRUZ RANGEL EMMA LUZ</v>
          </cell>
          <cell r="C363" t="str">
            <v>TECNOLOGO MEDICO</v>
          </cell>
          <cell r="D363" t="str">
            <v>1</v>
          </cell>
          <cell r="E363" t="str">
            <v>08070394</v>
          </cell>
          <cell r="F363">
            <v>0</v>
          </cell>
        </row>
        <row r="364">
          <cell r="A364" t="str">
            <v>06800157</v>
          </cell>
          <cell r="B364" t="str">
            <v>CRUZADO BAUTISTA ROSA AMELIA</v>
          </cell>
          <cell r="C364" t="str">
            <v>ENFERMERA/O II</v>
          </cell>
          <cell r="D364" t="str">
            <v>1</v>
          </cell>
          <cell r="E364" t="str">
            <v>06800157</v>
          </cell>
          <cell r="F364">
            <v>810.55</v>
          </cell>
        </row>
        <row r="365">
          <cell r="A365" t="str">
            <v>10243795</v>
          </cell>
          <cell r="B365" t="str">
            <v>CRUZADO PORRAS MILA ROSARIO</v>
          </cell>
          <cell r="C365" t="str">
            <v>NUTRICIONISTA</v>
          </cell>
          <cell r="D365" t="str">
            <v>1</v>
          </cell>
          <cell r="E365" t="str">
            <v>10243795</v>
          </cell>
          <cell r="F365">
            <v>338.3</v>
          </cell>
        </row>
        <row r="366">
          <cell r="A366" t="str">
            <v>07179424</v>
          </cell>
          <cell r="B366" t="str">
            <v>CRUZADO RISSO NORKA BEATRIZ</v>
          </cell>
          <cell r="C366" t="str">
            <v>TECNOLOGO MEDICO</v>
          </cell>
          <cell r="D366" t="str">
            <v>1</v>
          </cell>
          <cell r="E366" t="str">
            <v>07179424</v>
          </cell>
          <cell r="F366">
            <v>616.25</v>
          </cell>
        </row>
        <row r="367">
          <cell r="A367" t="str">
            <v>08101807</v>
          </cell>
          <cell r="B367" t="str">
            <v>CUADRA YTURREGUI HERMELINDA</v>
          </cell>
          <cell r="C367" t="str">
            <v>TEC. EN ENFERMERIA I</v>
          </cell>
          <cell r="D367" t="str">
            <v>1</v>
          </cell>
          <cell r="E367" t="str">
            <v>08101807</v>
          </cell>
          <cell r="F367">
            <v>0</v>
          </cell>
        </row>
        <row r="368">
          <cell r="A368" t="str">
            <v>23276827</v>
          </cell>
          <cell r="B368" t="str">
            <v>CUADRAO JARA HUGO AMERICO</v>
          </cell>
          <cell r="C368" t="str">
            <v>MEDICO III</v>
          </cell>
          <cell r="D368" t="str">
            <v>1</v>
          </cell>
          <cell r="E368" t="str">
            <v>23276827</v>
          </cell>
          <cell r="F368">
            <v>0</v>
          </cell>
        </row>
        <row r="369">
          <cell r="A369" t="str">
            <v>07766507</v>
          </cell>
          <cell r="B369" t="str">
            <v>CUARESMA DIAZ SANTOSA</v>
          </cell>
          <cell r="C369" t="str">
            <v>TEC. EN ENFERMERIA I</v>
          </cell>
          <cell r="D369" t="str">
            <v>1</v>
          </cell>
          <cell r="E369" t="str">
            <v>07766507</v>
          </cell>
          <cell r="F369">
            <v>485.6</v>
          </cell>
        </row>
        <row r="370">
          <cell r="A370" t="str">
            <v>09607116</v>
          </cell>
          <cell r="B370" t="str">
            <v>CUCCHI LEON MAGDALENA</v>
          </cell>
          <cell r="C370" t="str">
            <v>TEC. EN ENFERMERIA I</v>
          </cell>
          <cell r="D370" t="str">
            <v>2</v>
          </cell>
          <cell r="E370" t="str">
            <v>09607116</v>
          </cell>
          <cell r="F370">
            <v>508.38</v>
          </cell>
        </row>
        <row r="371">
          <cell r="A371" t="str">
            <v>06719022</v>
          </cell>
          <cell r="B371" t="str">
            <v>CUCHO JURADO JANETLIZ</v>
          </cell>
          <cell r="C371" t="str">
            <v>MEDICO II</v>
          </cell>
          <cell r="D371" t="str">
            <v>1</v>
          </cell>
          <cell r="E371" t="str">
            <v>06719022</v>
          </cell>
          <cell r="F371">
            <v>0</v>
          </cell>
        </row>
        <row r="372">
          <cell r="A372" t="str">
            <v>25600708</v>
          </cell>
          <cell r="B372" t="str">
            <v>CUEVA GUTIERREZ MARITZA BERNARDINA</v>
          </cell>
          <cell r="C372" t="str">
            <v>TEC. ADMINIS.I</v>
          </cell>
          <cell r="D372" t="str">
            <v>2</v>
          </cell>
          <cell r="E372" t="str">
            <v>25600708</v>
          </cell>
          <cell r="F372">
            <v>183.35</v>
          </cell>
        </row>
        <row r="373">
          <cell r="A373" t="str">
            <v>10105672</v>
          </cell>
          <cell r="B373" t="str">
            <v>CUICAPUZA DE LA CRUZ HUMBERTO CARLOS</v>
          </cell>
          <cell r="C373" t="str">
            <v>CHOFER III</v>
          </cell>
          <cell r="D373" t="str">
            <v>4</v>
          </cell>
          <cell r="E373" t="str">
            <v>10105672</v>
          </cell>
          <cell r="F373">
            <v>411.26</v>
          </cell>
        </row>
        <row r="374">
          <cell r="A374" t="str">
            <v>07407873</v>
          </cell>
          <cell r="B374" t="str">
            <v>CUICAPUZA HILARIO SEVERIANO</v>
          </cell>
          <cell r="C374" t="str">
            <v>ARTESANO IV</v>
          </cell>
          <cell r="D374" t="str">
            <v>2</v>
          </cell>
          <cell r="E374" t="str">
            <v>07407873</v>
          </cell>
          <cell r="F374">
            <v>309.14</v>
          </cell>
        </row>
        <row r="375">
          <cell r="A375" t="str">
            <v>21792742</v>
          </cell>
          <cell r="B375" t="str">
            <v>CULLANCO QUIROZ DELIA</v>
          </cell>
          <cell r="C375" t="str">
            <v>ENFERMERA/O</v>
          </cell>
          <cell r="D375" t="str">
            <v>1</v>
          </cell>
          <cell r="E375" t="str">
            <v>21792742</v>
          </cell>
          <cell r="F375">
            <v>812.62</v>
          </cell>
        </row>
        <row r="376">
          <cell r="A376" t="str">
            <v>25427756</v>
          </cell>
          <cell r="B376" t="str">
            <v>CURI NUÑEZ BEATRIZ</v>
          </cell>
          <cell r="C376" t="str">
            <v>TEC. EN ENFERMERIA I</v>
          </cell>
          <cell r="D376" t="str">
            <v>1</v>
          </cell>
          <cell r="E376" t="str">
            <v>25427756</v>
          </cell>
          <cell r="F376">
            <v>551.94000000000005</v>
          </cell>
        </row>
        <row r="377">
          <cell r="A377" t="str">
            <v>10157223</v>
          </cell>
          <cell r="B377" t="str">
            <v>CURIÑAUPA ALFARO LILIANA SANDRA</v>
          </cell>
          <cell r="C377" t="str">
            <v>ENFERMERA/O II</v>
          </cell>
          <cell r="D377" t="str">
            <v>1</v>
          </cell>
          <cell r="E377" t="str">
            <v>10157223</v>
          </cell>
          <cell r="F377">
            <v>852.09</v>
          </cell>
        </row>
        <row r="378">
          <cell r="A378" t="str">
            <v>06754040</v>
          </cell>
          <cell r="B378" t="str">
            <v>CUSINGA ZOTELO FLOR DE MARIA</v>
          </cell>
          <cell r="C378" t="str">
            <v>ENFERMERA/O</v>
          </cell>
          <cell r="D378" t="str">
            <v>1</v>
          </cell>
          <cell r="E378" t="str">
            <v>06754040</v>
          </cell>
          <cell r="F378">
            <v>765.25</v>
          </cell>
        </row>
        <row r="379">
          <cell r="A379" t="str">
            <v>06026042</v>
          </cell>
          <cell r="B379" t="str">
            <v>DANIEL PECEROS ESMILA</v>
          </cell>
          <cell r="C379" t="str">
            <v>TEC. EN ENFERMERIA I</v>
          </cell>
          <cell r="D379" t="str">
            <v>2</v>
          </cell>
          <cell r="E379" t="str">
            <v>06026042</v>
          </cell>
          <cell r="F379">
            <v>0</v>
          </cell>
        </row>
        <row r="380">
          <cell r="A380" t="str">
            <v>09678870</v>
          </cell>
          <cell r="B380" t="str">
            <v>DAVALOS QUEVEDO ROCIO DEL PILAR</v>
          </cell>
          <cell r="C380" t="str">
            <v>MEDICO II</v>
          </cell>
          <cell r="D380" t="str">
            <v>1</v>
          </cell>
          <cell r="E380" t="str">
            <v>09678870</v>
          </cell>
          <cell r="F380">
            <v>912.86</v>
          </cell>
        </row>
        <row r="381">
          <cell r="A381" t="str">
            <v>06899283</v>
          </cell>
          <cell r="B381" t="str">
            <v>DAVALOS VELASQUEZ IRMA</v>
          </cell>
          <cell r="C381" t="str">
            <v>TEC. EN ENFERMERIA II</v>
          </cell>
          <cell r="D381" t="str">
            <v>1</v>
          </cell>
          <cell r="E381" t="str">
            <v>06899283</v>
          </cell>
          <cell r="F381">
            <v>0</v>
          </cell>
        </row>
        <row r="382">
          <cell r="A382" t="str">
            <v>07739668</v>
          </cell>
          <cell r="B382" t="str">
            <v>DAVILA AGUIRRE ANA MERCEDES</v>
          </cell>
          <cell r="C382" t="str">
            <v>ENFERMERA/O</v>
          </cell>
          <cell r="D382" t="str">
            <v>1</v>
          </cell>
          <cell r="E382" t="str">
            <v>07739668</v>
          </cell>
          <cell r="F382">
            <v>510</v>
          </cell>
        </row>
        <row r="383">
          <cell r="A383" t="str">
            <v>06569207</v>
          </cell>
          <cell r="B383" t="str">
            <v>DAVILA QUISPE BEATRIZ ANGELICA</v>
          </cell>
          <cell r="C383" t="str">
            <v>TECNOLOGO MEDICO</v>
          </cell>
          <cell r="D383" t="str">
            <v>1</v>
          </cell>
          <cell r="E383" t="str">
            <v>06569207</v>
          </cell>
          <cell r="F383">
            <v>832.95</v>
          </cell>
        </row>
        <row r="384">
          <cell r="A384" t="str">
            <v>40820180</v>
          </cell>
          <cell r="B384" t="str">
            <v>DAVILA RODRIGUEZ BETTY LIZ</v>
          </cell>
          <cell r="C384" t="str">
            <v>TEC. EN ENFERMERIA II</v>
          </cell>
          <cell r="D384" t="str">
            <v>4</v>
          </cell>
          <cell r="E384" t="str">
            <v>40820180</v>
          </cell>
          <cell r="F384">
            <v>467.71</v>
          </cell>
        </row>
        <row r="385">
          <cell r="A385" t="str">
            <v>06209892</v>
          </cell>
          <cell r="B385" t="str">
            <v>DAVIRAN CANORIO CARMEN DEL PILAR</v>
          </cell>
          <cell r="C385" t="str">
            <v>TECNOLOGO MEDICO</v>
          </cell>
          <cell r="D385" t="str">
            <v>1</v>
          </cell>
          <cell r="E385" t="str">
            <v>06209892</v>
          </cell>
          <cell r="F385">
            <v>1056.4100000000001</v>
          </cell>
        </row>
        <row r="386">
          <cell r="A386" t="str">
            <v>10293361</v>
          </cell>
          <cell r="B386" t="str">
            <v>DE LA CRUZ ARAMBURU PEDRO VICTOR</v>
          </cell>
          <cell r="C386" t="str">
            <v>MEDICO IV</v>
          </cell>
          <cell r="D386" t="str">
            <v>1</v>
          </cell>
          <cell r="E386" t="str">
            <v>10293361</v>
          </cell>
          <cell r="F386">
            <v>0</v>
          </cell>
        </row>
        <row r="387">
          <cell r="A387" t="str">
            <v>07641552</v>
          </cell>
          <cell r="B387" t="str">
            <v>DE LA CRUZ CRUZ TERESA</v>
          </cell>
          <cell r="C387" t="str">
            <v>TEC. EN ENFERMERIA I</v>
          </cell>
          <cell r="D387" t="str">
            <v>2</v>
          </cell>
          <cell r="E387" t="str">
            <v>07641552</v>
          </cell>
          <cell r="F387">
            <v>0</v>
          </cell>
        </row>
        <row r="388">
          <cell r="A388" t="str">
            <v>09613473</v>
          </cell>
          <cell r="B388" t="str">
            <v>DE LA CRUZ LICAS ROXANA ELIDE</v>
          </cell>
          <cell r="C388" t="str">
            <v>ENFERMERA/O</v>
          </cell>
          <cell r="D388" t="str">
            <v>1</v>
          </cell>
          <cell r="E388" t="str">
            <v>09613473</v>
          </cell>
          <cell r="F388">
            <v>873.57</v>
          </cell>
        </row>
        <row r="389">
          <cell r="A389" t="str">
            <v>32914555</v>
          </cell>
          <cell r="B389" t="str">
            <v>DE LA CRUZ QUIROZ ROSA AMALIA</v>
          </cell>
          <cell r="C389" t="str">
            <v>ENFERMERA/O</v>
          </cell>
          <cell r="D389" t="str">
            <v>1</v>
          </cell>
          <cell r="E389" t="str">
            <v>32914555</v>
          </cell>
          <cell r="F389">
            <v>690.73</v>
          </cell>
        </row>
        <row r="390">
          <cell r="A390" t="str">
            <v>06872000</v>
          </cell>
          <cell r="B390" t="str">
            <v>DE LA CRUZ QUISPE OLGA RAQUEL</v>
          </cell>
          <cell r="C390" t="str">
            <v>TEC. EN ENFERMERIA I</v>
          </cell>
          <cell r="D390" t="str">
            <v>1</v>
          </cell>
          <cell r="E390" t="str">
            <v>06872000</v>
          </cell>
          <cell r="F390">
            <v>485.6</v>
          </cell>
        </row>
        <row r="391">
          <cell r="A391" t="str">
            <v>09099473</v>
          </cell>
          <cell r="B391" t="str">
            <v>DE LA CRUZ ROCA CELESTINA</v>
          </cell>
          <cell r="C391" t="str">
            <v>TEC. EN ENFERMERIA II</v>
          </cell>
          <cell r="D391" t="str">
            <v>1</v>
          </cell>
          <cell r="E391" t="str">
            <v>09099473</v>
          </cell>
          <cell r="F391">
            <v>551.94000000000005</v>
          </cell>
        </row>
        <row r="392">
          <cell r="A392" t="str">
            <v>07564856</v>
          </cell>
          <cell r="B392" t="str">
            <v>DE LA ROSA NAVARRO FELICITAS AMELIA</v>
          </cell>
          <cell r="C392" t="str">
            <v>ASISTENTE SOCIAL</v>
          </cell>
          <cell r="D392" t="str">
            <v>1</v>
          </cell>
          <cell r="E392" t="str">
            <v>07564856</v>
          </cell>
          <cell r="F392">
            <v>437.8</v>
          </cell>
        </row>
        <row r="393">
          <cell r="A393" t="str">
            <v>10417136</v>
          </cell>
          <cell r="B393" t="str">
            <v>DE LA SOTA DE LA CRUZ MIRIAM</v>
          </cell>
          <cell r="C393" t="str">
            <v>ENFERMERA/O</v>
          </cell>
          <cell r="D393" t="str">
            <v>1</v>
          </cell>
          <cell r="E393" t="str">
            <v>10417136</v>
          </cell>
          <cell r="F393">
            <v>912.9</v>
          </cell>
        </row>
        <row r="394">
          <cell r="A394" t="str">
            <v>09628775</v>
          </cell>
          <cell r="B394" t="str">
            <v>DE LOAYZA DIAZ LUIS MIGUEL</v>
          </cell>
          <cell r="C394" t="str">
            <v>TECNOLOGO MEDICO II</v>
          </cell>
          <cell r="D394" t="str">
            <v>1</v>
          </cell>
          <cell r="E394" t="str">
            <v>09628775</v>
          </cell>
          <cell r="F394">
            <v>0</v>
          </cell>
        </row>
        <row r="395">
          <cell r="A395" t="str">
            <v>25837584</v>
          </cell>
          <cell r="B395" t="str">
            <v>DEL AGUILA DEL AGUILA ANGEL PORFIRIO</v>
          </cell>
          <cell r="C395" t="str">
            <v>TECNOLOGO MEDICO</v>
          </cell>
          <cell r="D395" t="str">
            <v>1</v>
          </cell>
          <cell r="E395" t="str">
            <v>25837584</v>
          </cell>
          <cell r="F395">
            <v>1015.78</v>
          </cell>
        </row>
        <row r="396">
          <cell r="A396" t="str">
            <v>06115468</v>
          </cell>
          <cell r="B396" t="str">
            <v>DEL CASTILLO BARRIENTOS HERNAN</v>
          </cell>
          <cell r="C396" t="str">
            <v>MEDICO III</v>
          </cell>
          <cell r="D396" t="str">
            <v>1</v>
          </cell>
          <cell r="E396" t="str">
            <v>06115468</v>
          </cell>
          <cell r="F396">
            <v>0</v>
          </cell>
        </row>
        <row r="397">
          <cell r="A397" t="str">
            <v>00987600</v>
          </cell>
          <cell r="B397" t="str">
            <v>DEL MAESTRO YAMPUFE MARIA JOSEFINA</v>
          </cell>
          <cell r="C397" t="str">
            <v>ASISTENTE SOCIAL</v>
          </cell>
          <cell r="D397" t="str">
            <v>1</v>
          </cell>
          <cell r="E397" t="str">
            <v>00987600</v>
          </cell>
          <cell r="F397">
            <v>437.8</v>
          </cell>
        </row>
        <row r="398">
          <cell r="A398" t="str">
            <v>18157166</v>
          </cell>
          <cell r="B398" t="str">
            <v>DELGADO BOCANEGRA CARLOS ALBERTO</v>
          </cell>
          <cell r="C398" t="str">
            <v>MEDICO II</v>
          </cell>
          <cell r="D398" t="str">
            <v>1</v>
          </cell>
          <cell r="E398" t="str">
            <v>18157166</v>
          </cell>
          <cell r="F398">
            <v>0</v>
          </cell>
        </row>
        <row r="399">
          <cell r="A399" t="str">
            <v>09555039</v>
          </cell>
          <cell r="B399" t="str">
            <v>DELGADO CONCHA BETTY ELIZABETH</v>
          </cell>
          <cell r="C399" t="str">
            <v>TEC. EN ENFERMERIA I</v>
          </cell>
          <cell r="D399" t="str">
            <v>1</v>
          </cell>
          <cell r="E399" t="str">
            <v>09555039</v>
          </cell>
          <cell r="F399">
            <v>551.94000000000005</v>
          </cell>
        </row>
        <row r="400">
          <cell r="A400" t="str">
            <v>25732966</v>
          </cell>
          <cell r="B400" t="str">
            <v>DELGADO DELGADO NORMA ISABEL</v>
          </cell>
          <cell r="C400" t="str">
            <v>TEC. EN ENFERMERIA I</v>
          </cell>
          <cell r="D400" t="str">
            <v>2</v>
          </cell>
          <cell r="E400" t="str">
            <v>25732966</v>
          </cell>
          <cell r="F400">
            <v>309.14</v>
          </cell>
        </row>
        <row r="401">
          <cell r="A401" t="str">
            <v>41647783</v>
          </cell>
          <cell r="B401" t="str">
            <v>DELGADO DIAZ VICTOR DANILO</v>
          </cell>
          <cell r="C401" t="str">
            <v>TECNICO/A EN SERV. GRALES. I</v>
          </cell>
          <cell r="D401" t="str">
            <v>2</v>
          </cell>
          <cell r="E401" t="str">
            <v>41647783</v>
          </cell>
          <cell r="F401">
            <v>0</v>
          </cell>
        </row>
        <row r="402">
          <cell r="A402" t="str">
            <v>07171701</v>
          </cell>
          <cell r="B402" t="str">
            <v>DELGADO GONZALES SOCORRO</v>
          </cell>
          <cell r="C402" t="str">
            <v>ARTESANO I</v>
          </cell>
          <cell r="D402" t="str">
            <v>2</v>
          </cell>
          <cell r="E402" t="str">
            <v>07171701</v>
          </cell>
          <cell r="F402">
            <v>0</v>
          </cell>
        </row>
        <row r="403">
          <cell r="A403" t="str">
            <v>08070925</v>
          </cell>
          <cell r="B403" t="str">
            <v>DELGADO SANTIAGO PATRICIA GLORIA</v>
          </cell>
          <cell r="C403" t="str">
            <v>ENFERMERA/O I</v>
          </cell>
          <cell r="D403" t="str">
            <v>1</v>
          </cell>
          <cell r="E403" t="str">
            <v>08070925</v>
          </cell>
          <cell r="F403">
            <v>658.43</v>
          </cell>
        </row>
        <row r="404">
          <cell r="A404" t="str">
            <v>08255887</v>
          </cell>
          <cell r="B404" t="str">
            <v>DENEGRI WILLMS KARIN DAGMAR</v>
          </cell>
          <cell r="C404" t="str">
            <v>MEDICO II</v>
          </cell>
          <cell r="D404" t="str">
            <v>1</v>
          </cell>
          <cell r="E404" t="str">
            <v>08255887</v>
          </cell>
          <cell r="F404">
            <v>0</v>
          </cell>
        </row>
        <row r="405">
          <cell r="A405" t="str">
            <v>07947877</v>
          </cell>
          <cell r="B405" t="str">
            <v>DIAZ AREVALO JUANA ROSA</v>
          </cell>
          <cell r="C405" t="str">
            <v>MEDICO III</v>
          </cell>
          <cell r="D405" t="str">
            <v>1</v>
          </cell>
          <cell r="E405" t="str">
            <v>07947877</v>
          </cell>
          <cell r="F405">
            <v>436.05</v>
          </cell>
        </row>
        <row r="406">
          <cell r="A406" t="str">
            <v>08549702</v>
          </cell>
          <cell r="B406" t="str">
            <v>DIAZ BRUNO CARMEN LUZ</v>
          </cell>
          <cell r="C406" t="str">
            <v>TEC. EN ENFERMERIA I</v>
          </cell>
          <cell r="D406" t="str">
            <v>1</v>
          </cell>
          <cell r="E406" t="str">
            <v>08549702</v>
          </cell>
          <cell r="F406">
            <v>551.94000000000005</v>
          </cell>
        </row>
        <row r="407">
          <cell r="A407" t="str">
            <v>08605996</v>
          </cell>
          <cell r="B407" t="str">
            <v>DIAZ CHAVEZ BLANCA EDITH</v>
          </cell>
          <cell r="C407" t="str">
            <v>ENFERMERA/O</v>
          </cell>
          <cell r="D407" t="str">
            <v>1</v>
          </cell>
          <cell r="E407" t="str">
            <v>08605996</v>
          </cell>
          <cell r="F407">
            <v>382.5</v>
          </cell>
        </row>
        <row r="408">
          <cell r="A408" t="str">
            <v>07625028</v>
          </cell>
          <cell r="B408" t="str">
            <v>DIAZ DEL AGUILA DE SOTO SALLY CAROL</v>
          </cell>
          <cell r="C408" t="str">
            <v>ENFERMERA/O</v>
          </cell>
          <cell r="D408" t="str">
            <v>1</v>
          </cell>
          <cell r="E408" t="str">
            <v>07625028</v>
          </cell>
          <cell r="F408">
            <v>426.65</v>
          </cell>
        </row>
        <row r="409">
          <cell r="A409" t="str">
            <v>06686970</v>
          </cell>
          <cell r="B409" t="str">
            <v>DIAZ DIAZ AUGUSTO EVELIO</v>
          </cell>
          <cell r="C409" t="str">
            <v>TEC. EN ENFERMERIA I</v>
          </cell>
          <cell r="D409" t="str">
            <v>2</v>
          </cell>
          <cell r="E409" t="str">
            <v>06686970</v>
          </cell>
          <cell r="F409">
            <v>467.71</v>
          </cell>
        </row>
        <row r="410">
          <cell r="A410" t="str">
            <v>07902531</v>
          </cell>
          <cell r="B410" t="str">
            <v>DIAZ DIAZ JUAN JOSE</v>
          </cell>
          <cell r="C410" t="str">
            <v>CIRUJANO DENTISTA III</v>
          </cell>
          <cell r="D410" t="str">
            <v>1</v>
          </cell>
          <cell r="E410" t="str">
            <v>07902531</v>
          </cell>
          <cell r="F410">
            <v>0</v>
          </cell>
        </row>
        <row r="411">
          <cell r="A411" t="str">
            <v>09442454</v>
          </cell>
          <cell r="B411" t="str">
            <v>DIAZ ECHEGARAY MARLENE FELICIA</v>
          </cell>
          <cell r="C411" t="str">
            <v>MEDICO III</v>
          </cell>
          <cell r="D411" t="str">
            <v>1</v>
          </cell>
          <cell r="E411" t="str">
            <v>09442454</v>
          </cell>
          <cell r="F411">
            <v>397.32</v>
          </cell>
        </row>
        <row r="412">
          <cell r="A412" t="str">
            <v>07533080</v>
          </cell>
          <cell r="B412" t="str">
            <v>DIAZ ESCALANTE NANCI EMERITA</v>
          </cell>
          <cell r="C412" t="str">
            <v>TEC. EN ENFERMERIA I</v>
          </cell>
          <cell r="D412" t="str">
            <v>1</v>
          </cell>
          <cell r="E412" t="str">
            <v>07533080</v>
          </cell>
          <cell r="F412">
            <v>551.94000000000005</v>
          </cell>
        </row>
        <row r="413">
          <cell r="A413" t="str">
            <v>06906823</v>
          </cell>
          <cell r="B413" t="str">
            <v>DIAZ LAZO ELIZABETH</v>
          </cell>
          <cell r="C413" t="str">
            <v>TEC. EN ENFERMERIA I</v>
          </cell>
          <cell r="D413" t="str">
            <v>1</v>
          </cell>
          <cell r="E413" t="str">
            <v>06906823</v>
          </cell>
          <cell r="F413">
            <v>551.94000000000005</v>
          </cell>
        </row>
        <row r="414">
          <cell r="A414" t="str">
            <v>09736143</v>
          </cell>
          <cell r="B414" t="str">
            <v>DIAZ LAZO LILIAM</v>
          </cell>
          <cell r="C414" t="str">
            <v>ENFERMERA/O II</v>
          </cell>
          <cell r="D414" t="str">
            <v>1</v>
          </cell>
          <cell r="E414" t="str">
            <v>09736143</v>
          </cell>
          <cell r="F414">
            <v>813.36</v>
          </cell>
        </row>
        <row r="415">
          <cell r="A415" t="str">
            <v>22287328</v>
          </cell>
          <cell r="B415" t="str">
            <v>DIAZ LIMAYLLA MARIA CARMEN</v>
          </cell>
          <cell r="C415" t="str">
            <v>ENFERMERA/O I</v>
          </cell>
          <cell r="D415" t="str">
            <v>1</v>
          </cell>
          <cell r="E415" t="str">
            <v>22287328</v>
          </cell>
          <cell r="F415">
            <v>174.3</v>
          </cell>
        </row>
        <row r="416">
          <cell r="A416" t="str">
            <v>10686275</v>
          </cell>
          <cell r="B416" t="str">
            <v>DIAZ LUDEÑA NATHALIA</v>
          </cell>
          <cell r="C416" t="str">
            <v>TEC. EN ESTADISTICA I</v>
          </cell>
          <cell r="D416" t="str">
            <v>1</v>
          </cell>
          <cell r="E416" t="str">
            <v>10686275</v>
          </cell>
          <cell r="F416">
            <v>261.58</v>
          </cell>
        </row>
        <row r="417">
          <cell r="A417" t="str">
            <v>06703574</v>
          </cell>
          <cell r="B417" t="str">
            <v>DIAZ MARIN EDIS DEL ROSARIO</v>
          </cell>
          <cell r="C417" t="str">
            <v>ENFERMERA/O</v>
          </cell>
          <cell r="D417" t="str">
            <v>1</v>
          </cell>
          <cell r="E417" t="str">
            <v>06703574</v>
          </cell>
          <cell r="F417">
            <v>765</v>
          </cell>
        </row>
        <row r="418">
          <cell r="A418" t="str">
            <v>09199981</v>
          </cell>
          <cell r="B418" t="str">
            <v>DIAZ PERA JAVIER ARNULFO</v>
          </cell>
          <cell r="C418" t="str">
            <v>MEDICO III</v>
          </cell>
          <cell r="D418" t="str">
            <v>1</v>
          </cell>
          <cell r="E418" t="str">
            <v>09199981</v>
          </cell>
          <cell r="F418">
            <v>0</v>
          </cell>
        </row>
        <row r="419">
          <cell r="A419" t="str">
            <v>10289742</v>
          </cell>
          <cell r="B419" t="str">
            <v>DIAZ RAMOS ROSARIA LUZ</v>
          </cell>
          <cell r="C419" t="str">
            <v>ENFERMERA/O</v>
          </cell>
          <cell r="D419" t="str">
            <v>1</v>
          </cell>
          <cell r="E419" t="str">
            <v>10289742</v>
          </cell>
          <cell r="F419">
            <v>890.82</v>
          </cell>
        </row>
        <row r="420">
          <cell r="A420" t="str">
            <v>07579630</v>
          </cell>
          <cell r="B420" t="str">
            <v>DOLCI ALVES JUAN LUIS</v>
          </cell>
          <cell r="C420" t="str">
            <v>TECNICO/A EN SOPORTE INFOR.</v>
          </cell>
          <cell r="D420" t="str">
            <v>2</v>
          </cell>
          <cell r="E420" t="str">
            <v>07579630</v>
          </cell>
          <cell r="F420">
            <v>183.35</v>
          </cell>
        </row>
        <row r="421">
          <cell r="A421" t="str">
            <v>09962855</v>
          </cell>
          <cell r="B421" t="str">
            <v>DOMINGUEZ JAVE JACQUELINE YSABEL</v>
          </cell>
          <cell r="C421" t="str">
            <v>TEC. EN ENFERMERIA I</v>
          </cell>
          <cell r="D421" t="str">
            <v>1</v>
          </cell>
          <cell r="E421" t="str">
            <v>09962855</v>
          </cell>
          <cell r="F421">
            <v>467.71</v>
          </cell>
        </row>
        <row r="422">
          <cell r="A422" t="str">
            <v>06832640</v>
          </cell>
          <cell r="B422" t="str">
            <v>DUEÑAS RAMOS IRMA</v>
          </cell>
          <cell r="C422" t="str">
            <v>TEC. EN ENFERMERIA I</v>
          </cell>
          <cell r="D422" t="str">
            <v>1</v>
          </cell>
          <cell r="E422" t="str">
            <v>06832640</v>
          </cell>
          <cell r="F422">
            <v>551.94000000000005</v>
          </cell>
        </row>
        <row r="423">
          <cell r="A423" t="str">
            <v>06116114</v>
          </cell>
          <cell r="B423" t="str">
            <v>DUEÑAS ROMERO ESTHER</v>
          </cell>
          <cell r="C423" t="str">
            <v>ENFERMERA/O</v>
          </cell>
          <cell r="D423" t="str">
            <v>1</v>
          </cell>
          <cell r="E423" t="str">
            <v>06116114</v>
          </cell>
          <cell r="F423">
            <v>829</v>
          </cell>
        </row>
        <row r="424">
          <cell r="A424" t="str">
            <v>08744118</v>
          </cell>
          <cell r="B424" t="str">
            <v>DUGLIO TORRES MARIA EUGENIA</v>
          </cell>
          <cell r="C424" t="str">
            <v>ENFERMERA/O</v>
          </cell>
          <cell r="D424" t="str">
            <v>1</v>
          </cell>
          <cell r="E424" t="str">
            <v>08744118</v>
          </cell>
          <cell r="F424">
            <v>914</v>
          </cell>
        </row>
        <row r="425">
          <cell r="A425" t="str">
            <v>07537498</v>
          </cell>
          <cell r="B425" t="str">
            <v>DUQUE RUBIO DE LARREA MERCEDES LUCIA</v>
          </cell>
          <cell r="C425" t="str">
            <v>PSICOLOGO</v>
          </cell>
          <cell r="D425" t="str">
            <v>1</v>
          </cell>
          <cell r="E425" t="str">
            <v>07537498</v>
          </cell>
          <cell r="F425">
            <v>0</v>
          </cell>
        </row>
        <row r="426">
          <cell r="A426" t="str">
            <v>25716904</v>
          </cell>
          <cell r="B426" t="str">
            <v>DURAN MEJIA ROSAS MARINO</v>
          </cell>
          <cell r="C426" t="str">
            <v>CHOFER I</v>
          </cell>
          <cell r="D426" t="str">
            <v>2</v>
          </cell>
          <cell r="E426" t="str">
            <v>25716904</v>
          </cell>
          <cell r="F426">
            <v>366.7</v>
          </cell>
        </row>
        <row r="427">
          <cell r="A427" t="str">
            <v>25458553</v>
          </cell>
          <cell r="B427" t="str">
            <v>DURAND CALVO FERNANDO</v>
          </cell>
          <cell r="C427" t="str">
            <v>MEDICO II</v>
          </cell>
          <cell r="D427" t="str">
            <v>1</v>
          </cell>
          <cell r="E427" t="str">
            <v>25458553</v>
          </cell>
          <cell r="F427">
            <v>436.05</v>
          </cell>
        </row>
        <row r="428">
          <cell r="A428" t="str">
            <v>09392233</v>
          </cell>
          <cell r="B428" t="str">
            <v>EGOAVIL CALDERON CESAR MAXIMO</v>
          </cell>
          <cell r="C428" t="str">
            <v>TECNOLOGO MEDICO II</v>
          </cell>
          <cell r="D428" t="str">
            <v>1</v>
          </cell>
          <cell r="E428" t="str">
            <v>09392233</v>
          </cell>
          <cell r="F428">
            <v>796</v>
          </cell>
        </row>
        <row r="429">
          <cell r="A429" t="str">
            <v>10793632</v>
          </cell>
          <cell r="B429" t="str">
            <v>EGOAVIL TORRES ERNESTO JESUS</v>
          </cell>
          <cell r="C429" t="str">
            <v>MEDICO II</v>
          </cell>
          <cell r="D429" t="str">
            <v>1</v>
          </cell>
          <cell r="E429" t="str">
            <v>10793632</v>
          </cell>
          <cell r="F429">
            <v>0</v>
          </cell>
        </row>
        <row r="430">
          <cell r="A430" t="str">
            <v>09450869</v>
          </cell>
          <cell r="B430" t="str">
            <v>EGUSQUIZA OCAÑA LIZ BETZABE</v>
          </cell>
          <cell r="C430" t="str">
            <v>ENFERMERA/O I</v>
          </cell>
          <cell r="D430" t="str">
            <v>1</v>
          </cell>
          <cell r="E430" t="str">
            <v>09450869</v>
          </cell>
          <cell r="F430">
            <v>0</v>
          </cell>
        </row>
        <row r="431">
          <cell r="A431" t="str">
            <v>15673160</v>
          </cell>
          <cell r="B431" t="str">
            <v>ELLACURIAGA MAGUIÑA PRIMITIVA EUGENIA</v>
          </cell>
          <cell r="C431" t="str">
            <v>TEC. ADMINIS.I</v>
          </cell>
          <cell r="D431" t="str">
            <v>2</v>
          </cell>
          <cell r="E431" t="str">
            <v>15673160</v>
          </cell>
          <cell r="F431">
            <v>412.26</v>
          </cell>
        </row>
        <row r="432">
          <cell r="A432" t="str">
            <v>07677772</v>
          </cell>
          <cell r="B432" t="str">
            <v>ELLIOTT SALVATIERRA LUIS TITO</v>
          </cell>
          <cell r="C432" t="str">
            <v>TEC. ADMINIS.I</v>
          </cell>
          <cell r="D432" t="str">
            <v>2</v>
          </cell>
          <cell r="E432" t="str">
            <v>07677772</v>
          </cell>
          <cell r="F432">
            <v>433.04</v>
          </cell>
        </row>
        <row r="433">
          <cell r="A433" t="str">
            <v>07719633</v>
          </cell>
          <cell r="B433" t="str">
            <v>ENCINAS ARANA MARIO HUMBERTO SALOMON</v>
          </cell>
          <cell r="C433" t="str">
            <v>MEDICO II</v>
          </cell>
          <cell r="D433" t="str">
            <v>1</v>
          </cell>
          <cell r="E433" t="str">
            <v>07719633</v>
          </cell>
          <cell r="F433">
            <v>304.3</v>
          </cell>
        </row>
        <row r="434">
          <cell r="A434" t="str">
            <v>06800503</v>
          </cell>
          <cell r="B434" t="str">
            <v>ENCISO TITO SERGIO</v>
          </cell>
          <cell r="C434" t="str">
            <v>TEC. ADMINIS.I</v>
          </cell>
          <cell r="D434" t="str">
            <v>2</v>
          </cell>
          <cell r="E434" t="str">
            <v>06800503</v>
          </cell>
          <cell r="F434">
            <v>433.04</v>
          </cell>
        </row>
        <row r="435">
          <cell r="A435" t="str">
            <v>08590772</v>
          </cell>
          <cell r="B435" t="str">
            <v>ERAZO SANCHEZ DORA ANGELICA</v>
          </cell>
          <cell r="C435" t="str">
            <v>TEC. EN NUTRICION I</v>
          </cell>
          <cell r="D435" t="str">
            <v>2</v>
          </cell>
          <cell r="E435" t="str">
            <v>08590772</v>
          </cell>
          <cell r="F435">
            <v>0</v>
          </cell>
        </row>
        <row r="436">
          <cell r="A436" t="str">
            <v>06252063</v>
          </cell>
          <cell r="B436" t="str">
            <v>ESCALANTE BECERRA TULA FLOR</v>
          </cell>
          <cell r="C436" t="str">
            <v>TEC. EN ENFERMERIA II</v>
          </cell>
          <cell r="D436" t="str">
            <v>1</v>
          </cell>
          <cell r="E436" t="str">
            <v>06252063</v>
          </cell>
          <cell r="F436">
            <v>0</v>
          </cell>
        </row>
        <row r="437">
          <cell r="A437" t="str">
            <v>08545137</v>
          </cell>
          <cell r="B437" t="str">
            <v>ESCALANTE COLOME ROBERTO</v>
          </cell>
          <cell r="C437" t="str">
            <v>TRABAJADOR DE SERVICIOS I</v>
          </cell>
          <cell r="D437" t="str">
            <v>2</v>
          </cell>
          <cell r="E437" t="str">
            <v>08545137</v>
          </cell>
          <cell r="F437">
            <v>0</v>
          </cell>
        </row>
        <row r="438">
          <cell r="A438" t="str">
            <v>08211626</v>
          </cell>
          <cell r="B438" t="str">
            <v>ESCALANTE KANASHIRO RAFFO LUCIO JOAQUIN</v>
          </cell>
          <cell r="C438" t="str">
            <v>MEDICO III</v>
          </cell>
          <cell r="D438" t="str">
            <v>1</v>
          </cell>
          <cell r="E438" t="str">
            <v>08211626</v>
          </cell>
          <cell r="F438">
            <v>0</v>
          </cell>
        </row>
        <row r="439">
          <cell r="A439" t="str">
            <v>07448914</v>
          </cell>
          <cell r="B439" t="str">
            <v>ESCATE ESCATE EDITH AMELIA</v>
          </cell>
          <cell r="C439" t="str">
            <v>TEC. EN ENFERMERIA I</v>
          </cell>
          <cell r="D439" t="str">
            <v>1</v>
          </cell>
          <cell r="E439" t="str">
            <v>07448914</v>
          </cell>
          <cell r="F439">
            <v>485.6</v>
          </cell>
        </row>
        <row r="440">
          <cell r="A440" t="str">
            <v>08121000</v>
          </cell>
          <cell r="B440" t="str">
            <v>ESCATE QUISPE ELSA LIDUVINA</v>
          </cell>
          <cell r="C440" t="str">
            <v>TEC. EN ENFERMERIA I</v>
          </cell>
          <cell r="D440" t="str">
            <v>1</v>
          </cell>
          <cell r="E440" t="str">
            <v>08121000</v>
          </cell>
          <cell r="F440">
            <v>352.81</v>
          </cell>
        </row>
        <row r="441">
          <cell r="A441" t="str">
            <v>07412946</v>
          </cell>
          <cell r="B441" t="str">
            <v>ESCOBAR ALCANTARA HILDA NELLY</v>
          </cell>
          <cell r="C441" t="str">
            <v>TECNOLOGO MEDICO</v>
          </cell>
          <cell r="D441" t="str">
            <v>1</v>
          </cell>
          <cell r="E441" t="str">
            <v>07412946</v>
          </cell>
          <cell r="F441">
            <v>0</v>
          </cell>
        </row>
        <row r="442">
          <cell r="A442" t="str">
            <v>08315212</v>
          </cell>
          <cell r="B442" t="str">
            <v>ESCOBEDO CONDOR MIRIAM MELIDA</v>
          </cell>
          <cell r="C442" t="str">
            <v>ENFERMERA/O</v>
          </cell>
          <cell r="D442" t="str">
            <v>1</v>
          </cell>
          <cell r="E442" t="str">
            <v>08315212</v>
          </cell>
          <cell r="F442">
            <v>637.5</v>
          </cell>
        </row>
        <row r="443">
          <cell r="A443" t="str">
            <v>07623431</v>
          </cell>
          <cell r="B443" t="str">
            <v>ESCUDERO CASTILLO MIGUEL ANGEL</v>
          </cell>
          <cell r="C443" t="str">
            <v>TECNOLOGO MEDICO</v>
          </cell>
          <cell r="D443" t="str">
            <v>1</v>
          </cell>
          <cell r="E443" t="str">
            <v>07623431</v>
          </cell>
          <cell r="F443">
            <v>792.33</v>
          </cell>
        </row>
        <row r="444">
          <cell r="A444" t="str">
            <v>09742747</v>
          </cell>
          <cell r="B444" t="str">
            <v>ESPINAL GODOY ELIZABETH ZOILA</v>
          </cell>
          <cell r="C444" t="str">
            <v>MEDICO II</v>
          </cell>
          <cell r="D444" t="str">
            <v>1</v>
          </cell>
          <cell r="E444" t="str">
            <v>09742747</v>
          </cell>
          <cell r="F444">
            <v>892.57</v>
          </cell>
        </row>
        <row r="445">
          <cell r="A445" t="str">
            <v>08212646</v>
          </cell>
          <cell r="B445" t="str">
            <v>ESPINO HERRERA CARLOS EFRAIN</v>
          </cell>
          <cell r="C445" t="str">
            <v>TECNOLOGO MEDICO</v>
          </cell>
          <cell r="D445" t="str">
            <v>1</v>
          </cell>
          <cell r="E445" t="str">
            <v>08212646</v>
          </cell>
          <cell r="F445">
            <v>893.89</v>
          </cell>
        </row>
        <row r="446">
          <cell r="A446" t="str">
            <v>40001870</v>
          </cell>
          <cell r="B446" t="str">
            <v>ESPINOZA BENTURA JAVIER NICOLAS</v>
          </cell>
          <cell r="C446" t="str">
            <v>MEDICO III</v>
          </cell>
          <cell r="D446" t="str">
            <v>1</v>
          </cell>
          <cell r="E446" t="str">
            <v>40001870</v>
          </cell>
          <cell r="F446">
            <v>340.56</v>
          </cell>
        </row>
        <row r="447">
          <cell r="A447" t="str">
            <v>09542687</v>
          </cell>
          <cell r="B447" t="str">
            <v>ESPINOZA BERNARDO CLARA OCTAVIA</v>
          </cell>
          <cell r="C447" t="str">
            <v>ENFERMERA/O</v>
          </cell>
          <cell r="D447" t="str">
            <v>1</v>
          </cell>
          <cell r="E447" t="str">
            <v>09542687</v>
          </cell>
          <cell r="F447">
            <v>914</v>
          </cell>
        </row>
        <row r="448">
          <cell r="A448" t="str">
            <v>06895243</v>
          </cell>
          <cell r="B448" t="str">
            <v>ESPINOZA FERNANDEZ MARIA LUISA</v>
          </cell>
          <cell r="C448" t="str">
            <v>TECNOLOGO MEDICO</v>
          </cell>
          <cell r="D448" t="str">
            <v>1</v>
          </cell>
          <cell r="E448" t="str">
            <v>06895243</v>
          </cell>
          <cell r="F448">
            <v>772.03</v>
          </cell>
        </row>
        <row r="449">
          <cell r="A449" t="str">
            <v>08663070</v>
          </cell>
          <cell r="B449" t="str">
            <v>ESPINOZA MANRIQUE DE LARA ILIA SANDRA</v>
          </cell>
          <cell r="C449" t="str">
            <v>ENFERMERA/O</v>
          </cell>
          <cell r="D449" t="str">
            <v>1</v>
          </cell>
          <cell r="E449" t="str">
            <v>08663070</v>
          </cell>
          <cell r="F449">
            <v>650.1</v>
          </cell>
        </row>
        <row r="450">
          <cell r="A450" t="str">
            <v>06902717</v>
          </cell>
          <cell r="B450" t="str">
            <v>ESPINOZA MAYTAN VICTOR LORENZO</v>
          </cell>
          <cell r="C450" t="str">
            <v>TEC. EN NUTRICION I</v>
          </cell>
          <cell r="D450" t="str">
            <v>2</v>
          </cell>
          <cell r="E450" t="str">
            <v>06902717</v>
          </cell>
          <cell r="F450">
            <v>0</v>
          </cell>
        </row>
        <row r="451">
          <cell r="A451" t="str">
            <v>07231972</v>
          </cell>
          <cell r="B451" t="str">
            <v>ESPINOZA ROBLES OSCAR ANTONIO</v>
          </cell>
          <cell r="C451" t="str">
            <v>MEDICO II</v>
          </cell>
          <cell r="D451" t="str">
            <v>1</v>
          </cell>
          <cell r="E451" t="str">
            <v>07231972</v>
          </cell>
          <cell r="F451">
            <v>0</v>
          </cell>
        </row>
        <row r="452">
          <cell r="A452" t="str">
            <v>06128928</v>
          </cell>
          <cell r="B452" t="str">
            <v>ESPINOZA SULLA CARMEN ISABEL</v>
          </cell>
          <cell r="C452" t="str">
            <v>TEC. EN ENFERMERIA I</v>
          </cell>
          <cell r="D452" t="str">
            <v>2</v>
          </cell>
          <cell r="E452" t="str">
            <v>06128928</v>
          </cell>
          <cell r="F452">
            <v>492.49</v>
          </cell>
        </row>
        <row r="453">
          <cell r="A453" t="str">
            <v>07688831</v>
          </cell>
          <cell r="B453" t="str">
            <v>ESPIRITU CUELLAR SILVIA HERMINIA</v>
          </cell>
          <cell r="C453" t="str">
            <v>TEC. EN ENFERMERIA I</v>
          </cell>
          <cell r="D453" t="str">
            <v>1</v>
          </cell>
          <cell r="E453" t="str">
            <v>07688831</v>
          </cell>
          <cell r="F453">
            <v>540.04999999999995</v>
          </cell>
        </row>
        <row r="454">
          <cell r="A454" t="str">
            <v>07848456</v>
          </cell>
          <cell r="B454" t="str">
            <v>ESQUECHE MORENO EDUARDO ABEL</v>
          </cell>
          <cell r="C454" t="str">
            <v>MEDICO IV</v>
          </cell>
          <cell r="D454" t="str">
            <v>1</v>
          </cell>
          <cell r="E454" t="str">
            <v>07848456</v>
          </cell>
          <cell r="F454">
            <v>0</v>
          </cell>
        </row>
        <row r="455">
          <cell r="A455" t="str">
            <v>08182695</v>
          </cell>
          <cell r="B455" t="str">
            <v>ESQUIVEL QUISPE MARIA DEL ROSARIO</v>
          </cell>
          <cell r="C455" t="str">
            <v>TECNOLOGO MEDICO</v>
          </cell>
          <cell r="D455" t="str">
            <v>1</v>
          </cell>
          <cell r="E455" t="str">
            <v>08182695</v>
          </cell>
          <cell r="F455">
            <v>0</v>
          </cell>
        </row>
        <row r="456">
          <cell r="A456" t="str">
            <v>06734202</v>
          </cell>
          <cell r="B456" t="str">
            <v>ESTELA CHUNGA EDILBERTO</v>
          </cell>
          <cell r="C456" t="str">
            <v>MEDICO III</v>
          </cell>
          <cell r="D456" t="str">
            <v>1</v>
          </cell>
          <cell r="E456" t="str">
            <v>06734202</v>
          </cell>
          <cell r="F456">
            <v>573.75</v>
          </cell>
        </row>
        <row r="457">
          <cell r="A457" t="str">
            <v>08344344</v>
          </cell>
          <cell r="B457" t="str">
            <v>ESTRADA SUAREZ LUIS ENRIQUE</v>
          </cell>
          <cell r="C457" t="str">
            <v>TECNOLOGO MEDICO III</v>
          </cell>
          <cell r="D457" t="str">
            <v>1</v>
          </cell>
          <cell r="E457" t="str">
            <v>08344344</v>
          </cell>
          <cell r="F457">
            <v>929.55</v>
          </cell>
        </row>
        <row r="458">
          <cell r="A458" t="str">
            <v>06268397</v>
          </cell>
          <cell r="B458" t="str">
            <v>EULOGIO CAHUIN GRACIELA BEATRIZ</v>
          </cell>
          <cell r="C458" t="str">
            <v>TEC. EN ENFERMERIA I</v>
          </cell>
          <cell r="D458" t="str">
            <v>1</v>
          </cell>
          <cell r="E458" t="str">
            <v>06268397</v>
          </cell>
          <cell r="F458">
            <v>440.04</v>
          </cell>
        </row>
        <row r="459">
          <cell r="A459" t="str">
            <v>09731449</v>
          </cell>
          <cell r="B459" t="str">
            <v>EURIBE SOLORZANO MARIA TERESA</v>
          </cell>
          <cell r="C459" t="str">
            <v>ENFERMERA/O</v>
          </cell>
          <cell r="D459" t="str">
            <v>1</v>
          </cell>
          <cell r="E459" t="str">
            <v>09731449</v>
          </cell>
          <cell r="F459">
            <v>934.52</v>
          </cell>
        </row>
        <row r="460">
          <cell r="A460" t="str">
            <v>06695370</v>
          </cell>
          <cell r="B460" t="str">
            <v>EVARISTO ASHTU DORA GRACIELA</v>
          </cell>
          <cell r="C460" t="str">
            <v>TEC. EN ENFERMERIA I</v>
          </cell>
          <cell r="D460" t="str">
            <v>2</v>
          </cell>
          <cell r="E460" t="str">
            <v>06695370</v>
          </cell>
          <cell r="F460">
            <v>0</v>
          </cell>
        </row>
        <row r="461">
          <cell r="A461" t="str">
            <v>06122325</v>
          </cell>
          <cell r="B461" t="str">
            <v>FABIAN BOTTONI ELIDA NORA</v>
          </cell>
          <cell r="C461" t="str">
            <v>TEC. EN ENFERMERIA I</v>
          </cell>
          <cell r="D461" t="str">
            <v>2</v>
          </cell>
          <cell r="E461" t="str">
            <v>06122325</v>
          </cell>
          <cell r="F461">
            <v>0</v>
          </cell>
        </row>
        <row r="462">
          <cell r="A462" t="str">
            <v>09767420</v>
          </cell>
          <cell r="B462" t="str">
            <v>FABIAN DAMAS LUCINDA AIDE</v>
          </cell>
          <cell r="C462" t="str">
            <v>TEC. EN ENFERMERIA I</v>
          </cell>
          <cell r="D462" t="str">
            <v>1</v>
          </cell>
          <cell r="E462" t="str">
            <v>09767420</v>
          </cell>
          <cell r="F462">
            <v>551.94000000000005</v>
          </cell>
        </row>
        <row r="463">
          <cell r="A463" t="str">
            <v>06705570</v>
          </cell>
          <cell r="B463" t="str">
            <v>FARFAN CHUECAS DE CABREJOS GLADYS NOEMI</v>
          </cell>
          <cell r="C463" t="str">
            <v>AUX. DE ENFERMERIA I</v>
          </cell>
          <cell r="D463" t="str">
            <v>2</v>
          </cell>
          <cell r="E463" t="str">
            <v>06705570</v>
          </cell>
          <cell r="F463">
            <v>0</v>
          </cell>
        </row>
        <row r="464">
          <cell r="A464" t="str">
            <v>21562172</v>
          </cell>
          <cell r="B464" t="str">
            <v>FARFAN DE FERNANDEZ BACA NORA IRIS</v>
          </cell>
          <cell r="C464" t="str">
            <v>ENFERMERA/O</v>
          </cell>
          <cell r="D464" t="str">
            <v>1</v>
          </cell>
          <cell r="E464" t="str">
            <v>21562172</v>
          </cell>
          <cell r="F464">
            <v>600.34</v>
          </cell>
        </row>
        <row r="465">
          <cell r="A465" t="str">
            <v>06155139</v>
          </cell>
          <cell r="B465" t="str">
            <v>FARFAN GARATE ELIZABETH</v>
          </cell>
          <cell r="C465" t="str">
            <v>TEC. EN ENFERMERIA II</v>
          </cell>
          <cell r="D465" t="str">
            <v>2</v>
          </cell>
          <cell r="E465" t="str">
            <v>06155139</v>
          </cell>
          <cell r="F465">
            <v>0</v>
          </cell>
        </row>
        <row r="466">
          <cell r="A466" t="str">
            <v>10105151</v>
          </cell>
          <cell r="B466" t="str">
            <v>FARFAN QUIÑONES ROSA MARIELA</v>
          </cell>
          <cell r="C466" t="str">
            <v>TEC. EN ENFERMERIA I</v>
          </cell>
          <cell r="D466" t="str">
            <v>1</v>
          </cell>
          <cell r="E466" t="str">
            <v>10105151</v>
          </cell>
          <cell r="F466">
            <v>551.94000000000005</v>
          </cell>
        </row>
        <row r="467">
          <cell r="A467" t="str">
            <v>06902912</v>
          </cell>
          <cell r="B467" t="str">
            <v>FELIX VALDERRAMA LUCIA LUPE</v>
          </cell>
          <cell r="C467" t="str">
            <v>QUIMICO FARMACEUTICO</v>
          </cell>
          <cell r="D467" t="str">
            <v>1</v>
          </cell>
          <cell r="E467" t="str">
            <v>06902912</v>
          </cell>
          <cell r="F467">
            <v>597</v>
          </cell>
        </row>
        <row r="468">
          <cell r="A468" t="str">
            <v>06037592</v>
          </cell>
          <cell r="B468" t="str">
            <v>FERNANDEZ BORJAS SYLVIA CRISTINA</v>
          </cell>
          <cell r="C468" t="str">
            <v>MEDICO III</v>
          </cell>
          <cell r="D468" t="str">
            <v>1</v>
          </cell>
          <cell r="E468" t="str">
            <v>06037592</v>
          </cell>
          <cell r="F468">
            <v>0</v>
          </cell>
        </row>
        <row r="469">
          <cell r="A469" t="str">
            <v>06950374</v>
          </cell>
          <cell r="B469" t="str">
            <v>FERNANDEZ CAMPANA CARLOS ALFREDO</v>
          </cell>
          <cell r="C469" t="str">
            <v>TEC. EN NUTRICION I</v>
          </cell>
          <cell r="D469" t="str">
            <v>2</v>
          </cell>
          <cell r="E469" t="str">
            <v>06950374</v>
          </cell>
          <cell r="F469">
            <v>412.26</v>
          </cell>
        </row>
        <row r="470">
          <cell r="A470" t="str">
            <v>10164862</v>
          </cell>
          <cell r="B470" t="str">
            <v>FERNANDEZ CAMPANA GLORIA CRISTINA</v>
          </cell>
          <cell r="C470" t="str">
            <v>ASISTENTE SOCIAL</v>
          </cell>
          <cell r="D470" t="str">
            <v>1</v>
          </cell>
          <cell r="E470" t="str">
            <v>10164862</v>
          </cell>
          <cell r="F470">
            <v>417.9</v>
          </cell>
        </row>
        <row r="471">
          <cell r="A471" t="str">
            <v>06825429</v>
          </cell>
          <cell r="B471" t="str">
            <v>FERNANDEZ CHAVEZ FIDENCIO</v>
          </cell>
          <cell r="C471" t="str">
            <v>ARTESANO I</v>
          </cell>
          <cell r="D471" t="str">
            <v>2</v>
          </cell>
          <cell r="E471" t="str">
            <v>06825429</v>
          </cell>
          <cell r="F471">
            <v>206.13</v>
          </cell>
        </row>
        <row r="472">
          <cell r="A472" t="str">
            <v>06200027</v>
          </cell>
          <cell r="B472" t="str">
            <v>FERNANDEZ CURI FRANCISCO</v>
          </cell>
          <cell r="C472" t="str">
            <v>TRABAJADOR DE SERVICIOS I</v>
          </cell>
          <cell r="D472" t="str">
            <v>2</v>
          </cell>
          <cell r="E472" t="str">
            <v>06200027</v>
          </cell>
          <cell r="F472">
            <v>370.24</v>
          </cell>
        </row>
        <row r="473">
          <cell r="A473" t="str">
            <v>09552798</v>
          </cell>
          <cell r="B473" t="str">
            <v>FERNANDEZ DUEÑAS PAOLA MONICA</v>
          </cell>
          <cell r="C473" t="str">
            <v>TEC. EN ENFERMERIA I</v>
          </cell>
          <cell r="D473" t="str">
            <v>1</v>
          </cell>
          <cell r="E473" t="str">
            <v>09552798</v>
          </cell>
          <cell r="F473">
            <v>515.27</v>
          </cell>
        </row>
        <row r="474">
          <cell r="A474" t="str">
            <v>08087602</v>
          </cell>
          <cell r="B474" t="str">
            <v>FERNANDEZ GAMBOA MARIA SUSANA</v>
          </cell>
          <cell r="C474" t="str">
            <v>TEC. EN FARMACIA I</v>
          </cell>
          <cell r="D474" t="str">
            <v>2</v>
          </cell>
          <cell r="E474" t="str">
            <v>08087602</v>
          </cell>
          <cell r="F474">
            <v>366.7</v>
          </cell>
        </row>
        <row r="475">
          <cell r="A475" t="str">
            <v>08195215</v>
          </cell>
          <cell r="B475" t="str">
            <v>FERNANDEZ JOHNSTON BETTY PATRICIA</v>
          </cell>
          <cell r="C475" t="str">
            <v>MEDICO III</v>
          </cell>
          <cell r="D475" t="str">
            <v>1</v>
          </cell>
          <cell r="E475" t="str">
            <v>08195215</v>
          </cell>
          <cell r="F475">
            <v>0</v>
          </cell>
        </row>
        <row r="476">
          <cell r="A476" t="str">
            <v>09291259</v>
          </cell>
          <cell r="B476" t="str">
            <v>FERNANDEZ URDAY HAYDEE MAGALI</v>
          </cell>
          <cell r="C476" t="str">
            <v>TEC. EN ENFERMERIA I</v>
          </cell>
          <cell r="D476" t="str">
            <v>1</v>
          </cell>
          <cell r="E476" t="str">
            <v>09291259</v>
          </cell>
          <cell r="F476">
            <v>0</v>
          </cell>
        </row>
        <row r="477">
          <cell r="A477" t="str">
            <v>07331711</v>
          </cell>
          <cell r="B477" t="str">
            <v>FERNANDEZ VEGA ANA LUZ</v>
          </cell>
          <cell r="C477" t="str">
            <v>MEDICO III</v>
          </cell>
          <cell r="D477" t="str">
            <v>1</v>
          </cell>
          <cell r="E477" t="str">
            <v>07331711</v>
          </cell>
          <cell r="F477">
            <v>0</v>
          </cell>
        </row>
        <row r="478">
          <cell r="A478" t="str">
            <v>09960596</v>
          </cell>
          <cell r="B478" t="str">
            <v>FERNANDEZ VILLOSLADA DELIA</v>
          </cell>
          <cell r="C478" t="str">
            <v>TEC. EN ENFERMERIA I</v>
          </cell>
          <cell r="D478" t="str">
            <v>1</v>
          </cell>
          <cell r="E478" t="str">
            <v>09960596</v>
          </cell>
          <cell r="F478">
            <v>574.72</v>
          </cell>
        </row>
        <row r="479">
          <cell r="A479" t="str">
            <v>09733311</v>
          </cell>
          <cell r="B479" t="str">
            <v>FERNANDEZ VIVANCO GLADYS RUTH</v>
          </cell>
          <cell r="C479" t="str">
            <v>ENFERMERA/O</v>
          </cell>
          <cell r="D479" t="str">
            <v>1</v>
          </cell>
          <cell r="E479" t="str">
            <v>09733311</v>
          </cell>
          <cell r="F479">
            <v>0</v>
          </cell>
        </row>
        <row r="480">
          <cell r="A480" t="str">
            <v>06182967</v>
          </cell>
          <cell r="B480" t="str">
            <v>FLORES ARBAYZA BETTY SOLEDAD</v>
          </cell>
          <cell r="C480" t="str">
            <v>TEC. EN ENFERMERIA I</v>
          </cell>
          <cell r="D480" t="str">
            <v>1</v>
          </cell>
          <cell r="E480" t="str">
            <v>06182967</v>
          </cell>
          <cell r="F480">
            <v>515.27</v>
          </cell>
        </row>
        <row r="481">
          <cell r="A481" t="str">
            <v>06980510</v>
          </cell>
          <cell r="B481" t="str">
            <v>FLORES BARRETO MARIA EMILIA</v>
          </cell>
          <cell r="C481" t="str">
            <v>TECNOLOGO MEDICO</v>
          </cell>
          <cell r="D481" t="str">
            <v>1</v>
          </cell>
          <cell r="E481" t="str">
            <v>06980510</v>
          </cell>
          <cell r="F481">
            <v>573.75</v>
          </cell>
        </row>
        <row r="482">
          <cell r="A482" t="str">
            <v>08762990</v>
          </cell>
          <cell r="B482" t="str">
            <v>FLORES BRAVO JULIO CESAR</v>
          </cell>
          <cell r="C482" t="str">
            <v>MEDICO III</v>
          </cell>
          <cell r="D482" t="str">
            <v>1</v>
          </cell>
          <cell r="E482" t="str">
            <v>08762990</v>
          </cell>
          <cell r="F482">
            <v>0</v>
          </cell>
        </row>
        <row r="483">
          <cell r="A483" t="str">
            <v>09514254</v>
          </cell>
          <cell r="B483" t="str">
            <v>FLORES CACERES MARGARITA SUSANA</v>
          </cell>
          <cell r="C483" t="str">
            <v>TEC. EN ENFERMERIA I</v>
          </cell>
          <cell r="D483" t="str">
            <v>1</v>
          </cell>
          <cell r="E483" t="str">
            <v>09514254</v>
          </cell>
          <cell r="F483">
            <v>551.94000000000005</v>
          </cell>
        </row>
        <row r="484">
          <cell r="A484" t="str">
            <v>08500669</v>
          </cell>
          <cell r="B484" t="str">
            <v>FLORES CALVET MARIA GLADYS</v>
          </cell>
          <cell r="C484" t="str">
            <v>ENFERMERA/O</v>
          </cell>
          <cell r="D484" t="str">
            <v>1</v>
          </cell>
          <cell r="E484" t="str">
            <v>08500669</v>
          </cell>
          <cell r="F484">
            <v>637.5</v>
          </cell>
        </row>
        <row r="485">
          <cell r="A485" t="str">
            <v>08867519</v>
          </cell>
          <cell r="B485" t="str">
            <v>FLORES ESPINOZA FELICITAS OLINDA</v>
          </cell>
          <cell r="C485" t="str">
            <v>MEDICO III</v>
          </cell>
          <cell r="D485" t="str">
            <v>1</v>
          </cell>
          <cell r="E485" t="str">
            <v>08867519</v>
          </cell>
          <cell r="F485">
            <v>986.85</v>
          </cell>
        </row>
        <row r="486">
          <cell r="A486" t="str">
            <v>06719413</v>
          </cell>
          <cell r="B486" t="str">
            <v>FLORES GARCIA ROCIO DEL PILAR</v>
          </cell>
          <cell r="C486" t="str">
            <v>TEC. EN ENFERMERIA I</v>
          </cell>
          <cell r="D486" t="str">
            <v>2</v>
          </cell>
          <cell r="E486" t="str">
            <v>06719413</v>
          </cell>
          <cell r="F486">
            <v>0</v>
          </cell>
        </row>
        <row r="487">
          <cell r="A487" t="str">
            <v>10264894</v>
          </cell>
          <cell r="B487" t="str">
            <v>FLORES HUAMAN OLGA GLORIA</v>
          </cell>
          <cell r="C487" t="str">
            <v>TECNICO/A EN FARMACIA I</v>
          </cell>
          <cell r="D487" t="str">
            <v>2</v>
          </cell>
          <cell r="E487" t="str">
            <v>10264894</v>
          </cell>
          <cell r="F487">
            <v>183.35</v>
          </cell>
        </row>
        <row r="488">
          <cell r="A488" t="str">
            <v>08698068</v>
          </cell>
          <cell r="B488" t="str">
            <v>FLORES RODRIGUEZ YSABEL MERCEDES</v>
          </cell>
          <cell r="C488" t="str">
            <v>TECNOLOGO MEDICO III</v>
          </cell>
          <cell r="D488" t="str">
            <v>1</v>
          </cell>
          <cell r="E488" t="str">
            <v>08698068</v>
          </cell>
          <cell r="F488">
            <v>0</v>
          </cell>
        </row>
        <row r="489">
          <cell r="A489" t="str">
            <v>09813745</v>
          </cell>
          <cell r="B489" t="str">
            <v>FLORES SALAZAR RAQUEL</v>
          </cell>
          <cell r="C489" t="str">
            <v>TECNOLOGO MEDICO</v>
          </cell>
          <cell r="D489" t="str">
            <v>1</v>
          </cell>
          <cell r="E489" t="str">
            <v>09813745</v>
          </cell>
          <cell r="F489">
            <v>0</v>
          </cell>
        </row>
        <row r="490">
          <cell r="A490" t="str">
            <v>08123450</v>
          </cell>
          <cell r="B490" t="str">
            <v>FLORES SOLDEVILLA MARIA MIRELLA</v>
          </cell>
          <cell r="C490" t="str">
            <v>TEC. EN ENFERMERIA I</v>
          </cell>
          <cell r="D490" t="str">
            <v>2</v>
          </cell>
          <cell r="E490" t="str">
            <v>08123450</v>
          </cell>
          <cell r="F490">
            <v>0</v>
          </cell>
        </row>
        <row r="491">
          <cell r="A491" t="str">
            <v>29425359</v>
          </cell>
          <cell r="B491" t="str">
            <v>FLORES TALAVERA NORA MARISOL</v>
          </cell>
          <cell r="C491" t="str">
            <v>ENFERMERA/O</v>
          </cell>
          <cell r="D491" t="str">
            <v>1</v>
          </cell>
          <cell r="E491" t="str">
            <v>29425359</v>
          </cell>
          <cell r="F491">
            <v>853.36</v>
          </cell>
        </row>
        <row r="492">
          <cell r="A492" t="str">
            <v>21815429</v>
          </cell>
          <cell r="B492" t="str">
            <v>FLORES TASAYCO MARIA LUISA</v>
          </cell>
          <cell r="C492" t="str">
            <v>ENFERMERA/O</v>
          </cell>
          <cell r="D492" t="str">
            <v>1</v>
          </cell>
          <cell r="E492" t="str">
            <v>21815429</v>
          </cell>
          <cell r="F492">
            <v>711.08</v>
          </cell>
        </row>
        <row r="493">
          <cell r="A493" t="str">
            <v>25743032</v>
          </cell>
          <cell r="B493" t="str">
            <v>FLORES ULLOA PATRICIA ZOILA</v>
          </cell>
          <cell r="C493" t="str">
            <v>ENFERMERA/O</v>
          </cell>
          <cell r="D493" t="str">
            <v>1</v>
          </cell>
          <cell r="E493" t="str">
            <v>25743032</v>
          </cell>
          <cell r="F493">
            <v>893.89</v>
          </cell>
        </row>
        <row r="494">
          <cell r="A494" t="str">
            <v>19327038</v>
          </cell>
          <cell r="B494" t="str">
            <v>FLORIAN FLORIAN ANGEL ALADINO</v>
          </cell>
          <cell r="C494" t="str">
            <v>MEDICO II</v>
          </cell>
          <cell r="D494" t="str">
            <v>1</v>
          </cell>
          <cell r="E494" t="str">
            <v>19327038</v>
          </cell>
          <cell r="F494">
            <v>0</v>
          </cell>
        </row>
        <row r="495">
          <cell r="A495" t="str">
            <v>07342342</v>
          </cell>
          <cell r="B495" t="str">
            <v>FRANCIA CANDELA MARIA DEL PILAR</v>
          </cell>
          <cell r="C495" t="str">
            <v>ASISTENTE SOCIAL</v>
          </cell>
          <cell r="D495" t="str">
            <v>1</v>
          </cell>
          <cell r="E495" t="str">
            <v>07342342</v>
          </cell>
          <cell r="F495">
            <v>0</v>
          </cell>
        </row>
        <row r="496">
          <cell r="A496" t="str">
            <v>25836378</v>
          </cell>
          <cell r="B496" t="str">
            <v>FRANCO LACCA RICARDO ROLANDO</v>
          </cell>
          <cell r="C496" t="str">
            <v>ARTESANO I</v>
          </cell>
          <cell r="D496" t="str">
            <v>2</v>
          </cell>
          <cell r="E496" t="str">
            <v>25836378</v>
          </cell>
          <cell r="F496">
            <v>220.02</v>
          </cell>
        </row>
        <row r="497">
          <cell r="A497" t="str">
            <v>06008659</v>
          </cell>
          <cell r="B497" t="str">
            <v>FRANCO SORIANO ESMERALDA LIBERTAD</v>
          </cell>
          <cell r="C497" t="str">
            <v>TECNOLOGO MEDICO</v>
          </cell>
          <cell r="D497" t="str">
            <v>1</v>
          </cell>
          <cell r="E497" t="str">
            <v>06008659</v>
          </cell>
          <cell r="F497">
            <v>913.75</v>
          </cell>
        </row>
        <row r="498">
          <cell r="A498" t="str">
            <v>06847861</v>
          </cell>
          <cell r="B498" t="str">
            <v>FUERTES ESPINOZA DE VEGA FANNY FRANCIS</v>
          </cell>
          <cell r="C498" t="str">
            <v>TEC. EN ENFERMERIA I</v>
          </cell>
          <cell r="D498" t="str">
            <v>2</v>
          </cell>
          <cell r="E498" t="str">
            <v>06847861</v>
          </cell>
          <cell r="F498">
            <v>551.94000000000005</v>
          </cell>
        </row>
        <row r="499">
          <cell r="A499" t="str">
            <v>07068067</v>
          </cell>
          <cell r="B499" t="str">
            <v>GAGO TORRES DE BARAHONA AMELIA JUANA</v>
          </cell>
          <cell r="C499" t="str">
            <v>TEC. EN ENFERMERIA I</v>
          </cell>
          <cell r="D499" t="str">
            <v>2</v>
          </cell>
          <cell r="E499" t="str">
            <v>07068067</v>
          </cell>
          <cell r="F499">
            <v>433.04</v>
          </cell>
        </row>
        <row r="500">
          <cell r="A500" t="str">
            <v>10193273</v>
          </cell>
          <cell r="B500" t="str">
            <v>GALARZA ROQUE ISABEL KATIUSKA</v>
          </cell>
          <cell r="C500" t="str">
            <v>TEC. EN ENFERMERIA I</v>
          </cell>
          <cell r="D500" t="str">
            <v>1</v>
          </cell>
          <cell r="E500" t="str">
            <v>10193273</v>
          </cell>
          <cell r="F500">
            <v>551.94000000000005</v>
          </cell>
        </row>
        <row r="501">
          <cell r="A501" t="str">
            <v>29731677</v>
          </cell>
          <cell r="B501" t="str">
            <v>GALDOS ZEGARRA OSCAR OMAR</v>
          </cell>
          <cell r="C501" t="str">
            <v>MEDICO II</v>
          </cell>
          <cell r="D501" t="str">
            <v>1</v>
          </cell>
          <cell r="E501" t="str">
            <v>29731677</v>
          </cell>
          <cell r="F501">
            <v>0</v>
          </cell>
        </row>
        <row r="502">
          <cell r="A502" t="str">
            <v>21447351</v>
          </cell>
          <cell r="B502" t="str">
            <v>GALINDO FIGUEROA LIDIA SUSANA</v>
          </cell>
          <cell r="C502" t="str">
            <v>TEC. EN ENFERMERIA I</v>
          </cell>
          <cell r="D502" t="str">
            <v>2</v>
          </cell>
          <cell r="E502" t="str">
            <v>21447351</v>
          </cell>
          <cell r="F502">
            <v>0</v>
          </cell>
        </row>
        <row r="503">
          <cell r="A503" t="str">
            <v>28263168</v>
          </cell>
          <cell r="B503" t="str">
            <v>GALINDO QUINTANILLA ISABEL</v>
          </cell>
          <cell r="C503" t="str">
            <v>ENFERMERA/O</v>
          </cell>
          <cell r="D503" t="str">
            <v>1</v>
          </cell>
          <cell r="E503" t="str">
            <v>28263168</v>
          </cell>
          <cell r="F503">
            <v>850.25</v>
          </cell>
        </row>
        <row r="504">
          <cell r="A504" t="str">
            <v>08485647</v>
          </cell>
          <cell r="B504" t="str">
            <v>GALINDO SEGOVIA MERCEDES</v>
          </cell>
          <cell r="C504" t="str">
            <v>TEC. EN ENFERMERIA I</v>
          </cell>
          <cell r="D504" t="str">
            <v>1</v>
          </cell>
          <cell r="E504" t="str">
            <v>08485647</v>
          </cell>
          <cell r="F504">
            <v>551.94000000000005</v>
          </cell>
        </row>
        <row r="505">
          <cell r="A505" t="str">
            <v>08642214</v>
          </cell>
          <cell r="B505" t="str">
            <v>GALINDO VELASQUEZ NORMA GLADYS</v>
          </cell>
          <cell r="C505" t="str">
            <v>TECNOLOGO MEDICO II</v>
          </cell>
          <cell r="D505" t="str">
            <v>1</v>
          </cell>
          <cell r="E505" t="str">
            <v>08642214</v>
          </cell>
          <cell r="F505">
            <v>904.8</v>
          </cell>
        </row>
        <row r="506">
          <cell r="A506" t="str">
            <v>06204007</v>
          </cell>
          <cell r="B506" t="str">
            <v>GALLARDO CAJAS DE ALVARADO LUZ ANTONIA</v>
          </cell>
          <cell r="C506" t="str">
            <v>ENFERMERA/O</v>
          </cell>
          <cell r="D506" t="str">
            <v>1</v>
          </cell>
          <cell r="E506" t="str">
            <v>06204007</v>
          </cell>
          <cell r="F506">
            <v>722.75</v>
          </cell>
        </row>
        <row r="507">
          <cell r="A507" t="str">
            <v>21863547</v>
          </cell>
          <cell r="B507" t="str">
            <v>GALLARDO GUZMAN PATRICIA DENYS</v>
          </cell>
          <cell r="C507" t="str">
            <v>ENFERMERA/O</v>
          </cell>
          <cell r="D507" t="str">
            <v>1</v>
          </cell>
          <cell r="E507" t="str">
            <v>21863547</v>
          </cell>
          <cell r="F507">
            <v>853.36</v>
          </cell>
        </row>
        <row r="508">
          <cell r="A508" t="str">
            <v>06895755</v>
          </cell>
          <cell r="B508" t="str">
            <v>GALLEGOS RODRIGUEZ JUAN CARLOS</v>
          </cell>
          <cell r="C508" t="str">
            <v>TRABAJADOR DE SERVICIOS I</v>
          </cell>
          <cell r="D508" t="str">
            <v>2</v>
          </cell>
          <cell r="E508" t="str">
            <v>06895755</v>
          </cell>
          <cell r="F508">
            <v>0</v>
          </cell>
        </row>
        <row r="509">
          <cell r="A509" t="str">
            <v>25618388</v>
          </cell>
          <cell r="B509" t="str">
            <v>GALLO ALCANTARA MARTHA NATIVIDAD</v>
          </cell>
          <cell r="C509" t="str">
            <v>QUIMICO FARMACEUTICO</v>
          </cell>
          <cell r="D509" t="str">
            <v>1</v>
          </cell>
          <cell r="E509" t="str">
            <v>25618388</v>
          </cell>
          <cell r="F509">
            <v>0</v>
          </cell>
        </row>
        <row r="510">
          <cell r="A510" t="str">
            <v>08451498</v>
          </cell>
          <cell r="B510" t="str">
            <v>GALVAN ABAD ROSSANA MARIELA</v>
          </cell>
          <cell r="C510" t="str">
            <v>TEC. EN ENFERMERIA I</v>
          </cell>
          <cell r="D510" t="str">
            <v>1</v>
          </cell>
          <cell r="E510" t="str">
            <v>08451498</v>
          </cell>
          <cell r="F510">
            <v>574.72</v>
          </cell>
        </row>
        <row r="511">
          <cell r="A511" t="str">
            <v>09310465</v>
          </cell>
          <cell r="B511" t="str">
            <v>GALVEZ FELIPE MIRTHA ELVIRA</v>
          </cell>
          <cell r="C511" t="str">
            <v>ENFERMERA/O</v>
          </cell>
          <cell r="D511" t="str">
            <v>1</v>
          </cell>
          <cell r="E511" t="str">
            <v>09310465</v>
          </cell>
          <cell r="F511">
            <v>934.52</v>
          </cell>
        </row>
        <row r="512">
          <cell r="A512" t="str">
            <v>09521789</v>
          </cell>
          <cell r="B512" t="str">
            <v>GAMARRA BALTAZAR MARILU</v>
          </cell>
          <cell r="C512" t="str">
            <v>TEC. EN ENFERMERIA I</v>
          </cell>
          <cell r="D512" t="str">
            <v>2</v>
          </cell>
          <cell r="E512" t="str">
            <v>09521789</v>
          </cell>
          <cell r="F512">
            <v>492.49</v>
          </cell>
        </row>
        <row r="513">
          <cell r="A513" t="str">
            <v>09215951</v>
          </cell>
          <cell r="B513" t="str">
            <v>GAMERO QUISPE AGUSTINA</v>
          </cell>
          <cell r="C513" t="str">
            <v>TEC. EN ENFERMERIA I</v>
          </cell>
          <cell r="D513" t="str">
            <v>1</v>
          </cell>
          <cell r="E513" t="str">
            <v>09215951</v>
          </cell>
          <cell r="F513">
            <v>492.49</v>
          </cell>
        </row>
        <row r="514">
          <cell r="A514" t="str">
            <v>15433666</v>
          </cell>
          <cell r="B514" t="str">
            <v>GANAMPA GARCIA SUSANA ROSAURA</v>
          </cell>
          <cell r="C514" t="str">
            <v>TEC. EN ENFERMERIA I</v>
          </cell>
          <cell r="D514" t="str">
            <v>1</v>
          </cell>
          <cell r="E514" t="str">
            <v>15433666</v>
          </cell>
          <cell r="F514">
            <v>515.27</v>
          </cell>
        </row>
        <row r="515">
          <cell r="A515" t="str">
            <v>08439318</v>
          </cell>
          <cell r="B515" t="str">
            <v>GARAY CRISANTO ROSA MARIA DEL PILAR</v>
          </cell>
          <cell r="C515" t="str">
            <v>ASISTENTE SOCIAL</v>
          </cell>
          <cell r="D515" t="str">
            <v>1</v>
          </cell>
          <cell r="E515" t="str">
            <v>08439318</v>
          </cell>
          <cell r="F515">
            <v>0</v>
          </cell>
        </row>
        <row r="516">
          <cell r="A516" t="str">
            <v>09091759</v>
          </cell>
          <cell r="B516" t="str">
            <v>GARAY FLORES DE ALMANZA JULIA ERIBERTA</v>
          </cell>
          <cell r="C516" t="str">
            <v>TEC. EN ENFERMERIA I</v>
          </cell>
          <cell r="D516" t="str">
            <v>1</v>
          </cell>
          <cell r="E516" t="str">
            <v>09091759</v>
          </cell>
          <cell r="F516">
            <v>440.04</v>
          </cell>
        </row>
        <row r="517">
          <cell r="A517" t="str">
            <v>16654539</v>
          </cell>
          <cell r="B517" t="str">
            <v>GARAY GONZALES YVONNE JANET</v>
          </cell>
          <cell r="C517" t="str">
            <v>ENFERMERA/O</v>
          </cell>
          <cell r="D517" t="str">
            <v>1</v>
          </cell>
          <cell r="E517" t="str">
            <v>16654539</v>
          </cell>
          <cell r="F517">
            <v>934.52</v>
          </cell>
        </row>
        <row r="518">
          <cell r="A518" t="str">
            <v>02730497</v>
          </cell>
          <cell r="B518" t="str">
            <v>GARCES GUARNIZO EDIL GASTON</v>
          </cell>
          <cell r="C518" t="str">
            <v>TRABAJADOR DE SERVICIOS I</v>
          </cell>
          <cell r="D518" t="str">
            <v>2</v>
          </cell>
          <cell r="E518" t="str">
            <v>02730497</v>
          </cell>
          <cell r="F518">
            <v>0</v>
          </cell>
        </row>
        <row r="519">
          <cell r="A519" t="str">
            <v>09282669</v>
          </cell>
          <cell r="B519" t="str">
            <v>GARCIA ARMAULIA HAYDEE ESTHER</v>
          </cell>
          <cell r="C519" t="str">
            <v>TEC. EN ENFERMERIA I</v>
          </cell>
          <cell r="D519" t="str">
            <v>2</v>
          </cell>
          <cell r="E519" t="str">
            <v>09282669</v>
          </cell>
          <cell r="F519">
            <v>301.25</v>
          </cell>
        </row>
        <row r="520">
          <cell r="A520" t="str">
            <v>07096755</v>
          </cell>
          <cell r="B520" t="str">
            <v>GARCIA GARAY DE ARROYO ELDER FRANCISCA</v>
          </cell>
          <cell r="C520" t="str">
            <v>TEC. EN ENFERMERIA I</v>
          </cell>
          <cell r="D520" t="str">
            <v>1</v>
          </cell>
          <cell r="E520" t="str">
            <v>07096755</v>
          </cell>
          <cell r="F520">
            <v>0</v>
          </cell>
        </row>
        <row r="521">
          <cell r="A521" t="str">
            <v>06799536</v>
          </cell>
          <cell r="B521" t="str">
            <v>GARCIA GARCIA DE VELA AMELIA</v>
          </cell>
          <cell r="C521" t="str">
            <v>ENFERMERA/O</v>
          </cell>
          <cell r="D521" t="str">
            <v>1</v>
          </cell>
          <cell r="E521" t="str">
            <v>06799536</v>
          </cell>
          <cell r="F521">
            <v>446</v>
          </cell>
        </row>
        <row r="522">
          <cell r="A522" t="str">
            <v>09196232</v>
          </cell>
          <cell r="B522" t="str">
            <v>GARCIA HIDALGO GLADYS JUSTINA</v>
          </cell>
          <cell r="C522" t="str">
            <v>TEC. EN ENFERMERIA I</v>
          </cell>
          <cell r="D522" t="str">
            <v>2</v>
          </cell>
          <cell r="E522" t="str">
            <v>09196232</v>
          </cell>
          <cell r="F522">
            <v>0</v>
          </cell>
        </row>
        <row r="523">
          <cell r="A523" t="str">
            <v>07449480</v>
          </cell>
          <cell r="B523" t="str">
            <v>GARCIA HUAPAYA CONSUELO DEL PILAR</v>
          </cell>
          <cell r="C523" t="str">
            <v>TEC. EN ENFERMERIA I</v>
          </cell>
          <cell r="D523" t="str">
            <v>1</v>
          </cell>
          <cell r="E523" t="str">
            <v>07449480</v>
          </cell>
          <cell r="F523">
            <v>440.04</v>
          </cell>
        </row>
        <row r="524">
          <cell r="A524" t="str">
            <v>07332500</v>
          </cell>
          <cell r="B524" t="str">
            <v>GARCIA HUAPAYA JOSE ENRIQUE</v>
          </cell>
          <cell r="C524" t="str">
            <v>TEC. EN ESTADISTICA I</v>
          </cell>
          <cell r="D524" t="str">
            <v>1</v>
          </cell>
          <cell r="E524" t="str">
            <v>07332500</v>
          </cell>
          <cell r="F524">
            <v>0</v>
          </cell>
        </row>
        <row r="525">
          <cell r="A525" t="str">
            <v>21824036</v>
          </cell>
          <cell r="B525" t="str">
            <v>GARCIA REAL PETRONILA MARIBEL</v>
          </cell>
          <cell r="C525" t="str">
            <v>ENFERMERA/O I</v>
          </cell>
          <cell r="D525" t="str">
            <v>1</v>
          </cell>
          <cell r="E525" t="str">
            <v>21824036</v>
          </cell>
          <cell r="F525">
            <v>832.72</v>
          </cell>
        </row>
        <row r="526">
          <cell r="A526" t="str">
            <v>04401914</v>
          </cell>
          <cell r="B526" t="str">
            <v>GARCIA REVILLA MARIA ELENA</v>
          </cell>
          <cell r="C526" t="str">
            <v>ENFERMERA/O</v>
          </cell>
          <cell r="D526" t="str">
            <v>1</v>
          </cell>
          <cell r="E526" t="str">
            <v>04401914</v>
          </cell>
          <cell r="F526">
            <v>914</v>
          </cell>
        </row>
        <row r="527">
          <cell r="A527" t="str">
            <v>10194419</v>
          </cell>
          <cell r="B527" t="str">
            <v>GARCIA SAAVEDRA JAVIER</v>
          </cell>
          <cell r="C527" t="str">
            <v>TECNOLOGO MEDICO</v>
          </cell>
          <cell r="D527" t="str">
            <v>1</v>
          </cell>
          <cell r="E527" t="str">
            <v>10194419</v>
          </cell>
          <cell r="F527">
            <v>595.4</v>
          </cell>
        </row>
        <row r="528">
          <cell r="A528" t="str">
            <v>21462155</v>
          </cell>
          <cell r="B528" t="str">
            <v>GARCIA SERNA YRIS MAGDALENA</v>
          </cell>
          <cell r="C528" t="str">
            <v>ENFERMERA/O II</v>
          </cell>
          <cell r="D528" t="str">
            <v>1</v>
          </cell>
          <cell r="E528" t="str">
            <v>21462155</v>
          </cell>
          <cell r="F528">
            <v>890.82</v>
          </cell>
        </row>
        <row r="529">
          <cell r="A529" t="str">
            <v>10536121</v>
          </cell>
          <cell r="B529" t="str">
            <v>GARCIA TERAN WALTER SALOMON</v>
          </cell>
          <cell r="C529" t="str">
            <v>TEC. EN TRANSPORTE I</v>
          </cell>
          <cell r="D529" t="str">
            <v>2</v>
          </cell>
          <cell r="E529" t="str">
            <v>10536121</v>
          </cell>
          <cell r="F529">
            <v>478.6</v>
          </cell>
        </row>
        <row r="530">
          <cell r="A530" t="str">
            <v>10397703</v>
          </cell>
          <cell r="B530" t="str">
            <v>GARCIA VELEZ JAVIER ANTONIO</v>
          </cell>
          <cell r="C530" t="str">
            <v>ELECTRICISTA I</v>
          </cell>
          <cell r="D530" t="str">
            <v>2</v>
          </cell>
          <cell r="E530" t="str">
            <v>10397703</v>
          </cell>
          <cell r="F530">
            <v>242.8</v>
          </cell>
        </row>
        <row r="531">
          <cell r="A531" t="str">
            <v>07201811</v>
          </cell>
          <cell r="B531" t="str">
            <v>GAROTTE BALDEON SUSANA ROSALINDA</v>
          </cell>
          <cell r="C531" t="str">
            <v>TEC. EN ENFERMERIA I</v>
          </cell>
          <cell r="D531" t="str">
            <v>2</v>
          </cell>
          <cell r="E531" t="str">
            <v>07201811</v>
          </cell>
          <cell r="F531">
            <v>293.36</v>
          </cell>
        </row>
        <row r="532">
          <cell r="A532" t="str">
            <v>07148580</v>
          </cell>
          <cell r="B532" t="str">
            <v>GARRIDO VICUÑA DANTE MARTIN</v>
          </cell>
          <cell r="C532" t="str">
            <v>TEC. ADMINIS.I</v>
          </cell>
          <cell r="D532" t="str">
            <v>2</v>
          </cell>
          <cell r="E532" t="str">
            <v>07148580</v>
          </cell>
          <cell r="F532">
            <v>0</v>
          </cell>
        </row>
        <row r="533">
          <cell r="A533" t="str">
            <v>08349178</v>
          </cell>
          <cell r="B533" t="str">
            <v>GASPAR CAYO ANATOLIA SIMIONA</v>
          </cell>
          <cell r="C533" t="str">
            <v>TEC. EN ENFERMERIA I</v>
          </cell>
          <cell r="D533" t="str">
            <v>1</v>
          </cell>
          <cell r="E533" t="str">
            <v>08349178</v>
          </cell>
          <cell r="F533">
            <v>426.15</v>
          </cell>
        </row>
        <row r="534">
          <cell r="A534" t="str">
            <v>08348332</v>
          </cell>
          <cell r="B534" t="str">
            <v>GASPAR CAYO MARIA MAXIMA</v>
          </cell>
          <cell r="C534" t="str">
            <v>TEC. EN ENFERMERIA I</v>
          </cell>
          <cell r="D534" t="str">
            <v>1</v>
          </cell>
          <cell r="E534" t="str">
            <v>08348332</v>
          </cell>
          <cell r="F534">
            <v>551.94000000000005</v>
          </cell>
        </row>
        <row r="535">
          <cell r="A535" t="str">
            <v>09058112</v>
          </cell>
          <cell r="B535" t="str">
            <v>GASTELU FERNANDEZ EMILIA</v>
          </cell>
          <cell r="C535" t="str">
            <v>TEC. EN ENFERMERIA II</v>
          </cell>
          <cell r="D535" t="str">
            <v>1</v>
          </cell>
          <cell r="E535" t="str">
            <v>09058112</v>
          </cell>
          <cell r="F535">
            <v>0</v>
          </cell>
        </row>
        <row r="536">
          <cell r="A536" t="str">
            <v>09339476</v>
          </cell>
          <cell r="B536" t="str">
            <v>GAVILAN CORDERO YRIS LILIANA</v>
          </cell>
          <cell r="C536" t="str">
            <v>ENFERMERA/O</v>
          </cell>
          <cell r="D536" t="str">
            <v>1</v>
          </cell>
          <cell r="E536" t="str">
            <v>09339476</v>
          </cell>
          <cell r="F536">
            <v>912.9</v>
          </cell>
        </row>
        <row r="537">
          <cell r="A537" t="str">
            <v>08483197</v>
          </cell>
          <cell r="B537" t="str">
            <v>GAYOSO CRISPIN MARIA ELENA</v>
          </cell>
          <cell r="C537" t="str">
            <v>TEC. EN ENFERMERIA I</v>
          </cell>
          <cell r="D537" t="str">
            <v>2</v>
          </cell>
          <cell r="E537" t="str">
            <v>08483197</v>
          </cell>
          <cell r="F537">
            <v>551.94000000000005</v>
          </cell>
        </row>
        <row r="538">
          <cell r="A538" t="str">
            <v>08865311</v>
          </cell>
          <cell r="B538" t="str">
            <v>GIL FRANCO JUSTINA</v>
          </cell>
          <cell r="C538" t="str">
            <v>TRABAJADOR SOCIAL ESC.SUP.</v>
          </cell>
          <cell r="D538" t="str">
            <v>1</v>
          </cell>
          <cell r="E538" t="str">
            <v>08865311</v>
          </cell>
          <cell r="F538">
            <v>293.52999999999997</v>
          </cell>
        </row>
        <row r="539">
          <cell r="A539" t="str">
            <v>09031886</v>
          </cell>
          <cell r="B539" t="str">
            <v>GIL MACURI VILMA ESPERANZA</v>
          </cell>
          <cell r="C539" t="str">
            <v>ENFERMERA/O</v>
          </cell>
          <cell r="D539" t="str">
            <v>1</v>
          </cell>
          <cell r="E539" t="str">
            <v>09031886</v>
          </cell>
          <cell r="F539">
            <v>934.52</v>
          </cell>
        </row>
        <row r="540">
          <cell r="A540" t="str">
            <v>08006197</v>
          </cell>
          <cell r="B540" t="str">
            <v>GIL TAFUR ODON AUGUSTO</v>
          </cell>
          <cell r="C540" t="str">
            <v>TECNOLOGO MEDICO</v>
          </cell>
          <cell r="D540" t="str">
            <v>1</v>
          </cell>
          <cell r="E540" t="str">
            <v>08006197</v>
          </cell>
          <cell r="F540">
            <v>832.95</v>
          </cell>
        </row>
        <row r="541">
          <cell r="A541" t="str">
            <v>09965194</v>
          </cell>
          <cell r="B541" t="str">
            <v>GILIAN CABRERA MARIA ELENA</v>
          </cell>
          <cell r="C541" t="str">
            <v>TRABAJADOR DE SERVICIOS I</v>
          </cell>
          <cell r="D541" t="str">
            <v>2</v>
          </cell>
          <cell r="E541" t="str">
            <v>09965194</v>
          </cell>
          <cell r="F541">
            <v>69.42</v>
          </cell>
        </row>
        <row r="542">
          <cell r="A542" t="str">
            <v>09185240</v>
          </cell>
          <cell r="B542" t="str">
            <v>GOICOCHEA URBINA TEODORA</v>
          </cell>
          <cell r="C542" t="str">
            <v>TECNOLOGO MEDICO</v>
          </cell>
          <cell r="D542" t="str">
            <v>1</v>
          </cell>
          <cell r="E542" t="str">
            <v>09185240</v>
          </cell>
          <cell r="F542">
            <v>609.5</v>
          </cell>
        </row>
        <row r="543">
          <cell r="A543" t="str">
            <v>10102040</v>
          </cell>
          <cell r="B543" t="str">
            <v>GOMEZ BACA VERONICA YSABEL</v>
          </cell>
          <cell r="C543" t="str">
            <v>TEC. EN ENFERMERIA I</v>
          </cell>
          <cell r="D543" t="str">
            <v>1</v>
          </cell>
          <cell r="E543" t="str">
            <v>10102040</v>
          </cell>
          <cell r="F543">
            <v>0</v>
          </cell>
        </row>
        <row r="544">
          <cell r="A544" t="str">
            <v>08953924</v>
          </cell>
          <cell r="B544" t="str">
            <v>GOMEZ BENAVIDES CARMEN ROSA</v>
          </cell>
          <cell r="C544" t="str">
            <v>TECNOLOGO MEDICO</v>
          </cell>
          <cell r="D544" t="str">
            <v>1</v>
          </cell>
          <cell r="E544" t="str">
            <v>08953924</v>
          </cell>
          <cell r="F544">
            <v>255</v>
          </cell>
        </row>
        <row r="545">
          <cell r="A545" t="str">
            <v>09522101</v>
          </cell>
          <cell r="B545" t="str">
            <v>GOMEZ CHUMPITAZ CARMEN KARINA</v>
          </cell>
          <cell r="C545" t="str">
            <v>TEC. EN ENFERMERIA I</v>
          </cell>
          <cell r="D545" t="str">
            <v>1</v>
          </cell>
          <cell r="E545" t="str">
            <v>09522101</v>
          </cell>
          <cell r="F545">
            <v>0</v>
          </cell>
        </row>
        <row r="546">
          <cell r="A546" t="str">
            <v>08364033</v>
          </cell>
          <cell r="B546" t="str">
            <v>GOMEZ CURO ROSA ANGELICA</v>
          </cell>
          <cell r="C546" t="str">
            <v>TEC. EN ENFERMERIA I</v>
          </cell>
          <cell r="D546" t="str">
            <v>2</v>
          </cell>
          <cell r="E546" t="str">
            <v>08364033</v>
          </cell>
          <cell r="F546">
            <v>0</v>
          </cell>
        </row>
        <row r="547">
          <cell r="A547" t="str">
            <v>10400186</v>
          </cell>
          <cell r="B547" t="str">
            <v>GOMEZ DE LA CRUZ ERIKA CECILIA</v>
          </cell>
          <cell r="C547" t="str">
            <v>ENFERMERA/O I</v>
          </cell>
          <cell r="D547" t="str">
            <v>1</v>
          </cell>
          <cell r="E547" t="str">
            <v>10400186</v>
          </cell>
          <cell r="F547">
            <v>852.09</v>
          </cell>
        </row>
        <row r="548">
          <cell r="A548" t="str">
            <v>09573404</v>
          </cell>
          <cell r="B548" t="str">
            <v>GOMEZ GODOY ENRIQUE ALFREDO</v>
          </cell>
          <cell r="C548" t="str">
            <v>ARTESANO I</v>
          </cell>
          <cell r="D548" t="str">
            <v>2</v>
          </cell>
          <cell r="E548" t="str">
            <v>09573404</v>
          </cell>
          <cell r="F548">
            <v>504.38</v>
          </cell>
        </row>
        <row r="549">
          <cell r="A549" t="str">
            <v>31033867</v>
          </cell>
          <cell r="B549" t="str">
            <v>GOMEZ HUAMAN CARMEN ROSA</v>
          </cell>
          <cell r="C549" t="str">
            <v>ENFERMERA/O</v>
          </cell>
          <cell r="D549" t="str">
            <v>1</v>
          </cell>
          <cell r="E549" t="str">
            <v>31033867</v>
          </cell>
          <cell r="F549">
            <v>714.44</v>
          </cell>
        </row>
        <row r="550">
          <cell r="A550" t="str">
            <v>18167458</v>
          </cell>
          <cell r="B550" t="str">
            <v>GOMEZ MELENDEZ CECILIA MARIA</v>
          </cell>
          <cell r="C550" t="str">
            <v>MEDICO II</v>
          </cell>
          <cell r="D550" t="str">
            <v>1</v>
          </cell>
          <cell r="E550" t="str">
            <v>18167458</v>
          </cell>
          <cell r="F550">
            <v>0</v>
          </cell>
        </row>
        <row r="551">
          <cell r="A551" t="str">
            <v>09411284</v>
          </cell>
          <cell r="B551" t="str">
            <v>GOMEZ PIZAN JOSE PAVEL</v>
          </cell>
          <cell r="C551" t="str">
            <v>TEC. EN ENFERMERIA I</v>
          </cell>
          <cell r="D551" t="str">
            <v>2</v>
          </cell>
          <cell r="E551" t="str">
            <v>09411284</v>
          </cell>
          <cell r="F551">
            <v>183.35</v>
          </cell>
        </row>
        <row r="552">
          <cell r="A552" t="str">
            <v>06800488</v>
          </cell>
          <cell r="B552" t="str">
            <v>GOMEZ SANCHEZ DE AMAUT YONI</v>
          </cell>
          <cell r="C552" t="str">
            <v>MEDICO IV</v>
          </cell>
          <cell r="D552" t="str">
            <v>1</v>
          </cell>
          <cell r="E552" t="str">
            <v>06800488</v>
          </cell>
          <cell r="F552">
            <v>1032.75</v>
          </cell>
        </row>
        <row r="553">
          <cell r="A553" t="str">
            <v>07261936</v>
          </cell>
          <cell r="B553" t="str">
            <v>GOMEZ TICLA YERMET EVELYN</v>
          </cell>
          <cell r="C553" t="str">
            <v>TEC. EN ENFERMERIA I</v>
          </cell>
          <cell r="D553" t="str">
            <v>1</v>
          </cell>
          <cell r="E553" t="str">
            <v>07261936</v>
          </cell>
          <cell r="F553">
            <v>414.26</v>
          </cell>
        </row>
        <row r="554">
          <cell r="A554" t="str">
            <v>09543893</v>
          </cell>
          <cell r="B554" t="str">
            <v>GONZALES BARRIGA CORINA JUDITH</v>
          </cell>
          <cell r="C554" t="str">
            <v>TEC. EN ENFERMERIA I</v>
          </cell>
          <cell r="D554" t="str">
            <v>2</v>
          </cell>
          <cell r="E554" t="str">
            <v>09543893</v>
          </cell>
          <cell r="F554">
            <v>0</v>
          </cell>
        </row>
        <row r="555">
          <cell r="A555" t="str">
            <v>04065026</v>
          </cell>
          <cell r="B555" t="str">
            <v>GONZALES BASILIO SALOME</v>
          </cell>
          <cell r="C555" t="str">
            <v>ENFERMERA/O</v>
          </cell>
          <cell r="D555" t="str">
            <v>1</v>
          </cell>
          <cell r="E555" t="str">
            <v>04065026</v>
          </cell>
          <cell r="F555">
            <v>609.46</v>
          </cell>
        </row>
        <row r="556">
          <cell r="A556" t="str">
            <v>08956401</v>
          </cell>
          <cell r="B556" t="str">
            <v>GONZALES CARHUARUPAY ALINA MARTHA</v>
          </cell>
          <cell r="C556" t="str">
            <v>ASISTENTE SOCIAL</v>
          </cell>
          <cell r="D556" t="str">
            <v>1</v>
          </cell>
          <cell r="E556" t="str">
            <v>08956401</v>
          </cell>
          <cell r="F556">
            <v>298.5</v>
          </cell>
        </row>
        <row r="557">
          <cell r="A557" t="str">
            <v>25691927</v>
          </cell>
          <cell r="B557" t="str">
            <v>GONZALES DE JIMENEZ PETRONILA PAQUITA</v>
          </cell>
          <cell r="C557" t="str">
            <v>TEC. EN ENFERMERIA I</v>
          </cell>
          <cell r="D557" t="str">
            <v>1</v>
          </cell>
          <cell r="E557" t="str">
            <v>25691927</v>
          </cell>
          <cell r="F557">
            <v>330.03</v>
          </cell>
        </row>
        <row r="558">
          <cell r="A558" t="str">
            <v>17859549</v>
          </cell>
          <cell r="B558" t="str">
            <v>GONZALES FLORES OSWALDO SIXTO</v>
          </cell>
          <cell r="C558" t="str">
            <v>MEDICO III</v>
          </cell>
          <cell r="D558" t="str">
            <v>1</v>
          </cell>
          <cell r="E558" t="str">
            <v>17859549</v>
          </cell>
          <cell r="F558">
            <v>0</v>
          </cell>
        </row>
        <row r="559">
          <cell r="A559" t="str">
            <v>03666903</v>
          </cell>
          <cell r="B559" t="str">
            <v>GONZALES GONZALES NOEMI</v>
          </cell>
          <cell r="C559" t="str">
            <v>TEC. EN ENFERMERIA I</v>
          </cell>
          <cell r="D559" t="str">
            <v>1</v>
          </cell>
          <cell r="E559" t="str">
            <v>03666903</v>
          </cell>
          <cell r="F559">
            <v>551.94000000000005</v>
          </cell>
        </row>
        <row r="560">
          <cell r="A560" t="str">
            <v>21501947</v>
          </cell>
          <cell r="B560" t="str">
            <v>GONZALES SARAVIA CARLOS ALBERTO</v>
          </cell>
          <cell r="C560" t="str">
            <v>MEDICO II</v>
          </cell>
          <cell r="D560" t="str">
            <v>1</v>
          </cell>
          <cell r="E560" t="str">
            <v>21501947</v>
          </cell>
          <cell r="F560">
            <v>0</v>
          </cell>
        </row>
        <row r="561">
          <cell r="A561" t="str">
            <v>08479083</v>
          </cell>
          <cell r="B561" t="str">
            <v>GONZALES SOLSOL FERNANDO</v>
          </cell>
          <cell r="C561" t="str">
            <v>TECNOLOGO MEDICO</v>
          </cell>
          <cell r="D561" t="str">
            <v>1</v>
          </cell>
          <cell r="E561" t="str">
            <v>08479083</v>
          </cell>
          <cell r="F561">
            <v>975.15</v>
          </cell>
        </row>
        <row r="562">
          <cell r="A562" t="str">
            <v>09451824</v>
          </cell>
          <cell r="B562" t="str">
            <v>GONZALES TORRES ROSA MARIA</v>
          </cell>
          <cell r="C562" t="str">
            <v>ENFERMERA/O</v>
          </cell>
          <cell r="D562" t="str">
            <v>1</v>
          </cell>
          <cell r="E562" t="str">
            <v>09451824</v>
          </cell>
          <cell r="F562">
            <v>0</v>
          </cell>
        </row>
        <row r="563">
          <cell r="A563" t="str">
            <v>10689866</v>
          </cell>
          <cell r="B563" t="str">
            <v>GONZALES UCHUYPOMA JOSE LUIS</v>
          </cell>
          <cell r="C563" t="str">
            <v>MEDICO II</v>
          </cell>
          <cell r="D563" t="str">
            <v>1</v>
          </cell>
          <cell r="E563" t="str">
            <v>10689866</v>
          </cell>
          <cell r="F563">
            <v>0</v>
          </cell>
        </row>
        <row r="564">
          <cell r="A564" t="str">
            <v>10144124</v>
          </cell>
          <cell r="B564" t="str">
            <v>GONZALES URIBE DE CASTILLO AMALIA ROSA</v>
          </cell>
          <cell r="C564" t="str">
            <v>ENFERMERA/O</v>
          </cell>
          <cell r="D564" t="str">
            <v>1</v>
          </cell>
          <cell r="E564" t="str">
            <v>10144124</v>
          </cell>
          <cell r="F564">
            <v>977.75</v>
          </cell>
        </row>
        <row r="565">
          <cell r="A565" t="str">
            <v>08302313</v>
          </cell>
          <cell r="B565" t="str">
            <v>GONZALEZ MORENO ROCIO MARGARITA</v>
          </cell>
          <cell r="C565" t="str">
            <v>BIOLOGO II</v>
          </cell>
          <cell r="D565" t="str">
            <v>1</v>
          </cell>
          <cell r="E565" t="str">
            <v>08302313</v>
          </cell>
          <cell r="F565">
            <v>0</v>
          </cell>
        </row>
        <row r="566">
          <cell r="A566" t="str">
            <v>08467940</v>
          </cell>
          <cell r="B566" t="str">
            <v>GORRITTI REY CAROL VIOLETA</v>
          </cell>
          <cell r="C566" t="str">
            <v>TECNOLOGO MEDICO</v>
          </cell>
          <cell r="D566" t="str">
            <v>1</v>
          </cell>
          <cell r="E566" t="str">
            <v>08467940</v>
          </cell>
          <cell r="F566">
            <v>0</v>
          </cell>
        </row>
        <row r="567">
          <cell r="A567" t="str">
            <v>25746859</v>
          </cell>
          <cell r="B567" t="str">
            <v>GRANADOS ALZAMORA VIVIANA CECILIA</v>
          </cell>
          <cell r="C567" t="str">
            <v>MEDICO II</v>
          </cell>
          <cell r="D567" t="str">
            <v>1</v>
          </cell>
          <cell r="E567" t="str">
            <v>25746859</v>
          </cell>
          <cell r="F567">
            <v>0</v>
          </cell>
        </row>
        <row r="568">
          <cell r="A568" t="str">
            <v>28294604</v>
          </cell>
          <cell r="B568" t="str">
            <v>GRANADOS RICALDI ROSA MARIA</v>
          </cell>
          <cell r="C568" t="str">
            <v>ENFERMERA/O</v>
          </cell>
          <cell r="D568" t="str">
            <v>1</v>
          </cell>
          <cell r="E568" t="str">
            <v>28294604</v>
          </cell>
          <cell r="F568">
            <v>975.15</v>
          </cell>
        </row>
        <row r="569">
          <cell r="A569" t="str">
            <v>08499524</v>
          </cell>
          <cell r="B569" t="str">
            <v>GUARDIA CALANCHA ELSA MONICA</v>
          </cell>
          <cell r="C569" t="str">
            <v>ENFERMERA/O</v>
          </cell>
          <cell r="D569" t="str">
            <v>1</v>
          </cell>
          <cell r="E569" t="str">
            <v>08499524</v>
          </cell>
          <cell r="F569">
            <v>977.75</v>
          </cell>
        </row>
        <row r="570">
          <cell r="A570" t="str">
            <v>18111630</v>
          </cell>
          <cell r="B570" t="str">
            <v>GUARNIZ RENTERIA JORGE LUIS</v>
          </cell>
          <cell r="C570" t="str">
            <v>MEDICO II</v>
          </cell>
          <cell r="D570" t="str">
            <v>1</v>
          </cell>
          <cell r="E570" t="str">
            <v>18111630</v>
          </cell>
          <cell r="F570">
            <v>946</v>
          </cell>
        </row>
        <row r="571">
          <cell r="A571" t="str">
            <v>05071580</v>
          </cell>
          <cell r="B571" t="str">
            <v>GUDIEL HERMOZA JORGE</v>
          </cell>
          <cell r="C571" t="str">
            <v>MEDICO III</v>
          </cell>
          <cell r="D571" t="str">
            <v>1</v>
          </cell>
          <cell r="E571" t="str">
            <v>05071580</v>
          </cell>
          <cell r="F571">
            <v>977.5</v>
          </cell>
        </row>
        <row r="572">
          <cell r="A572" t="str">
            <v>30413464</v>
          </cell>
          <cell r="B572" t="str">
            <v>GUERRA CONDORPUSA LUTILDE EMPERATRIZ</v>
          </cell>
          <cell r="C572" t="str">
            <v>AUX. DE NUTRICION I</v>
          </cell>
          <cell r="D572" t="str">
            <v>2</v>
          </cell>
          <cell r="E572" t="str">
            <v>30413464</v>
          </cell>
          <cell r="F572">
            <v>370.24</v>
          </cell>
        </row>
        <row r="573">
          <cell r="A573" t="str">
            <v>07517367</v>
          </cell>
          <cell r="B573" t="str">
            <v>GUERRA DE SALAZAR MARGARITA</v>
          </cell>
          <cell r="C573" t="str">
            <v>ASISTENTE SOCIAL</v>
          </cell>
          <cell r="D573" t="str">
            <v>1</v>
          </cell>
          <cell r="E573" t="str">
            <v>07517367</v>
          </cell>
          <cell r="F573">
            <v>298.5</v>
          </cell>
        </row>
        <row r="574">
          <cell r="A574" t="str">
            <v>07330203</v>
          </cell>
          <cell r="B574" t="str">
            <v>GUERRA HEREDIA MARTHA SUSANA</v>
          </cell>
          <cell r="C574" t="str">
            <v>ENFERMERA/O</v>
          </cell>
          <cell r="D574" t="str">
            <v>1</v>
          </cell>
          <cell r="E574" t="str">
            <v>07330203</v>
          </cell>
          <cell r="F574">
            <v>0</v>
          </cell>
        </row>
        <row r="575">
          <cell r="A575" t="str">
            <v>09728675</v>
          </cell>
          <cell r="B575" t="str">
            <v>GUERRERO DAVILA PETER DEAN</v>
          </cell>
          <cell r="C575" t="str">
            <v>ASIST. EN SERV. DE SALUD I</v>
          </cell>
          <cell r="D575" t="str">
            <v>2</v>
          </cell>
          <cell r="E575" t="str">
            <v>09728675</v>
          </cell>
          <cell r="F575">
            <v>835.8</v>
          </cell>
        </row>
        <row r="576">
          <cell r="A576" t="str">
            <v>07914667</v>
          </cell>
          <cell r="B576" t="str">
            <v>GUERRERO MEDINA RONALD CONCEPCION</v>
          </cell>
          <cell r="C576" t="str">
            <v>ARTESANO I</v>
          </cell>
          <cell r="D576" t="str">
            <v>1</v>
          </cell>
          <cell r="E576" t="str">
            <v>07914667</v>
          </cell>
          <cell r="F576">
            <v>0</v>
          </cell>
        </row>
        <row r="577">
          <cell r="A577" t="str">
            <v>07237558</v>
          </cell>
          <cell r="B577" t="str">
            <v>GUERRERO TORRES MARTHA</v>
          </cell>
          <cell r="C577" t="str">
            <v>TEC. EN ENFERMERIA I</v>
          </cell>
          <cell r="D577" t="str">
            <v>1</v>
          </cell>
          <cell r="E577" t="str">
            <v>07237558</v>
          </cell>
          <cell r="F577">
            <v>540.04999999999995</v>
          </cell>
        </row>
        <row r="578">
          <cell r="A578" t="str">
            <v>06775198</v>
          </cell>
          <cell r="B578" t="str">
            <v>GUEVARA EFFIO CARLOS ALFONSO</v>
          </cell>
          <cell r="C578" t="str">
            <v>MEDICO II</v>
          </cell>
          <cell r="D578" t="str">
            <v>1</v>
          </cell>
          <cell r="E578" t="str">
            <v>06775198</v>
          </cell>
          <cell r="F578">
            <v>0</v>
          </cell>
        </row>
        <row r="579">
          <cell r="A579" t="str">
            <v>07495479</v>
          </cell>
          <cell r="B579" t="str">
            <v>GUEVARA FLORIAN VICTOR ANGEL</v>
          </cell>
          <cell r="C579" t="str">
            <v>MEDICO II</v>
          </cell>
          <cell r="D579" t="str">
            <v>1</v>
          </cell>
          <cell r="E579" t="str">
            <v>07495479</v>
          </cell>
          <cell r="F579">
            <v>0</v>
          </cell>
        </row>
        <row r="580">
          <cell r="A580" t="str">
            <v>08474542</v>
          </cell>
          <cell r="B580" t="str">
            <v>GUEVARA SOSA JULIA FELISA</v>
          </cell>
          <cell r="C580" t="str">
            <v>TEC. EN ENFERMERIA I</v>
          </cell>
          <cell r="D580" t="str">
            <v>2</v>
          </cell>
          <cell r="E580" t="str">
            <v>08474542</v>
          </cell>
          <cell r="F580">
            <v>0</v>
          </cell>
        </row>
        <row r="581">
          <cell r="A581" t="str">
            <v>06754761</v>
          </cell>
          <cell r="B581" t="str">
            <v>GUILLEN MEJIA ESPERANZA ROXANA</v>
          </cell>
          <cell r="C581" t="str">
            <v>TRABAJADOR DE SERVICIOS I</v>
          </cell>
          <cell r="D581" t="str">
            <v>2</v>
          </cell>
          <cell r="E581" t="str">
            <v>06754761</v>
          </cell>
          <cell r="F581">
            <v>0</v>
          </cell>
        </row>
        <row r="582">
          <cell r="A582" t="str">
            <v>06746225</v>
          </cell>
          <cell r="B582" t="str">
            <v>GUILLEN VARGAS SILVIA AURORA</v>
          </cell>
          <cell r="C582" t="str">
            <v>TEC. EN ASISTENCIA SOCIAL I</v>
          </cell>
          <cell r="D582" t="str">
            <v>2</v>
          </cell>
          <cell r="E582" t="str">
            <v>06746225</v>
          </cell>
          <cell r="F582">
            <v>242.8</v>
          </cell>
        </row>
        <row r="583">
          <cell r="A583" t="str">
            <v>07178047</v>
          </cell>
          <cell r="B583" t="str">
            <v>GUTIERREZ CASTILLO ROMEL FERNANDO</v>
          </cell>
          <cell r="C583" t="str">
            <v>TRABAJADOR DE SERVICIOS III</v>
          </cell>
          <cell r="D583" t="str">
            <v>2</v>
          </cell>
          <cell r="E583" t="str">
            <v>07178047</v>
          </cell>
          <cell r="F583">
            <v>0</v>
          </cell>
        </row>
        <row r="584">
          <cell r="A584" t="str">
            <v>16158351</v>
          </cell>
          <cell r="B584" t="str">
            <v>GUTIERREZ ESPIRITU JIMMY NESTOR</v>
          </cell>
          <cell r="C584" t="str">
            <v>TEC. EN ENFERMERIA I</v>
          </cell>
          <cell r="D584" t="str">
            <v>2</v>
          </cell>
          <cell r="E584" t="str">
            <v>16158351</v>
          </cell>
          <cell r="F584">
            <v>515.27</v>
          </cell>
        </row>
        <row r="585">
          <cell r="A585" t="str">
            <v>06221413</v>
          </cell>
          <cell r="B585" t="str">
            <v>GUTIERREZ MONTES PEDRO ANTONIO</v>
          </cell>
          <cell r="C585" t="str">
            <v>ENFERMERA/O</v>
          </cell>
          <cell r="D585" t="str">
            <v>1</v>
          </cell>
          <cell r="E585" t="str">
            <v>06221413</v>
          </cell>
          <cell r="F585">
            <v>595</v>
          </cell>
        </row>
        <row r="586">
          <cell r="A586" t="str">
            <v>17942055</v>
          </cell>
          <cell r="B586" t="str">
            <v>GUTIERREZ PEREZ LUIS FELIPE</v>
          </cell>
          <cell r="C586" t="str">
            <v>MEDICO III</v>
          </cell>
          <cell r="D586" t="str">
            <v>1</v>
          </cell>
          <cell r="E586" t="str">
            <v>17942055</v>
          </cell>
          <cell r="F586">
            <v>403.75</v>
          </cell>
        </row>
        <row r="587">
          <cell r="A587" t="str">
            <v>21432217</v>
          </cell>
          <cell r="B587" t="str">
            <v>GUTIERREZ RAMIREZ DE RUIZ ANDREA CARMEN</v>
          </cell>
          <cell r="C587" t="str">
            <v>CIRUJANO DENTISTA</v>
          </cell>
          <cell r="D587" t="str">
            <v>1</v>
          </cell>
          <cell r="E587" t="str">
            <v>21432217</v>
          </cell>
          <cell r="F587">
            <v>0</v>
          </cell>
        </row>
        <row r="588">
          <cell r="A588" t="str">
            <v>29344923</v>
          </cell>
          <cell r="B588" t="str">
            <v>GUTIERREZ RODRIGUEZ CLAUDINA GLADYS</v>
          </cell>
          <cell r="C588" t="str">
            <v>ENFERMERA/O</v>
          </cell>
          <cell r="D588" t="str">
            <v>1</v>
          </cell>
          <cell r="E588" t="str">
            <v>29344923</v>
          </cell>
          <cell r="F588">
            <v>0</v>
          </cell>
        </row>
        <row r="589">
          <cell r="A589" t="str">
            <v>08549419</v>
          </cell>
          <cell r="B589" t="str">
            <v>GUTIERREZ SANCHEZ ISABEL</v>
          </cell>
          <cell r="C589" t="str">
            <v>TEC. EN ENFERMERIA II</v>
          </cell>
          <cell r="D589" t="str">
            <v>1</v>
          </cell>
          <cell r="E589" t="str">
            <v>08549419</v>
          </cell>
          <cell r="F589">
            <v>0</v>
          </cell>
        </row>
        <row r="590">
          <cell r="A590" t="str">
            <v>21861711</v>
          </cell>
          <cell r="B590" t="str">
            <v>GUZMAN ORMEÑO PILAR MIRIAN</v>
          </cell>
          <cell r="C590" t="str">
            <v>ENFERMERA/O</v>
          </cell>
          <cell r="D590" t="str">
            <v>1</v>
          </cell>
          <cell r="E590" t="str">
            <v>21861711</v>
          </cell>
          <cell r="F590">
            <v>934.52</v>
          </cell>
        </row>
        <row r="591">
          <cell r="A591" t="str">
            <v>07150315</v>
          </cell>
          <cell r="B591" t="str">
            <v>HENDENMANN MANRIQUE JACQUELINE MERY</v>
          </cell>
          <cell r="C591" t="str">
            <v>ENFERMERA/O</v>
          </cell>
          <cell r="D591" t="str">
            <v>1</v>
          </cell>
          <cell r="E591" t="str">
            <v>07150315</v>
          </cell>
          <cell r="F591">
            <v>977.75</v>
          </cell>
        </row>
        <row r="592">
          <cell r="A592" t="str">
            <v>25597981</v>
          </cell>
          <cell r="B592" t="str">
            <v>HERNANDEZ DE MONTALVA ANA RAQUEL</v>
          </cell>
          <cell r="C592" t="str">
            <v>TEC. EN ENFERMERIA I</v>
          </cell>
          <cell r="D592" t="str">
            <v>1</v>
          </cell>
          <cell r="E592" t="str">
            <v>25597981</v>
          </cell>
          <cell r="F592">
            <v>440.04</v>
          </cell>
        </row>
        <row r="593">
          <cell r="A593" t="str">
            <v>25776384</v>
          </cell>
          <cell r="B593" t="str">
            <v>HERNANDEZ GRAU ALFREDO BERNARDO</v>
          </cell>
          <cell r="C593" t="str">
            <v>MEDICO III</v>
          </cell>
          <cell r="D593" t="str">
            <v>1</v>
          </cell>
          <cell r="E593" t="str">
            <v>25776384</v>
          </cell>
          <cell r="F593">
            <v>0</v>
          </cell>
        </row>
        <row r="594">
          <cell r="A594" t="str">
            <v>15754751</v>
          </cell>
          <cell r="B594" t="str">
            <v>HERNANDEZ ISLA HENRY WALTER</v>
          </cell>
          <cell r="C594" t="str">
            <v>MEDICO VETERINARIO</v>
          </cell>
          <cell r="D594" t="str">
            <v>1</v>
          </cell>
          <cell r="E594" t="str">
            <v>15754751</v>
          </cell>
          <cell r="F594">
            <v>0</v>
          </cell>
        </row>
        <row r="595">
          <cell r="A595" t="str">
            <v>09615742</v>
          </cell>
          <cell r="B595" t="str">
            <v>HERNANDEZ ROMERO IRMA SOLEDAD</v>
          </cell>
          <cell r="C595" t="str">
            <v>TEC. EN ENFERMERIA I</v>
          </cell>
          <cell r="D595" t="str">
            <v>1</v>
          </cell>
          <cell r="E595" t="str">
            <v>09615742</v>
          </cell>
          <cell r="F595">
            <v>528.16</v>
          </cell>
        </row>
        <row r="596">
          <cell r="A596" t="str">
            <v>10788671</v>
          </cell>
          <cell r="B596" t="str">
            <v>HERNANDEZ TICONA ROSARIO FRANCISCA</v>
          </cell>
          <cell r="C596" t="str">
            <v>TEC. EN ENFERMERIA I</v>
          </cell>
          <cell r="D596" t="str">
            <v>2</v>
          </cell>
          <cell r="E596" t="str">
            <v>10788671</v>
          </cell>
          <cell r="F596">
            <v>0</v>
          </cell>
        </row>
        <row r="597">
          <cell r="A597" t="str">
            <v>06714258</v>
          </cell>
          <cell r="B597" t="str">
            <v>HERRERA GUERRA MARTHA CONSUELO</v>
          </cell>
          <cell r="C597" t="str">
            <v>TEC. EN ENFERMERIA I</v>
          </cell>
          <cell r="D597" t="str">
            <v>1</v>
          </cell>
          <cell r="E597" t="str">
            <v>06714258</v>
          </cell>
          <cell r="F597">
            <v>440.04</v>
          </cell>
        </row>
        <row r="598">
          <cell r="A598" t="str">
            <v>08052184</v>
          </cell>
          <cell r="B598" t="str">
            <v>HERRERA RAMIREZ DE FIGUEROA VILMA DOLORES</v>
          </cell>
          <cell r="C598" t="str">
            <v>TEC. EN ENFERMERIA II</v>
          </cell>
          <cell r="D598" t="str">
            <v>1</v>
          </cell>
          <cell r="E598" t="str">
            <v>08052184</v>
          </cell>
          <cell r="F598">
            <v>551.94000000000005</v>
          </cell>
        </row>
        <row r="599">
          <cell r="A599" t="str">
            <v>07930734</v>
          </cell>
          <cell r="B599" t="str">
            <v>HIDALGO FALCON MARIA MERCEDES</v>
          </cell>
          <cell r="C599" t="str">
            <v>ENFERMERA/O</v>
          </cell>
          <cell r="D599" t="str">
            <v>1</v>
          </cell>
          <cell r="E599" t="str">
            <v>07930734</v>
          </cell>
          <cell r="F599">
            <v>914</v>
          </cell>
        </row>
        <row r="600">
          <cell r="A600" t="str">
            <v>08121744</v>
          </cell>
          <cell r="B600" t="str">
            <v>HINOJOSA OLIVOS NORA NELLY</v>
          </cell>
          <cell r="C600" t="str">
            <v>ENFERMERA/O</v>
          </cell>
          <cell r="D600" t="str">
            <v>1</v>
          </cell>
          <cell r="E600" t="str">
            <v>08121744</v>
          </cell>
          <cell r="F600">
            <v>828.75</v>
          </cell>
        </row>
        <row r="601">
          <cell r="A601" t="str">
            <v>08130907</v>
          </cell>
          <cell r="B601" t="str">
            <v>HINOSTROZA RAMOS ELENA</v>
          </cell>
          <cell r="C601" t="str">
            <v>ASISTENTE SOCIAL I</v>
          </cell>
          <cell r="D601" t="str">
            <v>1</v>
          </cell>
          <cell r="E601" t="str">
            <v>08130907</v>
          </cell>
          <cell r="F601">
            <v>238.8</v>
          </cell>
        </row>
        <row r="602">
          <cell r="A602" t="str">
            <v>06060862</v>
          </cell>
          <cell r="B602" t="str">
            <v>HIRAKAWA SHIKIYA MARYBEL</v>
          </cell>
          <cell r="C602" t="str">
            <v>MEDICO II</v>
          </cell>
          <cell r="D602" t="str">
            <v>1</v>
          </cell>
          <cell r="E602" t="str">
            <v>06060862</v>
          </cell>
          <cell r="F602">
            <v>0</v>
          </cell>
        </row>
        <row r="603">
          <cell r="A603" t="str">
            <v>09889408</v>
          </cell>
          <cell r="B603" t="str">
            <v>HONORES LLANOS ELGE MARUBEY</v>
          </cell>
          <cell r="C603" t="str">
            <v>TEC. EN ENFERMERIA I</v>
          </cell>
          <cell r="D603" t="str">
            <v>2</v>
          </cell>
          <cell r="E603" t="str">
            <v>09889408</v>
          </cell>
          <cell r="F603">
            <v>0</v>
          </cell>
        </row>
        <row r="604">
          <cell r="A604" t="str">
            <v>06745316</v>
          </cell>
          <cell r="B604" t="str">
            <v>HORNA CARPIO MARIA ELIZABETH</v>
          </cell>
          <cell r="C604" t="str">
            <v>ENFERMERA/O</v>
          </cell>
          <cell r="D604" t="str">
            <v>1</v>
          </cell>
          <cell r="E604" t="str">
            <v>06745316</v>
          </cell>
          <cell r="F604">
            <v>0</v>
          </cell>
        </row>
        <row r="605">
          <cell r="A605" t="str">
            <v>06702134</v>
          </cell>
          <cell r="B605" t="str">
            <v>HORNA NUE GRETTA MIRELLA</v>
          </cell>
          <cell r="C605" t="str">
            <v>TEC. EN NUTRICION I</v>
          </cell>
          <cell r="D605" t="str">
            <v>2</v>
          </cell>
          <cell r="E605" t="str">
            <v>06702134</v>
          </cell>
          <cell r="F605">
            <v>412.26</v>
          </cell>
        </row>
        <row r="606">
          <cell r="A606" t="str">
            <v>09184203</v>
          </cell>
          <cell r="B606" t="str">
            <v>HUACCHA FERNANDEZ ROBERTO ELEUTERIO</v>
          </cell>
          <cell r="C606" t="str">
            <v>ARTESANO I</v>
          </cell>
          <cell r="D606" t="str">
            <v>2</v>
          </cell>
          <cell r="E606" t="str">
            <v>09184203</v>
          </cell>
          <cell r="F606">
            <v>242.8</v>
          </cell>
        </row>
        <row r="607">
          <cell r="A607" t="str">
            <v>40034967</v>
          </cell>
          <cell r="B607" t="str">
            <v>HUACHO ARROYO BEATRIZ NOELIA</v>
          </cell>
          <cell r="C607" t="str">
            <v>TEC. EN ENFERMERIA I</v>
          </cell>
          <cell r="D607" t="str">
            <v>2</v>
          </cell>
          <cell r="E607" t="str">
            <v>40034967</v>
          </cell>
          <cell r="F607">
            <v>467.71</v>
          </cell>
        </row>
        <row r="608">
          <cell r="A608" t="str">
            <v>25520554</v>
          </cell>
          <cell r="B608" t="str">
            <v>HUALLPA CONDORHUANCA HILARIO</v>
          </cell>
          <cell r="C608" t="str">
            <v>MECANICO II</v>
          </cell>
          <cell r="D608" t="str">
            <v>2</v>
          </cell>
          <cell r="E608" t="str">
            <v>25520554</v>
          </cell>
          <cell r="F608">
            <v>220.02</v>
          </cell>
        </row>
        <row r="609">
          <cell r="A609" t="str">
            <v>21526006</v>
          </cell>
          <cell r="B609" t="str">
            <v>HUAMAN CASMA REYDELINDA MODESTA</v>
          </cell>
          <cell r="C609" t="str">
            <v>TEC. EN ENFERMERIA I</v>
          </cell>
          <cell r="D609" t="str">
            <v>1</v>
          </cell>
          <cell r="E609" t="str">
            <v>21526006</v>
          </cell>
          <cell r="F609">
            <v>504.38</v>
          </cell>
        </row>
        <row r="610">
          <cell r="A610" t="str">
            <v>07655494</v>
          </cell>
          <cell r="B610" t="str">
            <v>HUAMAN MEDINA AMELIA BRIGIDA</v>
          </cell>
          <cell r="C610" t="str">
            <v>ENFERMERA/O</v>
          </cell>
          <cell r="D610" t="str">
            <v>1</v>
          </cell>
          <cell r="E610" t="str">
            <v>07655494</v>
          </cell>
          <cell r="F610">
            <v>934.52</v>
          </cell>
        </row>
        <row r="611">
          <cell r="A611" t="str">
            <v>21520110</v>
          </cell>
          <cell r="B611" t="str">
            <v>HUAMAN MONTALVO ELIZABETH MONICA</v>
          </cell>
          <cell r="C611" t="str">
            <v>ENFERMERA/O II</v>
          </cell>
          <cell r="D611" t="str">
            <v>1</v>
          </cell>
          <cell r="E611" t="str">
            <v>21520110</v>
          </cell>
          <cell r="F611">
            <v>810.55</v>
          </cell>
        </row>
        <row r="612">
          <cell r="A612" t="str">
            <v>21868238</v>
          </cell>
          <cell r="B612" t="str">
            <v>HUAMAN REYES DE BAZAN GIOVANNA OLINDA</v>
          </cell>
          <cell r="C612" t="str">
            <v>ENFERMERA/O ESPECIALISTA</v>
          </cell>
          <cell r="D612" t="str">
            <v>1</v>
          </cell>
          <cell r="E612" t="str">
            <v>21868238</v>
          </cell>
          <cell r="F612">
            <v>433.55</v>
          </cell>
        </row>
        <row r="613">
          <cell r="A613" t="str">
            <v>15398868</v>
          </cell>
          <cell r="B613" t="str">
            <v>HUAMAN ROJAS VICTOR ELIAS</v>
          </cell>
          <cell r="C613" t="str">
            <v>MEDICO II</v>
          </cell>
          <cell r="D613" t="str">
            <v>1</v>
          </cell>
          <cell r="E613" t="str">
            <v>15398868</v>
          </cell>
          <cell r="F613">
            <v>0</v>
          </cell>
        </row>
        <row r="614">
          <cell r="A614" t="str">
            <v>07003314</v>
          </cell>
          <cell r="B614" t="str">
            <v>HUAMAN SALAS EVA DALMIRA</v>
          </cell>
          <cell r="C614" t="str">
            <v>TECNOLOGO MEDICO</v>
          </cell>
          <cell r="D614" t="str">
            <v>1</v>
          </cell>
          <cell r="E614" t="str">
            <v>07003314</v>
          </cell>
          <cell r="F614">
            <v>0</v>
          </cell>
        </row>
        <row r="615">
          <cell r="A615" t="str">
            <v>09733679</v>
          </cell>
          <cell r="B615" t="str">
            <v>HUAMAN SANTARIA CLOTILDE INES</v>
          </cell>
          <cell r="C615" t="str">
            <v>TEC. EN ENFERMERIA I</v>
          </cell>
          <cell r="D615" t="str">
            <v>2</v>
          </cell>
          <cell r="E615" t="str">
            <v>09733679</v>
          </cell>
          <cell r="F615">
            <v>455.82</v>
          </cell>
        </row>
        <row r="616">
          <cell r="A616" t="str">
            <v>22077413</v>
          </cell>
          <cell r="B616" t="str">
            <v>HUAMAN TAIPE DE CRISTOBAL MARILUZ</v>
          </cell>
          <cell r="C616" t="str">
            <v>TEC. EN ENFERMERIA I</v>
          </cell>
          <cell r="D616" t="str">
            <v>2</v>
          </cell>
          <cell r="E616" t="str">
            <v>22077413</v>
          </cell>
          <cell r="F616">
            <v>551.94000000000005</v>
          </cell>
        </row>
        <row r="617">
          <cell r="A617" t="str">
            <v>07517863</v>
          </cell>
          <cell r="B617" t="str">
            <v>HUAMAN VALDIVIA DE GUZMAN LIVIA CONCEPCION</v>
          </cell>
          <cell r="C617" t="str">
            <v>TEC. EN ENFERMERIA I</v>
          </cell>
          <cell r="D617" t="str">
            <v>1</v>
          </cell>
          <cell r="E617" t="str">
            <v>07517863</v>
          </cell>
          <cell r="F617">
            <v>516.27</v>
          </cell>
        </row>
        <row r="618">
          <cell r="A618" t="str">
            <v>21444972</v>
          </cell>
          <cell r="B618" t="str">
            <v>HUAMANCOLI TORRES ETTY INDIRA</v>
          </cell>
          <cell r="C618" t="str">
            <v>ENFERMERA/O</v>
          </cell>
          <cell r="D618" t="str">
            <v>1</v>
          </cell>
          <cell r="E618" t="str">
            <v>21444972</v>
          </cell>
          <cell r="F618">
            <v>1015.78</v>
          </cell>
        </row>
        <row r="619">
          <cell r="A619" t="str">
            <v>09602143</v>
          </cell>
          <cell r="B619" t="str">
            <v>HUAMANI ALEJANDRO NELLY MARIN</v>
          </cell>
          <cell r="C619" t="str">
            <v>TEC. EN ENFERMERIA I</v>
          </cell>
          <cell r="D619" t="str">
            <v>2</v>
          </cell>
          <cell r="E619" t="str">
            <v>09602143</v>
          </cell>
          <cell r="F619">
            <v>220.02</v>
          </cell>
        </row>
        <row r="620">
          <cell r="A620" t="str">
            <v>10485383</v>
          </cell>
          <cell r="B620" t="str">
            <v>HUAMANI CHOQUICHANCA BRIGIDA GLORIA</v>
          </cell>
          <cell r="C620" t="str">
            <v>TEC. EN ENFERMERIA I</v>
          </cell>
          <cell r="D620" t="str">
            <v>2</v>
          </cell>
          <cell r="E620" t="str">
            <v>10485383</v>
          </cell>
          <cell r="F620">
            <v>551.94000000000005</v>
          </cell>
        </row>
        <row r="621">
          <cell r="A621" t="str">
            <v>06829942</v>
          </cell>
          <cell r="B621" t="str">
            <v>HUAMANI JACOBO DE QUISPE ORFELINA</v>
          </cell>
          <cell r="C621" t="str">
            <v>TEC. EN ENFERMERIA II</v>
          </cell>
          <cell r="D621" t="str">
            <v>1</v>
          </cell>
          <cell r="E621" t="str">
            <v>06829942</v>
          </cell>
          <cell r="F621">
            <v>485.6</v>
          </cell>
        </row>
        <row r="622">
          <cell r="A622" t="str">
            <v>08966448</v>
          </cell>
          <cell r="B622" t="str">
            <v>HUAMANI MENDOZA JUANA VIVIANA</v>
          </cell>
          <cell r="C622" t="str">
            <v>TEC. EN ENFERMERIA I</v>
          </cell>
          <cell r="D622" t="str">
            <v>1</v>
          </cell>
          <cell r="E622" t="str">
            <v>08966448</v>
          </cell>
          <cell r="F622">
            <v>0</v>
          </cell>
        </row>
        <row r="623">
          <cell r="A623" t="str">
            <v>09600152</v>
          </cell>
          <cell r="B623" t="str">
            <v>HUAMANI PACSE RUBEN</v>
          </cell>
          <cell r="C623" t="str">
            <v>MEDICO III</v>
          </cell>
          <cell r="D623" t="str">
            <v>1</v>
          </cell>
          <cell r="E623" t="str">
            <v>09600152</v>
          </cell>
          <cell r="F623">
            <v>0</v>
          </cell>
        </row>
        <row r="624">
          <cell r="A624" t="str">
            <v>06634986</v>
          </cell>
          <cell r="B624" t="str">
            <v>HUAMANI TAIPE VILMA TRINIDAD</v>
          </cell>
          <cell r="C624" t="str">
            <v>ENFERMERA/O</v>
          </cell>
          <cell r="D624" t="str">
            <v>1</v>
          </cell>
          <cell r="E624" t="str">
            <v>06634986</v>
          </cell>
          <cell r="F624">
            <v>0</v>
          </cell>
        </row>
        <row r="625">
          <cell r="A625" t="str">
            <v>07758607</v>
          </cell>
          <cell r="B625" t="str">
            <v>HUAMANI VILCA AIDA ANGELICA</v>
          </cell>
          <cell r="C625" t="str">
            <v>TEC. EN ESTADISTICA I</v>
          </cell>
          <cell r="D625" t="str">
            <v>1</v>
          </cell>
          <cell r="E625" t="str">
            <v>07758607</v>
          </cell>
          <cell r="F625">
            <v>0</v>
          </cell>
        </row>
        <row r="626">
          <cell r="A626" t="str">
            <v>07756373</v>
          </cell>
          <cell r="B626" t="str">
            <v>HUAMANI VILCA ENMA MARIA</v>
          </cell>
          <cell r="C626" t="str">
            <v>TEC. EN ENFERMERIA I</v>
          </cell>
          <cell r="D626" t="str">
            <v>2</v>
          </cell>
          <cell r="E626" t="str">
            <v>07756373</v>
          </cell>
          <cell r="F626">
            <v>551.94000000000005</v>
          </cell>
        </row>
        <row r="627">
          <cell r="A627" t="str">
            <v>10044373</v>
          </cell>
          <cell r="B627" t="str">
            <v>HUAMANI VILCA MIRIAM LUCIBET</v>
          </cell>
          <cell r="C627" t="str">
            <v>ENFERMERA/O II</v>
          </cell>
          <cell r="D627" t="str">
            <v>1</v>
          </cell>
          <cell r="E627" t="str">
            <v>10044373</v>
          </cell>
          <cell r="F627">
            <v>0</v>
          </cell>
        </row>
        <row r="628">
          <cell r="A628" t="str">
            <v>07747267</v>
          </cell>
          <cell r="B628" t="str">
            <v>HUAMANI VILCA OLGA OLIVIA</v>
          </cell>
          <cell r="C628" t="str">
            <v>TEC. EN ENFERMERIA I</v>
          </cell>
          <cell r="D628" t="str">
            <v>1</v>
          </cell>
          <cell r="E628" t="str">
            <v>07747267</v>
          </cell>
          <cell r="F628">
            <v>551.94000000000005</v>
          </cell>
        </row>
        <row r="629">
          <cell r="A629" t="str">
            <v>07177218</v>
          </cell>
          <cell r="B629" t="str">
            <v>HUAMANI VIVANCO GLADYS</v>
          </cell>
          <cell r="C629" t="str">
            <v>TECNOLOGO MEDICO</v>
          </cell>
          <cell r="D629" t="str">
            <v>1</v>
          </cell>
          <cell r="E629" t="str">
            <v>07177218</v>
          </cell>
          <cell r="F629">
            <v>365.7</v>
          </cell>
        </row>
        <row r="630">
          <cell r="A630" t="str">
            <v>08553176</v>
          </cell>
          <cell r="B630" t="str">
            <v>HUAMANI ZUBIETA ESTHER DARIA</v>
          </cell>
          <cell r="C630" t="str">
            <v>TEC. ADMINIS.I</v>
          </cell>
          <cell r="D630" t="str">
            <v>1</v>
          </cell>
          <cell r="E630" t="str">
            <v>08553176</v>
          </cell>
          <cell r="F630">
            <v>389.48</v>
          </cell>
        </row>
        <row r="631">
          <cell r="A631" t="str">
            <v>08044625</v>
          </cell>
          <cell r="B631" t="str">
            <v>HUANGAL CRUZADO VICTOR EDUARDO</v>
          </cell>
          <cell r="C631" t="str">
            <v>AUX. DE ENFERMERIA I</v>
          </cell>
          <cell r="D631" t="str">
            <v>1</v>
          </cell>
          <cell r="E631" t="str">
            <v>08044625</v>
          </cell>
          <cell r="F631">
            <v>0</v>
          </cell>
        </row>
        <row r="632">
          <cell r="A632" t="str">
            <v>10430942</v>
          </cell>
          <cell r="B632" t="str">
            <v>HUAPAYA PONCE DOLORES ISIDORA</v>
          </cell>
          <cell r="C632" t="str">
            <v>TEC. EN NUTRICION I</v>
          </cell>
          <cell r="D632" t="str">
            <v>2</v>
          </cell>
          <cell r="E632" t="str">
            <v>10430942</v>
          </cell>
          <cell r="F632">
            <v>435.04</v>
          </cell>
        </row>
        <row r="633">
          <cell r="A633" t="str">
            <v>08434710</v>
          </cell>
          <cell r="B633" t="str">
            <v>HUARACHI SAAVEDRA ERIX AURELIO</v>
          </cell>
          <cell r="C633" t="str">
            <v>TECNOLOGO MEDICO</v>
          </cell>
          <cell r="D633" t="str">
            <v>1</v>
          </cell>
          <cell r="E633" t="str">
            <v>08434710</v>
          </cell>
          <cell r="F633">
            <v>1036.0999999999999</v>
          </cell>
        </row>
        <row r="634">
          <cell r="A634" t="str">
            <v>09474504</v>
          </cell>
          <cell r="B634" t="str">
            <v>HUARANCA BERRIOS CARMEN ROSA</v>
          </cell>
          <cell r="C634" t="str">
            <v>TEC. EN ENFERMERIA I</v>
          </cell>
          <cell r="D634" t="str">
            <v>2</v>
          </cell>
          <cell r="E634" t="str">
            <v>09474504</v>
          </cell>
          <cell r="F634">
            <v>467.71</v>
          </cell>
        </row>
        <row r="635">
          <cell r="A635" t="str">
            <v>08803386</v>
          </cell>
          <cell r="B635" t="str">
            <v>HUARINGA BEJARANO GEEM MARIA</v>
          </cell>
          <cell r="C635" t="str">
            <v>MEDICO III</v>
          </cell>
          <cell r="D635" t="str">
            <v>1</v>
          </cell>
          <cell r="E635" t="str">
            <v>08803386</v>
          </cell>
          <cell r="F635">
            <v>0</v>
          </cell>
        </row>
        <row r="636">
          <cell r="A636" t="str">
            <v>07010347</v>
          </cell>
          <cell r="B636" t="str">
            <v>HUARSAYA FLORES GUILLERMO</v>
          </cell>
          <cell r="C636" t="str">
            <v>TEC. EN ENFERMERIA II</v>
          </cell>
          <cell r="D636" t="str">
            <v>2</v>
          </cell>
          <cell r="E636" t="str">
            <v>07010347</v>
          </cell>
          <cell r="F636">
            <v>293.36</v>
          </cell>
        </row>
        <row r="637">
          <cell r="A637" t="str">
            <v>09992000</v>
          </cell>
          <cell r="B637" t="str">
            <v>HUAYANCA QUISPE ALEJANDRO MISAEL</v>
          </cell>
          <cell r="C637" t="str">
            <v>TECNICO/A EN SERV. GRALES. I</v>
          </cell>
          <cell r="D637" t="str">
            <v>2</v>
          </cell>
          <cell r="E637" t="str">
            <v>09992000</v>
          </cell>
          <cell r="F637">
            <v>0</v>
          </cell>
        </row>
        <row r="638">
          <cell r="A638" t="str">
            <v>08329019</v>
          </cell>
          <cell r="B638" t="str">
            <v>HUAYLINOS LAZARO DE MORENO EMMA GLADYS</v>
          </cell>
          <cell r="C638" t="str">
            <v>TEC. EN ENFERMERIA I</v>
          </cell>
          <cell r="D638" t="str">
            <v>2</v>
          </cell>
          <cell r="E638" t="str">
            <v>08329019</v>
          </cell>
          <cell r="F638">
            <v>0</v>
          </cell>
        </row>
        <row r="639">
          <cell r="A639" t="str">
            <v>09986297</v>
          </cell>
          <cell r="B639" t="str">
            <v>HUAYLINOS URBIETA MIRZA SOFIA</v>
          </cell>
          <cell r="C639" t="str">
            <v>ENFERMERA/O</v>
          </cell>
          <cell r="D639" t="str">
            <v>1</v>
          </cell>
          <cell r="E639" t="str">
            <v>09986297</v>
          </cell>
          <cell r="F639">
            <v>813.67</v>
          </cell>
        </row>
        <row r="640">
          <cell r="A640" t="str">
            <v>08084782</v>
          </cell>
          <cell r="B640" t="str">
            <v>HUAYLLASCO AGUADO LUZMILA</v>
          </cell>
          <cell r="C640" t="str">
            <v>TEC. EN ENFERMERIA I</v>
          </cell>
          <cell r="D640" t="str">
            <v>1</v>
          </cell>
          <cell r="E640" t="str">
            <v>08084782</v>
          </cell>
          <cell r="F640">
            <v>375.59</v>
          </cell>
        </row>
        <row r="641">
          <cell r="A641" t="str">
            <v>10467913</v>
          </cell>
          <cell r="B641" t="str">
            <v>HUAYLLASCO CACERES MICAELA MERCEDES</v>
          </cell>
          <cell r="C641" t="str">
            <v>AUX. DE NUTRICION I</v>
          </cell>
          <cell r="D641" t="str">
            <v>2</v>
          </cell>
          <cell r="E641" t="str">
            <v>10467913</v>
          </cell>
          <cell r="F641">
            <v>416.52</v>
          </cell>
        </row>
        <row r="642">
          <cell r="A642" t="str">
            <v>09304421</v>
          </cell>
          <cell r="B642" t="str">
            <v>HUAYNAMARCA CAYO LAURA</v>
          </cell>
          <cell r="C642" t="str">
            <v>ENFERMERA/O II</v>
          </cell>
          <cell r="D642" t="str">
            <v>1</v>
          </cell>
          <cell r="E642" t="str">
            <v>09304421</v>
          </cell>
          <cell r="F642">
            <v>639.07000000000005</v>
          </cell>
        </row>
        <row r="643">
          <cell r="A643" t="str">
            <v>10742201</v>
          </cell>
          <cell r="B643" t="str">
            <v>HUAYTA DEZA MERCEDES MARINA</v>
          </cell>
          <cell r="C643" t="str">
            <v>TEC. EN ENFERMERIA I</v>
          </cell>
          <cell r="D643" t="str">
            <v>1</v>
          </cell>
          <cell r="E643" t="str">
            <v>10742201</v>
          </cell>
          <cell r="F643">
            <v>540.04999999999995</v>
          </cell>
        </row>
        <row r="644">
          <cell r="A644" t="str">
            <v>06210876</v>
          </cell>
          <cell r="B644" t="str">
            <v>HUAYTA GARCIA JULIA ROSA</v>
          </cell>
          <cell r="C644" t="str">
            <v>TEC. ADMINIS.I</v>
          </cell>
          <cell r="D644" t="str">
            <v>2</v>
          </cell>
          <cell r="E644" t="str">
            <v>06210876</v>
          </cell>
          <cell r="F644">
            <v>478.6</v>
          </cell>
        </row>
        <row r="645">
          <cell r="A645" t="str">
            <v>08529569</v>
          </cell>
          <cell r="B645" t="str">
            <v>HUERTA DE LA CRUZ ERMELINDA DEL ROSARIO</v>
          </cell>
          <cell r="C645" t="str">
            <v>TEC. EN ENFERMERIA I</v>
          </cell>
          <cell r="D645" t="str">
            <v>1</v>
          </cell>
          <cell r="E645" t="str">
            <v>08529569</v>
          </cell>
          <cell r="F645">
            <v>467.71</v>
          </cell>
        </row>
        <row r="646">
          <cell r="A646" t="str">
            <v>07196789</v>
          </cell>
          <cell r="B646" t="str">
            <v>HUERTAS FELIX DORA MERCEDES</v>
          </cell>
          <cell r="C646" t="str">
            <v>ENFERMERA/O</v>
          </cell>
          <cell r="D646" t="str">
            <v>1</v>
          </cell>
          <cell r="E646" t="str">
            <v>07196789</v>
          </cell>
          <cell r="F646">
            <v>914</v>
          </cell>
        </row>
        <row r="647">
          <cell r="A647" t="str">
            <v>07387835</v>
          </cell>
          <cell r="B647" t="str">
            <v>HUILLCA PAÑO NAZARIA</v>
          </cell>
          <cell r="C647" t="str">
            <v>TEC. EN ENFERMERIA I</v>
          </cell>
          <cell r="D647" t="str">
            <v>1</v>
          </cell>
          <cell r="E647" t="str">
            <v>07387835</v>
          </cell>
          <cell r="F647">
            <v>485.6</v>
          </cell>
        </row>
        <row r="648">
          <cell r="A648" t="str">
            <v>06980182</v>
          </cell>
          <cell r="B648" t="str">
            <v>HUIZA BARRUETA OLGA</v>
          </cell>
          <cell r="C648" t="str">
            <v>TEC. EN ENFERMERIA I</v>
          </cell>
          <cell r="D648" t="str">
            <v>1</v>
          </cell>
          <cell r="E648" t="str">
            <v>06980182</v>
          </cell>
          <cell r="F648">
            <v>562.83000000000004</v>
          </cell>
        </row>
        <row r="649">
          <cell r="A649" t="str">
            <v>17612855</v>
          </cell>
          <cell r="B649" t="str">
            <v>HUME LACHOS DENNIS JAVIER</v>
          </cell>
          <cell r="C649" t="str">
            <v>TRABAJADOR DE SERVICIOS I</v>
          </cell>
          <cell r="D649" t="str">
            <v>2</v>
          </cell>
          <cell r="E649" t="str">
            <v>17612855</v>
          </cell>
          <cell r="F649">
            <v>370.13</v>
          </cell>
        </row>
        <row r="650">
          <cell r="A650" t="str">
            <v>09869370</v>
          </cell>
          <cell r="B650" t="str">
            <v>IBAÑEZ ESTRELLA AMPARO DE LAS MERCEDES</v>
          </cell>
          <cell r="C650" t="str">
            <v>MEDICO II</v>
          </cell>
          <cell r="D650" t="str">
            <v>1</v>
          </cell>
          <cell r="E650" t="str">
            <v>09869370</v>
          </cell>
          <cell r="F650">
            <v>0</v>
          </cell>
        </row>
        <row r="651">
          <cell r="A651" t="str">
            <v>09457906</v>
          </cell>
          <cell r="B651" t="str">
            <v>IBERICO LAZARES ANGELA AMANDA</v>
          </cell>
          <cell r="C651" t="str">
            <v>ENFERMERA/O</v>
          </cell>
          <cell r="D651" t="str">
            <v>1</v>
          </cell>
          <cell r="E651" t="str">
            <v>09457906</v>
          </cell>
          <cell r="F651">
            <v>934.52</v>
          </cell>
        </row>
        <row r="652">
          <cell r="A652" t="str">
            <v>40037591</v>
          </cell>
          <cell r="B652" t="str">
            <v>INGA SOTOMAYOR CARMEN DEL ROSARIO</v>
          </cell>
          <cell r="C652" t="str">
            <v>ENFERMERA/O II</v>
          </cell>
          <cell r="D652" t="str">
            <v>1</v>
          </cell>
          <cell r="E652" t="str">
            <v>40037591</v>
          </cell>
          <cell r="F652">
            <v>697.45</v>
          </cell>
        </row>
        <row r="653">
          <cell r="A653" t="str">
            <v>08444799</v>
          </cell>
          <cell r="B653" t="str">
            <v>INGUNZA ORBEZO VALERIA INES</v>
          </cell>
          <cell r="C653" t="str">
            <v>TEC. EN ENFERMERIA I</v>
          </cell>
          <cell r="D653" t="str">
            <v>2</v>
          </cell>
          <cell r="E653" t="str">
            <v>08444799</v>
          </cell>
          <cell r="F653">
            <v>504.38</v>
          </cell>
        </row>
        <row r="654">
          <cell r="A654" t="str">
            <v>08687097</v>
          </cell>
          <cell r="B654" t="str">
            <v>INOCENTE MALPARTIDA EVA ROSARIO</v>
          </cell>
          <cell r="C654" t="str">
            <v>TECNOLOGO MEDICO</v>
          </cell>
          <cell r="D654" t="str">
            <v>1</v>
          </cell>
          <cell r="E654" t="str">
            <v>08687097</v>
          </cell>
          <cell r="F654">
            <v>575.54999999999995</v>
          </cell>
        </row>
        <row r="655">
          <cell r="A655" t="str">
            <v>02783937</v>
          </cell>
          <cell r="B655" t="str">
            <v>IPANAQUE ZAPATA MARIA ISABEL</v>
          </cell>
          <cell r="C655" t="str">
            <v>PSICOLOGO II</v>
          </cell>
          <cell r="D655" t="str">
            <v>1</v>
          </cell>
          <cell r="E655" t="str">
            <v>02783937</v>
          </cell>
          <cell r="F655">
            <v>0</v>
          </cell>
        </row>
        <row r="656">
          <cell r="A656" t="str">
            <v>07405235</v>
          </cell>
          <cell r="B656" t="str">
            <v>JACOBO OLAVARRIA ROSA ISABEL</v>
          </cell>
          <cell r="C656" t="str">
            <v>TEC. EN ENFERMERIA I</v>
          </cell>
          <cell r="D656" t="str">
            <v>2</v>
          </cell>
          <cell r="E656" t="str">
            <v>07405235</v>
          </cell>
          <cell r="F656">
            <v>551.94000000000005</v>
          </cell>
        </row>
        <row r="657">
          <cell r="A657" t="str">
            <v>07342671</v>
          </cell>
          <cell r="B657" t="str">
            <v>JARA HERNANDEZ DE FLORES SONIA ELIZABETH</v>
          </cell>
          <cell r="C657" t="str">
            <v>MEDICO III</v>
          </cell>
          <cell r="D657" t="str">
            <v>1</v>
          </cell>
          <cell r="E657" t="str">
            <v>07342671</v>
          </cell>
          <cell r="F657">
            <v>0</v>
          </cell>
        </row>
        <row r="658">
          <cell r="A658" t="str">
            <v>08809733</v>
          </cell>
          <cell r="B658" t="str">
            <v>JARA LAYME ROSARIO ELENA</v>
          </cell>
          <cell r="C658" t="str">
            <v>ENFERMERA/O</v>
          </cell>
          <cell r="D658" t="str">
            <v>1</v>
          </cell>
          <cell r="E658" t="str">
            <v>08809733</v>
          </cell>
          <cell r="F658">
            <v>853.26</v>
          </cell>
        </row>
        <row r="659">
          <cell r="A659" t="str">
            <v>09159833</v>
          </cell>
          <cell r="B659" t="str">
            <v>JARA PONCE ANTONIA</v>
          </cell>
          <cell r="C659" t="str">
            <v>TEC. EN ENFERMERIA I</v>
          </cell>
          <cell r="D659" t="str">
            <v>2</v>
          </cell>
          <cell r="E659" t="str">
            <v>09159833</v>
          </cell>
          <cell r="F659">
            <v>0</v>
          </cell>
        </row>
        <row r="660">
          <cell r="A660" t="str">
            <v>07144367</v>
          </cell>
          <cell r="B660" t="str">
            <v>JARA VILLANUEVA HERMELINDA</v>
          </cell>
          <cell r="C660" t="str">
            <v>SECRETARIA I</v>
          </cell>
          <cell r="D660" t="str">
            <v>2</v>
          </cell>
          <cell r="E660" t="str">
            <v>07144367</v>
          </cell>
          <cell r="F660">
            <v>456.82</v>
          </cell>
        </row>
        <row r="661">
          <cell r="A661" t="str">
            <v>08417521</v>
          </cell>
          <cell r="B661" t="str">
            <v>JARAMILLO SAMANIEGO JOSE GERMAN</v>
          </cell>
          <cell r="C661" t="str">
            <v>MEDICO III</v>
          </cell>
          <cell r="D661" t="str">
            <v>1</v>
          </cell>
          <cell r="E661" t="str">
            <v>08417521</v>
          </cell>
          <cell r="F661">
            <v>361.25</v>
          </cell>
        </row>
        <row r="662">
          <cell r="A662" t="str">
            <v>09312199</v>
          </cell>
          <cell r="B662" t="str">
            <v>JARAMILLO SAMANIEGO RAPHAEL FRANCISCO</v>
          </cell>
          <cell r="C662" t="str">
            <v>MEDICO III</v>
          </cell>
          <cell r="D662" t="str">
            <v>1</v>
          </cell>
          <cell r="E662" t="str">
            <v>09312199</v>
          </cell>
          <cell r="F662">
            <v>0</v>
          </cell>
        </row>
        <row r="663">
          <cell r="A663" t="str">
            <v>09481755</v>
          </cell>
          <cell r="B663" t="str">
            <v>JAUREGUI CARDENAS DE RENGIFO CILVIA MIRIAN</v>
          </cell>
          <cell r="C663" t="str">
            <v>TEC. EN ENFERMERIA I</v>
          </cell>
          <cell r="D663" t="str">
            <v>1</v>
          </cell>
          <cell r="E663" t="str">
            <v>09481755</v>
          </cell>
          <cell r="F663">
            <v>551.94000000000005</v>
          </cell>
        </row>
        <row r="664">
          <cell r="A664" t="str">
            <v>10007431</v>
          </cell>
          <cell r="B664" t="str">
            <v>JAUREGUI MIRANDA JORGE ASDRUBAL</v>
          </cell>
          <cell r="C664" t="str">
            <v>MEDICO III</v>
          </cell>
          <cell r="D664" t="str">
            <v>1</v>
          </cell>
          <cell r="E664" t="str">
            <v>10007431</v>
          </cell>
          <cell r="F664">
            <v>0</v>
          </cell>
        </row>
        <row r="665">
          <cell r="A665" t="str">
            <v>10292234</v>
          </cell>
          <cell r="B665" t="str">
            <v>JAVE LUNA CARMEN ESTHER</v>
          </cell>
          <cell r="C665" t="str">
            <v>TEC. EN ENFERMERIA I</v>
          </cell>
          <cell r="D665" t="str">
            <v>1</v>
          </cell>
          <cell r="E665" t="str">
            <v>10292234</v>
          </cell>
          <cell r="F665">
            <v>0</v>
          </cell>
        </row>
        <row r="666">
          <cell r="A666" t="str">
            <v>09693415</v>
          </cell>
          <cell r="B666" t="str">
            <v>JAVIER SURCO DANIEL LEONARDO</v>
          </cell>
          <cell r="C666" t="str">
            <v>TECNOLOGO MEDICO III</v>
          </cell>
          <cell r="D666" t="str">
            <v>1</v>
          </cell>
          <cell r="E666" t="str">
            <v>09693415</v>
          </cell>
          <cell r="F666">
            <v>890.82</v>
          </cell>
        </row>
        <row r="667">
          <cell r="A667" t="str">
            <v>06761669</v>
          </cell>
          <cell r="B667" t="str">
            <v>JERI VILLANUEVA MERCEDES TERESA</v>
          </cell>
          <cell r="C667" t="str">
            <v>ENFERMERA/O</v>
          </cell>
          <cell r="D667" t="str">
            <v>1</v>
          </cell>
          <cell r="E667" t="str">
            <v>06761669</v>
          </cell>
          <cell r="F667">
            <v>853.36</v>
          </cell>
        </row>
        <row r="668">
          <cell r="A668" t="str">
            <v>20648939</v>
          </cell>
          <cell r="B668" t="str">
            <v>JESUS MALPARTIDA ROSARIO ISABEL</v>
          </cell>
          <cell r="C668" t="str">
            <v>ENFERMERA/O</v>
          </cell>
          <cell r="D668" t="str">
            <v>1</v>
          </cell>
          <cell r="E668" t="str">
            <v>20648939</v>
          </cell>
          <cell r="F668">
            <v>977.75</v>
          </cell>
        </row>
        <row r="669">
          <cell r="A669" t="str">
            <v>06266437</v>
          </cell>
          <cell r="B669" t="str">
            <v>JIMENEZ ALBERDI AMERICA GLADYS</v>
          </cell>
          <cell r="C669" t="str">
            <v>TEC. EN ENFERMERIA I</v>
          </cell>
          <cell r="D669" t="str">
            <v>2</v>
          </cell>
          <cell r="E669" t="str">
            <v>06266437</v>
          </cell>
          <cell r="F669">
            <v>0</v>
          </cell>
        </row>
        <row r="670">
          <cell r="A670" t="str">
            <v>10561645</v>
          </cell>
          <cell r="B670" t="str">
            <v>JUAREZ CARRANZA SILVIA YANET</v>
          </cell>
          <cell r="C670" t="str">
            <v>QUIMICO FARMACEUTICO</v>
          </cell>
          <cell r="D670" t="str">
            <v>1</v>
          </cell>
          <cell r="E670" t="str">
            <v>10561645</v>
          </cell>
          <cell r="F670">
            <v>597</v>
          </cell>
        </row>
        <row r="671">
          <cell r="A671" t="str">
            <v>10125031</v>
          </cell>
          <cell r="B671" t="str">
            <v>JUAREZ CASTAÑEDA EDWARD MELQUIADES</v>
          </cell>
          <cell r="C671" t="str">
            <v>TECNICO/A EN SERV. GRALES. I</v>
          </cell>
          <cell r="D671" t="str">
            <v>2</v>
          </cell>
          <cell r="E671" t="str">
            <v>10125031</v>
          </cell>
          <cell r="F671">
            <v>273.47000000000003</v>
          </cell>
        </row>
        <row r="672">
          <cell r="A672" t="str">
            <v>16728433</v>
          </cell>
          <cell r="B672" t="str">
            <v>JULCA CORONEL ELIZABETH</v>
          </cell>
          <cell r="C672" t="str">
            <v>ENFERMERA/O II</v>
          </cell>
          <cell r="D672" t="str">
            <v>1</v>
          </cell>
          <cell r="E672" t="str">
            <v>16728433</v>
          </cell>
          <cell r="F672">
            <v>890.82</v>
          </cell>
        </row>
        <row r="673">
          <cell r="A673" t="str">
            <v>07324928</v>
          </cell>
          <cell r="B673" t="str">
            <v>JULCA PEDRAZA NIDIA RITA</v>
          </cell>
          <cell r="C673" t="str">
            <v>ENFERMERA/O</v>
          </cell>
          <cell r="D673" t="str">
            <v>1</v>
          </cell>
          <cell r="E673" t="str">
            <v>07324928</v>
          </cell>
          <cell r="F673">
            <v>0</v>
          </cell>
        </row>
        <row r="674">
          <cell r="A674" t="str">
            <v>08321377</v>
          </cell>
          <cell r="B674" t="str">
            <v>JULCARIMA POMA HECTOR GUILLERMO</v>
          </cell>
          <cell r="C674" t="str">
            <v>TEC. EN ENFERMERIA I</v>
          </cell>
          <cell r="D674" t="str">
            <v>1</v>
          </cell>
          <cell r="E674" t="str">
            <v>08321377</v>
          </cell>
          <cell r="F674">
            <v>403.37</v>
          </cell>
        </row>
        <row r="675">
          <cell r="A675" t="str">
            <v>09230293</v>
          </cell>
          <cell r="B675" t="str">
            <v>JULIAN CONOPUMA LUCIA</v>
          </cell>
          <cell r="C675" t="str">
            <v>TEC. EN ENFERMERIA II</v>
          </cell>
          <cell r="D675" t="str">
            <v>2</v>
          </cell>
          <cell r="E675" t="str">
            <v>09230293</v>
          </cell>
          <cell r="F675">
            <v>421.15</v>
          </cell>
        </row>
        <row r="676">
          <cell r="A676" t="str">
            <v>10588360</v>
          </cell>
          <cell r="B676" t="str">
            <v>JUY AGUILAR DIANA CAROLINA</v>
          </cell>
          <cell r="C676" t="str">
            <v>MEDICO III</v>
          </cell>
          <cell r="D676" t="str">
            <v>1</v>
          </cell>
          <cell r="E676" t="str">
            <v>10588360</v>
          </cell>
          <cell r="F676">
            <v>963.9</v>
          </cell>
        </row>
        <row r="677">
          <cell r="A677" t="str">
            <v>06714265</v>
          </cell>
          <cell r="B677" t="str">
            <v>KANASHIRO TAMASHIRO MARIA ESTHER</v>
          </cell>
          <cell r="C677" t="str">
            <v>ENFERMERA/O</v>
          </cell>
          <cell r="D677" t="str">
            <v>1</v>
          </cell>
          <cell r="E677" t="str">
            <v>06714265</v>
          </cell>
          <cell r="F677">
            <v>510</v>
          </cell>
        </row>
        <row r="678">
          <cell r="A678" t="str">
            <v>08696468</v>
          </cell>
          <cell r="B678" t="str">
            <v>KIKUSHIMA YOKOTA IRIS JULIA</v>
          </cell>
          <cell r="C678" t="str">
            <v>MEDICO III</v>
          </cell>
          <cell r="D678" t="str">
            <v>1</v>
          </cell>
          <cell r="E678" t="str">
            <v>08696468</v>
          </cell>
          <cell r="F678">
            <v>0</v>
          </cell>
        </row>
        <row r="679">
          <cell r="A679" t="str">
            <v>10219574</v>
          </cell>
          <cell r="B679" t="str">
            <v>KONG CHIRINOS MIGUEL JUSTO</v>
          </cell>
          <cell r="C679" t="str">
            <v>MEDICO III</v>
          </cell>
          <cell r="D679" t="str">
            <v>1</v>
          </cell>
          <cell r="E679" t="str">
            <v>10219574</v>
          </cell>
          <cell r="F679">
            <v>0</v>
          </cell>
        </row>
        <row r="680">
          <cell r="A680" t="str">
            <v>21438631</v>
          </cell>
          <cell r="B680" t="str">
            <v>KONG SANCHEZ CARLOS ANTONIO</v>
          </cell>
          <cell r="C680" t="str">
            <v>INGENIERO I</v>
          </cell>
          <cell r="D680" t="str">
            <v>2</v>
          </cell>
          <cell r="E680" t="str">
            <v>21438631</v>
          </cell>
          <cell r="F680">
            <v>132.09</v>
          </cell>
        </row>
        <row r="681">
          <cell r="A681" t="str">
            <v>09226536</v>
          </cell>
          <cell r="B681" t="str">
            <v>LA TORRE CABALLERO LUIS MARTIN</v>
          </cell>
          <cell r="C681" t="str">
            <v>MEDICO II</v>
          </cell>
          <cell r="D681" t="str">
            <v>1</v>
          </cell>
          <cell r="E681" t="str">
            <v>09226536</v>
          </cell>
          <cell r="F681">
            <v>0</v>
          </cell>
        </row>
        <row r="682">
          <cell r="A682" t="str">
            <v>10340490</v>
          </cell>
          <cell r="B682" t="str">
            <v>LA TORRE SIPAN EDUARDO MIGUEL</v>
          </cell>
          <cell r="C682" t="str">
            <v>MEDICO ESPECIALISTA</v>
          </cell>
          <cell r="D682" t="str">
            <v>1</v>
          </cell>
          <cell r="E682" t="str">
            <v>10340490</v>
          </cell>
          <cell r="F682">
            <v>435.16</v>
          </cell>
        </row>
        <row r="683">
          <cell r="A683" t="str">
            <v>08243663</v>
          </cell>
          <cell r="B683" t="str">
            <v>LA VERA RAZURI CLARA DORA</v>
          </cell>
          <cell r="C683" t="str">
            <v>MEDICO IV</v>
          </cell>
          <cell r="D683" t="str">
            <v>1</v>
          </cell>
          <cell r="E683" t="str">
            <v>08243663</v>
          </cell>
          <cell r="F683">
            <v>872.1</v>
          </cell>
        </row>
        <row r="684">
          <cell r="A684" t="str">
            <v>06640663</v>
          </cell>
          <cell r="B684" t="str">
            <v>LAPA ACOSTA DE CHAVEZ ELIZABETH</v>
          </cell>
          <cell r="C684" t="str">
            <v>TEC. EN ENFERMERIA II</v>
          </cell>
          <cell r="D684" t="str">
            <v>1</v>
          </cell>
          <cell r="E684" t="str">
            <v>06640663</v>
          </cell>
          <cell r="F684">
            <v>551.94000000000005</v>
          </cell>
        </row>
        <row r="685">
          <cell r="A685" t="str">
            <v>15420939</v>
          </cell>
          <cell r="B685" t="str">
            <v>LAPA NOLASCO ROSA EMILIA</v>
          </cell>
          <cell r="C685" t="str">
            <v>TRABAJADOR DE SERVICIOS I</v>
          </cell>
          <cell r="D685" t="str">
            <v>2</v>
          </cell>
          <cell r="E685" t="str">
            <v>15420939</v>
          </cell>
          <cell r="F685">
            <v>416.52</v>
          </cell>
        </row>
        <row r="686">
          <cell r="A686" t="str">
            <v>20053251</v>
          </cell>
          <cell r="B686" t="str">
            <v>LARA CASTAÑEDA ALFONSO JOSE</v>
          </cell>
          <cell r="C686" t="str">
            <v>MEDICO II</v>
          </cell>
          <cell r="D686" t="str">
            <v>1</v>
          </cell>
          <cell r="E686" t="str">
            <v>20053251</v>
          </cell>
          <cell r="F686">
            <v>0</v>
          </cell>
        </row>
        <row r="687">
          <cell r="A687" t="str">
            <v>08552797</v>
          </cell>
          <cell r="B687" t="str">
            <v>LARA VEGA DE GOMEZ HILDA FIDELA</v>
          </cell>
          <cell r="C687" t="str">
            <v>TEC. EN ENFERMERIA I</v>
          </cell>
          <cell r="D687" t="str">
            <v>2</v>
          </cell>
          <cell r="E687" t="str">
            <v>08552797</v>
          </cell>
          <cell r="F687">
            <v>485.6</v>
          </cell>
        </row>
        <row r="688">
          <cell r="A688" t="str">
            <v>17869806</v>
          </cell>
          <cell r="B688" t="str">
            <v>LARIOS VIDAL VICTORIA DEL PILAR</v>
          </cell>
          <cell r="C688" t="str">
            <v>ENFERMERA/O</v>
          </cell>
          <cell r="D688" t="str">
            <v>1</v>
          </cell>
          <cell r="E688" t="str">
            <v>17869806</v>
          </cell>
          <cell r="F688">
            <v>977.75</v>
          </cell>
        </row>
        <row r="689">
          <cell r="A689" t="str">
            <v>08138175</v>
          </cell>
          <cell r="B689" t="str">
            <v>LARREA CASANOVA FANNY YSABEL</v>
          </cell>
          <cell r="C689" t="str">
            <v>ENFERMERA/O</v>
          </cell>
          <cell r="D689" t="str">
            <v>1</v>
          </cell>
          <cell r="E689" t="str">
            <v>08138175</v>
          </cell>
          <cell r="F689">
            <v>934.52</v>
          </cell>
        </row>
        <row r="690">
          <cell r="A690" t="str">
            <v>07309127</v>
          </cell>
          <cell r="B690" t="str">
            <v>LAUREANO ANCELMO FELIX MAURO</v>
          </cell>
          <cell r="C690" t="str">
            <v>CHOFER I</v>
          </cell>
          <cell r="D690" t="str">
            <v>2</v>
          </cell>
          <cell r="E690" t="str">
            <v>07309127</v>
          </cell>
          <cell r="F690">
            <v>467.71</v>
          </cell>
        </row>
        <row r="691">
          <cell r="A691" t="str">
            <v>09638033</v>
          </cell>
          <cell r="B691" t="str">
            <v>LAUREANO TORRES ANA LUZ</v>
          </cell>
          <cell r="C691" t="str">
            <v>MEDICO II</v>
          </cell>
          <cell r="D691" t="str">
            <v>1</v>
          </cell>
          <cell r="E691" t="str">
            <v>09638033</v>
          </cell>
          <cell r="F691">
            <v>733.71</v>
          </cell>
        </row>
        <row r="692">
          <cell r="A692" t="str">
            <v>08483451</v>
          </cell>
          <cell r="B692" t="str">
            <v>LAUREANO YUPANQUI DELIA</v>
          </cell>
          <cell r="C692" t="str">
            <v>TEC. EN ENFERMERIA I</v>
          </cell>
          <cell r="D692" t="str">
            <v>1</v>
          </cell>
          <cell r="E692" t="str">
            <v>08483451</v>
          </cell>
          <cell r="F692">
            <v>316.14</v>
          </cell>
        </row>
        <row r="693">
          <cell r="A693" t="str">
            <v>09564106</v>
          </cell>
          <cell r="B693" t="str">
            <v>LAZARO IGNACIO EDGAR JONY</v>
          </cell>
          <cell r="C693" t="str">
            <v>MEDICO II</v>
          </cell>
          <cell r="D693" t="str">
            <v>1</v>
          </cell>
          <cell r="E693" t="str">
            <v>09564106</v>
          </cell>
          <cell r="F693">
            <v>0</v>
          </cell>
        </row>
        <row r="694">
          <cell r="A694" t="str">
            <v>08447990</v>
          </cell>
          <cell r="B694" t="str">
            <v>LAZARTE RIVERA EDY LUZ</v>
          </cell>
          <cell r="C694" t="str">
            <v>ENFERMERA/O</v>
          </cell>
          <cell r="D694" t="str">
            <v>1</v>
          </cell>
          <cell r="E694" t="str">
            <v>08447990</v>
          </cell>
          <cell r="F694">
            <v>680.25</v>
          </cell>
        </row>
        <row r="695">
          <cell r="A695" t="str">
            <v>07075841</v>
          </cell>
          <cell r="B695" t="str">
            <v>LAZO ECHEGARAY ALEJANDRINA MARIA</v>
          </cell>
          <cell r="C695" t="str">
            <v>TEC. EN ENFERMERIA I</v>
          </cell>
          <cell r="D695" t="str">
            <v>2</v>
          </cell>
          <cell r="E695" t="str">
            <v>07075841</v>
          </cell>
          <cell r="F695">
            <v>0</v>
          </cell>
        </row>
        <row r="696">
          <cell r="A696" t="str">
            <v>08206834</v>
          </cell>
          <cell r="B696" t="str">
            <v>LAZO NUÑEZ MARCO ANTONIO CHRISTIAN</v>
          </cell>
          <cell r="C696" t="str">
            <v>MEDICO III</v>
          </cell>
          <cell r="D696" t="str">
            <v>1</v>
          </cell>
          <cell r="E696" t="str">
            <v>08206834</v>
          </cell>
          <cell r="F696">
            <v>0</v>
          </cell>
        </row>
        <row r="697">
          <cell r="A697" t="str">
            <v>07544384</v>
          </cell>
          <cell r="B697" t="str">
            <v>LAZO PARRA MARIA LUISA</v>
          </cell>
          <cell r="C697" t="str">
            <v>ENFERMERA/O</v>
          </cell>
          <cell r="D697" t="str">
            <v>1</v>
          </cell>
          <cell r="E697" t="str">
            <v>07544384</v>
          </cell>
          <cell r="F697">
            <v>0</v>
          </cell>
        </row>
        <row r="698">
          <cell r="A698" t="str">
            <v>10464396</v>
          </cell>
          <cell r="B698" t="str">
            <v>LEON ARANA DE CAMASCA MARISOL IVIS</v>
          </cell>
          <cell r="C698" t="str">
            <v>TEC. EN ENFERMERIA I</v>
          </cell>
          <cell r="D698" t="str">
            <v>1</v>
          </cell>
          <cell r="E698" t="str">
            <v>10464396</v>
          </cell>
          <cell r="F698">
            <v>574.72</v>
          </cell>
        </row>
        <row r="699">
          <cell r="A699" t="str">
            <v>08303775</v>
          </cell>
          <cell r="B699" t="str">
            <v>LEON MAURICIO LUIS HELAN</v>
          </cell>
          <cell r="C699" t="str">
            <v>TEC. EN ENFERMERIA I</v>
          </cell>
          <cell r="D699" t="str">
            <v>1</v>
          </cell>
          <cell r="E699" t="str">
            <v>08303775</v>
          </cell>
          <cell r="F699">
            <v>440.04</v>
          </cell>
        </row>
        <row r="700">
          <cell r="A700" t="str">
            <v>07063743</v>
          </cell>
          <cell r="B700" t="str">
            <v>LEON ORELLANA BERTHA OLGA</v>
          </cell>
          <cell r="C700" t="str">
            <v>ENFERMERA/O</v>
          </cell>
          <cell r="D700" t="str">
            <v>1</v>
          </cell>
          <cell r="E700" t="str">
            <v>07063743</v>
          </cell>
          <cell r="F700">
            <v>977.75</v>
          </cell>
        </row>
        <row r="701">
          <cell r="A701" t="str">
            <v>09296140</v>
          </cell>
          <cell r="B701" t="str">
            <v>LEON PAREDES LILIANA MONICA</v>
          </cell>
          <cell r="C701" t="str">
            <v>CIRUJANO DENTISTA</v>
          </cell>
          <cell r="D701" t="str">
            <v>1</v>
          </cell>
          <cell r="E701" t="str">
            <v>09296140</v>
          </cell>
          <cell r="F701">
            <v>0</v>
          </cell>
        </row>
        <row r="702">
          <cell r="A702" t="str">
            <v>09296466</v>
          </cell>
          <cell r="B702" t="str">
            <v>LEON PAREDES ROSA JOSEFINA</v>
          </cell>
          <cell r="C702" t="str">
            <v>MEDICO III</v>
          </cell>
          <cell r="D702" t="str">
            <v>1</v>
          </cell>
          <cell r="E702" t="str">
            <v>09296466</v>
          </cell>
          <cell r="F702">
            <v>1101.5999999999999</v>
          </cell>
        </row>
        <row r="703">
          <cell r="A703" t="str">
            <v>10640725</v>
          </cell>
          <cell r="B703" t="str">
            <v>LESCANO LINARES LUZ MARINA</v>
          </cell>
          <cell r="C703" t="str">
            <v>TEC. EN ENFERMERIA I</v>
          </cell>
          <cell r="D703" t="str">
            <v>1</v>
          </cell>
          <cell r="E703" t="str">
            <v>10640725</v>
          </cell>
          <cell r="F703">
            <v>293.36</v>
          </cell>
        </row>
        <row r="704">
          <cell r="A704" t="str">
            <v>07017144</v>
          </cell>
          <cell r="B704" t="str">
            <v>LESCANO TOLEDO ALEJANDRINA LUCILA</v>
          </cell>
          <cell r="C704" t="str">
            <v>AUX. DE NUTRICION I</v>
          </cell>
          <cell r="D704" t="str">
            <v>2</v>
          </cell>
          <cell r="E704" t="str">
            <v>07017144</v>
          </cell>
          <cell r="F704">
            <v>381.81</v>
          </cell>
        </row>
        <row r="705">
          <cell r="A705" t="str">
            <v>07031196</v>
          </cell>
          <cell r="B705" t="str">
            <v>LESCANO TOLEDO MAXIMO DONATO</v>
          </cell>
          <cell r="C705" t="str">
            <v>AUX. DE ARTESANIA I</v>
          </cell>
          <cell r="D705" t="str">
            <v>1</v>
          </cell>
          <cell r="E705" t="str">
            <v>07031196</v>
          </cell>
          <cell r="F705">
            <v>0</v>
          </cell>
        </row>
        <row r="706">
          <cell r="A706" t="str">
            <v>21846254</v>
          </cell>
          <cell r="B706" t="str">
            <v>LEVANO PACHAS GLADYS</v>
          </cell>
          <cell r="C706" t="str">
            <v>ENFERMERA/O</v>
          </cell>
          <cell r="D706" t="str">
            <v>1</v>
          </cell>
          <cell r="E706" t="str">
            <v>21846254</v>
          </cell>
          <cell r="F706">
            <v>912.9</v>
          </cell>
        </row>
        <row r="707">
          <cell r="A707" t="str">
            <v>22280705</v>
          </cell>
          <cell r="B707" t="str">
            <v>LEVANO REYES ROSA AMELIA</v>
          </cell>
          <cell r="C707" t="str">
            <v>ENFERMERA/O</v>
          </cell>
          <cell r="D707" t="str">
            <v>1</v>
          </cell>
          <cell r="E707" t="str">
            <v>22280705</v>
          </cell>
          <cell r="F707">
            <v>977.75</v>
          </cell>
        </row>
        <row r="708">
          <cell r="A708" t="str">
            <v>09354033</v>
          </cell>
          <cell r="B708" t="str">
            <v>LEVANO SALVADOR JULY JANET</v>
          </cell>
          <cell r="C708" t="str">
            <v>TEC. EN ENFERMERIA I</v>
          </cell>
          <cell r="D708" t="str">
            <v>1</v>
          </cell>
          <cell r="E708" t="str">
            <v>09354033</v>
          </cell>
          <cell r="F708">
            <v>0</v>
          </cell>
        </row>
        <row r="709">
          <cell r="A709" t="str">
            <v>21861304</v>
          </cell>
          <cell r="B709" t="str">
            <v>LEVANO SARAVIA CECILIA PILAR</v>
          </cell>
          <cell r="C709" t="str">
            <v>TEC. EN ENFERMERIA I</v>
          </cell>
          <cell r="D709" t="str">
            <v>1</v>
          </cell>
          <cell r="E709" t="str">
            <v>21861304</v>
          </cell>
          <cell r="F709">
            <v>551.94000000000005</v>
          </cell>
        </row>
        <row r="710">
          <cell r="A710" t="str">
            <v>40365790</v>
          </cell>
          <cell r="B710" t="str">
            <v>LEYVA CABELLO ROSA EUGENIA</v>
          </cell>
          <cell r="C710" t="str">
            <v>TEC. EN ENFERMERIA I</v>
          </cell>
          <cell r="D710" t="str">
            <v>1</v>
          </cell>
          <cell r="E710" t="str">
            <v>40365790</v>
          </cell>
          <cell r="F710">
            <v>492.49</v>
          </cell>
        </row>
        <row r="711">
          <cell r="A711" t="str">
            <v>07691878</v>
          </cell>
          <cell r="B711" t="str">
            <v>LEYVA LUCERO YRMA MARIA</v>
          </cell>
          <cell r="C711" t="str">
            <v>TEC. EN ENFERMERIA I</v>
          </cell>
          <cell r="D711" t="str">
            <v>2</v>
          </cell>
          <cell r="E711" t="str">
            <v>07691878</v>
          </cell>
          <cell r="F711">
            <v>0</v>
          </cell>
        </row>
        <row r="712">
          <cell r="A712" t="str">
            <v>06799594</v>
          </cell>
          <cell r="B712" t="str">
            <v>LEYVA MINAYA MARIANELA ROXANA</v>
          </cell>
          <cell r="C712" t="str">
            <v>MEDICO III</v>
          </cell>
          <cell r="D712" t="str">
            <v>1</v>
          </cell>
          <cell r="E712" t="str">
            <v>06799594</v>
          </cell>
          <cell r="F712">
            <v>0</v>
          </cell>
        </row>
        <row r="713">
          <cell r="A713" t="str">
            <v>10197329</v>
          </cell>
          <cell r="B713" t="str">
            <v>LEYVA MINAYA OMAR EDU</v>
          </cell>
          <cell r="C713" t="str">
            <v>TECNOLOGO MEDICO</v>
          </cell>
          <cell r="D713" t="str">
            <v>1</v>
          </cell>
          <cell r="E713" t="str">
            <v>10197329</v>
          </cell>
          <cell r="F713">
            <v>496.14</v>
          </cell>
        </row>
        <row r="714">
          <cell r="A714" t="str">
            <v>08447734</v>
          </cell>
          <cell r="B714" t="str">
            <v>LEZAMA QUIQUIA MARIA LUZ</v>
          </cell>
          <cell r="C714" t="str">
            <v>PSICOLOGO I</v>
          </cell>
          <cell r="D714" t="str">
            <v>1</v>
          </cell>
          <cell r="E714" t="str">
            <v>08447734</v>
          </cell>
          <cell r="F714">
            <v>0</v>
          </cell>
        </row>
        <row r="715">
          <cell r="A715" t="str">
            <v>09642560</v>
          </cell>
          <cell r="B715" t="str">
            <v>LI SING ANA LORENZA</v>
          </cell>
          <cell r="C715" t="str">
            <v>MEDICO II</v>
          </cell>
          <cell r="D715" t="str">
            <v>1</v>
          </cell>
          <cell r="E715" t="str">
            <v>09642560</v>
          </cell>
          <cell r="F715">
            <v>0</v>
          </cell>
        </row>
        <row r="716">
          <cell r="A716" t="str">
            <v>06192616</v>
          </cell>
          <cell r="B716" t="str">
            <v>LINDO PEREZ FELIPE RICARDO</v>
          </cell>
          <cell r="C716" t="str">
            <v>MEDICO III</v>
          </cell>
          <cell r="D716" t="str">
            <v>1</v>
          </cell>
          <cell r="E716" t="str">
            <v>06192616</v>
          </cell>
          <cell r="F716">
            <v>0</v>
          </cell>
        </row>
        <row r="717">
          <cell r="A717" t="str">
            <v>03658786</v>
          </cell>
          <cell r="B717" t="str">
            <v>LITANO FARIAS MARIA DEL MILAGRO</v>
          </cell>
          <cell r="C717" t="str">
            <v>TEC. EN ENFERMERIA I</v>
          </cell>
          <cell r="D717" t="str">
            <v>1</v>
          </cell>
          <cell r="E717" t="str">
            <v>03658786</v>
          </cell>
          <cell r="F717">
            <v>0</v>
          </cell>
        </row>
        <row r="718">
          <cell r="A718" t="str">
            <v>08045222</v>
          </cell>
          <cell r="B718" t="str">
            <v>LIVIA ALVA CLEMENCIA BERTHA</v>
          </cell>
          <cell r="C718" t="str">
            <v>ENFERMERA/O</v>
          </cell>
          <cell r="D718" t="str">
            <v>1</v>
          </cell>
          <cell r="E718" t="str">
            <v>08045222</v>
          </cell>
          <cell r="F718">
            <v>914</v>
          </cell>
        </row>
        <row r="719">
          <cell r="A719" t="str">
            <v>10533718</v>
          </cell>
          <cell r="B719" t="str">
            <v>LIZANO MOLOCHO ORFELINA HERENIA</v>
          </cell>
          <cell r="C719" t="str">
            <v>TEC. EN ENFERMERIA I</v>
          </cell>
          <cell r="D719" t="str">
            <v>1</v>
          </cell>
          <cell r="E719" t="str">
            <v>10533718</v>
          </cell>
          <cell r="F719">
            <v>261.58</v>
          </cell>
        </row>
        <row r="720">
          <cell r="A720" t="str">
            <v>06056678</v>
          </cell>
          <cell r="B720" t="str">
            <v>LLACCHUA ARTEAGA MERCEDES</v>
          </cell>
          <cell r="C720" t="str">
            <v>TECNOLOGO MEDICO</v>
          </cell>
          <cell r="D720" t="str">
            <v>1</v>
          </cell>
          <cell r="E720" t="str">
            <v>06056678</v>
          </cell>
          <cell r="F720">
            <v>1020</v>
          </cell>
        </row>
        <row r="721">
          <cell r="A721" t="str">
            <v>09037104</v>
          </cell>
          <cell r="B721" t="str">
            <v>LLAMOCA FARFAN LUIS OSWALDO</v>
          </cell>
          <cell r="C721" t="str">
            <v>TEC. EN LABORATORIO I</v>
          </cell>
          <cell r="D721" t="str">
            <v>2</v>
          </cell>
          <cell r="E721" t="str">
            <v>09037104</v>
          </cell>
          <cell r="F721">
            <v>0</v>
          </cell>
        </row>
        <row r="722">
          <cell r="A722" t="str">
            <v>10333225</v>
          </cell>
          <cell r="B722" t="str">
            <v>LLANCCAYA CUARESMA SONIA MERCEDES</v>
          </cell>
          <cell r="C722" t="str">
            <v>TEC. EN NUTRICION I</v>
          </cell>
          <cell r="D722" t="str">
            <v>2</v>
          </cell>
          <cell r="E722" t="str">
            <v>10333225</v>
          </cell>
          <cell r="F722">
            <v>435.04</v>
          </cell>
        </row>
        <row r="723">
          <cell r="A723" t="str">
            <v>06894961</v>
          </cell>
          <cell r="B723" t="str">
            <v>LLANOS GONZALES NELLY GRACIELA</v>
          </cell>
          <cell r="C723" t="str">
            <v>TEC. EN ENFERMERIA I</v>
          </cell>
          <cell r="D723" t="str">
            <v>2</v>
          </cell>
          <cell r="E723" t="str">
            <v>06894961</v>
          </cell>
          <cell r="F723">
            <v>431.04</v>
          </cell>
        </row>
        <row r="724">
          <cell r="A724" t="str">
            <v>06956205</v>
          </cell>
          <cell r="B724" t="str">
            <v>LLAULLE DE LA CRUZ ZONIA JUVINA</v>
          </cell>
          <cell r="C724" t="str">
            <v>TEC. EN ENFERMERIA II</v>
          </cell>
          <cell r="D724" t="str">
            <v>1</v>
          </cell>
          <cell r="E724" t="str">
            <v>06956205</v>
          </cell>
          <cell r="F724">
            <v>551.94000000000005</v>
          </cell>
        </row>
        <row r="725">
          <cell r="A725" t="str">
            <v>07127441</v>
          </cell>
          <cell r="B725" t="str">
            <v>LLERENA CACHAY LIDIA</v>
          </cell>
          <cell r="C725" t="str">
            <v>ENFERMERA/O II</v>
          </cell>
          <cell r="D725" t="str">
            <v>1</v>
          </cell>
          <cell r="E725" t="str">
            <v>07127441</v>
          </cell>
          <cell r="F725">
            <v>914</v>
          </cell>
        </row>
        <row r="726">
          <cell r="A726" t="str">
            <v>10605917</v>
          </cell>
          <cell r="B726" t="str">
            <v>LLERENA CHUQUIZANA CELIA LUCRECIA</v>
          </cell>
          <cell r="C726" t="str">
            <v>ENFERMERA/O ESPECIALISTA</v>
          </cell>
          <cell r="D726" t="str">
            <v>1</v>
          </cell>
          <cell r="E726" t="str">
            <v>10605917</v>
          </cell>
          <cell r="F726">
            <v>433.55</v>
          </cell>
        </row>
        <row r="727">
          <cell r="A727" t="str">
            <v>29324450</v>
          </cell>
          <cell r="B727" t="str">
            <v>LLICA CAYLLAHUA SEBASTIAN</v>
          </cell>
          <cell r="C727" t="str">
            <v>ASIST. SERV.ED.CULT. I</v>
          </cell>
          <cell r="D727" t="str">
            <v>2</v>
          </cell>
          <cell r="E727" t="str">
            <v>29324450</v>
          </cell>
          <cell r="F727">
            <v>381.55</v>
          </cell>
        </row>
        <row r="728">
          <cell r="A728" t="str">
            <v>06846247</v>
          </cell>
          <cell r="B728" t="str">
            <v>LLONTOP CURO YOLANDA</v>
          </cell>
          <cell r="C728" t="str">
            <v>TEC. EN ENFERMERIA I</v>
          </cell>
          <cell r="D728" t="str">
            <v>1</v>
          </cell>
          <cell r="E728" t="str">
            <v>06846247</v>
          </cell>
          <cell r="F728">
            <v>551.94000000000005</v>
          </cell>
        </row>
        <row r="729">
          <cell r="A729" t="str">
            <v>07354776</v>
          </cell>
          <cell r="B729" t="str">
            <v>LOARTE CARLOS ISABEL IMELDA</v>
          </cell>
          <cell r="C729" t="str">
            <v>ENFERMERA/O</v>
          </cell>
          <cell r="D729" t="str">
            <v>1</v>
          </cell>
          <cell r="E729" t="str">
            <v>07354776</v>
          </cell>
          <cell r="F729">
            <v>0</v>
          </cell>
        </row>
        <row r="730">
          <cell r="A730" t="str">
            <v>10119631</v>
          </cell>
          <cell r="B730" t="str">
            <v>LOARTE VILCHEZ JOSE LUIS</v>
          </cell>
          <cell r="C730" t="str">
            <v>TECNICO/A EN SERV. GRALES. I</v>
          </cell>
          <cell r="D730" t="str">
            <v>2</v>
          </cell>
          <cell r="E730" t="str">
            <v>10119631</v>
          </cell>
          <cell r="F730">
            <v>0</v>
          </cell>
        </row>
        <row r="731">
          <cell r="A731" t="str">
            <v>09719218</v>
          </cell>
          <cell r="B731" t="str">
            <v>LOAYZA ALVAREZ JUANA FRANCISCA</v>
          </cell>
          <cell r="C731" t="str">
            <v>TEC. EN ENFERMERIA I</v>
          </cell>
          <cell r="D731" t="str">
            <v>2</v>
          </cell>
          <cell r="E731" t="str">
            <v>09719218</v>
          </cell>
          <cell r="F731">
            <v>0</v>
          </cell>
        </row>
        <row r="732">
          <cell r="A732" t="str">
            <v>08534744</v>
          </cell>
          <cell r="B732" t="str">
            <v>LOAYZA GARCIA ALFREDO RENE</v>
          </cell>
          <cell r="C732" t="str">
            <v>OPERAD.DE EQUIPO MEDICO I</v>
          </cell>
          <cell r="D732" t="str">
            <v>1</v>
          </cell>
          <cell r="E732" t="str">
            <v>08534744</v>
          </cell>
          <cell r="F732">
            <v>0</v>
          </cell>
        </row>
        <row r="733">
          <cell r="A733" t="str">
            <v>07443181</v>
          </cell>
          <cell r="B733" t="str">
            <v>LOAYZA GONZALES PEDRO ARMANDO</v>
          </cell>
          <cell r="C733" t="str">
            <v>TRABAJADOR DE SERVICIOS I</v>
          </cell>
          <cell r="D733" t="str">
            <v>1</v>
          </cell>
          <cell r="E733" t="str">
            <v>07443181</v>
          </cell>
          <cell r="F733">
            <v>0</v>
          </cell>
        </row>
        <row r="734">
          <cell r="A734" t="str">
            <v>06189621</v>
          </cell>
          <cell r="B734" t="str">
            <v>LOAYZA LOPEZ EMERITA TERESA</v>
          </cell>
          <cell r="C734" t="str">
            <v>TEC. EN ENFERMERIA I</v>
          </cell>
          <cell r="D734" t="str">
            <v>1</v>
          </cell>
          <cell r="E734" t="str">
            <v>06189621</v>
          </cell>
          <cell r="F734">
            <v>330.03</v>
          </cell>
        </row>
        <row r="735">
          <cell r="A735" t="str">
            <v>09034777</v>
          </cell>
          <cell r="B735" t="str">
            <v>LOAYZA LOPEZ LUZ CELINDA</v>
          </cell>
          <cell r="C735" t="str">
            <v>TEC. EN ENFERMERIA I</v>
          </cell>
          <cell r="D735" t="str">
            <v>2</v>
          </cell>
          <cell r="E735" t="str">
            <v>09034777</v>
          </cell>
          <cell r="F735">
            <v>359.7</v>
          </cell>
        </row>
        <row r="736">
          <cell r="A736" t="str">
            <v>18094146</v>
          </cell>
          <cell r="B736" t="str">
            <v>LOMPARTE YWANAGA CARLOS ALFONSO</v>
          </cell>
          <cell r="C736" t="str">
            <v>MEDICO II</v>
          </cell>
          <cell r="D736" t="str">
            <v>1</v>
          </cell>
          <cell r="E736" t="str">
            <v>18094146</v>
          </cell>
          <cell r="F736">
            <v>0</v>
          </cell>
        </row>
        <row r="737">
          <cell r="A737" t="str">
            <v>06187044</v>
          </cell>
          <cell r="B737" t="str">
            <v>LOPEZ ALBIZURI ANTONIA</v>
          </cell>
          <cell r="C737" t="str">
            <v>TEC. EN ENFERMERIA I</v>
          </cell>
          <cell r="D737" t="str">
            <v>2</v>
          </cell>
          <cell r="E737" t="str">
            <v>06187044</v>
          </cell>
          <cell r="F737">
            <v>0</v>
          </cell>
        </row>
        <row r="738">
          <cell r="A738" t="str">
            <v>06150717</v>
          </cell>
          <cell r="B738" t="str">
            <v>LOPEZ ASCENCIO MARIA ELENA</v>
          </cell>
          <cell r="C738" t="str">
            <v>TEC. EN ENFERMERIA I</v>
          </cell>
          <cell r="D738" t="str">
            <v>1</v>
          </cell>
          <cell r="E738" t="str">
            <v>06150717</v>
          </cell>
          <cell r="F738">
            <v>485.6</v>
          </cell>
        </row>
        <row r="739">
          <cell r="A739" t="str">
            <v>07174974</v>
          </cell>
          <cell r="B739" t="str">
            <v>LOPEZ CARDENAS ELVIRA LEONA</v>
          </cell>
          <cell r="C739" t="str">
            <v>TEC. EN ENFERMERIA II</v>
          </cell>
          <cell r="D739" t="str">
            <v>1</v>
          </cell>
          <cell r="E739" t="str">
            <v>07174974</v>
          </cell>
          <cell r="F739">
            <v>146.68</v>
          </cell>
        </row>
        <row r="740">
          <cell r="A740" t="str">
            <v>06734613</v>
          </cell>
          <cell r="B740" t="str">
            <v>LOPEZ CORDOVA DE INGAR VICTORIA GUADALUPE</v>
          </cell>
          <cell r="C740" t="str">
            <v>MEDICO III</v>
          </cell>
          <cell r="D740" t="str">
            <v>1</v>
          </cell>
          <cell r="E740" t="str">
            <v>06734613</v>
          </cell>
          <cell r="F740">
            <v>344.25</v>
          </cell>
        </row>
        <row r="741">
          <cell r="A741" t="str">
            <v>08036177</v>
          </cell>
          <cell r="B741" t="str">
            <v>LOPEZ GARCIA TOMASA MATILDE</v>
          </cell>
          <cell r="C741" t="str">
            <v>TEC. EN ENFERMERIA I</v>
          </cell>
          <cell r="D741" t="str">
            <v>2</v>
          </cell>
          <cell r="E741" t="str">
            <v>08036177</v>
          </cell>
          <cell r="F741">
            <v>0</v>
          </cell>
        </row>
        <row r="742">
          <cell r="A742" t="str">
            <v>08996045</v>
          </cell>
          <cell r="B742" t="str">
            <v>LOPEZ GARNICA MARISA OLGA</v>
          </cell>
          <cell r="C742" t="str">
            <v>PSICOLOGO</v>
          </cell>
          <cell r="D742" t="str">
            <v>1</v>
          </cell>
          <cell r="E742" t="str">
            <v>08996045</v>
          </cell>
          <cell r="F742">
            <v>0</v>
          </cell>
        </row>
        <row r="743">
          <cell r="A743" t="str">
            <v>20055378</v>
          </cell>
          <cell r="B743" t="str">
            <v>LOPEZ GONZALES CARLOS ELIAS</v>
          </cell>
          <cell r="C743" t="str">
            <v>TECNOLOGO MEDICO</v>
          </cell>
          <cell r="D743" t="str">
            <v>1</v>
          </cell>
          <cell r="E743" t="str">
            <v>20055378</v>
          </cell>
          <cell r="F743">
            <v>773.98</v>
          </cell>
        </row>
        <row r="744">
          <cell r="A744" t="str">
            <v>09441405</v>
          </cell>
          <cell r="B744" t="str">
            <v>LOPEZ GUERRA ROSA SUSANA</v>
          </cell>
          <cell r="C744" t="str">
            <v>ENFERMERA/O</v>
          </cell>
          <cell r="D744" t="str">
            <v>1</v>
          </cell>
          <cell r="E744" t="str">
            <v>09441405</v>
          </cell>
          <cell r="F744">
            <v>934.52</v>
          </cell>
        </row>
        <row r="745">
          <cell r="A745" t="str">
            <v>07927087</v>
          </cell>
          <cell r="B745" t="str">
            <v>LOPEZ GUTIERREZ CARLOTA</v>
          </cell>
          <cell r="C745" t="str">
            <v>TEC. EN ENFERMERIA II</v>
          </cell>
          <cell r="D745" t="str">
            <v>2</v>
          </cell>
          <cell r="E745" t="str">
            <v>07927087</v>
          </cell>
          <cell r="F745">
            <v>0</v>
          </cell>
        </row>
        <row r="746">
          <cell r="A746" t="str">
            <v>09828577</v>
          </cell>
          <cell r="B746" t="str">
            <v>LOPEZ LOPEZ SILVIA</v>
          </cell>
          <cell r="C746" t="str">
            <v>TEC. EN ENFERMERIA I</v>
          </cell>
          <cell r="D746" t="str">
            <v>1</v>
          </cell>
          <cell r="E746" t="str">
            <v>09828577</v>
          </cell>
          <cell r="F746">
            <v>551.94000000000005</v>
          </cell>
        </row>
        <row r="747">
          <cell r="A747" t="str">
            <v>07163696</v>
          </cell>
          <cell r="B747" t="str">
            <v>LOPEZ PALOMINO MARLENY ELISA</v>
          </cell>
          <cell r="C747" t="str">
            <v>TEC. EN ENFERMERIA I</v>
          </cell>
          <cell r="D747" t="str">
            <v>2</v>
          </cell>
          <cell r="E747" t="str">
            <v>07163696</v>
          </cell>
          <cell r="F747">
            <v>0</v>
          </cell>
        </row>
        <row r="748">
          <cell r="A748" t="str">
            <v>10536109</v>
          </cell>
          <cell r="B748" t="str">
            <v>LOPEZ PAREDES SABINA VIOLETA</v>
          </cell>
          <cell r="C748" t="str">
            <v>TECNICO/A EN ARCHIVO</v>
          </cell>
          <cell r="D748" t="str">
            <v>2</v>
          </cell>
          <cell r="E748" t="str">
            <v>10536109</v>
          </cell>
          <cell r="F748">
            <v>0</v>
          </cell>
        </row>
        <row r="749">
          <cell r="A749" t="str">
            <v>29350974</v>
          </cell>
          <cell r="B749" t="str">
            <v>LOPEZ PORTILLA ESTILITA SELINDA</v>
          </cell>
          <cell r="C749" t="str">
            <v>ENFERMERA/O</v>
          </cell>
          <cell r="D749" t="str">
            <v>1</v>
          </cell>
          <cell r="E749" t="str">
            <v>29350974</v>
          </cell>
          <cell r="F749">
            <v>977.75</v>
          </cell>
        </row>
        <row r="750">
          <cell r="A750" t="str">
            <v>33247464</v>
          </cell>
          <cell r="B750" t="str">
            <v>LORENZO RUMUALDO TEOFILA DOLORA</v>
          </cell>
          <cell r="C750" t="str">
            <v>TEC. EN ENFERMERIA I</v>
          </cell>
          <cell r="D750" t="str">
            <v>1</v>
          </cell>
          <cell r="E750" t="str">
            <v>33247464</v>
          </cell>
          <cell r="F750">
            <v>540.04999999999995</v>
          </cell>
        </row>
        <row r="751">
          <cell r="A751" t="str">
            <v>40304981</v>
          </cell>
          <cell r="B751" t="str">
            <v>LOVATON GUDIEL LILIANA</v>
          </cell>
          <cell r="C751" t="str">
            <v>PSICOLOGO III</v>
          </cell>
          <cell r="D751" t="str">
            <v>3</v>
          </cell>
          <cell r="E751" t="str">
            <v>40304981</v>
          </cell>
          <cell r="F751">
            <v>0</v>
          </cell>
        </row>
        <row r="752">
          <cell r="A752" t="str">
            <v>21537554</v>
          </cell>
          <cell r="B752" t="str">
            <v>LOVERA GARCIA MILAGRITOS</v>
          </cell>
          <cell r="C752" t="str">
            <v>ENFERMERA/O II</v>
          </cell>
          <cell r="D752" t="str">
            <v>1</v>
          </cell>
          <cell r="E752" t="str">
            <v>21537554</v>
          </cell>
          <cell r="F752">
            <v>848.25</v>
          </cell>
        </row>
        <row r="753">
          <cell r="A753" t="str">
            <v>21541862</v>
          </cell>
          <cell r="B753" t="str">
            <v>LOVERA MOTTA OLIVIA MIRIAM</v>
          </cell>
          <cell r="C753" t="str">
            <v>ENFERMERA/O</v>
          </cell>
          <cell r="D753" t="str">
            <v>1</v>
          </cell>
          <cell r="E753" t="str">
            <v>21541862</v>
          </cell>
          <cell r="F753">
            <v>0</v>
          </cell>
        </row>
        <row r="754">
          <cell r="A754" t="str">
            <v>07773517</v>
          </cell>
          <cell r="B754" t="str">
            <v>LU DE LAMA LUIS ROMULO</v>
          </cell>
          <cell r="C754" t="str">
            <v>MEDICO III</v>
          </cell>
          <cell r="D754" t="str">
            <v>1</v>
          </cell>
          <cell r="E754" t="str">
            <v>07773517</v>
          </cell>
          <cell r="F754">
            <v>0</v>
          </cell>
        </row>
        <row r="755">
          <cell r="A755" t="str">
            <v>08464468</v>
          </cell>
          <cell r="B755" t="str">
            <v>LUCAS PAEZ MARIO GILMAR</v>
          </cell>
          <cell r="C755" t="str">
            <v>ARTESANO I</v>
          </cell>
          <cell r="D755" t="str">
            <v>2</v>
          </cell>
          <cell r="E755" t="str">
            <v>08464468</v>
          </cell>
          <cell r="F755">
            <v>242.8</v>
          </cell>
        </row>
        <row r="756">
          <cell r="A756" t="str">
            <v>06945900</v>
          </cell>
          <cell r="B756" t="str">
            <v>LUDEÑA PAREDES NELIDA ESPERANZA</v>
          </cell>
          <cell r="C756" t="str">
            <v>TEC. EN ENFERMERIA I</v>
          </cell>
          <cell r="D756" t="str">
            <v>2</v>
          </cell>
          <cell r="E756" t="str">
            <v>06945900</v>
          </cell>
          <cell r="F756">
            <v>0</v>
          </cell>
        </row>
        <row r="757">
          <cell r="A757" t="str">
            <v>10613805</v>
          </cell>
          <cell r="B757" t="str">
            <v>LUJAN DONAYRE JESUS HERNAN</v>
          </cell>
          <cell r="C757" t="str">
            <v>MEDICO IV</v>
          </cell>
          <cell r="D757" t="str">
            <v>1</v>
          </cell>
          <cell r="E757" t="str">
            <v>10613805</v>
          </cell>
          <cell r="F757">
            <v>0</v>
          </cell>
        </row>
        <row r="758">
          <cell r="A758" t="str">
            <v>25697851</v>
          </cell>
          <cell r="B758" t="str">
            <v>LUJAN VARGAS INES HONORATA</v>
          </cell>
          <cell r="C758" t="str">
            <v>TEC. EN ENFERMERIA I</v>
          </cell>
          <cell r="D758" t="str">
            <v>1</v>
          </cell>
          <cell r="E758" t="str">
            <v>25697851</v>
          </cell>
          <cell r="F758">
            <v>551.94000000000005</v>
          </cell>
        </row>
        <row r="759">
          <cell r="A759" t="str">
            <v>23931199</v>
          </cell>
          <cell r="B759" t="str">
            <v>LUKSIC GIBAJA MARCIA LUCIETA</v>
          </cell>
          <cell r="C759" t="str">
            <v>ENFERMERA/O</v>
          </cell>
          <cell r="D759" t="str">
            <v>1</v>
          </cell>
          <cell r="E759" t="str">
            <v>23931199</v>
          </cell>
          <cell r="F759">
            <v>977.5</v>
          </cell>
        </row>
        <row r="760">
          <cell r="A760" t="str">
            <v>08849266</v>
          </cell>
          <cell r="B760" t="str">
            <v>LUNA BUENDIA LILI NELLY</v>
          </cell>
          <cell r="C760" t="str">
            <v>TEC. EN ENFERMERIA I</v>
          </cell>
          <cell r="D760" t="str">
            <v>1</v>
          </cell>
          <cell r="E760" t="str">
            <v>08849266</v>
          </cell>
          <cell r="F760">
            <v>551.94000000000005</v>
          </cell>
        </row>
        <row r="761">
          <cell r="A761" t="str">
            <v>07300797</v>
          </cell>
          <cell r="B761" t="str">
            <v>LUNA ESCOBEDO LUCILA</v>
          </cell>
          <cell r="C761" t="str">
            <v>TEC. EN ENFERMERIA I</v>
          </cell>
          <cell r="D761" t="str">
            <v>1</v>
          </cell>
          <cell r="E761" t="str">
            <v>07300797</v>
          </cell>
          <cell r="F761">
            <v>403.37</v>
          </cell>
        </row>
        <row r="762">
          <cell r="A762" t="str">
            <v>07394348</v>
          </cell>
          <cell r="B762" t="str">
            <v>LUNA PINO DE CASTRO GINA TERESA</v>
          </cell>
          <cell r="C762" t="str">
            <v>TEC. EN ENFERMERIA I</v>
          </cell>
          <cell r="D762" t="str">
            <v>1</v>
          </cell>
          <cell r="E762" t="str">
            <v>07394348</v>
          </cell>
          <cell r="F762">
            <v>330.03</v>
          </cell>
        </row>
        <row r="763">
          <cell r="A763" t="str">
            <v>07593509</v>
          </cell>
          <cell r="B763" t="str">
            <v>LUYO BLANCO MARGARITA E</v>
          </cell>
          <cell r="C763" t="str">
            <v>TEC. EN ENFERMERIA I</v>
          </cell>
          <cell r="D763" t="str">
            <v>1</v>
          </cell>
          <cell r="E763" t="str">
            <v>07593509</v>
          </cell>
          <cell r="F763">
            <v>551.94000000000005</v>
          </cell>
        </row>
        <row r="764">
          <cell r="A764" t="str">
            <v>09457591</v>
          </cell>
          <cell r="B764" t="str">
            <v>LUZA MONTERO LUZ RAQUEL</v>
          </cell>
          <cell r="C764" t="str">
            <v>TECNOLOGO MEDICO III</v>
          </cell>
          <cell r="D764" t="str">
            <v>1</v>
          </cell>
          <cell r="E764" t="str">
            <v>09457591</v>
          </cell>
          <cell r="F764">
            <v>890.83</v>
          </cell>
        </row>
        <row r="765">
          <cell r="A765" t="str">
            <v>09778320</v>
          </cell>
          <cell r="B765" t="str">
            <v>LUZA QUISPE CELESTINO JOHN</v>
          </cell>
          <cell r="C765" t="str">
            <v>ARTESANO I</v>
          </cell>
          <cell r="D765" t="str">
            <v>2</v>
          </cell>
          <cell r="E765" t="str">
            <v>09778320</v>
          </cell>
          <cell r="F765">
            <v>220.02</v>
          </cell>
        </row>
        <row r="766">
          <cell r="A766" t="str">
            <v>07095982</v>
          </cell>
          <cell r="B766" t="str">
            <v>LUZA QUISPE MARIA ROSA</v>
          </cell>
          <cell r="C766" t="str">
            <v>PSICOLOGO II</v>
          </cell>
          <cell r="D766" t="str">
            <v>1</v>
          </cell>
          <cell r="E766" t="str">
            <v>07095982</v>
          </cell>
          <cell r="F766">
            <v>0</v>
          </cell>
        </row>
        <row r="767">
          <cell r="A767" t="str">
            <v>08426570</v>
          </cell>
          <cell r="B767" t="str">
            <v>MACAVILCA PAULINO ADELA VICTORIA</v>
          </cell>
          <cell r="C767" t="str">
            <v>TEC. EN ENFERMERIA I</v>
          </cell>
          <cell r="D767" t="str">
            <v>1</v>
          </cell>
          <cell r="E767" t="str">
            <v>08426570</v>
          </cell>
          <cell r="F767">
            <v>515.27</v>
          </cell>
        </row>
        <row r="768">
          <cell r="A768" t="str">
            <v>08979746</v>
          </cell>
          <cell r="B768" t="str">
            <v>MACURI VALLE MIMIA</v>
          </cell>
          <cell r="C768" t="str">
            <v>TECNOLOGO MEDICO</v>
          </cell>
          <cell r="D768" t="str">
            <v>1</v>
          </cell>
          <cell r="E768" t="str">
            <v>08979746</v>
          </cell>
          <cell r="F768">
            <v>1056.4100000000001</v>
          </cell>
        </row>
        <row r="769">
          <cell r="A769" t="str">
            <v>10486274</v>
          </cell>
          <cell r="B769" t="str">
            <v>MAGALLANES ANTAY FRANK ERNALDO</v>
          </cell>
          <cell r="C769" t="str">
            <v>NUTRICIONISTA</v>
          </cell>
          <cell r="D769" t="str">
            <v>1</v>
          </cell>
          <cell r="E769" t="str">
            <v>10486274</v>
          </cell>
          <cell r="F769">
            <v>338.3</v>
          </cell>
        </row>
        <row r="770">
          <cell r="A770" t="str">
            <v>07479664</v>
          </cell>
          <cell r="B770" t="str">
            <v>MAGALLANES TIPACTI MARIA YSABEL</v>
          </cell>
          <cell r="C770" t="str">
            <v>ENFERMERA/O II</v>
          </cell>
          <cell r="D770" t="str">
            <v>1</v>
          </cell>
          <cell r="E770" t="str">
            <v>07479664</v>
          </cell>
          <cell r="F770">
            <v>890.82</v>
          </cell>
        </row>
        <row r="771">
          <cell r="A771" t="str">
            <v>09774008</v>
          </cell>
          <cell r="B771" t="str">
            <v>MALASQUEZ PUMA DENYS PABLO</v>
          </cell>
          <cell r="C771" t="str">
            <v>ARTESANO I</v>
          </cell>
          <cell r="D771" t="str">
            <v>2</v>
          </cell>
          <cell r="E771" t="str">
            <v>09774008</v>
          </cell>
          <cell r="F771">
            <v>220.02</v>
          </cell>
        </row>
        <row r="772">
          <cell r="A772" t="str">
            <v>06269461</v>
          </cell>
          <cell r="B772" t="str">
            <v>MALDONADO NOEL RUTH</v>
          </cell>
          <cell r="C772" t="str">
            <v>ENFERMERA/O</v>
          </cell>
          <cell r="D772" t="str">
            <v>1</v>
          </cell>
          <cell r="E772" t="str">
            <v>06269461</v>
          </cell>
          <cell r="F772">
            <v>0</v>
          </cell>
        </row>
        <row r="773">
          <cell r="A773" t="str">
            <v>09569662</v>
          </cell>
          <cell r="B773" t="str">
            <v>MALDONADO OLIVERA DE SERNA SONIA MARTHA</v>
          </cell>
          <cell r="C773" t="str">
            <v>TEC. EN ENFERMERIA I</v>
          </cell>
          <cell r="D773" t="str">
            <v>1</v>
          </cell>
          <cell r="E773" t="str">
            <v>09569662</v>
          </cell>
          <cell r="F773">
            <v>551.94000000000005</v>
          </cell>
        </row>
        <row r="774">
          <cell r="A774" t="str">
            <v>08511401</v>
          </cell>
          <cell r="B774" t="str">
            <v>MALLMA ARRESCURRENAGA GABRIELA FATIMA</v>
          </cell>
          <cell r="C774" t="str">
            <v>TECNOLOGO MEDICO II</v>
          </cell>
          <cell r="D774" t="str">
            <v>1</v>
          </cell>
          <cell r="E774" t="str">
            <v>08511401</v>
          </cell>
          <cell r="F774">
            <v>0</v>
          </cell>
        </row>
        <row r="775">
          <cell r="A775" t="str">
            <v>09086871</v>
          </cell>
          <cell r="B775" t="str">
            <v>MALLMA JIMENEZ MARCIAL</v>
          </cell>
          <cell r="C775" t="str">
            <v>TEC. EN NUTRICION I</v>
          </cell>
          <cell r="D775" t="str">
            <v>2</v>
          </cell>
          <cell r="E775" t="str">
            <v>09086871</v>
          </cell>
          <cell r="F775">
            <v>551.94000000000005</v>
          </cell>
        </row>
        <row r="776">
          <cell r="A776" t="str">
            <v>22530079</v>
          </cell>
          <cell r="B776" t="str">
            <v>MALLQUI HERRADA CARMEN ROSA</v>
          </cell>
          <cell r="C776" t="str">
            <v>ENFERMERA/O</v>
          </cell>
          <cell r="D776" t="str">
            <v>1</v>
          </cell>
          <cell r="E776" t="str">
            <v>22530079</v>
          </cell>
          <cell r="F776">
            <v>867.1</v>
          </cell>
        </row>
        <row r="777">
          <cell r="A777" t="str">
            <v>08012121</v>
          </cell>
          <cell r="B777" t="str">
            <v>MALPARTIDA GRADOS MARIA EUGENIA</v>
          </cell>
          <cell r="C777" t="str">
            <v>TEC. EN ENFERMERIA II</v>
          </cell>
          <cell r="D777" t="str">
            <v>2</v>
          </cell>
          <cell r="E777" t="str">
            <v>08012121</v>
          </cell>
          <cell r="F777">
            <v>293.36</v>
          </cell>
        </row>
        <row r="778">
          <cell r="A778" t="str">
            <v>09909749</v>
          </cell>
          <cell r="B778" t="str">
            <v>MALPARTIDA VIZCAYA ZOILA AMERICA</v>
          </cell>
          <cell r="C778" t="str">
            <v>TEC. EN ENFERMERIA I</v>
          </cell>
          <cell r="D778" t="str">
            <v>2</v>
          </cell>
          <cell r="E778" t="str">
            <v>09909749</v>
          </cell>
          <cell r="F778">
            <v>0</v>
          </cell>
        </row>
        <row r="779">
          <cell r="A779" t="str">
            <v>04644254</v>
          </cell>
          <cell r="B779" t="str">
            <v>MAMANI HUMPIRI VILMA RITA</v>
          </cell>
          <cell r="C779" t="str">
            <v>ENFERMERA/O II</v>
          </cell>
          <cell r="D779" t="str">
            <v>1</v>
          </cell>
          <cell r="E779" t="str">
            <v>04644254</v>
          </cell>
          <cell r="F779">
            <v>867.1</v>
          </cell>
        </row>
        <row r="780">
          <cell r="A780" t="str">
            <v>25559634</v>
          </cell>
          <cell r="B780" t="str">
            <v>MAMANI UTURUNCO MARIA LILA</v>
          </cell>
          <cell r="C780" t="str">
            <v>ENFERMERA/O II</v>
          </cell>
          <cell r="D780" t="str">
            <v>1</v>
          </cell>
          <cell r="E780" t="str">
            <v>25559634</v>
          </cell>
          <cell r="F780">
            <v>0</v>
          </cell>
        </row>
        <row r="781">
          <cell r="A781" t="str">
            <v>40375662</v>
          </cell>
          <cell r="B781" t="str">
            <v>MANAYAY MAZA LUISA MAGALY</v>
          </cell>
          <cell r="C781" t="str">
            <v>ENFERMERA/O</v>
          </cell>
          <cell r="D781" t="str">
            <v>1</v>
          </cell>
          <cell r="E781" t="str">
            <v>40375662</v>
          </cell>
          <cell r="F781">
            <v>810.55</v>
          </cell>
        </row>
        <row r="782">
          <cell r="A782" t="str">
            <v>04054398</v>
          </cell>
          <cell r="B782" t="str">
            <v>MANDUJANO MOSQUERA DELIA ESPERANZA</v>
          </cell>
          <cell r="C782" t="str">
            <v>TEC. EN ENFERMERIA I</v>
          </cell>
          <cell r="D782" t="str">
            <v>1</v>
          </cell>
          <cell r="E782" t="str">
            <v>04054398</v>
          </cell>
          <cell r="F782">
            <v>551.94000000000005</v>
          </cell>
        </row>
        <row r="783">
          <cell r="A783" t="str">
            <v>07183372</v>
          </cell>
          <cell r="B783" t="str">
            <v>MANSILLA DIAZ ADA LUZ</v>
          </cell>
          <cell r="C783" t="str">
            <v>AUX. DE NUTRICION I</v>
          </cell>
          <cell r="D783" t="str">
            <v>2</v>
          </cell>
          <cell r="E783" t="str">
            <v>07183372</v>
          </cell>
          <cell r="F783">
            <v>416.52</v>
          </cell>
        </row>
        <row r="784">
          <cell r="A784" t="str">
            <v>09666253</v>
          </cell>
          <cell r="B784" t="str">
            <v>MAÑUICO ROJAS MARIA ROSA</v>
          </cell>
          <cell r="C784" t="str">
            <v>TEC. EN ENFERMERIA I</v>
          </cell>
          <cell r="D784" t="str">
            <v>1</v>
          </cell>
          <cell r="E784" t="str">
            <v>09666253</v>
          </cell>
          <cell r="F784">
            <v>551.94000000000005</v>
          </cell>
        </row>
        <row r="785">
          <cell r="A785" t="str">
            <v>09977205</v>
          </cell>
          <cell r="B785" t="str">
            <v>MAQUERA PANDURO JANNETTE CONNY</v>
          </cell>
          <cell r="C785" t="str">
            <v>ENFERMERA/O II</v>
          </cell>
          <cell r="D785" t="str">
            <v>1</v>
          </cell>
          <cell r="E785" t="str">
            <v>09977205</v>
          </cell>
          <cell r="F785">
            <v>832.72</v>
          </cell>
        </row>
        <row r="786">
          <cell r="A786" t="str">
            <v>07665259</v>
          </cell>
          <cell r="B786" t="str">
            <v>MARAVI GUTARRA JUAN CARLOS</v>
          </cell>
          <cell r="C786" t="str">
            <v>ENFERMERA/O I</v>
          </cell>
          <cell r="D786" t="str">
            <v>1</v>
          </cell>
          <cell r="E786" t="str">
            <v>07665259</v>
          </cell>
          <cell r="F786">
            <v>813.36</v>
          </cell>
        </row>
        <row r="787">
          <cell r="A787" t="str">
            <v>08127932</v>
          </cell>
          <cell r="B787" t="str">
            <v>MARCELO MORENO MARGARITA SOLEDAD</v>
          </cell>
          <cell r="C787" t="str">
            <v>MEDICO II</v>
          </cell>
          <cell r="D787" t="str">
            <v>1</v>
          </cell>
          <cell r="E787" t="str">
            <v>08127932</v>
          </cell>
          <cell r="F787">
            <v>872.52</v>
          </cell>
        </row>
        <row r="788">
          <cell r="A788" t="str">
            <v>07721985</v>
          </cell>
          <cell r="B788" t="str">
            <v>MARIN PORTOCARRERO JULIO GUILLERMO</v>
          </cell>
          <cell r="C788" t="str">
            <v>MEDICO III</v>
          </cell>
          <cell r="D788" t="str">
            <v>1</v>
          </cell>
          <cell r="E788" t="str">
            <v>07721985</v>
          </cell>
          <cell r="F788">
            <v>0</v>
          </cell>
        </row>
        <row r="789">
          <cell r="A789" t="str">
            <v>09568844</v>
          </cell>
          <cell r="B789" t="str">
            <v>MARIÑAS ACEVEDO ORFELINA</v>
          </cell>
          <cell r="C789" t="str">
            <v>ENFERMERA/O</v>
          </cell>
          <cell r="D789" t="str">
            <v>1</v>
          </cell>
          <cell r="E789" t="str">
            <v>09568844</v>
          </cell>
          <cell r="F789">
            <v>0</v>
          </cell>
        </row>
        <row r="790">
          <cell r="A790" t="str">
            <v>07458649</v>
          </cell>
          <cell r="B790" t="str">
            <v>MARIÑO VIGO CARLOS RAMIRO</v>
          </cell>
          <cell r="C790" t="str">
            <v>MEDICO II</v>
          </cell>
          <cell r="D790" t="str">
            <v>1</v>
          </cell>
          <cell r="E790" t="str">
            <v>07458649</v>
          </cell>
          <cell r="F790">
            <v>689.7</v>
          </cell>
        </row>
        <row r="791">
          <cell r="A791" t="str">
            <v>28209846</v>
          </cell>
          <cell r="B791" t="str">
            <v>MARISCAL MARTINEZ FLOREN MATILDE</v>
          </cell>
          <cell r="C791" t="str">
            <v>ASISTENTE SOCIAL</v>
          </cell>
          <cell r="D791" t="str">
            <v>1</v>
          </cell>
          <cell r="E791" t="str">
            <v>28209846</v>
          </cell>
          <cell r="F791">
            <v>298.5</v>
          </cell>
        </row>
        <row r="792">
          <cell r="A792" t="str">
            <v>07820938</v>
          </cell>
          <cell r="B792" t="str">
            <v>MARMOLEJO JULCA MIRTHA SILVIA</v>
          </cell>
          <cell r="C792" t="str">
            <v>ENFERMERA/O</v>
          </cell>
          <cell r="D792" t="str">
            <v>1</v>
          </cell>
          <cell r="E792" t="str">
            <v>07820938</v>
          </cell>
          <cell r="F792">
            <v>0</v>
          </cell>
        </row>
        <row r="793">
          <cell r="A793" t="str">
            <v>09467017</v>
          </cell>
          <cell r="B793" t="str">
            <v>MARQUEZ JUNCO MAURA MARIA</v>
          </cell>
          <cell r="C793" t="str">
            <v>CIRUJANO DENTISTA I</v>
          </cell>
          <cell r="D793" t="str">
            <v>1</v>
          </cell>
          <cell r="E793" t="str">
            <v>09467017</v>
          </cell>
          <cell r="F793">
            <v>0</v>
          </cell>
        </row>
        <row r="794">
          <cell r="A794" t="str">
            <v>09987910</v>
          </cell>
          <cell r="B794" t="str">
            <v>MARQUEZ MARQUEZ JESSICA VIOLETA</v>
          </cell>
          <cell r="C794" t="str">
            <v>TEC. EN ENFERMERIA I</v>
          </cell>
          <cell r="D794" t="str">
            <v>1</v>
          </cell>
          <cell r="E794" t="str">
            <v>09987910</v>
          </cell>
          <cell r="F794">
            <v>540.04999999999995</v>
          </cell>
        </row>
        <row r="795">
          <cell r="A795" t="str">
            <v>07913455</v>
          </cell>
          <cell r="B795" t="str">
            <v>MARQUEZ RODRIGUEZ CARMEN ROSA</v>
          </cell>
          <cell r="C795" t="str">
            <v>NUTRICIONISTA</v>
          </cell>
          <cell r="D795" t="str">
            <v>1</v>
          </cell>
          <cell r="E795" t="str">
            <v>07913455</v>
          </cell>
          <cell r="F795">
            <v>338.3</v>
          </cell>
        </row>
        <row r="796">
          <cell r="A796" t="str">
            <v>07973140</v>
          </cell>
          <cell r="B796" t="str">
            <v>MARQUEZ RODRIGUEZ DANTE MARTIN</v>
          </cell>
          <cell r="C796" t="str">
            <v>MEDICO III</v>
          </cell>
          <cell r="D796" t="str">
            <v>1</v>
          </cell>
          <cell r="E796" t="str">
            <v>07973140</v>
          </cell>
          <cell r="F796">
            <v>0</v>
          </cell>
        </row>
        <row r="797">
          <cell r="A797" t="str">
            <v>08408767</v>
          </cell>
          <cell r="B797" t="str">
            <v>MARQUEZ TELLO JOSEFINA YACQUELINE</v>
          </cell>
          <cell r="C797" t="str">
            <v>TEC. EN ENFERMERIA I</v>
          </cell>
          <cell r="D797" t="str">
            <v>1</v>
          </cell>
          <cell r="E797" t="str">
            <v>08408767</v>
          </cell>
          <cell r="F797">
            <v>551.94000000000005</v>
          </cell>
        </row>
        <row r="798">
          <cell r="A798" t="str">
            <v>08407705</v>
          </cell>
          <cell r="B798" t="str">
            <v>MARQUEZ VALENCIA GENOVEVA BALBINA</v>
          </cell>
          <cell r="C798" t="str">
            <v>TEC. EN ENFERMERIA I</v>
          </cell>
          <cell r="D798" t="str">
            <v>2</v>
          </cell>
          <cell r="E798" t="str">
            <v>08407705</v>
          </cell>
          <cell r="F798">
            <v>293.36</v>
          </cell>
        </row>
        <row r="799">
          <cell r="A799" t="str">
            <v>07068581</v>
          </cell>
          <cell r="B799" t="str">
            <v>MARROQUIN SALINAS AUGUSTO ARTURO</v>
          </cell>
          <cell r="C799" t="str">
            <v>TEC. EN NUTRICION I</v>
          </cell>
          <cell r="D799" t="str">
            <v>2</v>
          </cell>
          <cell r="E799" t="str">
            <v>07068581</v>
          </cell>
          <cell r="F799">
            <v>551.94000000000005</v>
          </cell>
        </row>
        <row r="800">
          <cell r="A800" t="str">
            <v>07470114</v>
          </cell>
          <cell r="B800" t="str">
            <v>MARROQUIN SOPLIN JUAN JOSE</v>
          </cell>
          <cell r="C800" t="str">
            <v>MEDICO II</v>
          </cell>
          <cell r="D800" t="str">
            <v>1</v>
          </cell>
          <cell r="E800" t="str">
            <v>07470114</v>
          </cell>
          <cell r="F800">
            <v>466.57</v>
          </cell>
        </row>
        <row r="801">
          <cell r="A801" t="str">
            <v>06049099</v>
          </cell>
          <cell r="B801" t="str">
            <v>MARTEL VELAZCO MERCEDES ADELINA</v>
          </cell>
          <cell r="C801" t="str">
            <v>TECNOLOGO MEDICO</v>
          </cell>
          <cell r="D801" t="str">
            <v>1</v>
          </cell>
          <cell r="E801" t="str">
            <v>06049099</v>
          </cell>
          <cell r="F801">
            <v>711.06</v>
          </cell>
        </row>
        <row r="802">
          <cell r="A802" t="str">
            <v>07189095</v>
          </cell>
          <cell r="B802" t="str">
            <v>MARTICORENA VALLE JUSTINA MARCELINA</v>
          </cell>
          <cell r="C802" t="str">
            <v>TEC. EN ENFERMERIA II</v>
          </cell>
          <cell r="D802" t="str">
            <v>2</v>
          </cell>
          <cell r="E802" t="str">
            <v>07189095</v>
          </cell>
          <cell r="F802">
            <v>0</v>
          </cell>
        </row>
        <row r="803">
          <cell r="A803" t="str">
            <v>09517630</v>
          </cell>
          <cell r="B803" t="str">
            <v>MARTINEZ CORONADO WALTER</v>
          </cell>
          <cell r="C803" t="str">
            <v>ARTESANO I</v>
          </cell>
          <cell r="D803" t="str">
            <v>2</v>
          </cell>
          <cell r="E803" t="str">
            <v>09517630</v>
          </cell>
          <cell r="F803">
            <v>242.8</v>
          </cell>
        </row>
        <row r="804">
          <cell r="A804" t="str">
            <v>06763115</v>
          </cell>
          <cell r="B804" t="str">
            <v>MARTINEZ GOMEZ JULY RAQUEL</v>
          </cell>
          <cell r="C804" t="str">
            <v>TEC. EN NUTRICION I</v>
          </cell>
          <cell r="D804" t="str">
            <v>2</v>
          </cell>
          <cell r="E804" t="str">
            <v>06763115</v>
          </cell>
          <cell r="F804">
            <v>0</v>
          </cell>
        </row>
        <row r="805">
          <cell r="A805" t="str">
            <v>08638555</v>
          </cell>
          <cell r="B805" t="str">
            <v>MARTINEZ GUERREROS EPIFANIA VIOLETA</v>
          </cell>
          <cell r="C805" t="str">
            <v>TECNOLOGO MEDICO</v>
          </cell>
          <cell r="D805" t="str">
            <v>1</v>
          </cell>
          <cell r="E805" t="str">
            <v>08638555</v>
          </cell>
          <cell r="F805">
            <v>522.9</v>
          </cell>
        </row>
        <row r="806">
          <cell r="A806" t="str">
            <v>08704066</v>
          </cell>
          <cell r="B806" t="str">
            <v>MARTINEZ HUAILLA GUADALUPE</v>
          </cell>
          <cell r="C806" t="str">
            <v>TEC. EN ENFERMERIA I</v>
          </cell>
          <cell r="D806" t="str">
            <v>1</v>
          </cell>
          <cell r="E806" t="str">
            <v>08704066</v>
          </cell>
          <cell r="F806">
            <v>551.94000000000005</v>
          </cell>
        </row>
        <row r="807">
          <cell r="A807" t="str">
            <v>15709946</v>
          </cell>
          <cell r="B807" t="str">
            <v>MARTINEZ ROCCA CARIN MEDALID</v>
          </cell>
          <cell r="C807" t="str">
            <v>ENFERMERA/O</v>
          </cell>
          <cell r="D807" t="str">
            <v>1</v>
          </cell>
          <cell r="E807" t="str">
            <v>15709946</v>
          </cell>
          <cell r="F807">
            <v>711.05</v>
          </cell>
        </row>
        <row r="808">
          <cell r="A808" t="str">
            <v>08122612</v>
          </cell>
          <cell r="B808" t="str">
            <v>MARTINEZ ROQUE CARMEN GLADYS</v>
          </cell>
          <cell r="C808" t="str">
            <v>TEC. EN ENFERMERIA I</v>
          </cell>
          <cell r="D808" t="str">
            <v>1</v>
          </cell>
          <cell r="E808" t="str">
            <v>08122612</v>
          </cell>
          <cell r="F808">
            <v>0</v>
          </cell>
        </row>
        <row r="809">
          <cell r="A809" t="str">
            <v>21887204</v>
          </cell>
          <cell r="B809" t="str">
            <v>MARTINEZ SALDAÑA FLOR</v>
          </cell>
          <cell r="C809" t="str">
            <v>MEDICO III</v>
          </cell>
          <cell r="D809" t="str">
            <v>1</v>
          </cell>
          <cell r="E809" t="str">
            <v>21887204</v>
          </cell>
          <cell r="F809">
            <v>0</v>
          </cell>
        </row>
        <row r="810">
          <cell r="A810" t="str">
            <v>09805318</v>
          </cell>
          <cell r="B810" t="str">
            <v>MARTINEZ VALENZUELA PERCY CARLOS</v>
          </cell>
          <cell r="C810" t="str">
            <v>MEDICO II</v>
          </cell>
          <cell r="D810" t="str">
            <v>1</v>
          </cell>
          <cell r="E810" t="str">
            <v>09805318</v>
          </cell>
          <cell r="F810">
            <v>0</v>
          </cell>
        </row>
        <row r="811">
          <cell r="A811" t="str">
            <v>06745617</v>
          </cell>
          <cell r="B811" t="str">
            <v>MARTINEZ VELASQUEZ DE REYES CARMEN ELBA</v>
          </cell>
          <cell r="C811" t="str">
            <v>ENFERMERA/O</v>
          </cell>
          <cell r="D811" t="str">
            <v>1</v>
          </cell>
          <cell r="E811" t="str">
            <v>06745617</v>
          </cell>
          <cell r="F811">
            <v>510</v>
          </cell>
        </row>
        <row r="812">
          <cell r="A812" t="str">
            <v>08616566</v>
          </cell>
          <cell r="B812" t="str">
            <v>MASGO SALCEDO EVA MARGOHOT</v>
          </cell>
          <cell r="C812" t="str">
            <v>TECNOLOGO MEDICO</v>
          </cell>
          <cell r="D812" t="str">
            <v>1</v>
          </cell>
          <cell r="E812" t="str">
            <v>08616566</v>
          </cell>
          <cell r="F812">
            <v>488.75</v>
          </cell>
        </row>
        <row r="813">
          <cell r="A813" t="str">
            <v>06904385</v>
          </cell>
          <cell r="B813" t="str">
            <v>MAURICIO FLORES ARMANDO RAUL</v>
          </cell>
          <cell r="C813" t="str">
            <v>ARTESANO I</v>
          </cell>
          <cell r="D813" t="str">
            <v>2</v>
          </cell>
          <cell r="E813" t="str">
            <v>06904385</v>
          </cell>
          <cell r="F813">
            <v>206.13</v>
          </cell>
        </row>
        <row r="814">
          <cell r="A814" t="str">
            <v>06061081</v>
          </cell>
          <cell r="B814" t="str">
            <v>MAURICIO SILVA ADA RAQUEL</v>
          </cell>
          <cell r="C814" t="str">
            <v>TECNOLOGO MEDICO</v>
          </cell>
          <cell r="D814" t="str">
            <v>1</v>
          </cell>
          <cell r="E814" t="str">
            <v>06061081</v>
          </cell>
          <cell r="F814">
            <v>0</v>
          </cell>
        </row>
        <row r="815">
          <cell r="A815" t="str">
            <v>42223859</v>
          </cell>
          <cell r="B815" t="str">
            <v>MAUTINO GAMARRA DAMARIS MAYLIM</v>
          </cell>
          <cell r="C815" t="str">
            <v>ENFERMERA/O II</v>
          </cell>
          <cell r="D815" t="str">
            <v>3</v>
          </cell>
          <cell r="E815" t="str">
            <v>42223859</v>
          </cell>
          <cell r="F815">
            <v>810.55</v>
          </cell>
        </row>
        <row r="816">
          <cell r="A816" t="str">
            <v>06767537</v>
          </cell>
          <cell r="B816" t="str">
            <v>MAYHUA CHAVARRIA GLADYS</v>
          </cell>
          <cell r="C816" t="str">
            <v>TEC. EN ENFERMERIA I</v>
          </cell>
          <cell r="D816" t="str">
            <v>1</v>
          </cell>
          <cell r="E816" t="str">
            <v>06767537</v>
          </cell>
          <cell r="F816">
            <v>551.94000000000005</v>
          </cell>
        </row>
        <row r="817">
          <cell r="A817" t="str">
            <v>09806237</v>
          </cell>
          <cell r="B817" t="str">
            <v>MAZA CASAS GIOVANNA CARMEN</v>
          </cell>
          <cell r="C817" t="str">
            <v>TECNOLOGO MEDICO III</v>
          </cell>
          <cell r="D817" t="str">
            <v>1</v>
          </cell>
          <cell r="E817" t="str">
            <v>09806237</v>
          </cell>
          <cell r="F817">
            <v>658.46</v>
          </cell>
        </row>
        <row r="818">
          <cell r="A818" t="str">
            <v>07312703</v>
          </cell>
          <cell r="B818" t="str">
            <v>MAZA ESPIRITU SARA ISABEL</v>
          </cell>
          <cell r="C818" t="str">
            <v>ENFERMERA/O</v>
          </cell>
          <cell r="D818" t="str">
            <v>1</v>
          </cell>
          <cell r="E818" t="str">
            <v>07312703</v>
          </cell>
          <cell r="F818">
            <v>934.52</v>
          </cell>
        </row>
        <row r="819">
          <cell r="A819" t="str">
            <v>06585790</v>
          </cell>
          <cell r="B819" t="str">
            <v>MAZA QUISPE RUFINA</v>
          </cell>
          <cell r="C819" t="str">
            <v>TEC. EN ENFERMERIA I</v>
          </cell>
          <cell r="D819" t="str">
            <v>1</v>
          </cell>
          <cell r="E819" t="str">
            <v>06585790</v>
          </cell>
          <cell r="F819">
            <v>541.04999999999995</v>
          </cell>
        </row>
        <row r="820">
          <cell r="A820" t="str">
            <v>06711961</v>
          </cell>
          <cell r="B820" t="str">
            <v>MEDINA APONTE IMELDA</v>
          </cell>
          <cell r="C820" t="str">
            <v>TEC. EN ENFERMERIA I</v>
          </cell>
          <cell r="D820" t="str">
            <v>2</v>
          </cell>
          <cell r="E820" t="str">
            <v>06711961</v>
          </cell>
          <cell r="F820">
            <v>0</v>
          </cell>
        </row>
        <row r="821">
          <cell r="A821" t="str">
            <v>06215371</v>
          </cell>
          <cell r="B821" t="str">
            <v>MEDINA FLORES JUAN PASTOR</v>
          </cell>
          <cell r="C821" t="str">
            <v>MEDICO III</v>
          </cell>
          <cell r="D821" t="str">
            <v>1</v>
          </cell>
          <cell r="E821" t="str">
            <v>06215371</v>
          </cell>
          <cell r="F821">
            <v>0</v>
          </cell>
        </row>
        <row r="822">
          <cell r="A822" t="str">
            <v>29703841</v>
          </cell>
          <cell r="B822" t="str">
            <v>MEDINA MEZA EDUARDO GERMAN</v>
          </cell>
          <cell r="C822" t="str">
            <v>MEDICO IV</v>
          </cell>
          <cell r="D822" t="str">
            <v>1</v>
          </cell>
          <cell r="E822" t="str">
            <v>29703841</v>
          </cell>
          <cell r="F822">
            <v>0</v>
          </cell>
        </row>
        <row r="823">
          <cell r="A823" t="str">
            <v>08631590</v>
          </cell>
          <cell r="B823" t="str">
            <v>MEDINA SALDAÑA HILDA VILMA</v>
          </cell>
          <cell r="C823" t="str">
            <v>TEC. EN ARCHIVO I</v>
          </cell>
          <cell r="D823" t="str">
            <v>1</v>
          </cell>
          <cell r="E823" t="str">
            <v>08631590</v>
          </cell>
          <cell r="F823">
            <v>443.93</v>
          </cell>
        </row>
        <row r="824">
          <cell r="A824" t="str">
            <v>09840229</v>
          </cell>
          <cell r="B824" t="str">
            <v>MEDINA VERASTEGUI FRANCISCO ARMANDO</v>
          </cell>
          <cell r="C824" t="str">
            <v>MEDICO III</v>
          </cell>
          <cell r="D824" t="str">
            <v>1</v>
          </cell>
          <cell r="E824" t="str">
            <v>09840229</v>
          </cell>
          <cell r="F824">
            <v>0</v>
          </cell>
        </row>
        <row r="825">
          <cell r="A825" t="str">
            <v>20001736</v>
          </cell>
          <cell r="B825" t="str">
            <v>MEDRANO SEDANO CESAR SATURNINO</v>
          </cell>
          <cell r="C825" t="str">
            <v>MEDICO II</v>
          </cell>
          <cell r="D825" t="str">
            <v>1</v>
          </cell>
          <cell r="E825" t="str">
            <v>20001736</v>
          </cell>
          <cell r="F825">
            <v>0</v>
          </cell>
        </row>
        <row r="826">
          <cell r="A826" t="str">
            <v>06760337</v>
          </cell>
          <cell r="B826" t="str">
            <v>MEGO SANCHEZ DE GUTIERREZ BERCELIA</v>
          </cell>
          <cell r="C826" t="str">
            <v>TEC. EN ENFERMERIA I</v>
          </cell>
          <cell r="D826" t="str">
            <v>2</v>
          </cell>
          <cell r="E826" t="str">
            <v>06760337</v>
          </cell>
          <cell r="F826">
            <v>0</v>
          </cell>
        </row>
        <row r="827">
          <cell r="A827" t="str">
            <v>06701441</v>
          </cell>
          <cell r="B827" t="str">
            <v>MEJIA ECHEVARRIA PERPETUA DIONICIA</v>
          </cell>
          <cell r="C827" t="str">
            <v>TEC. EN ENFERMERIA I</v>
          </cell>
          <cell r="D827" t="str">
            <v>1</v>
          </cell>
          <cell r="E827" t="str">
            <v>06701441</v>
          </cell>
          <cell r="F827">
            <v>0</v>
          </cell>
        </row>
        <row r="828">
          <cell r="A828" t="str">
            <v>21792203</v>
          </cell>
          <cell r="B828" t="str">
            <v>MEJIA PACHAS FRIENDLY ELIZABETH</v>
          </cell>
          <cell r="C828" t="str">
            <v>ENFERMERA/O</v>
          </cell>
          <cell r="D828" t="str">
            <v>1</v>
          </cell>
          <cell r="E828" t="str">
            <v>21792203</v>
          </cell>
          <cell r="F828">
            <v>853.36</v>
          </cell>
        </row>
        <row r="829">
          <cell r="A829" t="str">
            <v>01133712</v>
          </cell>
          <cell r="B829" t="str">
            <v>MELENDEZ PEZO EVA</v>
          </cell>
          <cell r="C829" t="str">
            <v>TEC. EN ENFERMERIA I</v>
          </cell>
          <cell r="D829" t="str">
            <v>2</v>
          </cell>
          <cell r="E829" t="str">
            <v>01133712</v>
          </cell>
          <cell r="F829">
            <v>551.94000000000005</v>
          </cell>
        </row>
        <row r="830">
          <cell r="A830" t="str">
            <v>19332583</v>
          </cell>
          <cell r="B830" t="str">
            <v>MELENDEZ RIOS MIRIAN MARLENE</v>
          </cell>
          <cell r="C830" t="str">
            <v>SECRETARIA</v>
          </cell>
          <cell r="D830" t="str">
            <v>2</v>
          </cell>
          <cell r="E830" t="str">
            <v>19332583</v>
          </cell>
          <cell r="F830">
            <v>0</v>
          </cell>
        </row>
        <row r="831">
          <cell r="A831" t="str">
            <v>08045359</v>
          </cell>
          <cell r="B831" t="str">
            <v>MELENDEZ RIVERA LUZ ZULEMA</v>
          </cell>
          <cell r="C831" t="str">
            <v>ENFERMERA/O</v>
          </cell>
          <cell r="D831" t="str">
            <v>1</v>
          </cell>
          <cell r="E831" t="str">
            <v>08045359</v>
          </cell>
          <cell r="F831">
            <v>807.5</v>
          </cell>
        </row>
        <row r="832">
          <cell r="A832" t="str">
            <v>25715982</v>
          </cell>
          <cell r="B832" t="str">
            <v>MELENDEZ VELARDE FELIPE ISMAEL</v>
          </cell>
          <cell r="C832" t="str">
            <v>MEDICO IV</v>
          </cell>
          <cell r="D832" t="str">
            <v>1</v>
          </cell>
          <cell r="E832" t="str">
            <v>25715982</v>
          </cell>
          <cell r="F832">
            <v>634.55999999999995</v>
          </cell>
        </row>
        <row r="833">
          <cell r="A833" t="str">
            <v>06883293</v>
          </cell>
          <cell r="B833" t="str">
            <v>MELGAREJO FLORES CARLOS ARTURO</v>
          </cell>
          <cell r="C833" t="str">
            <v>CHOFER I</v>
          </cell>
          <cell r="D833" t="str">
            <v>2</v>
          </cell>
          <cell r="E833" t="str">
            <v>06883293</v>
          </cell>
          <cell r="F833">
            <v>366.7</v>
          </cell>
        </row>
        <row r="834">
          <cell r="A834" t="str">
            <v>10303996</v>
          </cell>
          <cell r="B834" t="str">
            <v>MENACHO VELASQUEZ LUZ MORAIMA</v>
          </cell>
          <cell r="C834" t="str">
            <v>ENFERMERA/O I</v>
          </cell>
          <cell r="D834" t="str">
            <v>1</v>
          </cell>
          <cell r="E834" t="str">
            <v>10303996</v>
          </cell>
          <cell r="F834">
            <v>890.82</v>
          </cell>
        </row>
        <row r="835">
          <cell r="A835" t="str">
            <v>25693134</v>
          </cell>
          <cell r="B835" t="str">
            <v>MENDIETA CORZO CAROLINA MAGDALENA</v>
          </cell>
          <cell r="C835" t="str">
            <v>ENFERMERA/O</v>
          </cell>
          <cell r="D835" t="str">
            <v>1</v>
          </cell>
          <cell r="E835" t="str">
            <v>25693134</v>
          </cell>
          <cell r="F835">
            <v>0</v>
          </cell>
        </row>
        <row r="836">
          <cell r="A836" t="str">
            <v>07816213</v>
          </cell>
          <cell r="B836" t="str">
            <v>MENDIOLA BARBA FERNANDO MANUEL</v>
          </cell>
          <cell r="C836" t="str">
            <v>MEDICO III</v>
          </cell>
          <cell r="D836" t="str">
            <v>1</v>
          </cell>
          <cell r="E836" t="str">
            <v>07816213</v>
          </cell>
          <cell r="F836">
            <v>0</v>
          </cell>
        </row>
        <row r="837">
          <cell r="A837" t="str">
            <v>09788610</v>
          </cell>
          <cell r="B837" t="str">
            <v>MENDIVIL PEDRAZA ANGELICA</v>
          </cell>
          <cell r="C837" t="str">
            <v>TECNOLOGO MEDICO</v>
          </cell>
          <cell r="D837" t="str">
            <v>1</v>
          </cell>
          <cell r="E837" t="str">
            <v>09788610</v>
          </cell>
          <cell r="F837">
            <v>515.99</v>
          </cell>
        </row>
        <row r="838">
          <cell r="A838" t="str">
            <v>25717865</v>
          </cell>
          <cell r="B838" t="str">
            <v>MENDOZA ARANGO MARIBEL</v>
          </cell>
          <cell r="C838" t="str">
            <v>TEC. EN ENFERMERIA I</v>
          </cell>
          <cell r="D838" t="str">
            <v>2</v>
          </cell>
          <cell r="E838" t="str">
            <v>25717865</v>
          </cell>
          <cell r="F838">
            <v>551.94000000000005</v>
          </cell>
        </row>
        <row r="839">
          <cell r="A839" t="str">
            <v>15364151</v>
          </cell>
          <cell r="B839" t="str">
            <v>MENDOZA ARIAS CARMEN LUISA</v>
          </cell>
          <cell r="C839" t="str">
            <v>TEC. EN ENFERMERIA I</v>
          </cell>
          <cell r="D839" t="str">
            <v>2</v>
          </cell>
          <cell r="E839" t="str">
            <v>15364151</v>
          </cell>
          <cell r="F839">
            <v>0</v>
          </cell>
        </row>
        <row r="840">
          <cell r="A840" t="str">
            <v>06214053</v>
          </cell>
          <cell r="B840" t="str">
            <v>MENDOZA MENDOCILLA DE CONDEZO MARIA ELENA</v>
          </cell>
          <cell r="C840" t="str">
            <v>ENFERMERA/O</v>
          </cell>
          <cell r="D840" t="str">
            <v>1</v>
          </cell>
          <cell r="E840" t="str">
            <v>06214053</v>
          </cell>
          <cell r="F840">
            <v>977.75</v>
          </cell>
        </row>
        <row r="841">
          <cell r="A841" t="str">
            <v>06136345</v>
          </cell>
          <cell r="B841" t="str">
            <v>MENDOZA PRADA DE TAMAYO PAULA ROSA</v>
          </cell>
          <cell r="C841" t="str">
            <v>TEC. EN ENFERMERIA I</v>
          </cell>
          <cell r="D841" t="str">
            <v>1</v>
          </cell>
          <cell r="E841" t="str">
            <v>06136345</v>
          </cell>
          <cell r="F841">
            <v>551.94000000000005</v>
          </cell>
        </row>
        <row r="842">
          <cell r="A842" t="str">
            <v>27964761</v>
          </cell>
          <cell r="B842" t="str">
            <v>MENDOZA QUIROZ MARIA HORMECINDA</v>
          </cell>
          <cell r="C842" t="str">
            <v>TEC. EN ENFERMERIA I</v>
          </cell>
          <cell r="D842" t="str">
            <v>2</v>
          </cell>
          <cell r="E842" t="str">
            <v>27964761</v>
          </cell>
          <cell r="F842">
            <v>0</v>
          </cell>
        </row>
        <row r="843">
          <cell r="A843" t="str">
            <v>21820068</v>
          </cell>
          <cell r="B843" t="str">
            <v>MENESES TORRES MARIA ANITA</v>
          </cell>
          <cell r="C843" t="str">
            <v>TEC. EN ENFERMERIA I</v>
          </cell>
          <cell r="D843" t="str">
            <v>1</v>
          </cell>
          <cell r="E843" t="str">
            <v>21820068</v>
          </cell>
          <cell r="F843">
            <v>508.38</v>
          </cell>
        </row>
        <row r="844">
          <cell r="A844" t="str">
            <v>05327371</v>
          </cell>
          <cell r="B844" t="str">
            <v>MERA ARO ROSA ENCARNACION</v>
          </cell>
          <cell r="C844" t="str">
            <v>MEDICO II</v>
          </cell>
          <cell r="D844" t="str">
            <v>1</v>
          </cell>
          <cell r="E844" t="str">
            <v>05327371</v>
          </cell>
          <cell r="F844">
            <v>0</v>
          </cell>
        </row>
        <row r="845">
          <cell r="A845" t="str">
            <v>10010478</v>
          </cell>
          <cell r="B845" t="str">
            <v>MESTANZA REYES SONIA LILA</v>
          </cell>
          <cell r="C845" t="str">
            <v>ENFERMERA/O</v>
          </cell>
          <cell r="D845" t="str">
            <v>1</v>
          </cell>
          <cell r="E845" t="str">
            <v>10010478</v>
          </cell>
          <cell r="F845">
            <v>934.52</v>
          </cell>
        </row>
        <row r="846">
          <cell r="A846" t="str">
            <v>07539491</v>
          </cell>
          <cell r="B846" t="str">
            <v>MEZA DIAZ MIGUEL ALBERTO</v>
          </cell>
          <cell r="C846" t="str">
            <v>MEDICO III</v>
          </cell>
          <cell r="D846" t="str">
            <v>1</v>
          </cell>
          <cell r="E846" t="str">
            <v>07539491</v>
          </cell>
          <cell r="F846">
            <v>0</v>
          </cell>
        </row>
        <row r="847">
          <cell r="A847" t="str">
            <v>06716906</v>
          </cell>
          <cell r="B847" t="str">
            <v>MEZA JIMENEZ SONIA AURORA</v>
          </cell>
          <cell r="C847" t="str">
            <v>AUXILIAR ASISTENCIAL</v>
          </cell>
          <cell r="D847" t="str">
            <v>2</v>
          </cell>
          <cell r="E847" t="str">
            <v>06716906</v>
          </cell>
          <cell r="F847">
            <v>228.91</v>
          </cell>
        </row>
        <row r="848">
          <cell r="A848" t="str">
            <v>10801922</v>
          </cell>
          <cell r="B848" t="str">
            <v>MEZA KACHAHUALLPA ALEX PAUL</v>
          </cell>
          <cell r="C848" t="str">
            <v>TECNICO/A EN SERV. GRALES. I</v>
          </cell>
          <cell r="D848" t="str">
            <v>2</v>
          </cell>
          <cell r="E848" t="str">
            <v>10801922</v>
          </cell>
          <cell r="F848">
            <v>0</v>
          </cell>
        </row>
        <row r="849">
          <cell r="A849" t="str">
            <v>08089559</v>
          </cell>
          <cell r="B849" t="str">
            <v>MIGUEL FRANCISCO PRIMITIVA CONSUELO</v>
          </cell>
          <cell r="C849" t="str">
            <v>TEC. EN ENFERMERIA I</v>
          </cell>
          <cell r="D849" t="str">
            <v>1</v>
          </cell>
          <cell r="E849" t="str">
            <v>08089559</v>
          </cell>
          <cell r="F849">
            <v>551.94000000000005</v>
          </cell>
        </row>
        <row r="850">
          <cell r="A850" t="str">
            <v>06093286</v>
          </cell>
          <cell r="B850" t="str">
            <v>MINI YALICO NANCY ROCIO</v>
          </cell>
          <cell r="C850" t="str">
            <v>ENFERMERA/O</v>
          </cell>
          <cell r="D850" t="str">
            <v>1</v>
          </cell>
          <cell r="E850" t="str">
            <v>06093286</v>
          </cell>
          <cell r="F850">
            <v>873.57</v>
          </cell>
        </row>
        <row r="851">
          <cell r="A851" t="str">
            <v>21463132</v>
          </cell>
          <cell r="B851" t="str">
            <v>MIRANDA CHOQUE EDWIN ALBINO HENRRY</v>
          </cell>
          <cell r="C851" t="str">
            <v>MEDICO ESPECIALISTA</v>
          </cell>
          <cell r="D851" t="str">
            <v>1</v>
          </cell>
          <cell r="E851" t="str">
            <v>21463132</v>
          </cell>
          <cell r="F851">
            <v>0</v>
          </cell>
        </row>
        <row r="852">
          <cell r="A852" t="str">
            <v>07684048</v>
          </cell>
          <cell r="B852" t="str">
            <v>MIRANDA COAQUIRA LUZ GUILLERMINA</v>
          </cell>
          <cell r="C852" t="str">
            <v>TEC. EN ENFERMERIA I</v>
          </cell>
          <cell r="D852" t="str">
            <v>1</v>
          </cell>
          <cell r="E852" t="str">
            <v>07684048</v>
          </cell>
          <cell r="F852">
            <v>540.04999999999995</v>
          </cell>
        </row>
        <row r="853">
          <cell r="A853" t="str">
            <v>07265620</v>
          </cell>
          <cell r="B853" t="str">
            <v>MIRANDA CUADRA DORA MARIA</v>
          </cell>
          <cell r="C853" t="str">
            <v>MEDICO II</v>
          </cell>
          <cell r="D853" t="str">
            <v>1</v>
          </cell>
          <cell r="E853" t="str">
            <v>07265620</v>
          </cell>
          <cell r="F853">
            <v>0</v>
          </cell>
        </row>
        <row r="854">
          <cell r="A854" t="str">
            <v>09270957</v>
          </cell>
          <cell r="B854" t="str">
            <v>MIRANDA RODRIGUEZ MARIA DEL PILAR</v>
          </cell>
          <cell r="C854" t="str">
            <v>TEC. EN ENFERMERIA I</v>
          </cell>
          <cell r="D854" t="str">
            <v>2</v>
          </cell>
          <cell r="E854" t="str">
            <v>09270957</v>
          </cell>
          <cell r="F854">
            <v>0</v>
          </cell>
        </row>
        <row r="855">
          <cell r="A855" t="str">
            <v>18144213</v>
          </cell>
          <cell r="B855" t="str">
            <v>MIRANDA ULLOA GILBERTO ENRIQUE</v>
          </cell>
          <cell r="C855" t="str">
            <v>MEDICO ESPECIALISTA</v>
          </cell>
          <cell r="D855" t="str">
            <v>1</v>
          </cell>
          <cell r="E855" t="str">
            <v>18144213</v>
          </cell>
          <cell r="F855">
            <v>0</v>
          </cell>
        </row>
        <row r="856">
          <cell r="A856" t="str">
            <v>07214052</v>
          </cell>
          <cell r="B856" t="str">
            <v>MIRANDA VERA MARYSABEL</v>
          </cell>
          <cell r="C856" t="str">
            <v>ENFERMERA/O</v>
          </cell>
          <cell r="D856" t="str">
            <v>1</v>
          </cell>
          <cell r="E856" t="str">
            <v>07214052</v>
          </cell>
          <cell r="F856">
            <v>0</v>
          </cell>
        </row>
        <row r="857">
          <cell r="A857" t="str">
            <v>08051828</v>
          </cell>
          <cell r="B857" t="str">
            <v>MIRCIN SALAS LUIS HERNAN</v>
          </cell>
          <cell r="C857" t="str">
            <v>MEDICO III</v>
          </cell>
          <cell r="D857" t="str">
            <v>1</v>
          </cell>
          <cell r="E857" t="str">
            <v>08051828</v>
          </cell>
          <cell r="F857">
            <v>0</v>
          </cell>
        </row>
        <row r="858">
          <cell r="A858" t="str">
            <v>08931474</v>
          </cell>
          <cell r="B858" t="str">
            <v>MITMA SANCHEZ ABILIO ARICIO</v>
          </cell>
          <cell r="C858" t="str">
            <v>TEC. EN NUTRICION I</v>
          </cell>
          <cell r="D858" t="str">
            <v>2</v>
          </cell>
          <cell r="E858" t="str">
            <v>08931474</v>
          </cell>
          <cell r="F858">
            <v>405.26</v>
          </cell>
        </row>
        <row r="859">
          <cell r="A859" t="str">
            <v>07288437</v>
          </cell>
          <cell r="B859" t="str">
            <v>MOGOLLON CORSANI JOSE ALEJANDRO</v>
          </cell>
          <cell r="C859" t="str">
            <v>TEC. EN ENFERMERIA I</v>
          </cell>
          <cell r="D859" t="str">
            <v>2</v>
          </cell>
          <cell r="E859" t="str">
            <v>07288437</v>
          </cell>
          <cell r="F859">
            <v>0</v>
          </cell>
        </row>
        <row r="860">
          <cell r="A860" t="str">
            <v>09908392</v>
          </cell>
          <cell r="B860" t="str">
            <v>MOLERO PAZ SHADI GINELL</v>
          </cell>
          <cell r="C860" t="str">
            <v>TEC. EN ENFERMERIA I</v>
          </cell>
          <cell r="D860" t="str">
            <v>1</v>
          </cell>
          <cell r="E860" t="str">
            <v>09908392</v>
          </cell>
          <cell r="F860">
            <v>0</v>
          </cell>
        </row>
        <row r="861">
          <cell r="A861" t="str">
            <v>07230315</v>
          </cell>
          <cell r="B861" t="str">
            <v>MOLINA CAVIEDES RUTH NILDA</v>
          </cell>
          <cell r="C861" t="str">
            <v>ENFERMERA/O</v>
          </cell>
          <cell r="D861" t="str">
            <v>1</v>
          </cell>
          <cell r="E861" t="str">
            <v>07230315</v>
          </cell>
          <cell r="F861">
            <v>977.5</v>
          </cell>
        </row>
        <row r="862">
          <cell r="A862" t="str">
            <v>07245582</v>
          </cell>
          <cell r="B862" t="str">
            <v>MOMBRU FIGUEROA JOSE ANTONIO</v>
          </cell>
          <cell r="C862" t="str">
            <v>MEDICO II</v>
          </cell>
          <cell r="D862" t="str">
            <v>1</v>
          </cell>
          <cell r="E862" t="str">
            <v>07245582</v>
          </cell>
          <cell r="F862">
            <v>446.28</v>
          </cell>
        </row>
        <row r="863">
          <cell r="A863" t="str">
            <v>25843203</v>
          </cell>
          <cell r="B863" t="str">
            <v>MONROY CARBAJAL JAIME WILLAM</v>
          </cell>
          <cell r="C863" t="str">
            <v>MEDICO II</v>
          </cell>
          <cell r="D863" t="str">
            <v>1</v>
          </cell>
          <cell r="E863" t="str">
            <v>25843203</v>
          </cell>
          <cell r="F863">
            <v>568</v>
          </cell>
        </row>
        <row r="864">
          <cell r="A864" t="str">
            <v>08320010</v>
          </cell>
          <cell r="B864" t="str">
            <v>MONRROY FLORES NORMA</v>
          </cell>
          <cell r="C864" t="str">
            <v>TECNOLOGO MEDICO</v>
          </cell>
          <cell r="D864" t="str">
            <v>1</v>
          </cell>
          <cell r="E864" t="str">
            <v>08320010</v>
          </cell>
          <cell r="F864">
            <v>992.28</v>
          </cell>
        </row>
        <row r="865">
          <cell r="A865" t="str">
            <v>09424884</v>
          </cell>
          <cell r="B865" t="str">
            <v>MONTAÑO GARCIA ROBERTO RICARDO</v>
          </cell>
          <cell r="C865" t="str">
            <v>TEC. EN ENFERMERIA I</v>
          </cell>
          <cell r="D865" t="str">
            <v>2</v>
          </cell>
          <cell r="E865" t="str">
            <v>09424884</v>
          </cell>
          <cell r="F865">
            <v>551.94000000000005</v>
          </cell>
        </row>
        <row r="866">
          <cell r="A866" t="str">
            <v>08511912</v>
          </cell>
          <cell r="B866" t="str">
            <v>MONTERO PEREZ ADOLFO ELOY</v>
          </cell>
          <cell r="C866" t="str">
            <v>ARTESANO I</v>
          </cell>
          <cell r="D866" t="str">
            <v>2</v>
          </cell>
          <cell r="E866" t="str">
            <v>08511912</v>
          </cell>
          <cell r="F866">
            <v>206.13</v>
          </cell>
        </row>
        <row r="867">
          <cell r="A867" t="str">
            <v>07494943</v>
          </cell>
          <cell r="B867" t="str">
            <v>MONTERO QUISPE HEDY</v>
          </cell>
          <cell r="C867" t="str">
            <v>ENFERMERA/O</v>
          </cell>
          <cell r="D867" t="str">
            <v>1</v>
          </cell>
          <cell r="E867" t="str">
            <v>07494943</v>
          </cell>
          <cell r="F867">
            <v>850.5</v>
          </cell>
        </row>
        <row r="868">
          <cell r="A868" t="str">
            <v>09547121</v>
          </cell>
          <cell r="B868" t="str">
            <v>MONTERO VILLAORDUÑA ELISA</v>
          </cell>
          <cell r="C868" t="str">
            <v>TEC. EN ENFERMERIA I</v>
          </cell>
          <cell r="D868" t="str">
            <v>2</v>
          </cell>
          <cell r="E868" t="str">
            <v>09547121</v>
          </cell>
          <cell r="F868">
            <v>515.27</v>
          </cell>
        </row>
        <row r="869">
          <cell r="A869" t="str">
            <v>09928219</v>
          </cell>
          <cell r="B869" t="str">
            <v>MONTES CHAVEZ JUAN CARLOS</v>
          </cell>
          <cell r="C869" t="str">
            <v>MEDICO III</v>
          </cell>
          <cell r="D869" t="str">
            <v>1</v>
          </cell>
          <cell r="E869" t="str">
            <v>09928219</v>
          </cell>
          <cell r="F869">
            <v>0</v>
          </cell>
        </row>
        <row r="870">
          <cell r="A870" t="str">
            <v>22078210</v>
          </cell>
          <cell r="B870" t="str">
            <v>MONTES SUCASAYRE MARGARITA ARISTELA</v>
          </cell>
          <cell r="C870" t="str">
            <v>TEC. EN ENFERMERIA I</v>
          </cell>
          <cell r="D870" t="str">
            <v>1</v>
          </cell>
          <cell r="E870" t="str">
            <v>22078210</v>
          </cell>
          <cell r="F870">
            <v>0</v>
          </cell>
        </row>
        <row r="871">
          <cell r="A871" t="str">
            <v>21533510</v>
          </cell>
          <cell r="B871" t="str">
            <v>MONTEZA VALLEJOS MILAGROS ESPERANZA</v>
          </cell>
          <cell r="C871" t="str">
            <v>ENFERMERA/O</v>
          </cell>
          <cell r="D871" t="str">
            <v>1</v>
          </cell>
          <cell r="E871" t="str">
            <v>21533510</v>
          </cell>
          <cell r="F871">
            <v>793.86</v>
          </cell>
        </row>
        <row r="872">
          <cell r="A872" t="str">
            <v>29601660</v>
          </cell>
          <cell r="B872" t="str">
            <v>MONTIEL BLANCO JOHNNY DAVID</v>
          </cell>
          <cell r="C872" t="str">
            <v>MEDICO II</v>
          </cell>
          <cell r="D872" t="str">
            <v>1</v>
          </cell>
          <cell r="E872" t="str">
            <v>29601660</v>
          </cell>
          <cell r="F872">
            <v>0</v>
          </cell>
        </row>
        <row r="873">
          <cell r="A873" t="str">
            <v>07208816</v>
          </cell>
          <cell r="B873" t="str">
            <v>MONTOYA QUINTANILLA ANA GUILLERMINA</v>
          </cell>
          <cell r="C873" t="str">
            <v>ENFERMERA/O</v>
          </cell>
          <cell r="D873" t="str">
            <v>1</v>
          </cell>
          <cell r="E873" t="str">
            <v>07208816</v>
          </cell>
          <cell r="F873">
            <v>0</v>
          </cell>
        </row>
        <row r="874">
          <cell r="A874" t="str">
            <v>06737720</v>
          </cell>
          <cell r="B874" t="str">
            <v>MONTOYA SANCHEZ DE MARCHAN EUSTORGIA BERTHA</v>
          </cell>
          <cell r="C874" t="str">
            <v>TEC. EN ENFERMERIA II</v>
          </cell>
          <cell r="D874" t="str">
            <v>2</v>
          </cell>
          <cell r="E874" t="str">
            <v>06737720</v>
          </cell>
          <cell r="F874">
            <v>515.27</v>
          </cell>
        </row>
        <row r="875">
          <cell r="A875" t="str">
            <v>08542245</v>
          </cell>
          <cell r="B875" t="str">
            <v>MONTOYA ZUTA EVANGELINA</v>
          </cell>
          <cell r="C875" t="str">
            <v>TEC. EN ENFERMERIA I</v>
          </cell>
          <cell r="D875" t="str">
            <v>1</v>
          </cell>
          <cell r="E875" t="str">
            <v>08542245</v>
          </cell>
          <cell r="F875">
            <v>551.94000000000005</v>
          </cell>
        </row>
        <row r="876">
          <cell r="A876" t="str">
            <v>07823259</v>
          </cell>
          <cell r="B876" t="str">
            <v>MORA AGUILAR CARLOS VICTOR</v>
          </cell>
          <cell r="C876" t="str">
            <v>MEDICO IV</v>
          </cell>
          <cell r="D876" t="str">
            <v>1</v>
          </cell>
          <cell r="E876" t="str">
            <v>07823259</v>
          </cell>
          <cell r="F876">
            <v>1009.8</v>
          </cell>
        </row>
        <row r="877">
          <cell r="A877" t="str">
            <v>15743141</v>
          </cell>
          <cell r="B877" t="str">
            <v>MORALES BARRERA LIDIA ISABEL</v>
          </cell>
          <cell r="C877" t="str">
            <v>ENFERMERA/O II</v>
          </cell>
          <cell r="D877" t="str">
            <v>1</v>
          </cell>
          <cell r="E877" t="str">
            <v>15743141</v>
          </cell>
          <cell r="F877">
            <v>542.27</v>
          </cell>
        </row>
        <row r="878">
          <cell r="A878" t="str">
            <v>07904290</v>
          </cell>
          <cell r="B878" t="str">
            <v>MORALES PAITAN CARLOS ALBERTO</v>
          </cell>
          <cell r="C878" t="str">
            <v>MEDICO IV</v>
          </cell>
          <cell r="D878" t="str">
            <v>1</v>
          </cell>
          <cell r="E878" t="str">
            <v>07904290</v>
          </cell>
          <cell r="F878">
            <v>0</v>
          </cell>
        </row>
        <row r="879">
          <cell r="A879" t="str">
            <v>07496674</v>
          </cell>
          <cell r="B879" t="str">
            <v>MORALES PALOMINO NORMA BEATRIZ</v>
          </cell>
          <cell r="C879" t="str">
            <v>TECNOLOGO MEDICO II</v>
          </cell>
          <cell r="D879" t="str">
            <v>1</v>
          </cell>
          <cell r="E879" t="str">
            <v>07496674</v>
          </cell>
          <cell r="F879">
            <v>810.55</v>
          </cell>
        </row>
        <row r="880">
          <cell r="A880" t="str">
            <v>07347277</v>
          </cell>
          <cell r="B880" t="str">
            <v>MORALES SANDOVAL MARIA ELENA ANGELA</v>
          </cell>
          <cell r="C880" t="str">
            <v>TRABAJADOR DE SERVICIOS III</v>
          </cell>
          <cell r="D880" t="str">
            <v>2</v>
          </cell>
          <cell r="E880" t="str">
            <v>07347277</v>
          </cell>
          <cell r="F880">
            <v>69.42</v>
          </cell>
        </row>
        <row r="881">
          <cell r="A881" t="str">
            <v>07327014</v>
          </cell>
          <cell r="B881" t="str">
            <v>MORALES SANDOVAL ROSA MARIA</v>
          </cell>
          <cell r="C881" t="str">
            <v>TEC. EN NUTRICION I</v>
          </cell>
          <cell r="D881" t="str">
            <v>2</v>
          </cell>
          <cell r="E881" t="str">
            <v>07327014</v>
          </cell>
          <cell r="F881">
            <v>352.81</v>
          </cell>
        </row>
        <row r="882">
          <cell r="A882" t="str">
            <v>07611451</v>
          </cell>
          <cell r="B882" t="str">
            <v>MORALES Y MEZA WILLIAMS WALTER</v>
          </cell>
          <cell r="C882" t="str">
            <v>MEDICO IV</v>
          </cell>
          <cell r="D882" t="str">
            <v>1</v>
          </cell>
          <cell r="E882" t="str">
            <v>07611451</v>
          </cell>
          <cell r="F882">
            <v>0</v>
          </cell>
        </row>
        <row r="883">
          <cell r="A883" t="str">
            <v>25715560</v>
          </cell>
          <cell r="B883" t="str">
            <v>MORENO ASCENCIO MARIA ELENA</v>
          </cell>
          <cell r="C883" t="str">
            <v>TEC. EN ENFERMERIA I</v>
          </cell>
          <cell r="D883" t="str">
            <v>2</v>
          </cell>
          <cell r="E883" t="str">
            <v>25715560</v>
          </cell>
          <cell r="F883">
            <v>305.25</v>
          </cell>
        </row>
        <row r="884">
          <cell r="A884" t="str">
            <v>25604582</v>
          </cell>
          <cell r="B884" t="str">
            <v>MORENO MEJIA SILVIA RUTH</v>
          </cell>
          <cell r="C884" t="str">
            <v>TEC. EN LABORATORIO I</v>
          </cell>
          <cell r="D884" t="str">
            <v>2</v>
          </cell>
          <cell r="E884" t="str">
            <v>25604582</v>
          </cell>
          <cell r="F884">
            <v>0</v>
          </cell>
        </row>
        <row r="885">
          <cell r="A885" t="str">
            <v>06925912</v>
          </cell>
          <cell r="B885" t="str">
            <v>MORI GIL LIDA YSABEL</v>
          </cell>
          <cell r="C885" t="str">
            <v>TEC. EN ENFERMERIA I</v>
          </cell>
          <cell r="D885" t="str">
            <v>1</v>
          </cell>
          <cell r="E885" t="str">
            <v>06925912</v>
          </cell>
          <cell r="F885">
            <v>146.68</v>
          </cell>
        </row>
        <row r="886">
          <cell r="A886" t="str">
            <v>06002527</v>
          </cell>
          <cell r="B886" t="str">
            <v>MORRO GUANILO AIDA ISABEL</v>
          </cell>
          <cell r="C886" t="str">
            <v>TEC. EN ENFERMERIA I</v>
          </cell>
          <cell r="D886" t="str">
            <v>1</v>
          </cell>
          <cell r="E886" t="str">
            <v>06002527</v>
          </cell>
          <cell r="F886">
            <v>375.59</v>
          </cell>
        </row>
        <row r="887">
          <cell r="A887" t="str">
            <v>06167866</v>
          </cell>
          <cell r="B887" t="str">
            <v>MORY FLOR VIOLETA</v>
          </cell>
          <cell r="C887" t="str">
            <v>TEC. EN ENFERMERIA I</v>
          </cell>
          <cell r="D887" t="str">
            <v>2</v>
          </cell>
          <cell r="E887" t="str">
            <v>06167866</v>
          </cell>
          <cell r="F887">
            <v>0</v>
          </cell>
        </row>
        <row r="888">
          <cell r="A888" t="str">
            <v>06151176</v>
          </cell>
          <cell r="B888" t="str">
            <v>MOTA VALVAS EPIFANIA</v>
          </cell>
          <cell r="C888" t="str">
            <v>TEC. EN ENFERMERIA II</v>
          </cell>
          <cell r="D888" t="str">
            <v>1</v>
          </cell>
          <cell r="E888" t="str">
            <v>06151176</v>
          </cell>
          <cell r="F888">
            <v>508.38</v>
          </cell>
        </row>
        <row r="889">
          <cell r="A889" t="str">
            <v>10152253</v>
          </cell>
          <cell r="B889" t="str">
            <v>MOZO LEVA RENE</v>
          </cell>
          <cell r="C889" t="str">
            <v>OPERAD.DE CENTRAL TELEF. I</v>
          </cell>
          <cell r="D889" t="str">
            <v>1</v>
          </cell>
          <cell r="E889" t="str">
            <v>10152253</v>
          </cell>
          <cell r="F889">
            <v>0</v>
          </cell>
        </row>
        <row r="890">
          <cell r="A890" t="str">
            <v>41669704</v>
          </cell>
          <cell r="B890" t="str">
            <v>MOZOMBITE PARIAPAZA GIANINA</v>
          </cell>
          <cell r="C890" t="str">
            <v>TEC. EN ENFERMERIA I</v>
          </cell>
          <cell r="D890" t="str">
            <v>1</v>
          </cell>
          <cell r="E890" t="str">
            <v>41669704</v>
          </cell>
          <cell r="F890">
            <v>273.47000000000003</v>
          </cell>
        </row>
        <row r="891">
          <cell r="A891" t="str">
            <v>06285274</v>
          </cell>
          <cell r="B891" t="str">
            <v>MUCHARI LOZANO PALMIRO</v>
          </cell>
          <cell r="C891" t="str">
            <v>TEC. EN ENFERMERIA I</v>
          </cell>
          <cell r="D891" t="str">
            <v>2</v>
          </cell>
          <cell r="E891" t="str">
            <v>06285274</v>
          </cell>
          <cell r="F891">
            <v>515.27</v>
          </cell>
        </row>
        <row r="892">
          <cell r="A892" t="str">
            <v>06076608</v>
          </cell>
          <cell r="B892" t="str">
            <v>MUCHAYPIÑA GALLEGOS YSABEL VIRGINIA</v>
          </cell>
          <cell r="C892" t="str">
            <v>MEDICO IV</v>
          </cell>
          <cell r="D892" t="str">
            <v>1</v>
          </cell>
          <cell r="E892" t="str">
            <v>06076608</v>
          </cell>
          <cell r="F892">
            <v>0</v>
          </cell>
        </row>
        <row r="893">
          <cell r="A893" t="str">
            <v>07236700</v>
          </cell>
          <cell r="B893" t="str">
            <v>MUEDAS PIZARRO DE RABINES GLADYS HORTENSIA</v>
          </cell>
          <cell r="C893" t="str">
            <v>TEC. EN ASISTENCIA SOCIAL I</v>
          </cell>
          <cell r="D893" t="str">
            <v>2</v>
          </cell>
          <cell r="E893" t="str">
            <v>07236700</v>
          </cell>
          <cell r="F893">
            <v>242.8</v>
          </cell>
        </row>
        <row r="894">
          <cell r="A894" t="str">
            <v>08558735</v>
          </cell>
          <cell r="B894" t="str">
            <v>MUGABURU CESPEDES MARCO ANTONIO</v>
          </cell>
          <cell r="C894" t="str">
            <v>TECNICO/A EN SERV. GRALES. I</v>
          </cell>
          <cell r="D894" t="str">
            <v>2</v>
          </cell>
          <cell r="E894" t="str">
            <v>08558735</v>
          </cell>
          <cell r="F894">
            <v>0</v>
          </cell>
        </row>
        <row r="895">
          <cell r="A895" t="str">
            <v>09881997</v>
          </cell>
          <cell r="B895" t="str">
            <v>MULATILLO REYES ADELITA</v>
          </cell>
          <cell r="C895" t="str">
            <v>TEC. EN ENFERMERIA I</v>
          </cell>
          <cell r="D895" t="str">
            <v>2</v>
          </cell>
          <cell r="E895" t="str">
            <v>09881997</v>
          </cell>
          <cell r="F895">
            <v>0</v>
          </cell>
        </row>
        <row r="896">
          <cell r="A896" t="str">
            <v>40380457</v>
          </cell>
          <cell r="B896" t="str">
            <v>MUÑANTE HERNANDEZ CARMEN JULISSA</v>
          </cell>
          <cell r="C896" t="str">
            <v>ENFERMERA/O</v>
          </cell>
          <cell r="D896" t="str">
            <v>1</v>
          </cell>
          <cell r="E896" t="str">
            <v>40380457</v>
          </cell>
          <cell r="F896">
            <v>867.1</v>
          </cell>
        </row>
        <row r="897">
          <cell r="A897" t="str">
            <v>07761476</v>
          </cell>
          <cell r="B897" t="str">
            <v>MUÑANTE SAAVEDRA CESAR ENRIQUE</v>
          </cell>
          <cell r="C897" t="str">
            <v>TEC. EN ESTADISTICA I</v>
          </cell>
          <cell r="D897" t="str">
            <v>1</v>
          </cell>
          <cell r="E897" t="str">
            <v>07761476</v>
          </cell>
          <cell r="F897">
            <v>0</v>
          </cell>
        </row>
        <row r="898">
          <cell r="A898" t="str">
            <v>07445508</v>
          </cell>
          <cell r="B898" t="str">
            <v>MUÑOZ FLORES MARIA DE LOS MILAGROS</v>
          </cell>
          <cell r="C898" t="str">
            <v>TEC. EN ENFERMERIA I</v>
          </cell>
          <cell r="D898" t="str">
            <v>1</v>
          </cell>
          <cell r="E898" t="str">
            <v>07445508</v>
          </cell>
          <cell r="F898">
            <v>540.04999999999995</v>
          </cell>
        </row>
        <row r="899">
          <cell r="A899" t="str">
            <v>07072146</v>
          </cell>
          <cell r="B899" t="str">
            <v>MUÑOZ MARTOZ MARIA ESTAUROFILA</v>
          </cell>
          <cell r="C899" t="str">
            <v>TRABAJADOR DE SERVICIOS I</v>
          </cell>
          <cell r="D899" t="str">
            <v>2</v>
          </cell>
          <cell r="E899" t="str">
            <v>07072146</v>
          </cell>
          <cell r="F899">
            <v>381.81</v>
          </cell>
        </row>
        <row r="900">
          <cell r="A900" t="str">
            <v>09679300</v>
          </cell>
          <cell r="B900" t="str">
            <v>MURGUIA GARCIA LUZ MARIA</v>
          </cell>
          <cell r="C900" t="str">
            <v>TEC. EN ENFERMERIA I</v>
          </cell>
          <cell r="D900" t="str">
            <v>1</v>
          </cell>
          <cell r="E900" t="str">
            <v>09679300</v>
          </cell>
          <cell r="F900">
            <v>273.47000000000003</v>
          </cell>
        </row>
        <row r="901">
          <cell r="A901" t="str">
            <v>25458217</v>
          </cell>
          <cell r="B901" t="str">
            <v>MURILLO LOPEZ HIPOLITO CATALINO</v>
          </cell>
          <cell r="C901" t="str">
            <v>ARTESANO I</v>
          </cell>
          <cell r="D901" t="str">
            <v>1</v>
          </cell>
          <cell r="E901" t="str">
            <v>25458217</v>
          </cell>
          <cell r="F901">
            <v>0</v>
          </cell>
        </row>
        <row r="902">
          <cell r="A902" t="str">
            <v>07253685</v>
          </cell>
          <cell r="B902" t="str">
            <v>NAKACHI MORIMOTO GRACIELA</v>
          </cell>
          <cell r="C902" t="str">
            <v>MEDICO IV</v>
          </cell>
          <cell r="D902" t="str">
            <v>1</v>
          </cell>
          <cell r="E902" t="str">
            <v>07253685</v>
          </cell>
          <cell r="F902">
            <v>0</v>
          </cell>
        </row>
        <row r="903">
          <cell r="A903" t="str">
            <v>32954708</v>
          </cell>
          <cell r="B903" t="str">
            <v>NAPA PANTA SHEILA PATRICIA</v>
          </cell>
          <cell r="C903" t="str">
            <v>TEC. EN ENFERMERIA I</v>
          </cell>
          <cell r="D903" t="str">
            <v>1</v>
          </cell>
          <cell r="E903" t="str">
            <v>32954708</v>
          </cell>
          <cell r="F903">
            <v>405.26</v>
          </cell>
        </row>
        <row r="904">
          <cell r="A904" t="str">
            <v>07195184</v>
          </cell>
          <cell r="B904" t="str">
            <v>NAPAICO ROJAS JESUS ANGELICA</v>
          </cell>
          <cell r="C904" t="str">
            <v>TEC. EN ENFERMERIA I</v>
          </cell>
          <cell r="D904" t="str">
            <v>1</v>
          </cell>
          <cell r="E904" t="str">
            <v>07195184</v>
          </cell>
          <cell r="F904">
            <v>551.94000000000005</v>
          </cell>
        </row>
        <row r="905">
          <cell r="A905" t="str">
            <v>08397524</v>
          </cell>
          <cell r="B905" t="str">
            <v>NARAZAS CAYO ANATOLIA</v>
          </cell>
          <cell r="C905" t="str">
            <v>TEC. EN ENFERMERIA II</v>
          </cell>
          <cell r="D905" t="str">
            <v>2</v>
          </cell>
          <cell r="E905" t="str">
            <v>08397524</v>
          </cell>
          <cell r="F905">
            <v>293.36</v>
          </cell>
        </row>
        <row r="906">
          <cell r="A906" t="str">
            <v>06246331</v>
          </cell>
          <cell r="B906" t="str">
            <v>NARRO USSEGLIO DE MENDEZ VERITA</v>
          </cell>
          <cell r="C906" t="str">
            <v>ENFERMERA/O</v>
          </cell>
          <cell r="D906" t="str">
            <v>1</v>
          </cell>
          <cell r="E906" t="str">
            <v>06246331</v>
          </cell>
          <cell r="F906">
            <v>828.75</v>
          </cell>
        </row>
        <row r="907">
          <cell r="A907" t="str">
            <v>16632235</v>
          </cell>
          <cell r="B907" t="str">
            <v>NAVARRO COBEÑAS MARIA YSABEL</v>
          </cell>
          <cell r="C907" t="str">
            <v>AUXILIAR ASISTENCIAL</v>
          </cell>
          <cell r="D907" t="str">
            <v>1</v>
          </cell>
          <cell r="E907" t="str">
            <v>16632235</v>
          </cell>
          <cell r="F907">
            <v>173.55</v>
          </cell>
        </row>
        <row r="908">
          <cell r="A908" t="str">
            <v>07003205</v>
          </cell>
          <cell r="B908" t="str">
            <v>NEGRON ROSADO BLANCA VICKY</v>
          </cell>
          <cell r="C908" t="str">
            <v>TEC. EN ENFERMERIA I</v>
          </cell>
          <cell r="D908" t="str">
            <v>1</v>
          </cell>
          <cell r="E908" t="str">
            <v>07003205</v>
          </cell>
          <cell r="F908">
            <v>0</v>
          </cell>
        </row>
        <row r="909">
          <cell r="A909" t="str">
            <v>08306568</v>
          </cell>
          <cell r="B909" t="str">
            <v>NESTARES ARTEAGA FLOR DE MARIA</v>
          </cell>
          <cell r="C909" t="str">
            <v>ENFERMERA/O</v>
          </cell>
          <cell r="D909" t="str">
            <v>1</v>
          </cell>
          <cell r="E909" t="str">
            <v>08306568</v>
          </cell>
          <cell r="F909">
            <v>637.75</v>
          </cell>
        </row>
        <row r="910">
          <cell r="A910" t="str">
            <v>22664616</v>
          </cell>
          <cell r="B910" t="str">
            <v>NIETO SUAREZ JUAN ANTONIO</v>
          </cell>
          <cell r="C910" t="str">
            <v>TECNICO/A EN SERV. GRALES. I</v>
          </cell>
          <cell r="D910" t="str">
            <v>2</v>
          </cell>
          <cell r="E910" t="str">
            <v>22664616</v>
          </cell>
          <cell r="F910">
            <v>261.58</v>
          </cell>
        </row>
        <row r="911">
          <cell r="A911" t="str">
            <v>25563732</v>
          </cell>
          <cell r="B911" t="str">
            <v>NIETO VALDIVIA JACQUELINE BRIGGIDE</v>
          </cell>
          <cell r="C911" t="str">
            <v>TEC. EN ENFERMERIA I</v>
          </cell>
          <cell r="D911" t="str">
            <v>2</v>
          </cell>
          <cell r="E911" t="str">
            <v>25563732</v>
          </cell>
          <cell r="F911">
            <v>0</v>
          </cell>
        </row>
        <row r="912">
          <cell r="A912" t="str">
            <v>10387793</v>
          </cell>
          <cell r="B912" t="str">
            <v>NIMA TOMASTO MARGARITA</v>
          </cell>
          <cell r="C912" t="str">
            <v>TEC. EN ENFERMERIA I</v>
          </cell>
          <cell r="D912" t="str">
            <v>1</v>
          </cell>
          <cell r="E912" t="str">
            <v>10387793</v>
          </cell>
          <cell r="F912">
            <v>574.72</v>
          </cell>
        </row>
        <row r="913">
          <cell r="A913" t="str">
            <v>10098053</v>
          </cell>
          <cell r="B913" t="str">
            <v>NINASIVINCHA SOTO LUISA LOLA</v>
          </cell>
          <cell r="C913" t="str">
            <v>TEC. EN ENFERMERIA I</v>
          </cell>
          <cell r="D913" t="str">
            <v>2</v>
          </cell>
          <cell r="E913" t="str">
            <v>10098053</v>
          </cell>
          <cell r="F913">
            <v>551.94000000000005</v>
          </cell>
        </row>
        <row r="914">
          <cell r="A914" t="str">
            <v>09784663</v>
          </cell>
          <cell r="B914" t="str">
            <v>NOA ALMEIDA MARITZA ELIZABETH</v>
          </cell>
          <cell r="C914" t="str">
            <v>TEC. EN ENFERMERIA I</v>
          </cell>
          <cell r="D914" t="str">
            <v>1</v>
          </cell>
          <cell r="E914" t="str">
            <v>09784663</v>
          </cell>
          <cell r="F914">
            <v>551.94000000000005</v>
          </cell>
        </row>
        <row r="915">
          <cell r="A915" t="str">
            <v>07065190</v>
          </cell>
          <cell r="B915" t="str">
            <v>NOA ALMEYDA MARINA</v>
          </cell>
          <cell r="C915" t="str">
            <v>TEC. EN ENFERMERIA I</v>
          </cell>
          <cell r="D915" t="str">
            <v>1</v>
          </cell>
          <cell r="E915" t="str">
            <v>07065190</v>
          </cell>
          <cell r="F915">
            <v>366.7</v>
          </cell>
        </row>
        <row r="916">
          <cell r="A916" t="str">
            <v>09219225</v>
          </cell>
          <cell r="B916" t="str">
            <v>NOA SONCCO DAMIAN</v>
          </cell>
          <cell r="C916" t="str">
            <v>CHOFER III</v>
          </cell>
          <cell r="D916" t="str">
            <v>2</v>
          </cell>
          <cell r="E916" t="str">
            <v>09219225</v>
          </cell>
          <cell r="F916">
            <v>0</v>
          </cell>
        </row>
        <row r="917">
          <cell r="A917" t="str">
            <v>09069546</v>
          </cell>
          <cell r="B917" t="str">
            <v>NOLI PANTOJA VILMA ENGRACIA</v>
          </cell>
          <cell r="C917" t="str">
            <v>TECNOLOGO MEDICO</v>
          </cell>
          <cell r="D917" t="str">
            <v>1</v>
          </cell>
          <cell r="E917" t="str">
            <v>09069546</v>
          </cell>
          <cell r="F917">
            <v>488.75</v>
          </cell>
        </row>
        <row r="918">
          <cell r="A918" t="str">
            <v>10205199</v>
          </cell>
          <cell r="B918" t="str">
            <v>NOVOA GUDIEL FLOR KATHERINE</v>
          </cell>
          <cell r="C918" t="str">
            <v>TEC. EN ENFERMERIA I</v>
          </cell>
          <cell r="D918" t="str">
            <v>2</v>
          </cell>
          <cell r="E918" t="str">
            <v>10205199</v>
          </cell>
          <cell r="F918">
            <v>0</v>
          </cell>
        </row>
        <row r="919">
          <cell r="A919" t="str">
            <v>06076367</v>
          </cell>
          <cell r="B919" t="str">
            <v>NUÑEZ ALMACHE OSWALDO</v>
          </cell>
          <cell r="C919" t="str">
            <v>MEDICO III</v>
          </cell>
          <cell r="D919" t="str">
            <v>1</v>
          </cell>
          <cell r="E919" t="str">
            <v>06076367</v>
          </cell>
          <cell r="F919">
            <v>0</v>
          </cell>
        </row>
        <row r="920">
          <cell r="A920" t="str">
            <v>08581854</v>
          </cell>
          <cell r="B920" t="str">
            <v>NUÑEZ CANGALAYA FLAVIA HORTENCIA</v>
          </cell>
          <cell r="C920" t="str">
            <v>TEC. EN NUTRICION I</v>
          </cell>
          <cell r="D920" t="str">
            <v>2</v>
          </cell>
          <cell r="E920" t="str">
            <v>08581854</v>
          </cell>
          <cell r="F920">
            <v>412.26</v>
          </cell>
        </row>
        <row r="921">
          <cell r="A921" t="str">
            <v>10496975</v>
          </cell>
          <cell r="B921" t="str">
            <v>NUÑEZ SEGAMA ROSA ISABEL</v>
          </cell>
          <cell r="C921" t="str">
            <v>TEC. EN ENFERMERIA I</v>
          </cell>
          <cell r="D921" t="str">
            <v>1</v>
          </cell>
          <cell r="E921" t="str">
            <v>10496975</v>
          </cell>
          <cell r="F921">
            <v>551.94000000000005</v>
          </cell>
        </row>
        <row r="922">
          <cell r="A922" t="str">
            <v>32404946</v>
          </cell>
          <cell r="B922" t="str">
            <v>NUÑUVERO CASTILLO LUZ ELENA</v>
          </cell>
          <cell r="C922" t="str">
            <v>TEC. EN ENFERMERIA I</v>
          </cell>
          <cell r="D922" t="str">
            <v>2</v>
          </cell>
          <cell r="E922" t="str">
            <v>32404946</v>
          </cell>
          <cell r="F922">
            <v>515.27</v>
          </cell>
        </row>
        <row r="923">
          <cell r="A923" t="str">
            <v>09500316</v>
          </cell>
          <cell r="B923" t="str">
            <v>ÑAHUIS PIZARRO NORMA</v>
          </cell>
          <cell r="C923" t="str">
            <v>ENFERMERA/O</v>
          </cell>
          <cell r="D923" t="str">
            <v>1</v>
          </cell>
          <cell r="E923" t="str">
            <v>09500316</v>
          </cell>
          <cell r="F923">
            <v>934.52</v>
          </cell>
        </row>
        <row r="924">
          <cell r="A924" t="str">
            <v>09872153</v>
          </cell>
          <cell r="B924" t="str">
            <v>OBESO YNFANTES LINA MARIBEL</v>
          </cell>
          <cell r="C924" t="str">
            <v>TEC. EN ENFERMERIA I</v>
          </cell>
          <cell r="D924" t="str">
            <v>1</v>
          </cell>
          <cell r="E924" t="str">
            <v>09872153</v>
          </cell>
          <cell r="F924">
            <v>0</v>
          </cell>
        </row>
        <row r="925">
          <cell r="A925" t="str">
            <v>07563829</v>
          </cell>
          <cell r="B925" t="str">
            <v>OCHOA FLORES LIDIA</v>
          </cell>
          <cell r="C925" t="str">
            <v>TEC. EN ENFERMERIA I</v>
          </cell>
          <cell r="D925" t="str">
            <v>1</v>
          </cell>
          <cell r="E925" t="str">
            <v>07563829</v>
          </cell>
          <cell r="F925">
            <v>551.94000000000005</v>
          </cell>
        </row>
        <row r="926">
          <cell r="A926" t="str">
            <v>07148327</v>
          </cell>
          <cell r="B926" t="str">
            <v>OCROSPOMA NOEL ELKIER VICTORIO</v>
          </cell>
          <cell r="C926" t="str">
            <v>CHOFER I</v>
          </cell>
          <cell r="D926" t="str">
            <v>2</v>
          </cell>
          <cell r="E926" t="str">
            <v>07148327</v>
          </cell>
          <cell r="F926">
            <v>183.35</v>
          </cell>
        </row>
        <row r="927">
          <cell r="A927" t="str">
            <v>09710720</v>
          </cell>
          <cell r="B927" t="str">
            <v>ODAR PURCA ROSARIO BEATRIZ</v>
          </cell>
          <cell r="C927" t="str">
            <v>TEC. EN ENFERMERIA I</v>
          </cell>
          <cell r="D927" t="str">
            <v>2</v>
          </cell>
          <cell r="E927" t="str">
            <v>09710720</v>
          </cell>
          <cell r="F927">
            <v>551.94000000000005</v>
          </cell>
        </row>
        <row r="928">
          <cell r="A928" t="str">
            <v>09619193</v>
          </cell>
          <cell r="B928" t="str">
            <v>OLIVAS CAYCHO EDITH MERCEDES</v>
          </cell>
          <cell r="C928" t="str">
            <v>ENFERMERA/O</v>
          </cell>
          <cell r="D928" t="str">
            <v>1</v>
          </cell>
          <cell r="E928" t="str">
            <v>09619193</v>
          </cell>
          <cell r="F928">
            <v>890.82</v>
          </cell>
        </row>
        <row r="929">
          <cell r="A929" t="str">
            <v>08597076</v>
          </cell>
          <cell r="B929" t="str">
            <v>OLIVERA ROQUE FLOR DE LOURDES</v>
          </cell>
          <cell r="C929" t="str">
            <v>TEC. EN ENFERMERIA I</v>
          </cell>
          <cell r="D929" t="str">
            <v>1</v>
          </cell>
          <cell r="E929" t="str">
            <v>08597076</v>
          </cell>
          <cell r="F929">
            <v>467.71</v>
          </cell>
        </row>
        <row r="930">
          <cell r="A930" t="str">
            <v>10619461</v>
          </cell>
          <cell r="B930" t="str">
            <v>OLIVOS JARAMILLO MARIA EUGENIA</v>
          </cell>
          <cell r="C930" t="str">
            <v>TEC. EN ENFERMERIA I</v>
          </cell>
          <cell r="D930" t="str">
            <v>1</v>
          </cell>
          <cell r="E930" t="str">
            <v>10619461</v>
          </cell>
          <cell r="F930">
            <v>256.69</v>
          </cell>
        </row>
        <row r="931">
          <cell r="A931" t="str">
            <v>10356521</v>
          </cell>
          <cell r="B931" t="str">
            <v>OLORTEGUI LARA LILIANA JANNET</v>
          </cell>
          <cell r="C931" t="str">
            <v>TEC. EN ENFERMERIA I</v>
          </cell>
          <cell r="D931" t="str">
            <v>1</v>
          </cell>
          <cell r="E931" t="str">
            <v>10356521</v>
          </cell>
          <cell r="F931">
            <v>551.94000000000005</v>
          </cell>
        </row>
        <row r="932">
          <cell r="A932" t="str">
            <v>07337315</v>
          </cell>
          <cell r="B932" t="str">
            <v>ONOFRE LLANOS CESAR</v>
          </cell>
          <cell r="C932" t="str">
            <v>MEDICO III</v>
          </cell>
          <cell r="D932" t="str">
            <v>1</v>
          </cell>
          <cell r="E932" t="str">
            <v>07337315</v>
          </cell>
          <cell r="F932">
            <v>390.15</v>
          </cell>
        </row>
        <row r="933">
          <cell r="A933" t="str">
            <v>08049421</v>
          </cell>
          <cell r="B933" t="str">
            <v>ONTANEDA AGURTO LUCY AMANDA</v>
          </cell>
          <cell r="C933" t="str">
            <v>TECNOLOGO MEDICO</v>
          </cell>
          <cell r="D933" t="str">
            <v>1</v>
          </cell>
          <cell r="E933" t="str">
            <v>08049421</v>
          </cell>
          <cell r="F933">
            <v>637.5</v>
          </cell>
        </row>
        <row r="934">
          <cell r="A934" t="str">
            <v>25509807</v>
          </cell>
          <cell r="B934" t="str">
            <v>ORDINOLA RISCO JOSE LUIS</v>
          </cell>
          <cell r="C934" t="str">
            <v>TECNOLOGO MEDICO III</v>
          </cell>
          <cell r="D934" t="str">
            <v>1</v>
          </cell>
          <cell r="E934" t="str">
            <v>25509807</v>
          </cell>
          <cell r="F934">
            <v>968.28</v>
          </cell>
        </row>
        <row r="935">
          <cell r="A935" t="str">
            <v>09442571</v>
          </cell>
          <cell r="B935" t="str">
            <v>ORDOÑEZ ROJAS PATRICIA VILMA</v>
          </cell>
          <cell r="C935" t="str">
            <v>ENFERMERA/O</v>
          </cell>
          <cell r="D935" t="str">
            <v>1</v>
          </cell>
          <cell r="E935" t="str">
            <v>09442571</v>
          </cell>
          <cell r="F935">
            <v>912.9</v>
          </cell>
        </row>
        <row r="936">
          <cell r="A936" t="str">
            <v>08172928</v>
          </cell>
          <cell r="B936" t="str">
            <v>ORDUÑA TREJO MIRIAM MARIELI</v>
          </cell>
          <cell r="C936" t="str">
            <v>TEC. EN ENFERMERIA I</v>
          </cell>
          <cell r="D936" t="str">
            <v>1</v>
          </cell>
          <cell r="E936" t="str">
            <v>08172928</v>
          </cell>
          <cell r="F936">
            <v>468.71</v>
          </cell>
        </row>
        <row r="937">
          <cell r="A937" t="str">
            <v>10771192</v>
          </cell>
          <cell r="B937" t="str">
            <v>ORE ACEVEDO JUAN FRANCISCO</v>
          </cell>
          <cell r="C937" t="str">
            <v>MEDICO ESPECIALISTA</v>
          </cell>
          <cell r="D937" t="str">
            <v>1</v>
          </cell>
          <cell r="E937" t="str">
            <v>10771192</v>
          </cell>
          <cell r="F937">
            <v>0</v>
          </cell>
        </row>
        <row r="938">
          <cell r="A938" t="str">
            <v>06139980</v>
          </cell>
          <cell r="B938" t="str">
            <v>ORE BARRERA ELSA</v>
          </cell>
          <cell r="C938" t="str">
            <v>TECNOLOGO MEDICO</v>
          </cell>
          <cell r="D938" t="str">
            <v>1</v>
          </cell>
          <cell r="E938" t="str">
            <v>06139980</v>
          </cell>
          <cell r="F938">
            <v>573.75</v>
          </cell>
        </row>
        <row r="939">
          <cell r="A939" t="str">
            <v>08293800</v>
          </cell>
          <cell r="B939" t="str">
            <v>ORE DIAZ EMILIO JESUS</v>
          </cell>
          <cell r="C939" t="str">
            <v>TEC. ADMINIS.III</v>
          </cell>
          <cell r="D939" t="str">
            <v>2</v>
          </cell>
          <cell r="E939" t="str">
            <v>08293800</v>
          </cell>
          <cell r="F939">
            <v>0</v>
          </cell>
        </row>
        <row r="940">
          <cell r="A940" t="str">
            <v>08143261</v>
          </cell>
          <cell r="B940" t="str">
            <v>ORE MARIN CAROLINA MARIBEL</v>
          </cell>
          <cell r="C940" t="str">
            <v>TEC. EN ENFERMERIA I</v>
          </cell>
          <cell r="D940" t="str">
            <v>1</v>
          </cell>
          <cell r="E940" t="str">
            <v>08143261</v>
          </cell>
          <cell r="F940">
            <v>431.04</v>
          </cell>
        </row>
        <row r="941">
          <cell r="A941" t="str">
            <v>28275907</v>
          </cell>
          <cell r="B941" t="str">
            <v>ORE MEDINA INGRY LILIA</v>
          </cell>
          <cell r="C941" t="str">
            <v>ENFERMERA/O II</v>
          </cell>
          <cell r="D941" t="str">
            <v>1</v>
          </cell>
          <cell r="E941" t="str">
            <v>28275907</v>
          </cell>
          <cell r="F941">
            <v>584.35</v>
          </cell>
        </row>
        <row r="942">
          <cell r="A942" t="str">
            <v>09889487</v>
          </cell>
          <cell r="B942" t="str">
            <v>ORELLANA BAUTISTA ANA LUISA</v>
          </cell>
          <cell r="C942" t="str">
            <v>ASIST. EN SERV. DE SALUD I</v>
          </cell>
          <cell r="D942" t="str">
            <v>2</v>
          </cell>
          <cell r="E942" t="str">
            <v>09889487</v>
          </cell>
          <cell r="F942">
            <v>915.4</v>
          </cell>
        </row>
        <row r="943">
          <cell r="A943" t="str">
            <v>06155569</v>
          </cell>
          <cell r="B943" t="str">
            <v>ORELLANA LA TORRE CARMELA ROSA</v>
          </cell>
          <cell r="C943" t="str">
            <v>ENFERMERA/O</v>
          </cell>
          <cell r="D943" t="str">
            <v>1</v>
          </cell>
          <cell r="E943" t="str">
            <v>06155569</v>
          </cell>
          <cell r="F943">
            <v>0</v>
          </cell>
        </row>
        <row r="944">
          <cell r="A944" t="str">
            <v>06740854</v>
          </cell>
          <cell r="B944" t="str">
            <v>OROSCO TELLO DE MALLQUI NELY</v>
          </cell>
          <cell r="C944" t="str">
            <v>TEC. EN ENFERMERIA I</v>
          </cell>
          <cell r="D944" t="str">
            <v>1</v>
          </cell>
          <cell r="E944" t="str">
            <v>06740854</v>
          </cell>
          <cell r="F944">
            <v>551.94000000000005</v>
          </cell>
        </row>
        <row r="945">
          <cell r="A945" t="str">
            <v>08678711</v>
          </cell>
          <cell r="B945" t="str">
            <v>ORRILLO FABIAN MARITZA ESTHER</v>
          </cell>
          <cell r="C945" t="str">
            <v>ENFERMERA/O</v>
          </cell>
          <cell r="D945" t="str">
            <v>1</v>
          </cell>
          <cell r="E945" t="str">
            <v>08678711</v>
          </cell>
          <cell r="F945">
            <v>893.05</v>
          </cell>
        </row>
        <row r="946">
          <cell r="A946" t="str">
            <v>29401883</v>
          </cell>
          <cell r="B946" t="str">
            <v>ORTEGA HERNANI JULIO CESAR</v>
          </cell>
          <cell r="C946" t="str">
            <v>MEDICO II</v>
          </cell>
          <cell r="D946" t="str">
            <v>1</v>
          </cell>
          <cell r="E946" t="str">
            <v>29401883</v>
          </cell>
          <cell r="F946">
            <v>770.86</v>
          </cell>
        </row>
        <row r="947">
          <cell r="A947" t="str">
            <v>42897819</v>
          </cell>
          <cell r="B947" t="str">
            <v>ORTIZ OJEDA LILA ZORAIMA</v>
          </cell>
          <cell r="C947" t="str">
            <v>TEC. EN ENFERMERIA I</v>
          </cell>
          <cell r="D947" t="str">
            <v>1</v>
          </cell>
          <cell r="E947" t="str">
            <v>42897819</v>
          </cell>
          <cell r="F947">
            <v>551.94000000000005</v>
          </cell>
        </row>
        <row r="948">
          <cell r="A948" t="str">
            <v>09510842</v>
          </cell>
          <cell r="B948" t="str">
            <v>ORTIZ PALOMINO MERCEDES</v>
          </cell>
          <cell r="C948" t="str">
            <v>ENFERMERA/O II</v>
          </cell>
          <cell r="D948" t="str">
            <v>1</v>
          </cell>
          <cell r="E948" t="str">
            <v>09510842</v>
          </cell>
          <cell r="F948">
            <v>0</v>
          </cell>
        </row>
        <row r="949">
          <cell r="A949" t="str">
            <v>06799310</v>
          </cell>
          <cell r="B949" t="str">
            <v>OSORIO LANDA FREDY CESAR</v>
          </cell>
          <cell r="C949" t="str">
            <v>MEDICO II</v>
          </cell>
          <cell r="D949" t="str">
            <v>1</v>
          </cell>
          <cell r="E949" t="str">
            <v>06799310</v>
          </cell>
          <cell r="F949">
            <v>0</v>
          </cell>
        </row>
        <row r="950">
          <cell r="A950" t="str">
            <v>07191861</v>
          </cell>
          <cell r="B950" t="str">
            <v>OSSO TALLEDO OSWALDO</v>
          </cell>
          <cell r="C950" t="str">
            <v>MEDICO II</v>
          </cell>
          <cell r="D950" t="str">
            <v>1</v>
          </cell>
          <cell r="E950" t="str">
            <v>07191861</v>
          </cell>
          <cell r="F950">
            <v>0</v>
          </cell>
        </row>
        <row r="951">
          <cell r="A951" t="str">
            <v>08841361</v>
          </cell>
          <cell r="B951" t="str">
            <v>PACHAS GALLEGOS DAVID JAVIER</v>
          </cell>
          <cell r="C951" t="str">
            <v>TECNICO/A EN MANTENIMIENTO</v>
          </cell>
          <cell r="D951" t="str">
            <v>2</v>
          </cell>
          <cell r="E951" t="str">
            <v>08841361</v>
          </cell>
          <cell r="F951">
            <v>242.8</v>
          </cell>
        </row>
        <row r="952">
          <cell r="A952" t="str">
            <v>06789630</v>
          </cell>
          <cell r="B952" t="str">
            <v>PACHECO ASTO DE NUÑEZ MARIA DOLORES</v>
          </cell>
          <cell r="C952" t="str">
            <v>TEC. EN ENFERMERIA I</v>
          </cell>
          <cell r="D952" t="str">
            <v>1</v>
          </cell>
          <cell r="E952" t="str">
            <v>06789630</v>
          </cell>
          <cell r="F952">
            <v>0</v>
          </cell>
        </row>
        <row r="953">
          <cell r="A953" t="str">
            <v>06789136</v>
          </cell>
          <cell r="B953" t="str">
            <v>PACHECO ASTO DOLORES BETHZABE</v>
          </cell>
          <cell r="C953" t="str">
            <v>TEC. EN ENFERMERIA I</v>
          </cell>
          <cell r="D953" t="str">
            <v>1</v>
          </cell>
          <cell r="E953" t="str">
            <v>06789136</v>
          </cell>
          <cell r="F953">
            <v>540.04999999999995</v>
          </cell>
        </row>
        <row r="954">
          <cell r="A954" t="str">
            <v>09654989</v>
          </cell>
          <cell r="B954" t="str">
            <v>PACHECO HUAPAYA JULIO MARTIN</v>
          </cell>
          <cell r="C954" t="str">
            <v>TECNICO/A EN SERV. GRALES. I</v>
          </cell>
          <cell r="D954" t="str">
            <v>2</v>
          </cell>
          <cell r="E954" t="str">
            <v>09654989</v>
          </cell>
          <cell r="F954">
            <v>261.58</v>
          </cell>
        </row>
        <row r="955">
          <cell r="A955" t="str">
            <v>09539756</v>
          </cell>
          <cell r="B955" t="str">
            <v>PACHECO PRADINETT MODESTA BAUDILIA</v>
          </cell>
          <cell r="C955" t="str">
            <v>ENFERMERA/O II</v>
          </cell>
          <cell r="D955" t="str">
            <v>1</v>
          </cell>
          <cell r="E955" t="str">
            <v>09539756</v>
          </cell>
          <cell r="F955">
            <v>0</v>
          </cell>
        </row>
        <row r="956">
          <cell r="A956" t="str">
            <v>16013631</v>
          </cell>
          <cell r="B956" t="str">
            <v>PADILLA CRUZ DARIO AMANCIO</v>
          </cell>
          <cell r="C956" t="str">
            <v>TEC. EN ESTADISTICA I</v>
          </cell>
          <cell r="D956" t="str">
            <v>2</v>
          </cell>
          <cell r="E956" t="str">
            <v>16013631</v>
          </cell>
          <cell r="F956">
            <v>0</v>
          </cell>
        </row>
        <row r="957">
          <cell r="A957" t="str">
            <v>09850970</v>
          </cell>
          <cell r="B957" t="str">
            <v>PAEZ SALCEDO MARIA MAGNA</v>
          </cell>
          <cell r="C957" t="str">
            <v>TEC. EN ENFERMERIA I</v>
          </cell>
          <cell r="D957" t="str">
            <v>1</v>
          </cell>
          <cell r="E957" t="str">
            <v>09850970</v>
          </cell>
          <cell r="F957">
            <v>0</v>
          </cell>
        </row>
        <row r="958">
          <cell r="A958" t="str">
            <v>09690367</v>
          </cell>
          <cell r="B958" t="str">
            <v>PAIPAY GUTIERREZ VERONICA EMPERATRIZ</v>
          </cell>
          <cell r="C958" t="str">
            <v>TEC. EN ENFERMERIA I</v>
          </cell>
          <cell r="D958" t="str">
            <v>1</v>
          </cell>
          <cell r="E958" t="str">
            <v>09690367</v>
          </cell>
          <cell r="F958">
            <v>0</v>
          </cell>
        </row>
        <row r="959">
          <cell r="A959" t="str">
            <v>09104430</v>
          </cell>
          <cell r="B959" t="str">
            <v>PAIVA CRUZ FRIDA</v>
          </cell>
          <cell r="C959" t="str">
            <v>TEC. EN FARMACIA I</v>
          </cell>
          <cell r="D959" t="str">
            <v>2</v>
          </cell>
          <cell r="E959" t="str">
            <v>09104430</v>
          </cell>
          <cell r="F959">
            <v>467.71</v>
          </cell>
        </row>
        <row r="960">
          <cell r="A960" t="str">
            <v>09211869</v>
          </cell>
          <cell r="B960" t="str">
            <v>PALACIN CONDORI OTILIA GIANINA</v>
          </cell>
          <cell r="C960" t="str">
            <v>CAJERO/A I</v>
          </cell>
          <cell r="D960" t="str">
            <v>1</v>
          </cell>
          <cell r="E960" t="str">
            <v>09211869</v>
          </cell>
          <cell r="F960">
            <v>0</v>
          </cell>
        </row>
        <row r="961">
          <cell r="A961" t="str">
            <v>41266834</v>
          </cell>
          <cell r="B961" t="str">
            <v>PALACIOS ALAMAR YANNIZ PEGGY</v>
          </cell>
          <cell r="C961" t="str">
            <v>AUXILIAR ASISTENCIAL</v>
          </cell>
          <cell r="D961" t="str">
            <v>2</v>
          </cell>
          <cell r="E961" t="str">
            <v>41266834</v>
          </cell>
          <cell r="F961">
            <v>173.55</v>
          </cell>
        </row>
        <row r="962">
          <cell r="A962" t="str">
            <v>10193351</v>
          </cell>
          <cell r="B962" t="str">
            <v>PALACIOS ARELLANO KAREN AMARILDA</v>
          </cell>
          <cell r="C962" t="str">
            <v>TEC. EN ENFERMERIA I</v>
          </cell>
          <cell r="D962" t="str">
            <v>1</v>
          </cell>
          <cell r="E962" t="str">
            <v>10193351</v>
          </cell>
          <cell r="F962">
            <v>551.94000000000005</v>
          </cell>
        </row>
        <row r="963">
          <cell r="A963" t="str">
            <v>21787724</v>
          </cell>
          <cell r="B963" t="str">
            <v>PALACIOS CHING MARIA DEL CARMEN</v>
          </cell>
          <cell r="C963" t="str">
            <v>ENFERMERA/O</v>
          </cell>
          <cell r="D963" t="str">
            <v>1</v>
          </cell>
          <cell r="E963" t="str">
            <v>21787724</v>
          </cell>
          <cell r="F963">
            <v>0</v>
          </cell>
        </row>
        <row r="964">
          <cell r="A964" t="str">
            <v>15584746</v>
          </cell>
          <cell r="B964" t="str">
            <v>PALACIOS MARTINEZ MARIA DEL ROSARIO</v>
          </cell>
          <cell r="C964" t="str">
            <v>ENFERMERA/O</v>
          </cell>
          <cell r="D964" t="str">
            <v>1</v>
          </cell>
          <cell r="E964" t="str">
            <v>15584746</v>
          </cell>
          <cell r="F964">
            <v>934.52</v>
          </cell>
        </row>
        <row r="965">
          <cell r="A965" t="str">
            <v>09316331</v>
          </cell>
          <cell r="B965" t="str">
            <v>PALACIOS TICLIAHUANCA INDALECIA</v>
          </cell>
          <cell r="C965" t="str">
            <v>AUX. DE NUTRICION I</v>
          </cell>
          <cell r="D965" t="str">
            <v>2</v>
          </cell>
          <cell r="E965" t="str">
            <v>09316331</v>
          </cell>
          <cell r="F965">
            <v>416.52</v>
          </cell>
        </row>
        <row r="966">
          <cell r="A966" t="str">
            <v>07306229</v>
          </cell>
          <cell r="B966" t="str">
            <v>PALANTE TRILLO YNES LUZMILA</v>
          </cell>
          <cell r="C966" t="str">
            <v>TEC. EN ENFERMERIA I</v>
          </cell>
          <cell r="D966" t="str">
            <v>1</v>
          </cell>
          <cell r="E966" t="str">
            <v>07306229</v>
          </cell>
          <cell r="F966">
            <v>551.94000000000005</v>
          </cell>
        </row>
        <row r="967">
          <cell r="A967" t="str">
            <v>09782624</v>
          </cell>
          <cell r="B967" t="str">
            <v>PALMA GOMEZ MARIBEL</v>
          </cell>
          <cell r="C967" t="str">
            <v>TEC. EN ENFERMERIA I</v>
          </cell>
          <cell r="D967" t="str">
            <v>1</v>
          </cell>
          <cell r="E967" t="str">
            <v>09782624</v>
          </cell>
          <cell r="F967">
            <v>0</v>
          </cell>
        </row>
        <row r="968">
          <cell r="A968" t="str">
            <v>08095167</v>
          </cell>
          <cell r="B968" t="str">
            <v>PALOMINO BOJORQUEZ GLADYS</v>
          </cell>
          <cell r="C968" t="str">
            <v>TEC. EN ENFERMERIA I</v>
          </cell>
          <cell r="D968" t="str">
            <v>2</v>
          </cell>
          <cell r="E968" t="str">
            <v>08095167</v>
          </cell>
          <cell r="F968">
            <v>0</v>
          </cell>
        </row>
        <row r="969">
          <cell r="A969" t="str">
            <v>06611097</v>
          </cell>
          <cell r="B969" t="str">
            <v>PALOMINO DE LA CRUZ NANCY CAROLINA</v>
          </cell>
          <cell r="C969" t="str">
            <v>ENFERMERA/O</v>
          </cell>
          <cell r="D969" t="str">
            <v>1</v>
          </cell>
          <cell r="E969" t="str">
            <v>06611097</v>
          </cell>
          <cell r="F969">
            <v>255</v>
          </cell>
        </row>
        <row r="970">
          <cell r="A970" t="str">
            <v>21416021</v>
          </cell>
          <cell r="B970" t="str">
            <v>PALOMINO DOLORIER JORGE OSCAR</v>
          </cell>
          <cell r="C970" t="str">
            <v>MEDICO II</v>
          </cell>
          <cell r="D970" t="str">
            <v>1</v>
          </cell>
          <cell r="E970" t="str">
            <v>21416021</v>
          </cell>
          <cell r="F970">
            <v>425.99</v>
          </cell>
        </row>
        <row r="971">
          <cell r="A971" t="str">
            <v>08998264</v>
          </cell>
          <cell r="B971" t="str">
            <v>PALOMINO LEGUIA LUCY GLADYS</v>
          </cell>
          <cell r="C971" t="str">
            <v>TECNOLOGO MEDICO</v>
          </cell>
          <cell r="D971" t="str">
            <v>1</v>
          </cell>
          <cell r="E971" t="str">
            <v>08998264</v>
          </cell>
          <cell r="F971">
            <v>573.75</v>
          </cell>
        </row>
        <row r="972">
          <cell r="A972" t="str">
            <v>08173345</v>
          </cell>
          <cell r="B972" t="str">
            <v>PALOMINO MEDINA DE CARDENAS PEGGI</v>
          </cell>
          <cell r="C972" t="str">
            <v>ENFERMERA/O</v>
          </cell>
          <cell r="D972" t="str">
            <v>1</v>
          </cell>
          <cell r="E972" t="str">
            <v>08173345</v>
          </cell>
          <cell r="F972">
            <v>978</v>
          </cell>
        </row>
        <row r="973">
          <cell r="A973" t="str">
            <v>25557754</v>
          </cell>
          <cell r="B973" t="str">
            <v>PALOMINO POMA RUTH INES</v>
          </cell>
          <cell r="C973" t="str">
            <v>ENFERMERA/O II</v>
          </cell>
          <cell r="D973" t="str">
            <v>1</v>
          </cell>
          <cell r="E973" t="str">
            <v>25557754</v>
          </cell>
          <cell r="F973">
            <v>867.1</v>
          </cell>
        </row>
        <row r="974">
          <cell r="A974" t="str">
            <v>06154842</v>
          </cell>
          <cell r="B974" t="str">
            <v>PALOMO LUCK OLGA PATRICIA</v>
          </cell>
          <cell r="C974" t="str">
            <v>NUTRICIONISTA</v>
          </cell>
          <cell r="D974" t="str">
            <v>1</v>
          </cell>
          <cell r="E974" t="str">
            <v>06154842</v>
          </cell>
          <cell r="F974">
            <v>398</v>
          </cell>
        </row>
        <row r="975">
          <cell r="A975" t="str">
            <v>09537071</v>
          </cell>
          <cell r="B975" t="str">
            <v>PANDO PAREDES JOSE ANTONIO</v>
          </cell>
          <cell r="C975" t="str">
            <v>MEDICO II</v>
          </cell>
          <cell r="D975" t="str">
            <v>1</v>
          </cell>
          <cell r="E975" t="str">
            <v>09537071</v>
          </cell>
          <cell r="F975">
            <v>0</v>
          </cell>
        </row>
        <row r="976">
          <cell r="A976" t="str">
            <v>06796629</v>
          </cell>
          <cell r="B976" t="str">
            <v>PANDURO FLORES NELIDA</v>
          </cell>
          <cell r="C976" t="str">
            <v>ENFERMERA/O</v>
          </cell>
          <cell r="D976" t="str">
            <v>1</v>
          </cell>
          <cell r="E976" t="str">
            <v>06796629</v>
          </cell>
          <cell r="F976">
            <v>977.75</v>
          </cell>
        </row>
        <row r="977">
          <cell r="A977" t="str">
            <v>10811220</v>
          </cell>
          <cell r="B977" t="str">
            <v>PAREDES APONTE LUIS ALBERTO</v>
          </cell>
          <cell r="C977" t="str">
            <v>MEDICO III</v>
          </cell>
          <cell r="D977" t="str">
            <v>1</v>
          </cell>
          <cell r="E977" t="str">
            <v>10811220</v>
          </cell>
          <cell r="F977">
            <v>0</v>
          </cell>
        </row>
        <row r="978">
          <cell r="A978" t="str">
            <v>08595922</v>
          </cell>
          <cell r="B978" t="str">
            <v>PAREDES MAVILA FELICITAS</v>
          </cell>
          <cell r="C978" t="str">
            <v>ENFERMERA/O</v>
          </cell>
          <cell r="D978" t="str">
            <v>1</v>
          </cell>
          <cell r="E978" t="str">
            <v>08595922</v>
          </cell>
          <cell r="F978">
            <v>0</v>
          </cell>
        </row>
        <row r="979">
          <cell r="A979" t="str">
            <v>29584858</v>
          </cell>
          <cell r="B979" t="str">
            <v>PAREDES PAREDES JOSE VALENTIN</v>
          </cell>
          <cell r="C979" t="str">
            <v>MEDICO II</v>
          </cell>
          <cell r="D979" t="str">
            <v>1</v>
          </cell>
          <cell r="E979" t="str">
            <v>29584858</v>
          </cell>
          <cell r="F979">
            <v>637.5</v>
          </cell>
        </row>
        <row r="980">
          <cell r="A980" t="str">
            <v>09960740</v>
          </cell>
          <cell r="B980" t="str">
            <v>PAREDES PAREDES NEY ALBERTO</v>
          </cell>
          <cell r="C980" t="str">
            <v>CIRUJANO DENTISTA</v>
          </cell>
          <cell r="D980" t="str">
            <v>1</v>
          </cell>
          <cell r="E980" t="str">
            <v>09960740</v>
          </cell>
          <cell r="F980">
            <v>0</v>
          </cell>
        </row>
        <row r="981">
          <cell r="A981" t="str">
            <v>06921901</v>
          </cell>
          <cell r="B981" t="str">
            <v>PAREDES PERALTA DE FLORES MARGARITA</v>
          </cell>
          <cell r="C981" t="str">
            <v>AUX. DE NUTRICION I</v>
          </cell>
          <cell r="D981" t="str">
            <v>2</v>
          </cell>
          <cell r="E981" t="str">
            <v>06921901</v>
          </cell>
          <cell r="F981">
            <v>416.52</v>
          </cell>
        </row>
        <row r="982">
          <cell r="A982" t="str">
            <v>06272887</v>
          </cell>
          <cell r="B982" t="str">
            <v>PAREDES ZORRILLA ALICIA OLGA</v>
          </cell>
          <cell r="C982" t="str">
            <v>ASISTENTE SOCIAL I</v>
          </cell>
          <cell r="D982" t="str">
            <v>1</v>
          </cell>
          <cell r="E982" t="str">
            <v>06272887</v>
          </cell>
          <cell r="F982">
            <v>437.8</v>
          </cell>
        </row>
        <row r="983">
          <cell r="A983" t="str">
            <v>07103998</v>
          </cell>
          <cell r="B983" t="str">
            <v>PAREDES ZORRILLA NORMA CARMEN</v>
          </cell>
          <cell r="C983" t="str">
            <v>AUX. DE ENFERMERIA I</v>
          </cell>
          <cell r="D983" t="str">
            <v>1</v>
          </cell>
          <cell r="E983" t="str">
            <v>07103998</v>
          </cell>
          <cell r="F983">
            <v>485.94</v>
          </cell>
        </row>
        <row r="984">
          <cell r="A984" t="str">
            <v>06236360</v>
          </cell>
          <cell r="B984" t="str">
            <v>PAREDES ZUÑIGA LEENY LIDIA</v>
          </cell>
          <cell r="C984" t="str">
            <v>TEC. EN ENFERMERIA II</v>
          </cell>
          <cell r="D984" t="str">
            <v>2</v>
          </cell>
          <cell r="E984" t="str">
            <v>06236360</v>
          </cell>
          <cell r="F984">
            <v>0</v>
          </cell>
        </row>
        <row r="985">
          <cell r="A985" t="str">
            <v>07643353</v>
          </cell>
          <cell r="B985" t="str">
            <v>PARIACHI MARTINEZ WILDER ALFREDO</v>
          </cell>
          <cell r="C985" t="str">
            <v>AUXILIAR ADMINISTRATIVO</v>
          </cell>
          <cell r="D985" t="str">
            <v>2</v>
          </cell>
          <cell r="E985" t="str">
            <v>07643353</v>
          </cell>
          <cell r="F985">
            <v>254.44</v>
          </cell>
        </row>
        <row r="986">
          <cell r="A986" t="str">
            <v>10129415</v>
          </cell>
          <cell r="B986" t="str">
            <v>PARIONA MARTINEZ JOSE FERNANDO</v>
          </cell>
          <cell r="C986" t="str">
            <v>QUIMICO FARMACEUTICO</v>
          </cell>
          <cell r="D986" t="str">
            <v>1</v>
          </cell>
          <cell r="E986" t="str">
            <v>10129415</v>
          </cell>
          <cell r="F986">
            <v>597</v>
          </cell>
        </row>
        <row r="987">
          <cell r="A987" t="str">
            <v>08213174</v>
          </cell>
          <cell r="B987" t="str">
            <v>PARISACA ACERO BERTHA</v>
          </cell>
          <cell r="C987" t="str">
            <v>TEC. EN ENFERMERIA I</v>
          </cell>
          <cell r="D987" t="str">
            <v>1</v>
          </cell>
          <cell r="E987" t="str">
            <v>08213174</v>
          </cell>
          <cell r="F987">
            <v>494.49</v>
          </cell>
        </row>
        <row r="988">
          <cell r="A988" t="str">
            <v>09371309</v>
          </cell>
          <cell r="B988" t="str">
            <v>PARRA SALDAÑA EUDEMILIA BRIGIDA</v>
          </cell>
          <cell r="C988" t="str">
            <v>ENFERMERA/O</v>
          </cell>
          <cell r="D988" t="str">
            <v>1</v>
          </cell>
          <cell r="E988" t="str">
            <v>09371309</v>
          </cell>
          <cell r="F988">
            <v>589.17999999999995</v>
          </cell>
        </row>
        <row r="989">
          <cell r="A989" t="str">
            <v>21531629</v>
          </cell>
          <cell r="B989" t="str">
            <v>PASACHE ECHEGARAY MARLENY CLARA</v>
          </cell>
          <cell r="C989" t="str">
            <v>ENFERMERA/O II</v>
          </cell>
          <cell r="D989" t="str">
            <v>1</v>
          </cell>
          <cell r="E989" t="str">
            <v>21531629</v>
          </cell>
          <cell r="F989">
            <v>754</v>
          </cell>
        </row>
        <row r="990">
          <cell r="A990" t="str">
            <v>06688374</v>
          </cell>
          <cell r="B990" t="str">
            <v>PASETA DEXTRE DE GUILLEN SONIA</v>
          </cell>
          <cell r="C990" t="str">
            <v>AUX. DE SIST. ADMINIST. I</v>
          </cell>
          <cell r="D990" t="str">
            <v>2</v>
          </cell>
          <cell r="E990" t="str">
            <v>06688374</v>
          </cell>
          <cell r="F990">
            <v>347.1</v>
          </cell>
        </row>
        <row r="991">
          <cell r="A991" t="str">
            <v>07184794</v>
          </cell>
          <cell r="B991" t="str">
            <v>PASTOR BARRAQUINO ALEJANDRO HUMBERTO</v>
          </cell>
          <cell r="C991" t="str">
            <v>MEDICO III</v>
          </cell>
          <cell r="D991" t="str">
            <v>1</v>
          </cell>
          <cell r="E991" t="str">
            <v>07184794</v>
          </cell>
          <cell r="F991">
            <v>0</v>
          </cell>
        </row>
        <row r="992">
          <cell r="A992" t="str">
            <v>10195545</v>
          </cell>
          <cell r="B992" t="str">
            <v>PAUCAR HUACHIN BERTHA ELIZABETH</v>
          </cell>
          <cell r="C992" t="str">
            <v>TEC. EN ENFERMERIA I</v>
          </cell>
          <cell r="D992" t="str">
            <v>1</v>
          </cell>
          <cell r="E992" t="str">
            <v>10195545</v>
          </cell>
          <cell r="F992">
            <v>285.36</v>
          </cell>
        </row>
        <row r="993">
          <cell r="A993" t="str">
            <v>09496536</v>
          </cell>
          <cell r="B993" t="str">
            <v>PAUCAR QUISPE ROSARIO MARIA</v>
          </cell>
          <cell r="C993" t="str">
            <v>TEC. EN ENFERMERIA I</v>
          </cell>
          <cell r="D993" t="str">
            <v>1</v>
          </cell>
          <cell r="E993" t="str">
            <v>09496536</v>
          </cell>
          <cell r="F993">
            <v>551.94000000000005</v>
          </cell>
        </row>
        <row r="994">
          <cell r="A994" t="str">
            <v>21854893</v>
          </cell>
          <cell r="B994" t="str">
            <v>PAUCAR RIVERO DEISY ROSA</v>
          </cell>
          <cell r="C994" t="str">
            <v>ENFERMERA/O</v>
          </cell>
          <cell r="D994" t="str">
            <v>1</v>
          </cell>
          <cell r="E994" t="str">
            <v>21854893</v>
          </cell>
          <cell r="F994">
            <v>934.52</v>
          </cell>
        </row>
        <row r="995">
          <cell r="A995" t="str">
            <v>09804928</v>
          </cell>
          <cell r="B995" t="str">
            <v>PAZ CUELLAR MAGALI LIDA</v>
          </cell>
          <cell r="C995" t="str">
            <v>ENFERMERA/O</v>
          </cell>
          <cell r="D995" t="str">
            <v>1</v>
          </cell>
          <cell r="E995" t="str">
            <v>09804928</v>
          </cell>
          <cell r="F995">
            <v>464.8</v>
          </cell>
        </row>
        <row r="996">
          <cell r="A996" t="str">
            <v>07236233</v>
          </cell>
          <cell r="B996" t="str">
            <v>PAZ GASTAÑAGA MARIA ELIANA</v>
          </cell>
          <cell r="C996" t="str">
            <v>MEDICO III</v>
          </cell>
          <cell r="D996" t="str">
            <v>1</v>
          </cell>
          <cell r="E996" t="str">
            <v>07236233</v>
          </cell>
          <cell r="F996">
            <v>0</v>
          </cell>
        </row>
        <row r="997">
          <cell r="A997" t="str">
            <v>10186043</v>
          </cell>
          <cell r="B997" t="str">
            <v>PAZ GUTIERREZ VILMA ESCOCIA</v>
          </cell>
          <cell r="C997" t="str">
            <v>TEC. EN ENFERMERIA I</v>
          </cell>
          <cell r="D997" t="str">
            <v>1</v>
          </cell>
          <cell r="E997" t="str">
            <v>10186043</v>
          </cell>
          <cell r="F997">
            <v>0</v>
          </cell>
        </row>
        <row r="998">
          <cell r="A998" t="str">
            <v>06744705</v>
          </cell>
          <cell r="B998" t="str">
            <v>PAZ RAMOS PATRICIA ELENA</v>
          </cell>
          <cell r="C998" t="str">
            <v>ENFERMERA/O</v>
          </cell>
          <cell r="D998" t="str">
            <v>1</v>
          </cell>
          <cell r="E998" t="str">
            <v>06744705</v>
          </cell>
          <cell r="F998">
            <v>934.52</v>
          </cell>
        </row>
        <row r="999">
          <cell r="A999" t="str">
            <v>07903919</v>
          </cell>
          <cell r="B999" t="str">
            <v>PAZ SOLDAN VILLARREAL CARLOS ALFONSO</v>
          </cell>
          <cell r="C999" t="str">
            <v>MEDICO III</v>
          </cell>
          <cell r="D999" t="str">
            <v>1</v>
          </cell>
          <cell r="E999" t="str">
            <v>07903919</v>
          </cell>
          <cell r="F999">
            <v>0</v>
          </cell>
        </row>
        <row r="1000">
          <cell r="A1000" t="str">
            <v>06830519</v>
          </cell>
          <cell r="B1000" t="str">
            <v>PENADILLO PALHUA ANA MARIA</v>
          </cell>
          <cell r="C1000" t="str">
            <v>ASISTENTE SOCIAL</v>
          </cell>
          <cell r="D1000" t="str">
            <v>1</v>
          </cell>
          <cell r="E1000" t="str">
            <v>06830519</v>
          </cell>
          <cell r="F1000">
            <v>338.3</v>
          </cell>
        </row>
        <row r="1001">
          <cell r="A1001" t="str">
            <v>21843801</v>
          </cell>
          <cell r="B1001" t="str">
            <v>PEÑA RAMOS BERTHA LEONIDAS</v>
          </cell>
          <cell r="C1001" t="str">
            <v>ENFERMERA/O</v>
          </cell>
          <cell r="D1001" t="str">
            <v>1</v>
          </cell>
          <cell r="E1001" t="str">
            <v>21843801</v>
          </cell>
          <cell r="F1001">
            <v>510</v>
          </cell>
        </row>
        <row r="1002">
          <cell r="A1002" t="str">
            <v>10720999</v>
          </cell>
          <cell r="B1002" t="str">
            <v>PEÑA RIOJAS MARLON</v>
          </cell>
          <cell r="C1002" t="str">
            <v>TEC. EN ENFERMERIA I</v>
          </cell>
          <cell r="D1002" t="str">
            <v>2</v>
          </cell>
          <cell r="E1002" t="str">
            <v>10720999</v>
          </cell>
          <cell r="F1002">
            <v>444.93</v>
          </cell>
        </row>
        <row r="1003">
          <cell r="A1003" t="str">
            <v>25773670</v>
          </cell>
          <cell r="B1003" t="str">
            <v>PEÑA VILLARREYES ERICKA TARSILA</v>
          </cell>
          <cell r="C1003" t="str">
            <v>ENFERMERA/O</v>
          </cell>
          <cell r="D1003" t="str">
            <v>1</v>
          </cell>
          <cell r="E1003" t="str">
            <v>25773670</v>
          </cell>
          <cell r="F1003">
            <v>0</v>
          </cell>
        </row>
        <row r="1004">
          <cell r="A1004" t="str">
            <v>06955186</v>
          </cell>
          <cell r="B1004" t="str">
            <v>PEÑALOZA FLORES DORA</v>
          </cell>
          <cell r="C1004" t="str">
            <v>TEC. EN NUTRICION I</v>
          </cell>
          <cell r="D1004" t="str">
            <v>2</v>
          </cell>
          <cell r="E1004" t="str">
            <v>06955186</v>
          </cell>
          <cell r="F1004">
            <v>338.92</v>
          </cell>
        </row>
        <row r="1005">
          <cell r="A1005" t="str">
            <v>07175583</v>
          </cell>
          <cell r="B1005" t="str">
            <v>PERALES LAZARO MARIA MAGDA</v>
          </cell>
          <cell r="C1005" t="str">
            <v>TEC. EN ENFERMERIA I</v>
          </cell>
          <cell r="D1005" t="str">
            <v>2</v>
          </cell>
          <cell r="E1005" t="str">
            <v>07175583</v>
          </cell>
          <cell r="F1005">
            <v>289.36</v>
          </cell>
        </row>
        <row r="1006">
          <cell r="A1006" t="str">
            <v>06643605</v>
          </cell>
          <cell r="B1006" t="str">
            <v>PEREYRA LOPEZ SONIA ADELAIDA</v>
          </cell>
          <cell r="C1006" t="str">
            <v>MEDICO III</v>
          </cell>
          <cell r="D1006" t="str">
            <v>1</v>
          </cell>
          <cell r="E1006" t="str">
            <v>06643605</v>
          </cell>
          <cell r="F1006">
            <v>0</v>
          </cell>
        </row>
        <row r="1007">
          <cell r="A1007" t="str">
            <v>07022114</v>
          </cell>
          <cell r="B1007" t="str">
            <v>PEREZ APARCANA CESAR VIDAL</v>
          </cell>
          <cell r="C1007" t="str">
            <v>TEC. EN ENFERMERIA I</v>
          </cell>
          <cell r="D1007" t="str">
            <v>1</v>
          </cell>
          <cell r="E1007" t="str">
            <v>07022114</v>
          </cell>
          <cell r="F1007">
            <v>440.04</v>
          </cell>
        </row>
        <row r="1008">
          <cell r="A1008" t="str">
            <v>06724618</v>
          </cell>
          <cell r="B1008" t="str">
            <v>PEREZ ARBAIZA GEORGINA DEL CARMEN</v>
          </cell>
          <cell r="C1008" t="str">
            <v>ARTESANO I</v>
          </cell>
          <cell r="D1008" t="str">
            <v>2</v>
          </cell>
          <cell r="E1008" t="str">
            <v>06724618</v>
          </cell>
          <cell r="F1008">
            <v>0</v>
          </cell>
        </row>
        <row r="1009">
          <cell r="A1009" t="str">
            <v>32735259</v>
          </cell>
          <cell r="B1009" t="str">
            <v>PEREZ AREVALO CARMEN DEL ROSARIO</v>
          </cell>
          <cell r="C1009" t="str">
            <v>TEC. EN ENFERMERIA I</v>
          </cell>
          <cell r="D1009" t="str">
            <v>1</v>
          </cell>
          <cell r="E1009" t="str">
            <v>32735259</v>
          </cell>
          <cell r="F1009">
            <v>515.27</v>
          </cell>
        </row>
        <row r="1010">
          <cell r="A1010" t="str">
            <v>07597412</v>
          </cell>
          <cell r="B1010" t="str">
            <v>PEREZ BALBUENA LUISA ELIZABETH</v>
          </cell>
          <cell r="C1010" t="str">
            <v>MEDICO ESPECIALISTA</v>
          </cell>
          <cell r="D1010" t="str">
            <v>1</v>
          </cell>
          <cell r="E1010" t="str">
            <v>07597412</v>
          </cell>
          <cell r="F1010">
            <v>0</v>
          </cell>
        </row>
        <row r="1011">
          <cell r="A1011" t="str">
            <v>07113037</v>
          </cell>
          <cell r="B1011" t="str">
            <v>PEREZ CABALLERO NANCY EDITH</v>
          </cell>
          <cell r="C1011" t="str">
            <v>ASISTENTE PROFESIONAL I</v>
          </cell>
          <cell r="D1011" t="str">
            <v>1</v>
          </cell>
          <cell r="E1011" t="str">
            <v>07113037</v>
          </cell>
          <cell r="F1011">
            <v>0</v>
          </cell>
        </row>
        <row r="1012">
          <cell r="A1012" t="str">
            <v>10448711</v>
          </cell>
          <cell r="B1012" t="str">
            <v>PEREZ GALVEZ EMERITA JUDITH</v>
          </cell>
          <cell r="C1012" t="str">
            <v>TEC. EN ENFERMERIA I</v>
          </cell>
          <cell r="D1012" t="str">
            <v>1</v>
          </cell>
          <cell r="E1012" t="str">
            <v>10448711</v>
          </cell>
          <cell r="F1012">
            <v>0</v>
          </cell>
        </row>
        <row r="1013">
          <cell r="A1013" t="str">
            <v>09827353</v>
          </cell>
          <cell r="B1013" t="str">
            <v>PEREZ LAZO PAOLA FRANCISCA</v>
          </cell>
          <cell r="C1013" t="str">
            <v>TEC. EN ENFERMERIA I</v>
          </cell>
          <cell r="D1013" t="str">
            <v>1</v>
          </cell>
          <cell r="E1013" t="str">
            <v>09827353</v>
          </cell>
          <cell r="F1013">
            <v>0</v>
          </cell>
        </row>
        <row r="1014">
          <cell r="A1014" t="str">
            <v>09661128</v>
          </cell>
          <cell r="B1014" t="str">
            <v>PEREZ QUINTO LIDIA MONICA</v>
          </cell>
          <cell r="C1014" t="str">
            <v>TEC. EN ENFERMERIA I</v>
          </cell>
          <cell r="D1014" t="str">
            <v>2</v>
          </cell>
          <cell r="E1014" t="str">
            <v>09661128</v>
          </cell>
          <cell r="F1014">
            <v>540.04999999999995</v>
          </cell>
        </row>
        <row r="1015">
          <cell r="A1015" t="str">
            <v>06902979</v>
          </cell>
          <cell r="B1015" t="str">
            <v>PEREZ QUISPE LIDIA</v>
          </cell>
          <cell r="C1015" t="str">
            <v>AUX. DE ENFERMERIA I</v>
          </cell>
          <cell r="D1015" t="str">
            <v>1</v>
          </cell>
          <cell r="E1015" t="str">
            <v>06902979</v>
          </cell>
          <cell r="F1015">
            <v>0</v>
          </cell>
        </row>
        <row r="1016">
          <cell r="A1016" t="str">
            <v>07558892</v>
          </cell>
          <cell r="B1016" t="str">
            <v>PEREZ RAMOS TEODORA</v>
          </cell>
          <cell r="C1016" t="str">
            <v>TEC. EN ENFERMERIA I</v>
          </cell>
          <cell r="D1016" t="str">
            <v>2</v>
          </cell>
          <cell r="E1016" t="str">
            <v>07558892</v>
          </cell>
          <cell r="F1016">
            <v>440.04</v>
          </cell>
        </row>
        <row r="1017">
          <cell r="A1017" t="str">
            <v>08194190</v>
          </cell>
          <cell r="B1017" t="str">
            <v>PEREZ SOLIS ANA FRANCISCA</v>
          </cell>
          <cell r="C1017" t="str">
            <v>ASISTENTE SOCIAL</v>
          </cell>
          <cell r="D1017" t="str">
            <v>1</v>
          </cell>
          <cell r="E1017" t="str">
            <v>08194190</v>
          </cell>
          <cell r="F1017">
            <v>0</v>
          </cell>
        </row>
        <row r="1018">
          <cell r="A1018" t="str">
            <v>09632509</v>
          </cell>
          <cell r="B1018" t="str">
            <v>PEREZ VERA ADELA APOLONIA</v>
          </cell>
          <cell r="C1018" t="str">
            <v>ENFERMERA/O</v>
          </cell>
          <cell r="D1018" t="str">
            <v>1</v>
          </cell>
          <cell r="E1018" t="str">
            <v>09632509</v>
          </cell>
          <cell r="F1018">
            <v>561.6</v>
          </cell>
        </row>
        <row r="1019">
          <cell r="A1019" t="str">
            <v>09202672</v>
          </cell>
          <cell r="B1019" t="str">
            <v>PEZO SHUPINGAHUA ZOILA</v>
          </cell>
          <cell r="C1019" t="str">
            <v>TEC. EN ENFERMERIA I</v>
          </cell>
          <cell r="D1019" t="str">
            <v>1</v>
          </cell>
          <cell r="E1019" t="str">
            <v>09202672</v>
          </cell>
          <cell r="F1019">
            <v>0</v>
          </cell>
        </row>
        <row r="1020">
          <cell r="A1020" t="str">
            <v>04053973</v>
          </cell>
          <cell r="B1020" t="str">
            <v>PICOY SOSA GLORIA</v>
          </cell>
          <cell r="C1020" t="str">
            <v>ENFERMERA/O</v>
          </cell>
          <cell r="D1020" t="str">
            <v>1</v>
          </cell>
          <cell r="E1020" t="str">
            <v>04053973</v>
          </cell>
          <cell r="F1020">
            <v>977.75</v>
          </cell>
        </row>
        <row r="1021">
          <cell r="A1021" t="str">
            <v>08780050</v>
          </cell>
          <cell r="B1021" t="str">
            <v>PIMENTEL KLOSE GISELA HEDWIG</v>
          </cell>
          <cell r="C1021" t="str">
            <v>MEDICO III</v>
          </cell>
          <cell r="D1021" t="str">
            <v>1</v>
          </cell>
          <cell r="E1021" t="str">
            <v>08780050</v>
          </cell>
          <cell r="F1021">
            <v>413.1</v>
          </cell>
        </row>
        <row r="1022">
          <cell r="A1022" t="str">
            <v>09269194</v>
          </cell>
          <cell r="B1022" t="str">
            <v>PIMENTEL ROMAN ELADIO BENJAMIN</v>
          </cell>
          <cell r="C1022" t="str">
            <v>MEDICO II</v>
          </cell>
          <cell r="D1022" t="str">
            <v>1</v>
          </cell>
          <cell r="E1022" t="str">
            <v>09269194</v>
          </cell>
          <cell r="F1022">
            <v>0</v>
          </cell>
        </row>
        <row r="1023">
          <cell r="A1023" t="str">
            <v>07865423</v>
          </cell>
          <cell r="B1023" t="str">
            <v>PINEDA CASTILLO PATRICIA</v>
          </cell>
          <cell r="C1023" t="str">
            <v>ENFERMERA/O</v>
          </cell>
          <cell r="D1023" t="str">
            <v>1</v>
          </cell>
          <cell r="E1023" t="str">
            <v>07865423</v>
          </cell>
          <cell r="F1023">
            <v>935.25</v>
          </cell>
        </row>
        <row r="1024">
          <cell r="A1024" t="str">
            <v>07644736</v>
          </cell>
          <cell r="B1024" t="str">
            <v>PINTO IBARCENA PAOLA MARIANELLA</v>
          </cell>
          <cell r="C1024" t="str">
            <v>MEDICO II</v>
          </cell>
          <cell r="D1024" t="str">
            <v>1</v>
          </cell>
          <cell r="E1024" t="str">
            <v>07644736</v>
          </cell>
          <cell r="F1024">
            <v>0</v>
          </cell>
        </row>
        <row r="1025">
          <cell r="A1025" t="str">
            <v>07344836</v>
          </cell>
          <cell r="B1025" t="str">
            <v>PINTO SALAS BENICIA ZENAIDA</v>
          </cell>
          <cell r="C1025" t="str">
            <v>ENFERMERA/O</v>
          </cell>
          <cell r="D1025" t="str">
            <v>1</v>
          </cell>
          <cell r="E1025" t="str">
            <v>07344836</v>
          </cell>
          <cell r="F1025">
            <v>977.75</v>
          </cell>
        </row>
        <row r="1026">
          <cell r="A1026" t="str">
            <v>07608272</v>
          </cell>
          <cell r="B1026" t="str">
            <v>PLAZA ZULOAGA AMELIA CRISTINA</v>
          </cell>
          <cell r="C1026" t="str">
            <v>TEC. EN ENFERMERIA I</v>
          </cell>
          <cell r="D1026" t="str">
            <v>1</v>
          </cell>
          <cell r="E1026" t="str">
            <v>07608272</v>
          </cell>
          <cell r="F1026">
            <v>412.26</v>
          </cell>
        </row>
        <row r="1027">
          <cell r="A1027" t="str">
            <v>17825378</v>
          </cell>
          <cell r="B1027" t="str">
            <v>POMA ASMAT LUZ ANGELICA</v>
          </cell>
          <cell r="C1027" t="str">
            <v>ENFERMERA/O</v>
          </cell>
          <cell r="D1027" t="str">
            <v>1</v>
          </cell>
          <cell r="E1027" t="str">
            <v>17825378</v>
          </cell>
          <cell r="F1027">
            <v>934.52</v>
          </cell>
        </row>
        <row r="1028">
          <cell r="A1028" t="str">
            <v>40951517</v>
          </cell>
          <cell r="B1028" t="str">
            <v>POMA CENTENO ELIAS</v>
          </cell>
          <cell r="C1028" t="str">
            <v>ENFERMERA/O IV</v>
          </cell>
          <cell r="D1028" t="str">
            <v>3</v>
          </cell>
          <cell r="E1028" t="str">
            <v>40951517</v>
          </cell>
          <cell r="F1028">
            <v>829.4</v>
          </cell>
        </row>
        <row r="1029">
          <cell r="A1029" t="str">
            <v>06174845</v>
          </cell>
          <cell r="B1029" t="str">
            <v>POMA HERMOZA MARGOT</v>
          </cell>
          <cell r="C1029" t="str">
            <v>MEDICO II</v>
          </cell>
          <cell r="D1029" t="str">
            <v>1</v>
          </cell>
          <cell r="E1029" t="str">
            <v>06174845</v>
          </cell>
          <cell r="F1029">
            <v>918</v>
          </cell>
        </row>
        <row r="1030">
          <cell r="A1030" t="str">
            <v>06845578</v>
          </cell>
          <cell r="B1030" t="str">
            <v>POMA PIO ELENA</v>
          </cell>
          <cell r="C1030" t="str">
            <v>TEC. EN ENFERMERIA I</v>
          </cell>
          <cell r="D1030" t="str">
            <v>1</v>
          </cell>
          <cell r="E1030" t="str">
            <v>06845578</v>
          </cell>
          <cell r="F1030">
            <v>551.94000000000005</v>
          </cell>
        </row>
        <row r="1031">
          <cell r="A1031" t="str">
            <v>10399137</v>
          </cell>
          <cell r="B1031" t="str">
            <v>POMA YLASACA MIRIAM RITA</v>
          </cell>
          <cell r="C1031" t="str">
            <v>TEC. EN ENFERMERIA I</v>
          </cell>
          <cell r="D1031" t="str">
            <v>2</v>
          </cell>
          <cell r="E1031" t="str">
            <v>10399137</v>
          </cell>
          <cell r="F1031">
            <v>0</v>
          </cell>
        </row>
        <row r="1032">
          <cell r="A1032" t="str">
            <v>06164509</v>
          </cell>
          <cell r="B1032" t="str">
            <v>PONCE LINO RUDTH IRENE</v>
          </cell>
          <cell r="C1032" t="str">
            <v>ENFERMERA/O</v>
          </cell>
          <cell r="D1032" t="str">
            <v>1</v>
          </cell>
          <cell r="E1032" t="str">
            <v>06164509</v>
          </cell>
          <cell r="F1032">
            <v>0</v>
          </cell>
        </row>
        <row r="1033">
          <cell r="A1033" t="str">
            <v>32976117</v>
          </cell>
          <cell r="B1033" t="str">
            <v>PONTE VILLANUEVA KELLY YESENIA</v>
          </cell>
          <cell r="C1033" t="str">
            <v>ENFERMERA/O II</v>
          </cell>
          <cell r="D1033" t="str">
            <v>1</v>
          </cell>
          <cell r="E1033" t="str">
            <v>32976117</v>
          </cell>
          <cell r="F1033">
            <v>848.25</v>
          </cell>
        </row>
        <row r="1034">
          <cell r="A1034" t="str">
            <v>09884207</v>
          </cell>
          <cell r="B1034" t="str">
            <v>PORRAS ABIA JUAN RAUL</v>
          </cell>
          <cell r="C1034" t="str">
            <v>MEDICO II</v>
          </cell>
          <cell r="D1034" t="str">
            <v>1</v>
          </cell>
          <cell r="E1034" t="str">
            <v>09884207</v>
          </cell>
          <cell r="F1034">
            <v>0</v>
          </cell>
        </row>
        <row r="1035">
          <cell r="A1035" t="str">
            <v>09920466</v>
          </cell>
          <cell r="B1035" t="str">
            <v>PORTILLO MENDOZA LUZ VILMA</v>
          </cell>
          <cell r="C1035" t="str">
            <v>TEC. EN ENFERMERIA I</v>
          </cell>
          <cell r="D1035" t="str">
            <v>1</v>
          </cell>
          <cell r="E1035" t="str">
            <v>09920466</v>
          </cell>
          <cell r="F1035">
            <v>146.68</v>
          </cell>
        </row>
        <row r="1036">
          <cell r="A1036" t="str">
            <v>09900701</v>
          </cell>
          <cell r="B1036" t="str">
            <v>PORTILLO MUÑOZ JOSE MANUEL</v>
          </cell>
          <cell r="C1036" t="str">
            <v>MEDICO III</v>
          </cell>
          <cell r="D1036" t="str">
            <v>1</v>
          </cell>
          <cell r="E1036" t="str">
            <v>09900701</v>
          </cell>
          <cell r="F1036">
            <v>912.18</v>
          </cell>
        </row>
        <row r="1037">
          <cell r="A1037" t="str">
            <v>09391564</v>
          </cell>
          <cell r="B1037" t="str">
            <v>PORTUGAL LEON ALDO GUSTAVO</v>
          </cell>
          <cell r="C1037" t="str">
            <v>MEDICO II</v>
          </cell>
          <cell r="D1037" t="str">
            <v>1</v>
          </cell>
          <cell r="E1037" t="str">
            <v>09391564</v>
          </cell>
          <cell r="F1037">
            <v>547.71</v>
          </cell>
        </row>
        <row r="1038">
          <cell r="A1038" t="str">
            <v>16779346</v>
          </cell>
          <cell r="B1038" t="str">
            <v>POZO HUANCA AURELIA</v>
          </cell>
          <cell r="C1038" t="str">
            <v>ENFERMERA/O II</v>
          </cell>
          <cell r="D1038" t="str">
            <v>1</v>
          </cell>
          <cell r="E1038" t="str">
            <v>16779346</v>
          </cell>
          <cell r="F1038">
            <v>890.82</v>
          </cell>
        </row>
        <row r="1039">
          <cell r="A1039" t="str">
            <v>08472833</v>
          </cell>
          <cell r="B1039" t="str">
            <v>PRADO VALENCIA DIONICIA BENERANDA</v>
          </cell>
          <cell r="C1039" t="str">
            <v>TEC. EN ENFERMERIA I</v>
          </cell>
          <cell r="D1039" t="str">
            <v>1</v>
          </cell>
          <cell r="E1039" t="str">
            <v>08472833</v>
          </cell>
          <cell r="F1039">
            <v>0</v>
          </cell>
        </row>
        <row r="1040">
          <cell r="A1040" t="str">
            <v>10302377</v>
          </cell>
          <cell r="B1040" t="str">
            <v>PRETELL HARO LUZ ELENA</v>
          </cell>
          <cell r="C1040" t="str">
            <v>ENFERMERA/O</v>
          </cell>
          <cell r="D1040" t="str">
            <v>1</v>
          </cell>
          <cell r="E1040" t="str">
            <v>10302377</v>
          </cell>
          <cell r="F1040">
            <v>690.72</v>
          </cell>
        </row>
        <row r="1041">
          <cell r="A1041" t="str">
            <v>06894677</v>
          </cell>
          <cell r="B1041" t="str">
            <v>PRIMO ESPINOZA ELSA RUTH</v>
          </cell>
          <cell r="C1041" t="str">
            <v>ENFERMERA/O</v>
          </cell>
          <cell r="D1041" t="str">
            <v>1</v>
          </cell>
          <cell r="E1041" t="str">
            <v>06894677</v>
          </cell>
          <cell r="F1041">
            <v>754</v>
          </cell>
        </row>
        <row r="1042">
          <cell r="A1042" t="str">
            <v>25572530</v>
          </cell>
          <cell r="B1042" t="str">
            <v>PUMA PAUCAR NELLY</v>
          </cell>
          <cell r="C1042" t="str">
            <v>ENFERMERA/O II</v>
          </cell>
          <cell r="D1042" t="str">
            <v>1</v>
          </cell>
          <cell r="E1042" t="str">
            <v>25572530</v>
          </cell>
          <cell r="F1042">
            <v>810.55</v>
          </cell>
        </row>
        <row r="1043">
          <cell r="A1043" t="str">
            <v>07708292</v>
          </cell>
          <cell r="B1043" t="str">
            <v>PUNIS REYES GIOVANNA ALIDA</v>
          </cell>
          <cell r="C1043" t="str">
            <v>MEDICO IV</v>
          </cell>
          <cell r="D1043" t="str">
            <v>1</v>
          </cell>
          <cell r="E1043" t="str">
            <v>07708292</v>
          </cell>
          <cell r="F1043">
            <v>0</v>
          </cell>
        </row>
        <row r="1044">
          <cell r="A1044" t="str">
            <v>16589174</v>
          </cell>
          <cell r="B1044" t="str">
            <v>PURIZACA FIESTAS JESUS</v>
          </cell>
          <cell r="C1044" t="str">
            <v>TRABAJADOR DE SERVICIOS I</v>
          </cell>
          <cell r="D1044" t="str">
            <v>2</v>
          </cell>
          <cell r="E1044" t="str">
            <v>16589174</v>
          </cell>
          <cell r="F1044">
            <v>393.38</v>
          </cell>
        </row>
        <row r="1045">
          <cell r="A1045" t="str">
            <v>07332865</v>
          </cell>
          <cell r="B1045" t="str">
            <v>QUESADA CASTILLO CARMEN ROSA</v>
          </cell>
          <cell r="C1045" t="str">
            <v>ENFERMERA/O</v>
          </cell>
          <cell r="D1045" t="str">
            <v>1</v>
          </cell>
          <cell r="E1045" t="str">
            <v>07332865</v>
          </cell>
          <cell r="F1045">
            <v>865.94</v>
          </cell>
        </row>
        <row r="1046">
          <cell r="A1046" t="str">
            <v>09960884</v>
          </cell>
          <cell r="B1046" t="str">
            <v>QUEVEDO GUEVARA ANGELITA ZORAIDA</v>
          </cell>
          <cell r="C1046" t="str">
            <v>TEC. EN ENFERMERIA I</v>
          </cell>
          <cell r="D1046" t="str">
            <v>1</v>
          </cell>
          <cell r="E1046" t="str">
            <v>09960884</v>
          </cell>
          <cell r="F1046">
            <v>540.04999999999995</v>
          </cell>
        </row>
        <row r="1047">
          <cell r="A1047" t="str">
            <v>08572104</v>
          </cell>
          <cell r="B1047" t="str">
            <v>QUICHE ROSALES JOSE WALTER</v>
          </cell>
          <cell r="C1047" t="str">
            <v>MEDICO III</v>
          </cell>
          <cell r="D1047" t="str">
            <v>1</v>
          </cell>
          <cell r="E1047" t="str">
            <v>08572104</v>
          </cell>
          <cell r="F1047">
            <v>0</v>
          </cell>
        </row>
        <row r="1048">
          <cell r="A1048" t="str">
            <v>10115852</v>
          </cell>
          <cell r="B1048" t="str">
            <v>QUIJANO GUILLEN YESENIA</v>
          </cell>
          <cell r="C1048" t="str">
            <v>TEC. EN NUTRICION I</v>
          </cell>
          <cell r="D1048" t="str">
            <v>2</v>
          </cell>
          <cell r="E1048" t="str">
            <v>10115852</v>
          </cell>
          <cell r="F1048">
            <v>435.04</v>
          </cell>
        </row>
        <row r="1049">
          <cell r="A1049" t="str">
            <v>09515440</v>
          </cell>
          <cell r="B1049" t="str">
            <v>QUINO FERRO WALTER</v>
          </cell>
          <cell r="C1049" t="str">
            <v>TRABAJADOR DE SERVICIOS I</v>
          </cell>
          <cell r="D1049" t="str">
            <v>2</v>
          </cell>
          <cell r="E1049" t="str">
            <v>09515440</v>
          </cell>
          <cell r="F1049">
            <v>0</v>
          </cell>
        </row>
        <row r="1050">
          <cell r="A1050" t="str">
            <v>08490797</v>
          </cell>
          <cell r="B1050" t="str">
            <v>QUINTANA GAMBOA MARTHA PILAR</v>
          </cell>
          <cell r="C1050" t="str">
            <v>TEC. EN ENFERMERIA I</v>
          </cell>
          <cell r="D1050" t="str">
            <v>1</v>
          </cell>
          <cell r="E1050" t="str">
            <v>08490797</v>
          </cell>
          <cell r="F1050">
            <v>485.6</v>
          </cell>
        </row>
        <row r="1051">
          <cell r="A1051" t="str">
            <v>06181599</v>
          </cell>
          <cell r="B1051" t="str">
            <v>QUINTANA TAVARA MARLENE DORIS</v>
          </cell>
          <cell r="C1051" t="str">
            <v>ENFERMERA/O</v>
          </cell>
          <cell r="D1051" t="str">
            <v>1</v>
          </cell>
          <cell r="E1051" t="str">
            <v>06181599</v>
          </cell>
          <cell r="F1051">
            <v>956.75</v>
          </cell>
        </row>
        <row r="1052">
          <cell r="A1052" t="str">
            <v>07261588</v>
          </cell>
          <cell r="B1052" t="str">
            <v>QUINTERO MATALLANA JOSE RUPERTO</v>
          </cell>
          <cell r="C1052" t="str">
            <v>TRABAJADOR DE SERVICIOS I</v>
          </cell>
          <cell r="D1052" t="str">
            <v>2</v>
          </cell>
          <cell r="E1052" t="str">
            <v>07261588</v>
          </cell>
          <cell r="F1052">
            <v>104.13</v>
          </cell>
        </row>
        <row r="1053">
          <cell r="A1053" t="str">
            <v>10680435</v>
          </cell>
          <cell r="B1053" t="str">
            <v>QUIÑONES BARRIONUEVO SONIA OLGA</v>
          </cell>
          <cell r="C1053" t="str">
            <v>TEC. EN ENFERMERIA I</v>
          </cell>
          <cell r="D1053" t="str">
            <v>1</v>
          </cell>
          <cell r="E1053" t="str">
            <v>10680435</v>
          </cell>
          <cell r="F1053">
            <v>504.38</v>
          </cell>
        </row>
        <row r="1054">
          <cell r="A1054" t="str">
            <v>09922003</v>
          </cell>
          <cell r="B1054" t="str">
            <v>QUIÑONES DE HUAMAN CARMEN MARILU</v>
          </cell>
          <cell r="C1054" t="str">
            <v>ENFERMERA/O</v>
          </cell>
          <cell r="D1054" t="str">
            <v>1</v>
          </cell>
          <cell r="E1054" t="str">
            <v>09922003</v>
          </cell>
          <cell r="F1054">
            <v>934.52</v>
          </cell>
        </row>
        <row r="1055">
          <cell r="A1055" t="str">
            <v>08755863</v>
          </cell>
          <cell r="B1055" t="str">
            <v>QUIROZ ALIAGA CRISTINA DEL ROSARIO</v>
          </cell>
          <cell r="C1055" t="str">
            <v>MEDICO III</v>
          </cell>
          <cell r="D1055" t="str">
            <v>1</v>
          </cell>
          <cell r="E1055" t="str">
            <v>08755863</v>
          </cell>
          <cell r="F1055">
            <v>935</v>
          </cell>
        </row>
        <row r="1056">
          <cell r="A1056" t="str">
            <v>08702652</v>
          </cell>
          <cell r="B1056" t="str">
            <v>QUIROZ CRUZADO DE CIENFUEGOS YOLANDA</v>
          </cell>
          <cell r="C1056" t="str">
            <v>TEC. EN NUTRICION I</v>
          </cell>
          <cell r="D1056" t="str">
            <v>2</v>
          </cell>
          <cell r="E1056" t="str">
            <v>08702652</v>
          </cell>
          <cell r="F1056">
            <v>435.04</v>
          </cell>
        </row>
        <row r="1057">
          <cell r="A1057" t="str">
            <v>06753021</v>
          </cell>
          <cell r="B1057" t="str">
            <v>QUIROZ TAPIA RINA RICARDINA</v>
          </cell>
          <cell r="C1057" t="str">
            <v>TEC. EN ENFERMERIA II</v>
          </cell>
          <cell r="D1057" t="str">
            <v>2</v>
          </cell>
          <cell r="E1057" t="str">
            <v>06753021</v>
          </cell>
          <cell r="F1057">
            <v>0</v>
          </cell>
        </row>
        <row r="1058">
          <cell r="A1058" t="str">
            <v>06027924</v>
          </cell>
          <cell r="B1058" t="str">
            <v>QUIROZ VARGAS YRENE LUCIA</v>
          </cell>
          <cell r="C1058" t="str">
            <v>TEC. EN ENFERMERIA I</v>
          </cell>
          <cell r="D1058" t="str">
            <v>2</v>
          </cell>
          <cell r="E1058" t="str">
            <v>06027924</v>
          </cell>
          <cell r="F1058">
            <v>0</v>
          </cell>
        </row>
        <row r="1059">
          <cell r="A1059" t="str">
            <v>10615083</v>
          </cell>
          <cell r="B1059" t="str">
            <v>QUISPE ANTEZANA LUZ BETZA</v>
          </cell>
          <cell r="C1059" t="str">
            <v>TEC. EN ENFERMERIA I</v>
          </cell>
          <cell r="D1059" t="str">
            <v>1</v>
          </cell>
          <cell r="E1059" t="str">
            <v>10615083</v>
          </cell>
          <cell r="F1059">
            <v>485.6</v>
          </cell>
        </row>
        <row r="1060">
          <cell r="A1060" t="str">
            <v>09612048</v>
          </cell>
          <cell r="B1060" t="str">
            <v>QUISPE AQUINO JENNY MARIA</v>
          </cell>
          <cell r="C1060" t="str">
            <v>TEC. EN ENFERMERIA I</v>
          </cell>
          <cell r="D1060" t="str">
            <v>2</v>
          </cell>
          <cell r="E1060" t="str">
            <v>09612048</v>
          </cell>
          <cell r="F1060">
            <v>515.27</v>
          </cell>
        </row>
        <row r="1061">
          <cell r="A1061" t="str">
            <v>06568624</v>
          </cell>
          <cell r="B1061" t="str">
            <v>QUISPE CALDERON CAROLINA FELICITA</v>
          </cell>
          <cell r="C1061" t="str">
            <v>TEC. EN ENFERMERIA I</v>
          </cell>
          <cell r="D1061" t="str">
            <v>1</v>
          </cell>
          <cell r="E1061" t="str">
            <v>06568624</v>
          </cell>
          <cell r="F1061">
            <v>0</v>
          </cell>
        </row>
        <row r="1062">
          <cell r="A1062" t="str">
            <v>06718570</v>
          </cell>
          <cell r="B1062" t="str">
            <v>QUISPE CHIPANA MARCELA EVA</v>
          </cell>
          <cell r="C1062" t="str">
            <v>TEC. EN ENFERMERIA I</v>
          </cell>
          <cell r="D1062" t="str">
            <v>1</v>
          </cell>
          <cell r="E1062" t="str">
            <v>06718570</v>
          </cell>
          <cell r="F1062">
            <v>551.94000000000005</v>
          </cell>
        </row>
        <row r="1063">
          <cell r="A1063" t="str">
            <v>09797270</v>
          </cell>
          <cell r="B1063" t="str">
            <v>QUISPE MANCO MARIA DEL CARMEN</v>
          </cell>
          <cell r="C1063" t="str">
            <v>TECNOLOGO MEDICO</v>
          </cell>
          <cell r="D1063" t="str">
            <v>1</v>
          </cell>
          <cell r="E1063" t="str">
            <v>09797270</v>
          </cell>
          <cell r="F1063">
            <v>674.78</v>
          </cell>
        </row>
        <row r="1064">
          <cell r="A1064" t="str">
            <v>06699368</v>
          </cell>
          <cell r="B1064" t="str">
            <v>QUISPE MELGAR DORA LUZ</v>
          </cell>
          <cell r="C1064" t="str">
            <v>TEC. EN ENFERMERIA I</v>
          </cell>
          <cell r="D1064" t="str">
            <v>1</v>
          </cell>
          <cell r="E1064" t="str">
            <v>06699368</v>
          </cell>
          <cell r="F1064">
            <v>540.04999999999995</v>
          </cell>
        </row>
        <row r="1065">
          <cell r="A1065" t="str">
            <v>10514726</v>
          </cell>
          <cell r="B1065" t="str">
            <v>QUISPE QUISPE ELSA BERNARDA</v>
          </cell>
          <cell r="C1065" t="str">
            <v>TEC. EN ENFERMERIA I</v>
          </cell>
          <cell r="D1065" t="str">
            <v>1</v>
          </cell>
          <cell r="E1065" t="str">
            <v>10514726</v>
          </cell>
          <cell r="F1065">
            <v>551.94000000000005</v>
          </cell>
        </row>
        <row r="1066">
          <cell r="A1066" t="str">
            <v>09336070</v>
          </cell>
          <cell r="B1066" t="str">
            <v>QUISPIALAYA ZAMUDIO VILMA ELVIRA</v>
          </cell>
          <cell r="C1066" t="str">
            <v>TEC. EN ENFERMERIA I</v>
          </cell>
          <cell r="D1066" t="str">
            <v>1</v>
          </cell>
          <cell r="E1066" t="str">
            <v>09336070</v>
          </cell>
          <cell r="F1066">
            <v>551.94000000000005</v>
          </cell>
        </row>
        <row r="1067">
          <cell r="A1067" t="str">
            <v>15761138</v>
          </cell>
          <cell r="B1067" t="str">
            <v>QUITO HUACCHO MILAGROS ROCIO</v>
          </cell>
          <cell r="C1067" t="str">
            <v>NUTRICIONISTA</v>
          </cell>
          <cell r="D1067" t="str">
            <v>1</v>
          </cell>
          <cell r="E1067" t="str">
            <v>15761138</v>
          </cell>
          <cell r="F1067">
            <v>636.79999999999995</v>
          </cell>
        </row>
        <row r="1068">
          <cell r="A1068" t="str">
            <v>08607131</v>
          </cell>
          <cell r="B1068" t="str">
            <v>RAEZ CORNEJO GUADALUPE ESMERALDA</v>
          </cell>
          <cell r="C1068" t="str">
            <v>TEC. EN ENFERMERIA I</v>
          </cell>
          <cell r="D1068" t="str">
            <v>1</v>
          </cell>
          <cell r="E1068" t="str">
            <v>08607131</v>
          </cell>
          <cell r="F1068">
            <v>551.94000000000005</v>
          </cell>
        </row>
        <row r="1069">
          <cell r="A1069" t="str">
            <v>06724622</v>
          </cell>
          <cell r="B1069" t="str">
            <v>RAMAL CRUCHAGA ROSA ELVIRA</v>
          </cell>
          <cell r="C1069" t="str">
            <v>TECNOLOGO MEDICO</v>
          </cell>
          <cell r="D1069" t="str">
            <v>1</v>
          </cell>
          <cell r="E1069" t="str">
            <v>06724622</v>
          </cell>
          <cell r="F1069">
            <v>0</v>
          </cell>
        </row>
        <row r="1070">
          <cell r="A1070" t="str">
            <v>08704810</v>
          </cell>
          <cell r="B1070" t="str">
            <v>RAMIREZ CHUMBE DE SOBERON EDITH</v>
          </cell>
          <cell r="C1070" t="str">
            <v>TEC.ESPECIALIZADO FISIOTERAPIA</v>
          </cell>
          <cell r="D1070" t="str">
            <v>1</v>
          </cell>
          <cell r="E1070" t="str">
            <v>08704810</v>
          </cell>
          <cell r="F1070">
            <v>0</v>
          </cell>
        </row>
        <row r="1071">
          <cell r="A1071" t="str">
            <v>09624863</v>
          </cell>
          <cell r="B1071" t="str">
            <v>RAMIREZ ESPINOZA ALBERTO ARISTIDES</v>
          </cell>
          <cell r="C1071" t="str">
            <v>MEDICO III</v>
          </cell>
          <cell r="D1071" t="str">
            <v>1</v>
          </cell>
          <cell r="E1071" t="str">
            <v>09624863</v>
          </cell>
          <cell r="F1071">
            <v>425</v>
          </cell>
        </row>
        <row r="1072">
          <cell r="A1072" t="str">
            <v>08566732</v>
          </cell>
          <cell r="B1072" t="str">
            <v>RAMIREZ FLORES JESUS CELINDA</v>
          </cell>
          <cell r="C1072" t="str">
            <v>TECNOLOGO MEDICO</v>
          </cell>
          <cell r="D1072" t="str">
            <v>1</v>
          </cell>
          <cell r="E1072" t="str">
            <v>08566732</v>
          </cell>
          <cell r="F1072">
            <v>1015.78</v>
          </cell>
        </row>
        <row r="1073">
          <cell r="A1073" t="str">
            <v>10632902</v>
          </cell>
          <cell r="B1073" t="str">
            <v>RAMIREZ JIMENEZ NIDA AMERICA</v>
          </cell>
          <cell r="C1073" t="str">
            <v>QUIMICO FARMACEUTICO II</v>
          </cell>
          <cell r="D1073" t="str">
            <v>1</v>
          </cell>
          <cell r="E1073" t="str">
            <v>10632902</v>
          </cell>
          <cell r="F1073">
            <v>597</v>
          </cell>
        </row>
        <row r="1074">
          <cell r="A1074" t="str">
            <v>06789313</v>
          </cell>
          <cell r="B1074" t="str">
            <v>RAMIREZ MOLINA YNGYERMAN MARTIN</v>
          </cell>
          <cell r="C1074" t="str">
            <v>OPERAD.DE EQUIPO MEDICO I</v>
          </cell>
          <cell r="D1074" t="str">
            <v>2</v>
          </cell>
          <cell r="E1074" t="str">
            <v>06789313</v>
          </cell>
          <cell r="F1074">
            <v>483.6</v>
          </cell>
        </row>
        <row r="1075">
          <cell r="A1075" t="str">
            <v>06128035</v>
          </cell>
          <cell r="B1075" t="str">
            <v>RAMIREZ QUISPE MARIELLA DEL PILAR</v>
          </cell>
          <cell r="C1075" t="str">
            <v>ENFERMERA/O ESPECIALISTA</v>
          </cell>
          <cell r="D1075" t="str">
            <v>1</v>
          </cell>
          <cell r="E1075" t="str">
            <v>06128035</v>
          </cell>
          <cell r="F1075">
            <v>433.55</v>
          </cell>
        </row>
        <row r="1076">
          <cell r="A1076" t="str">
            <v>09329050</v>
          </cell>
          <cell r="B1076" t="str">
            <v>RAMIREZ RODRIGUEZ ERNESTO</v>
          </cell>
          <cell r="C1076" t="str">
            <v>MEDICO II</v>
          </cell>
          <cell r="D1076" t="str">
            <v>1</v>
          </cell>
          <cell r="E1076" t="str">
            <v>09329050</v>
          </cell>
          <cell r="F1076">
            <v>0</v>
          </cell>
        </row>
        <row r="1077">
          <cell r="A1077" t="str">
            <v>41031676</v>
          </cell>
          <cell r="B1077" t="str">
            <v>RAMIREZ YUPANQUI ELIZABETH EMMA</v>
          </cell>
          <cell r="C1077" t="str">
            <v>TEC. EN ENFERMERIA I</v>
          </cell>
          <cell r="D1077" t="str">
            <v>1</v>
          </cell>
          <cell r="E1077" t="str">
            <v>41031676</v>
          </cell>
          <cell r="F1077">
            <v>228.91</v>
          </cell>
        </row>
        <row r="1078">
          <cell r="A1078" t="str">
            <v>25795904</v>
          </cell>
          <cell r="B1078" t="str">
            <v>RAMOS ACASIETE GISELA PAOLA</v>
          </cell>
          <cell r="C1078" t="str">
            <v>TEC. EN ENFERMERIA I</v>
          </cell>
          <cell r="D1078" t="str">
            <v>2</v>
          </cell>
          <cell r="E1078" t="str">
            <v>25795904</v>
          </cell>
          <cell r="F1078">
            <v>261.58</v>
          </cell>
        </row>
        <row r="1079">
          <cell r="A1079" t="str">
            <v>21848373</v>
          </cell>
          <cell r="B1079" t="str">
            <v>RAMOS ANTON ANDREA</v>
          </cell>
          <cell r="C1079" t="str">
            <v>ENFERMERA/O</v>
          </cell>
          <cell r="D1079" t="str">
            <v>1</v>
          </cell>
          <cell r="E1079" t="str">
            <v>21848373</v>
          </cell>
          <cell r="F1079">
            <v>934.52</v>
          </cell>
        </row>
        <row r="1080">
          <cell r="A1080" t="str">
            <v>07307372</v>
          </cell>
          <cell r="B1080" t="str">
            <v>RAMOS BIMINCHUMO ROSA BERTHA</v>
          </cell>
          <cell r="C1080" t="str">
            <v>TEC. EN ENFERMERIA II</v>
          </cell>
          <cell r="D1080" t="str">
            <v>2</v>
          </cell>
          <cell r="E1080" t="str">
            <v>07307372</v>
          </cell>
          <cell r="F1080">
            <v>0</v>
          </cell>
        </row>
        <row r="1081">
          <cell r="A1081" t="str">
            <v>07248747</v>
          </cell>
          <cell r="B1081" t="str">
            <v>RAMOS TIMANA NICOLAS</v>
          </cell>
          <cell r="C1081" t="str">
            <v>MEDICO II</v>
          </cell>
          <cell r="D1081" t="str">
            <v>1</v>
          </cell>
          <cell r="E1081" t="str">
            <v>07248747</v>
          </cell>
          <cell r="F1081">
            <v>0</v>
          </cell>
        </row>
        <row r="1082">
          <cell r="A1082" t="str">
            <v>08886974</v>
          </cell>
          <cell r="B1082" t="str">
            <v>RAMOS VALDEZ MARTHA ELENA</v>
          </cell>
          <cell r="C1082" t="str">
            <v>ENFERMERA/O</v>
          </cell>
          <cell r="D1082" t="str">
            <v>1</v>
          </cell>
          <cell r="E1082" t="str">
            <v>08886974</v>
          </cell>
          <cell r="F1082">
            <v>912.9</v>
          </cell>
        </row>
        <row r="1083">
          <cell r="A1083" t="str">
            <v>21533799</v>
          </cell>
          <cell r="B1083" t="str">
            <v>RAYME FLORES SARITA</v>
          </cell>
          <cell r="C1083" t="str">
            <v>ENFERMERA/O II</v>
          </cell>
          <cell r="D1083" t="str">
            <v>1</v>
          </cell>
          <cell r="E1083" t="str">
            <v>21533799</v>
          </cell>
          <cell r="F1083">
            <v>832.72</v>
          </cell>
        </row>
        <row r="1084">
          <cell r="A1084" t="str">
            <v>09836525</v>
          </cell>
          <cell r="B1084" t="str">
            <v>RAYMUNDO SUAREZ AMADOR</v>
          </cell>
          <cell r="C1084" t="str">
            <v>TECNOLOGO MEDICO</v>
          </cell>
          <cell r="D1084" t="str">
            <v>1</v>
          </cell>
          <cell r="E1084" t="str">
            <v>09836525</v>
          </cell>
          <cell r="F1084">
            <v>0</v>
          </cell>
        </row>
        <row r="1085">
          <cell r="A1085" t="str">
            <v>07179873</v>
          </cell>
          <cell r="B1085" t="str">
            <v>REATEGUI AGUILAR ZOILA LOURDES</v>
          </cell>
          <cell r="C1085" t="str">
            <v>ENFERMERA/O</v>
          </cell>
          <cell r="D1085" t="str">
            <v>1</v>
          </cell>
          <cell r="E1085" t="str">
            <v>07179873</v>
          </cell>
          <cell r="F1085">
            <v>0</v>
          </cell>
        </row>
        <row r="1086">
          <cell r="A1086" t="str">
            <v>10714664</v>
          </cell>
          <cell r="B1086" t="str">
            <v>REBOLLEDO DIMINICH LILIANA MARIA</v>
          </cell>
          <cell r="C1086" t="str">
            <v>MEDICO ESPECIALISTA</v>
          </cell>
          <cell r="D1086" t="str">
            <v>1</v>
          </cell>
          <cell r="E1086" t="str">
            <v>10714664</v>
          </cell>
          <cell r="F1086">
            <v>0</v>
          </cell>
        </row>
        <row r="1087">
          <cell r="A1087" t="str">
            <v>09054595</v>
          </cell>
          <cell r="B1087" t="str">
            <v>REQUEJO ROJAS JOSE VICTOR</v>
          </cell>
          <cell r="C1087" t="str">
            <v>CHOFER I</v>
          </cell>
          <cell r="D1087" t="str">
            <v>2</v>
          </cell>
          <cell r="E1087" t="str">
            <v>09054595</v>
          </cell>
          <cell r="F1087">
            <v>366.7</v>
          </cell>
        </row>
        <row r="1088">
          <cell r="A1088" t="str">
            <v>01297138</v>
          </cell>
          <cell r="B1088" t="str">
            <v>RETAMOZO SIANCAS YESENIA DEIFILIA</v>
          </cell>
          <cell r="C1088" t="str">
            <v>ENFERMERA/O II</v>
          </cell>
          <cell r="D1088" t="str">
            <v>1</v>
          </cell>
          <cell r="E1088" t="str">
            <v>01297138</v>
          </cell>
          <cell r="F1088">
            <v>867.1</v>
          </cell>
        </row>
        <row r="1089">
          <cell r="A1089" t="str">
            <v>09066062</v>
          </cell>
          <cell r="B1089" t="str">
            <v>RETIS ARANDA FELICITA ANDREA</v>
          </cell>
          <cell r="C1089" t="str">
            <v>ENFERMERA/O</v>
          </cell>
          <cell r="D1089" t="str">
            <v>1</v>
          </cell>
          <cell r="E1089" t="str">
            <v>09066062</v>
          </cell>
          <cell r="F1089">
            <v>977.75</v>
          </cell>
        </row>
        <row r="1090">
          <cell r="A1090" t="str">
            <v>20044033</v>
          </cell>
          <cell r="B1090" t="str">
            <v>REYES CONDEZO ROSARIO MIRIAM</v>
          </cell>
          <cell r="C1090" t="str">
            <v>TEC. EN ENFERMERIA I</v>
          </cell>
          <cell r="D1090" t="str">
            <v>1</v>
          </cell>
          <cell r="E1090" t="str">
            <v>20044033</v>
          </cell>
          <cell r="F1090">
            <v>551.94000000000005</v>
          </cell>
        </row>
        <row r="1091">
          <cell r="A1091" t="str">
            <v>07582323</v>
          </cell>
          <cell r="B1091" t="str">
            <v>REYES DIOSES LUIS ALBERTO</v>
          </cell>
          <cell r="C1091" t="str">
            <v>MEDICO IV</v>
          </cell>
          <cell r="D1091" t="str">
            <v>1</v>
          </cell>
          <cell r="E1091" t="str">
            <v>07582323</v>
          </cell>
          <cell r="F1091">
            <v>1101.5999999999999</v>
          </cell>
        </row>
        <row r="1092">
          <cell r="A1092" t="str">
            <v>10371213</v>
          </cell>
          <cell r="B1092" t="str">
            <v>REYES GONGORA RAFAEL CHRISTIAN</v>
          </cell>
          <cell r="C1092" t="str">
            <v>MEDICO II</v>
          </cell>
          <cell r="D1092" t="str">
            <v>1</v>
          </cell>
          <cell r="E1092" t="str">
            <v>10371213</v>
          </cell>
          <cell r="F1092">
            <v>0</v>
          </cell>
        </row>
        <row r="1093">
          <cell r="A1093" t="str">
            <v>05790145</v>
          </cell>
          <cell r="B1093" t="str">
            <v>REYES ROJAS PAULA EMPERATRIZ</v>
          </cell>
          <cell r="C1093" t="str">
            <v>ENFERMERA/O</v>
          </cell>
          <cell r="D1093" t="str">
            <v>1</v>
          </cell>
          <cell r="E1093" t="str">
            <v>05790145</v>
          </cell>
          <cell r="F1093">
            <v>0</v>
          </cell>
        </row>
        <row r="1094">
          <cell r="A1094" t="str">
            <v>09030586</v>
          </cell>
          <cell r="B1094" t="str">
            <v>REYES TORRES EDITH JUDITH</v>
          </cell>
          <cell r="C1094" t="str">
            <v>TEC. EN ENFERMERIA I</v>
          </cell>
          <cell r="D1094" t="str">
            <v>1</v>
          </cell>
          <cell r="E1094" t="str">
            <v>09030586</v>
          </cell>
          <cell r="F1094">
            <v>273.47000000000003</v>
          </cell>
        </row>
        <row r="1095">
          <cell r="A1095" t="str">
            <v>07179133</v>
          </cell>
          <cell r="B1095" t="str">
            <v>REYNOSO TANTALEAN JORGE LUIS</v>
          </cell>
          <cell r="C1095" t="str">
            <v>MEDICO IV</v>
          </cell>
          <cell r="D1095" t="str">
            <v>1</v>
          </cell>
          <cell r="E1095" t="str">
            <v>07179133</v>
          </cell>
          <cell r="F1095">
            <v>0</v>
          </cell>
        </row>
        <row r="1096">
          <cell r="A1096" t="str">
            <v>07334450</v>
          </cell>
          <cell r="B1096" t="str">
            <v>RICRA JIMENEZ PEDRO CIRO</v>
          </cell>
          <cell r="C1096" t="str">
            <v>MEDICO IV</v>
          </cell>
          <cell r="D1096" t="str">
            <v>1</v>
          </cell>
          <cell r="E1096" t="str">
            <v>07334450</v>
          </cell>
          <cell r="F1096">
            <v>0</v>
          </cell>
        </row>
        <row r="1097">
          <cell r="A1097" t="str">
            <v>10349571</v>
          </cell>
          <cell r="B1097" t="str">
            <v>RIMACHE TORREALVA ERMINIA</v>
          </cell>
          <cell r="C1097" t="str">
            <v>TRABAJADOR DE SERVICIOS I</v>
          </cell>
          <cell r="D1097" t="str">
            <v>1</v>
          </cell>
          <cell r="E1097" t="str">
            <v>10349571</v>
          </cell>
          <cell r="F1097">
            <v>0</v>
          </cell>
        </row>
        <row r="1098">
          <cell r="A1098" t="str">
            <v>10624488</v>
          </cell>
          <cell r="B1098" t="str">
            <v>RIMACHI GONGORA YENY ESPERANZA</v>
          </cell>
          <cell r="C1098" t="str">
            <v>ENFERMERA/O</v>
          </cell>
          <cell r="D1098" t="str">
            <v>1</v>
          </cell>
          <cell r="E1098" t="str">
            <v>10624488</v>
          </cell>
          <cell r="F1098">
            <v>772.85</v>
          </cell>
        </row>
        <row r="1099">
          <cell r="A1099" t="str">
            <v>06235147</v>
          </cell>
          <cell r="B1099" t="str">
            <v>RIOS HERRERA LILIANA ADILIA</v>
          </cell>
          <cell r="C1099" t="str">
            <v>ENFERMERA/O</v>
          </cell>
          <cell r="D1099" t="str">
            <v>1</v>
          </cell>
          <cell r="E1099" t="str">
            <v>06235147</v>
          </cell>
          <cell r="F1099">
            <v>637.5</v>
          </cell>
        </row>
        <row r="1100">
          <cell r="A1100" t="str">
            <v>09639806</v>
          </cell>
          <cell r="B1100" t="str">
            <v>RIOS REYES EDITH LILIANA</v>
          </cell>
          <cell r="C1100" t="str">
            <v>TEC. EN ENFERMERIA I</v>
          </cell>
          <cell r="D1100" t="str">
            <v>1</v>
          </cell>
          <cell r="E1100" t="str">
            <v>09639806</v>
          </cell>
          <cell r="F1100">
            <v>366.7</v>
          </cell>
        </row>
        <row r="1101">
          <cell r="A1101" t="str">
            <v>07630599</v>
          </cell>
          <cell r="B1101" t="str">
            <v>RIOS RIOS CARLA JAZMIN DE JESUS</v>
          </cell>
          <cell r="C1101" t="str">
            <v>ENFERMERA/O</v>
          </cell>
          <cell r="D1101" t="str">
            <v>1</v>
          </cell>
          <cell r="E1101" t="str">
            <v>07630599</v>
          </cell>
          <cell r="F1101">
            <v>654.91</v>
          </cell>
        </row>
        <row r="1102">
          <cell r="A1102" t="str">
            <v>10047440</v>
          </cell>
          <cell r="B1102" t="str">
            <v>RIOS RIOS DE JARA FANY ELSA</v>
          </cell>
          <cell r="C1102" t="str">
            <v>ENFERMERA/O</v>
          </cell>
          <cell r="D1102" t="str">
            <v>1</v>
          </cell>
          <cell r="E1102" t="str">
            <v>10047440</v>
          </cell>
          <cell r="F1102">
            <v>977.75</v>
          </cell>
        </row>
        <row r="1103">
          <cell r="A1103" t="str">
            <v>09191367</v>
          </cell>
          <cell r="B1103" t="str">
            <v>RIVADENEYRA MACEDO MARLENE MARILU</v>
          </cell>
          <cell r="C1103" t="str">
            <v>TEC. EN ENFERMERIA I</v>
          </cell>
          <cell r="D1103" t="str">
            <v>1</v>
          </cell>
          <cell r="E1103" t="str">
            <v>09191367</v>
          </cell>
          <cell r="F1103">
            <v>551.94000000000005</v>
          </cell>
        </row>
        <row r="1104">
          <cell r="A1104" t="str">
            <v>07371734</v>
          </cell>
          <cell r="B1104" t="str">
            <v>RIVAS AGUILAR CARMEN ELISA</v>
          </cell>
          <cell r="C1104" t="str">
            <v>TECNOLOGO MEDICO</v>
          </cell>
          <cell r="D1104" t="str">
            <v>1</v>
          </cell>
          <cell r="E1104" t="str">
            <v>07371734</v>
          </cell>
          <cell r="F1104">
            <v>573.75</v>
          </cell>
        </row>
        <row r="1105">
          <cell r="A1105" t="str">
            <v>10550266</v>
          </cell>
          <cell r="B1105" t="str">
            <v>RIVAS LOBATON AYMEE EUGENIA</v>
          </cell>
          <cell r="C1105" t="str">
            <v>TEC. EN ENFERMERIA I</v>
          </cell>
          <cell r="D1105" t="str">
            <v>2</v>
          </cell>
          <cell r="E1105" t="str">
            <v>10550266</v>
          </cell>
          <cell r="F1105">
            <v>0</v>
          </cell>
        </row>
        <row r="1106">
          <cell r="A1106" t="str">
            <v>09300220</v>
          </cell>
          <cell r="B1106" t="str">
            <v>RIVAS SOUZA MARIA ANGELICA</v>
          </cell>
          <cell r="C1106" t="str">
            <v>MEDICO ESPECIALISTA</v>
          </cell>
          <cell r="D1106" t="str">
            <v>1</v>
          </cell>
          <cell r="E1106" t="str">
            <v>09300220</v>
          </cell>
          <cell r="F1106">
            <v>0</v>
          </cell>
        </row>
        <row r="1107">
          <cell r="A1107" t="str">
            <v>09517398</v>
          </cell>
          <cell r="B1107" t="str">
            <v>RIVERA ALZAMORA DE VICUÑA YSABEL ELVIRA</v>
          </cell>
          <cell r="C1107" t="str">
            <v>ARTESANO I</v>
          </cell>
          <cell r="D1107" t="str">
            <v>2</v>
          </cell>
          <cell r="E1107" t="str">
            <v>09517398</v>
          </cell>
          <cell r="F1107">
            <v>435.04</v>
          </cell>
        </row>
        <row r="1108">
          <cell r="A1108" t="str">
            <v>08532055</v>
          </cell>
          <cell r="B1108" t="str">
            <v>RIVERA BUSTAMANTE RINA CECILIA</v>
          </cell>
          <cell r="C1108" t="str">
            <v>ENFERMERA/O</v>
          </cell>
          <cell r="D1108" t="str">
            <v>1</v>
          </cell>
          <cell r="E1108" t="str">
            <v>08532055</v>
          </cell>
          <cell r="F1108">
            <v>0</v>
          </cell>
        </row>
        <row r="1109">
          <cell r="A1109" t="str">
            <v>07819171</v>
          </cell>
          <cell r="B1109" t="str">
            <v>RIVERA COELLO CARLOS FERNANDO</v>
          </cell>
          <cell r="C1109" t="str">
            <v>MEDICO II</v>
          </cell>
          <cell r="D1109" t="str">
            <v>1</v>
          </cell>
          <cell r="E1109" t="str">
            <v>07819171</v>
          </cell>
          <cell r="F1109">
            <v>1020</v>
          </cell>
        </row>
        <row r="1110">
          <cell r="A1110" t="str">
            <v>07739423</v>
          </cell>
          <cell r="B1110" t="str">
            <v>RIVERA COSIO MARTHA SABINA</v>
          </cell>
          <cell r="C1110" t="str">
            <v>TEC. EN NUTRICION I</v>
          </cell>
          <cell r="D1110" t="str">
            <v>2</v>
          </cell>
          <cell r="E1110" t="str">
            <v>07739423</v>
          </cell>
          <cell r="F1110">
            <v>228.91</v>
          </cell>
        </row>
        <row r="1111">
          <cell r="A1111" t="str">
            <v>09749476</v>
          </cell>
          <cell r="B1111" t="str">
            <v>RIVERA NOVOA GLADYS MARLENI</v>
          </cell>
          <cell r="C1111" t="str">
            <v>ENFERMERA/O II</v>
          </cell>
          <cell r="D1111" t="str">
            <v>1</v>
          </cell>
          <cell r="E1111" t="str">
            <v>09749476</v>
          </cell>
          <cell r="F1111">
            <v>658.43</v>
          </cell>
        </row>
        <row r="1112">
          <cell r="A1112" t="str">
            <v>07478667</v>
          </cell>
          <cell r="B1112" t="str">
            <v>RIVERA PEREZ NOEMI VALENTINA</v>
          </cell>
          <cell r="C1112" t="str">
            <v>ENFERMERA/O</v>
          </cell>
          <cell r="D1112" t="str">
            <v>1</v>
          </cell>
          <cell r="E1112" t="str">
            <v>07478667</v>
          </cell>
          <cell r="F1112">
            <v>853.36</v>
          </cell>
        </row>
        <row r="1113">
          <cell r="A1113" t="str">
            <v>21416787</v>
          </cell>
          <cell r="B1113" t="str">
            <v>RIVERA VASQUEZ JORGE ALEJANDRO</v>
          </cell>
          <cell r="C1113" t="str">
            <v>CIRUJANO DENTISTA III</v>
          </cell>
          <cell r="D1113" t="str">
            <v>1</v>
          </cell>
          <cell r="E1113" t="str">
            <v>21416787</v>
          </cell>
          <cell r="F1113">
            <v>0</v>
          </cell>
        </row>
        <row r="1114">
          <cell r="A1114" t="str">
            <v>06086589</v>
          </cell>
          <cell r="B1114" t="str">
            <v>RIVERO GALLARDO ELISA YSABEL</v>
          </cell>
          <cell r="C1114" t="str">
            <v>TECNOLOGO MEDICO</v>
          </cell>
          <cell r="D1114" t="str">
            <v>1</v>
          </cell>
          <cell r="E1114" t="str">
            <v>06086589</v>
          </cell>
          <cell r="F1114">
            <v>853.27</v>
          </cell>
        </row>
        <row r="1115">
          <cell r="A1115" t="str">
            <v>07705340</v>
          </cell>
          <cell r="B1115" t="str">
            <v>RIVERO RODRIGUEZ LUIS ENRIQUE LEON</v>
          </cell>
          <cell r="C1115" t="str">
            <v>MEDICO III</v>
          </cell>
          <cell r="D1115" t="str">
            <v>1</v>
          </cell>
          <cell r="E1115" t="str">
            <v>07705340</v>
          </cell>
          <cell r="F1115">
            <v>0</v>
          </cell>
        </row>
        <row r="1116">
          <cell r="A1116" t="str">
            <v>06802362</v>
          </cell>
          <cell r="B1116" t="str">
            <v>RIVERO TORRES CESAR AUGUSTO</v>
          </cell>
          <cell r="C1116" t="str">
            <v>TECNICO/A EN REHABILITACION</v>
          </cell>
          <cell r="D1116" t="str">
            <v>2</v>
          </cell>
          <cell r="E1116" t="str">
            <v>06802362</v>
          </cell>
          <cell r="F1116">
            <v>0</v>
          </cell>
        </row>
        <row r="1117">
          <cell r="A1117" t="str">
            <v>08446089</v>
          </cell>
          <cell r="B1117" t="str">
            <v>ROBLES CAMPOS VICTOR RAUL</v>
          </cell>
          <cell r="C1117" t="str">
            <v>CHOFER I</v>
          </cell>
          <cell r="D1117" t="str">
            <v>2</v>
          </cell>
          <cell r="E1117" t="str">
            <v>08446089</v>
          </cell>
          <cell r="F1117">
            <v>478.6</v>
          </cell>
        </row>
        <row r="1118">
          <cell r="A1118" t="str">
            <v>06666372</v>
          </cell>
          <cell r="B1118" t="str">
            <v>ROBLES GAVILAN ANATOLIA</v>
          </cell>
          <cell r="C1118" t="str">
            <v>TEC. EN ENFERMERIA I</v>
          </cell>
          <cell r="D1118" t="str">
            <v>1</v>
          </cell>
          <cell r="E1118" t="str">
            <v>06666372</v>
          </cell>
          <cell r="F1118">
            <v>529.16</v>
          </cell>
        </row>
        <row r="1119">
          <cell r="A1119" t="str">
            <v>07111696</v>
          </cell>
          <cell r="B1119" t="str">
            <v>ROBLES GUILLEN CESAR</v>
          </cell>
          <cell r="C1119" t="str">
            <v>OPERAD.DE MAQ.INDUSTRIAL I</v>
          </cell>
          <cell r="D1119" t="str">
            <v>2</v>
          </cell>
          <cell r="E1119" t="str">
            <v>07111696</v>
          </cell>
          <cell r="F1119">
            <v>0</v>
          </cell>
        </row>
        <row r="1120">
          <cell r="A1120" t="str">
            <v>06156109</v>
          </cell>
          <cell r="B1120" t="str">
            <v>ROBLES SOTOMAYOR JUAN GUILLERMO</v>
          </cell>
          <cell r="C1120" t="str">
            <v>MEDICO III</v>
          </cell>
          <cell r="D1120" t="str">
            <v>1</v>
          </cell>
          <cell r="E1120" t="str">
            <v>06156109</v>
          </cell>
          <cell r="F1120">
            <v>0</v>
          </cell>
        </row>
        <row r="1121">
          <cell r="A1121" t="str">
            <v>06173633</v>
          </cell>
          <cell r="B1121" t="str">
            <v>RODRIGUEZ ALTUNA FLOR DE MARIA</v>
          </cell>
          <cell r="C1121" t="str">
            <v>TEC. EN ENFERMERIA I</v>
          </cell>
          <cell r="D1121" t="str">
            <v>2</v>
          </cell>
          <cell r="E1121" t="str">
            <v>06173633</v>
          </cell>
          <cell r="F1121">
            <v>0</v>
          </cell>
        </row>
        <row r="1122">
          <cell r="A1122" t="str">
            <v>19870689</v>
          </cell>
          <cell r="B1122" t="str">
            <v>RODRIGUEZ CANCHANYA NANCY MARIBEL</v>
          </cell>
          <cell r="C1122" t="str">
            <v>ENFERMERA/O II</v>
          </cell>
          <cell r="D1122" t="str">
            <v>1</v>
          </cell>
          <cell r="E1122" t="str">
            <v>19870689</v>
          </cell>
          <cell r="F1122">
            <v>852.09</v>
          </cell>
        </row>
        <row r="1123">
          <cell r="A1123" t="str">
            <v>09120924</v>
          </cell>
          <cell r="B1123" t="str">
            <v>RODRIGUEZ ERAZO ELIZABETH CONSUELO</v>
          </cell>
          <cell r="C1123" t="str">
            <v>PSICOLOGO</v>
          </cell>
          <cell r="D1123" t="str">
            <v>1</v>
          </cell>
          <cell r="E1123" t="str">
            <v>09120924</v>
          </cell>
          <cell r="F1123">
            <v>0</v>
          </cell>
        </row>
        <row r="1124">
          <cell r="A1124" t="str">
            <v>07665347</v>
          </cell>
          <cell r="B1124" t="str">
            <v>RODRIGUEZ ESPINOZA LUIS LOLI</v>
          </cell>
          <cell r="C1124" t="str">
            <v>BIOLOGO ESPECIALISTA</v>
          </cell>
          <cell r="D1124" t="str">
            <v>1</v>
          </cell>
          <cell r="E1124" t="str">
            <v>07665347</v>
          </cell>
          <cell r="F1124">
            <v>0</v>
          </cell>
        </row>
        <row r="1125">
          <cell r="A1125" t="str">
            <v>09749875</v>
          </cell>
          <cell r="B1125" t="str">
            <v>RODRIGUEZ LOPEZ YOVANA ESTELA</v>
          </cell>
          <cell r="C1125" t="str">
            <v>TRABAJADOR DE SERVICIOS III</v>
          </cell>
          <cell r="D1125" t="str">
            <v>2</v>
          </cell>
          <cell r="E1125" t="str">
            <v>09749875</v>
          </cell>
          <cell r="F1125">
            <v>173.55</v>
          </cell>
        </row>
        <row r="1126">
          <cell r="A1126" t="str">
            <v>10068484</v>
          </cell>
          <cell r="B1126" t="str">
            <v>RODRIGUEZ ONCOY JENY YBANI</v>
          </cell>
          <cell r="C1126" t="str">
            <v>ENFERMERA/O III</v>
          </cell>
          <cell r="D1126" t="str">
            <v>3</v>
          </cell>
          <cell r="E1126" t="str">
            <v>10068484</v>
          </cell>
          <cell r="F1126">
            <v>867.1</v>
          </cell>
        </row>
        <row r="1127">
          <cell r="A1127" t="str">
            <v>06907085</v>
          </cell>
          <cell r="B1127" t="str">
            <v>RODRIGUEZ PALOMARES LUISA</v>
          </cell>
          <cell r="C1127" t="str">
            <v>ENFERMERA/O</v>
          </cell>
          <cell r="D1127" t="str">
            <v>1</v>
          </cell>
          <cell r="E1127" t="str">
            <v>06907085</v>
          </cell>
          <cell r="F1127">
            <v>934.52</v>
          </cell>
        </row>
        <row r="1128">
          <cell r="A1128" t="str">
            <v>09019952</v>
          </cell>
          <cell r="B1128" t="str">
            <v>RODRIGUEZ PALOMARES MARIA</v>
          </cell>
          <cell r="C1128" t="str">
            <v>TEC. EN NUTRICION I</v>
          </cell>
          <cell r="D1128" t="str">
            <v>2</v>
          </cell>
          <cell r="E1128" t="str">
            <v>09019952</v>
          </cell>
          <cell r="F1128">
            <v>412.26</v>
          </cell>
        </row>
        <row r="1129">
          <cell r="A1129" t="str">
            <v>08556891</v>
          </cell>
          <cell r="B1129" t="str">
            <v>RODRIGUEZ QUIROZ MAGALLI INES</v>
          </cell>
          <cell r="C1129" t="str">
            <v>TECNOLOGO MEDICO</v>
          </cell>
          <cell r="D1129" t="str">
            <v>1</v>
          </cell>
          <cell r="E1129" t="str">
            <v>08556891</v>
          </cell>
          <cell r="F1129">
            <v>548.54999999999995</v>
          </cell>
        </row>
        <row r="1130">
          <cell r="A1130" t="str">
            <v>09970790</v>
          </cell>
          <cell r="B1130" t="str">
            <v>RODRIGUEZ RAMIREZ MARIELA YAKELIN</v>
          </cell>
          <cell r="C1130" t="str">
            <v>TEC. EN ENFERMERIA I</v>
          </cell>
          <cell r="D1130" t="str">
            <v>2</v>
          </cell>
          <cell r="E1130" t="str">
            <v>09970790</v>
          </cell>
          <cell r="F1130">
            <v>550.94000000000005</v>
          </cell>
        </row>
        <row r="1131">
          <cell r="A1131" t="str">
            <v>21430434</v>
          </cell>
          <cell r="B1131" t="str">
            <v>RODRIGUEZ RODRIGUEZ DULA ZENAIDA</v>
          </cell>
          <cell r="C1131" t="str">
            <v>CIRUJANO DENTISTA III</v>
          </cell>
          <cell r="D1131" t="str">
            <v>1</v>
          </cell>
          <cell r="E1131" t="str">
            <v>21430434</v>
          </cell>
          <cell r="F1131">
            <v>0</v>
          </cell>
        </row>
        <row r="1132">
          <cell r="A1132" t="str">
            <v>08638778</v>
          </cell>
          <cell r="B1132" t="str">
            <v>RODRIGUEZ VILCA VICTOR RAUL</v>
          </cell>
          <cell r="C1132" t="str">
            <v>MEDICO III</v>
          </cell>
          <cell r="D1132" t="str">
            <v>1</v>
          </cell>
          <cell r="E1132" t="str">
            <v>08638778</v>
          </cell>
          <cell r="F1132">
            <v>0</v>
          </cell>
        </row>
        <row r="1133">
          <cell r="A1133" t="str">
            <v>32300005</v>
          </cell>
          <cell r="B1133" t="str">
            <v>ROJAS ASENCIOS ELDER RAQUEL</v>
          </cell>
          <cell r="C1133" t="str">
            <v>TEC. EN ENFERMERIA I</v>
          </cell>
          <cell r="D1133" t="str">
            <v>1</v>
          </cell>
          <cell r="E1133" t="str">
            <v>32300005</v>
          </cell>
          <cell r="F1133">
            <v>0</v>
          </cell>
        </row>
        <row r="1134">
          <cell r="A1134" t="str">
            <v>08012260</v>
          </cell>
          <cell r="B1134" t="str">
            <v>ROJAS GALARZA RAUL ALBERTO</v>
          </cell>
          <cell r="C1134" t="str">
            <v>MEDICO III</v>
          </cell>
          <cell r="D1134" t="str">
            <v>1</v>
          </cell>
          <cell r="E1134" t="str">
            <v>08012260</v>
          </cell>
          <cell r="F1134">
            <v>0</v>
          </cell>
        </row>
        <row r="1135">
          <cell r="A1135" t="str">
            <v>21084594</v>
          </cell>
          <cell r="B1135" t="str">
            <v>ROJAS HIDALGO IRMA CLARA</v>
          </cell>
          <cell r="C1135" t="str">
            <v>ENFERMERA/O</v>
          </cell>
          <cell r="D1135" t="str">
            <v>1</v>
          </cell>
          <cell r="E1135" t="str">
            <v>21084594</v>
          </cell>
          <cell r="F1135">
            <v>934.52</v>
          </cell>
        </row>
        <row r="1136">
          <cell r="A1136" t="str">
            <v>06134815</v>
          </cell>
          <cell r="B1136" t="str">
            <v>ROJAS LEON ROBERTO EUGENIO</v>
          </cell>
          <cell r="C1136" t="str">
            <v>TECNOLOGO MEDICO</v>
          </cell>
          <cell r="D1136" t="str">
            <v>1</v>
          </cell>
          <cell r="E1136" t="str">
            <v>06134815</v>
          </cell>
          <cell r="F1136">
            <v>446.25</v>
          </cell>
        </row>
        <row r="1137">
          <cell r="A1137" t="str">
            <v>08526337</v>
          </cell>
          <cell r="B1137" t="str">
            <v>ROJAS MEDINA DE TOSCANO ELSA GREGORIA</v>
          </cell>
          <cell r="C1137" t="str">
            <v>ENFERMERA/O</v>
          </cell>
          <cell r="D1137" t="str">
            <v>1</v>
          </cell>
          <cell r="E1137" t="str">
            <v>08526337</v>
          </cell>
          <cell r="F1137">
            <v>913.75</v>
          </cell>
        </row>
        <row r="1138">
          <cell r="A1138" t="str">
            <v>09968078</v>
          </cell>
          <cell r="B1138" t="str">
            <v>ROJAS NOLBERTO SAMUEL MARIO</v>
          </cell>
          <cell r="C1138" t="str">
            <v>TECNICO/A EN SERV. GRALES. I</v>
          </cell>
          <cell r="D1138" t="str">
            <v>2</v>
          </cell>
          <cell r="E1138" t="str">
            <v>09968078</v>
          </cell>
          <cell r="F1138">
            <v>335.53</v>
          </cell>
        </row>
        <row r="1139">
          <cell r="A1139" t="str">
            <v>09733517</v>
          </cell>
          <cell r="B1139" t="str">
            <v>ROJAS OSTOS LIZ EDITH</v>
          </cell>
          <cell r="C1139" t="str">
            <v>ENFERMERA/O I</v>
          </cell>
          <cell r="D1139" t="str">
            <v>1</v>
          </cell>
          <cell r="E1139" t="str">
            <v>09733517</v>
          </cell>
          <cell r="F1139">
            <v>813.36</v>
          </cell>
        </row>
        <row r="1140">
          <cell r="A1140" t="str">
            <v>07054336</v>
          </cell>
          <cell r="B1140" t="str">
            <v>ROJAS QUIJADA EMPERATRIZ VALENTINA</v>
          </cell>
          <cell r="C1140" t="str">
            <v>TEC. EN ENFERMERIA II</v>
          </cell>
          <cell r="D1140" t="str">
            <v>1</v>
          </cell>
          <cell r="E1140" t="str">
            <v>07054336</v>
          </cell>
          <cell r="F1140">
            <v>0</v>
          </cell>
        </row>
        <row r="1141">
          <cell r="A1141" t="str">
            <v>06149234</v>
          </cell>
          <cell r="B1141" t="str">
            <v>ROJAS RAMIREZ ROSA</v>
          </cell>
          <cell r="C1141" t="str">
            <v>ENFERMERA/O</v>
          </cell>
          <cell r="D1141" t="str">
            <v>1</v>
          </cell>
          <cell r="E1141" t="str">
            <v>06149234</v>
          </cell>
          <cell r="F1141">
            <v>765.25</v>
          </cell>
        </row>
        <row r="1142">
          <cell r="A1142" t="str">
            <v>09436891</v>
          </cell>
          <cell r="B1142" t="str">
            <v>ROJAS REYES RUTH</v>
          </cell>
          <cell r="C1142" t="str">
            <v>TEC. EN ENFERMERIA I</v>
          </cell>
          <cell r="D1142" t="str">
            <v>2</v>
          </cell>
          <cell r="E1142" t="str">
            <v>09436891</v>
          </cell>
          <cell r="F1142">
            <v>540.04999999999995</v>
          </cell>
        </row>
        <row r="1143">
          <cell r="A1143" t="str">
            <v>15354701</v>
          </cell>
          <cell r="B1143" t="str">
            <v>ROJAS SANDOVAL RUTH ROCIO</v>
          </cell>
          <cell r="C1143" t="str">
            <v>MEDICO III</v>
          </cell>
          <cell r="D1143" t="str">
            <v>1</v>
          </cell>
          <cell r="E1143" t="str">
            <v>15354701</v>
          </cell>
          <cell r="F1143">
            <v>510</v>
          </cell>
        </row>
        <row r="1144">
          <cell r="A1144" t="str">
            <v>06138376</v>
          </cell>
          <cell r="B1144" t="str">
            <v>ROJAS SOTELO ROSARIO CONSTANZA</v>
          </cell>
          <cell r="C1144" t="str">
            <v>TEC. EN ENFERMERIA I</v>
          </cell>
          <cell r="D1144" t="str">
            <v>1</v>
          </cell>
          <cell r="E1144" t="str">
            <v>06138376</v>
          </cell>
          <cell r="F1144">
            <v>551.94000000000005</v>
          </cell>
        </row>
        <row r="1145">
          <cell r="A1145" t="str">
            <v>07393749</v>
          </cell>
          <cell r="B1145" t="str">
            <v>ROJAS VIVAS DORA FAUSTINA</v>
          </cell>
          <cell r="C1145" t="str">
            <v>ENFERMERA/O</v>
          </cell>
          <cell r="D1145" t="str">
            <v>1</v>
          </cell>
          <cell r="E1145" t="str">
            <v>07393749</v>
          </cell>
          <cell r="F1145">
            <v>487.6</v>
          </cell>
        </row>
        <row r="1146">
          <cell r="A1146" t="str">
            <v>07415465</v>
          </cell>
          <cell r="B1146" t="str">
            <v>ROJAS VIVAS VICTORIA MERY</v>
          </cell>
          <cell r="C1146" t="str">
            <v>TEC. EN NUTRICION I</v>
          </cell>
          <cell r="D1146" t="str">
            <v>2</v>
          </cell>
          <cell r="E1146" t="str">
            <v>07415465</v>
          </cell>
          <cell r="F1146">
            <v>256.69</v>
          </cell>
        </row>
        <row r="1147">
          <cell r="A1147" t="str">
            <v>09036326</v>
          </cell>
          <cell r="B1147" t="str">
            <v>ROMAN ASNAO MACARINDA</v>
          </cell>
          <cell r="C1147" t="str">
            <v>TEC. EN NUTRICION I</v>
          </cell>
          <cell r="D1147" t="str">
            <v>2</v>
          </cell>
          <cell r="E1147" t="str">
            <v>09036326</v>
          </cell>
          <cell r="F1147">
            <v>435.04</v>
          </cell>
        </row>
        <row r="1148">
          <cell r="A1148" t="str">
            <v>09304890</v>
          </cell>
          <cell r="B1148" t="str">
            <v>ROMAN BLAS ZULEMA EMPERATRIZ</v>
          </cell>
          <cell r="C1148" t="str">
            <v>MEDICO II</v>
          </cell>
          <cell r="D1148" t="str">
            <v>1</v>
          </cell>
          <cell r="E1148" t="str">
            <v>09304890</v>
          </cell>
          <cell r="F1148">
            <v>0</v>
          </cell>
        </row>
        <row r="1149">
          <cell r="A1149" t="str">
            <v>09289650</v>
          </cell>
          <cell r="B1149" t="str">
            <v>ROMAN CASANI ROSA DONATA</v>
          </cell>
          <cell r="C1149" t="str">
            <v>ENFERMERA/O</v>
          </cell>
          <cell r="D1149" t="str">
            <v>1</v>
          </cell>
          <cell r="E1149" t="str">
            <v>09289650</v>
          </cell>
          <cell r="F1149">
            <v>548.54999999999995</v>
          </cell>
        </row>
        <row r="1150">
          <cell r="A1150" t="str">
            <v>06865608</v>
          </cell>
          <cell r="B1150" t="str">
            <v>ROMAN HURTADO SERAPIO</v>
          </cell>
          <cell r="C1150" t="str">
            <v>ELECTRICISTA I</v>
          </cell>
          <cell r="D1150" t="str">
            <v>2</v>
          </cell>
          <cell r="E1150" t="str">
            <v>06865608</v>
          </cell>
          <cell r="F1150">
            <v>220.02</v>
          </cell>
        </row>
        <row r="1151">
          <cell r="A1151" t="str">
            <v>10467972</v>
          </cell>
          <cell r="B1151" t="str">
            <v>ROMAN SIUCE ANGEL GUSTAVO</v>
          </cell>
          <cell r="C1151" t="str">
            <v>TECNICO/A EN MANTENIMIENTO</v>
          </cell>
          <cell r="D1151" t="str">
            <v>2</v>
          </cell>
          <cell r="E1151" t="str">
            <v>10467972</v>
          </cell>
          <cell r="F1151">
            <v>220.02</v>
          </cell>
        </row>
        <row r="1152">
          <cell r="A1152" t="str">
            <v>08582033</v>
          </cell>
          <cell r="B1152" t="str">
            <v>ROMAN TAIPE BERTA</v>
          </cell>
          <cell r="C1152" t="str">
            <v>TEC. EN ENFERMERIA II</v>
          </cell>
          <cell r="D1152" t="str">
            <v>1</v>
          </cell>
          <cell r="E1152" t="str">
            <v>08582033</v>
          </cell>
          <cell r="F1152">
            <v>551.94000000000005</v>
          </cell>
        </row>
        <row r="1153">
          <cell r="A1153" t="str">
            <v>10367878</v>
          </cell>
          <cell r="B1153" t="str">
            <v>ROMERO ALARCON PAULINA</v>
          </cell>
          <cell r="C1153" t="str">
            <v>TEC. EN ENFERMERIA I</v>
          </cell>
          <cell r="D1153" t="str">
            <v>2</v>
          </cell>
          <cell r="E1153" t="str">
            <v>10367878</v>
          </cell>
          <cell r="F1153">
            <v>0</v>
          </cell>
        </row>
        <row r="1154">
          <cell r="A1154" t="str">
            <v>10155487</v>
          </cell>
          <cell r="B1154" t="str">
            <v>ROMERO DIAZ WALTER LUIS</v>
          </cell>
          <cell r="C1154" t="str">
            <v>TECNICO/A EN MANTENIMIENTO</v>
          </cell>
          <cell r="D1154" t="str">
            <v>2</v>
          </cell>
          <cell r="E1154" t="str">
            <v>10155487</v>
          </cell>
          <cell r="F1154">
            <v>206.13</v>
          </cell>
        </row>
        <row r="1155">
          <cell r="A1155" t="str">
            <v>21431611</v>
          </cell>
          <cell r="B1155" t="str">
            <v>ROMERO GUZMAN YSMAEL ALBERTO</v>
          </cell>
          <cell r="C1155" t="str">
            <v>MEDICO II</v>
          </cell>
          <cell r="D1155" t="str">
            <v>1</v>
          </cell>
          <cell r="E1155" t="str">
            <v>21431611</v>
          </cell>
          <cell r="F1155">
            <v>0</v>
          </cell>
        </row>
        <row r="1156">
          <cell r="A1156" t="str">
            <v>07559209</v>
          </cell>
          <cell r="B1156" t="str">
            <v>ROMERO RIVERA LUCIA ANGELICA</v>
          </cell>
          <cell r="C1156" t="str">
            <v>TEC. EN ESTADISTICA I</v>
          </cell>
          <cell r="D1156" t="str">
            <v>1</v>
          </cell>
          <cell r="E1156" t="str">
            <v>07559209</v>
          </cell>
          <cell r="F1156">
            <v>0</v>
          </cell>
        </row>
        <row r="1157">
          <cell r="A1157" t="str">
            <v>06801417</v>
          </cell>
          <cell r="B1157" t="str">
            <v>ROMERO SANTILLANA MARIA VICTORIA</v>
          </cell>
          <cell r="C1157" t="str">
            <v>ENFERMERA/O</v>
          </cell>
          <cell r="D1157" t="str">
            <v>1</v>
          </cell>
          <cell r="E1157" t="str">
            <v>06801417</v>
          </cell>
          <cell r="F1157">
            <v>637.5</v>
          </cell>
        </row>
        <row r="1158">
          <cell r="A1158" t="str">
            <v>09029980</v>
          </cell>
          <cell r="B1158" t="str">
            <v>ROMERO VALVERDE BEATRIZ</v>
          </cell>
          <cell r="C1158" t="str">
            <v>ENFERMERA/O</v>
          </cell>
          <cell r="D1158" t="str">
            <v>1</v>
          </cell>
          <cell r="E1158" t="str">
            <v>09029980</v>
          </cell>
          <cell r="F1158">
            <v>812.62</v>
          </cell>
        </row>
        <row r="1159">
          <cell r="A1159" t="str">
            <v>08309467</v>
          </cell>
          <cell r="B1159" t="str">
            <v>ROMERO VARGAS ROSA MARIA</v>
          </cell>
          <cell r="C1159" t="str">
            <v>ENFERMERA/O</v>
          </cell>
          <cell r="D1159" t="str">
            <v>1</v>
          </cell>
          <cell r="E1159" t="str">
            <v>08309467</v>
          </cell>
          <cell r="F1159">
            <v>357.24</v>
          </cell>
        </row>
        <row r="1160">
          <cell r="A1160" t="str">
            <v>15751693</v>
          </cell>
          <cell r="B1160" t="str">
            <v>RONDON EUSEBIO CELIA JULIA</v>
          </cell>
          <cell r="C1160" t="str">
            <v>TEC. EN ESTADISTICA I</v>
          </cell>
          <cell r="D1160" t="str">
            <v>1</v>
          </cell>
          <cell r="E1160" t="str">
            <v>15751693</v>
          </cell>
          <cell r="F1160">
            <v>0</v>
          </cell>
        </row>
        <row r="1161">
          <cell r="A1161" t="str">
            <v>09749627</v>
          </cell>
          <cell r="B1161" t="str">
            <v>RONDON TRUJILLO HEDY ROSARIO</v>
          </cell>
          <cell r="C1161" t="str">
            <v>ENFERMERA/O</v>
          </cell>
          <cell r="D1161" t="str">
            <v>1</v>
          </cell>
          <cell r="E1161" t="str">
            <v>09749627</v>
          </cell>
          <cell r="F1161">
            <v>912.9</v>
          </cell>
        </row>
        <row r="1162">
          <cell r="A1162" t="str">
            <v>08037972</v>
          </cell>
          <cell r="B1162" t="str">
            <v>ROQUE ALCARRAZ ALFREDO RODOLFO</v>
          </cell>
          <cell r="C1162" t="str">
            <v>MEDICO III</v>
          </cell>
          <cell r="D1162" t="str">
            <v>1</v>
          </cell>
          <cell r="E1162" t="str">
            <v>08037972</v>
          </cell>
          <cell r="F1162">
            <v>0</v>
          </cell>
        </row>
        <row r="1163">
          <cell r="A1163" t="str">
            <v>15940419</v>
          </cell>
          <cell r="B1163" t="str">
            <v>ROSADIO BAZALAR LIZ ANGELICA</v>
          </cell>
          <cell r="C1163" t="str">
            <v>TEC. EN ENFERMERIA I</v>
          </cell>
          <cell r="D1163" t="str">
            <v>1</v>
          </cell>
          <cell r="E1163" t="str">
            <v>15940419</v>
          </cell>
          <cell r="F1163">
            <v>358.7</v>
          </cell>
        </row>
        <row r="1164">
          <cell r="A1164" t="str">
            <v>07937539</v>
          </cell>
          <cell r="B1164" t="str">
            <v>ROSADIO CALLIRGOS ROSANA ELENA</v>
          </cell>
          <cell r="C1164" t="str">
            <v>ENFERMERA/O</v>
          </cell>
          <cell r="D1164" t="str">
            <v>1</v>
          </cell>
          <cell r="E1164" t="str">
            <v>07937539</v>
          </cell>
          <cell r="F1164">
            <v>914</v>
          </cell>
        </row>
        <row r="1165">
          <cell r="A1165" t="str">
            <v>06067559</v>
          </cell>
          <cell r="B1165" t="str">
            <v>ROSALES ARGUEDAS ROSALINDA DIONICIA</v>
          </cell>
          <cell r="C1165" t="str">
            <v>TEC. EN NUTRICION I</v>
          </cell>
          <cell r="D1165" t="str">
            <v>2</v>
          </cell>
          <cell r="E1165" t="str">
            <v>06067559</v>
          </cell>
          <cell r="F1165">
            <v>375.59</v>
          </cell>
        </row>
        <row r="1166">
          <cell r="A1166" t="str">
            <v>10243185</v>
          </cell>
          <cell r="B1166" t="str">
            <v>ROSALES DIAZ HUGO</v>
          </cell>
          <cell r="C1166" t="str">
            <v>TEC. EN ENFERMERIA I</v>
          </cell>
          <cell r="D1166" t="str">
            <v>1</v>
          </cell>
          <cell r="E1166" t="str">
            <v>10243185</v>
          </cell>
          <cell r="F1166">
            <v>0</v>
          </cell>
        </row>
        <row r="1167">
          <cell r="A1167" t="str">
            <v>80150568</v>
          </cell>
          <cell r="B1167" t="str">
            <v>ROSALES GIRALDO VICTOR</v>
          </cell>
          <cell r="C1167" t="str">
            <v>TEC. ADMINIS.I</v>
          </cell>
          <cell r="D1167" t="str">
            <v>2</v>
          </cell>
          <cell r="E1167" t="str">
            <v>80150568</v>
          </cell>
          <cell r="F1167">
            <v>0</v>
          </cell>
        </row>
        <row r="1168">
          <cell r="A1168" t="str">
            <v>20657799</v>
          </cell>
          <cell r="B1168" t="str">
            <v>ROSALES ROJAS ERLINDA</v>
          </cell>
          <cell r="C1168" t="str">
            <v>ENFERMERA/O</v>
          </cell>
          <cell r="D1168" t="str">
            <v>1</v>
          </cell>
          <cell r="E1168" t="str">
            <v>20657799</v>
          </cell>
          <cell r="F1168">
            <v>1020.25</v>
          </cell>
        </row>
        <row r="1169">
          <cell r="A1169" t="str">
            <v>06198698</v>
          </cell>
          <cell r="B1169" t="str">
            <v>ROSARIO VERDE MAXIMO JUAN</v>
          </cell>
          <cell r="C1169" t="str">
            <v>TEC. EN ENFERMERIA I</v>
          </cell>
          <cell r="D1169" t="str">
            <v>2</v>
          </cell>
          <cell r="E1169" t="str">
            <v>06198698</v>
          </cell>
          <cell r="F1169">
            <v>0</v>
          </cell>
        </row>
        <row r="1170">
          <cell r="A1170" t="str">
            <v>06243653</v>
          </cell>
          <cell r="B1170" t="str">
            <v>ROSAS REYES LUZ</v>
          </cell>
          <cell r="C1170" t="str">
            <v>TECNOLOGO MEDICO</v>
          </cell>
          <cell r="D1170" t="str">
            <v>1</v>
          </cell>
          <cell r="E1170" t="str">
            <v>06243653</v>
          </cell>
          <cell r="F1170">
            <v>934.52</v>
          </cell>
        </row>
        <row r="1171">
          <cell r="A1171" t="str">
            <v>09842041</v>
          </cell>
          <cell r="B1171" t="str">
            <v>RUEDA VILLARREAL ROSARIO ERNESTINA</v>
          </cell>
          <cell r="C1171" t="str">
            <v>MEDICO III</v>
          </cell>
          <cell r="D1171" t="str">
            <v>1</v>
          </cell>
          <cell r="E1171" t="str">
            <v>09842041</v>
          </cell>
          <cell r="F1171">
            <v>1062.5</v>
          </cell>
        </row>
        <row r="1172">
          <cell r="A1172" t="str">
            <v>08841154</v>
          </cell>
          <cell r="B1172" t="str">
            <v>RUIZ ABAD HERMELINDA</v>
          </cell>
          <cell r="C1172" t="str">
            <v>TEC. EN NUTRICION I</v>
          </cell>
          <cell r="D1172" t="str">
            <v>2</v>
          </cell>
          <cell r="E1172" t="str">
            <v>08841154</v>
          </cell>
          <cell r="F1172">
            <v>412.26</v>
          </cell>
        </row>
        <row r="1173">
          <cell r="A1173" t="str">
            <v>06831496</v>
          </cell>
          <cell r="B1173" t="str">
            <v>RUIZ ACOSTA HILDA LUCIA</v>
          </cell>
          <cell r="C1173" t="str">
            <v>TEC. EN ENFERMERIA I</v>
          </cell>
          <cell r="D1173" t="str">
            <v>2</v>
          </cell>
          <cell r="E1173" t="str">
            <v>06831496</v>
          </cell>
          <cell r="F1173">
            <v>551.94000000000005</v>
          </cell>
        </row>
        <row r="1174">
          <cell r="A1174" t="str">
            <v>09454697</v>
          </cell>
          <cell r="B1174" t="str">
            <v>RUIZ HERRERA PATRICIA YOLANDA</v>
          </cell>
          <cell r="C1174" t="str">
            <v>TECNOLOGO MEDICO</v>
          </cell>
          <cell r="D1174" t="str">
            <v>1</v>
          </cell>
          <cell r="E1174" t="str">
            <v>09454697</v>
          </cell>
          <cell r="F1174">
            <v>893.89</v>
          </cell>
        </row>
        <row r="1175">
          <cell r="A1175" t="str">
            <v>25577474</v>
          </cell>
          <cell r="B1175" t="str">
            <v>RUIZ HUAPAYA ROSA MABEL</v>
          </cell>
          <cell r="C1175" t="str">
            <v>ENFERMERA/O</v>
          </cell>
          <cell r="D1175" t="str">
            <v>1</v>
          </cell>
          <cell r="E1175" t="str">
            <v>25577474</v>
          </cell>
          <cell r="F1175">
            <v>0</v>
          </cell>
        </row>
        <row r="1176">
          <cell r="A1176" t="str">
            <v>10015958</v>
          </cell>
          <cell r="B1176" t="str">
            <v>RUIZ RUCOBA SONIA YSABEL</v>
          </cell>
          <cell r="C1176" t="str">
            <v>TEC. EN ARCHIVO I</v>
          </cell>
          <cell r="D1176" t="str">
            <v>1</v>
          </cell>
          <cell r="E1176" t="str">
            <v>10015958</v>
          </cell>
          <cell r="F1176">
            <v>467.71</v>
          </cell>
        </row>
        <row r="1177">
          <cell r="A1177" t="str">
            <v>07977856</v>
          </cell>
          <cell r="B1177" t="str">
            <v>RUIZ VEGA CARMEN ROSA</v>
          </cell>
          <cell r="C1177" t="str">
            <v>MEDICO II</v>
          </cell>
          <cell r="D1177" t="str">
            <v>1</v>
          </cell>
          <cell r="E1177" t="str">
            <v>07977856</v>
          </cell>
          <cell r="F1177">
            <v>730.27</v>
          </cell>
        </row>
        <row r="1178">
          <cell r="A1178" t="str">
            <v>06244795</v>
          </cell>
          <cell r="B1178" t="str">
            <v>SAAVEDRA ALFARO MYRTHA ZORAIDA</v>
          </cell>
          <cell r="C1178" t="str">
            <v>TEC. EN ENFERMERIA II</v>
          </cell>
          <cell r="D1178" t="str">
            <v>1</v>
          </cell>
          <cell r="E1178" t="str">
            <v>06244795</v>
          </cell>
          <cell r="F1178">
            <v>485.6</v>
          </cell>
        </row>
        <row r="1179">
          <cell r="A1179" t="str">
            <v>10269478</v>
          </cell>
          <cell r="B1179" t="str">
            <v>SAAVEDRA CHAVEZ ISABEL REGINA</v>
          </cell>
          <cell r="C1179" t="str">
            <v>TECNOLOGO MEDICO II</v>
          </cell>
          <cell r="D1179" t="str">
            <v>1</v>
          </cell>
          <cell r="E1179" t="str">
            <v>10269478</v>
          </cell>
          <cell r="F1179">
            <v>0</v>
          </cell>
        </row>
        <row r="1180">
          <cell r="A1180" t="str">
            <v>10142951</v>
          </cell>
          <cell r="B1180" t="str">
            <v>SABOGAL ISLACHE CARLOS ALBERTO</v>
          </cell>
          <cell r="C1180" t="str">
            <v>CAJERO/A I</v>
          </cell>
          <cell r="D1180" t="str">
            <v>1</v>
          </cell>
          <cell r="E1180" t="str">
            <v>10142951</v>
          </cell>
          <cell r="F1180">
            <v>0</v>
          </cell>
        </row>
        <row r="1181">
          <cell r="A1181" t="str">
            <v>07143100</v>
          </cell>
          <cell r="B1181" t="str">
            <v>SACIETA CALDERON ZORAIDA NATIVIDAD</v>
          </cell>
          <cell r="C1181" t="str">
            <v>ENFERMERA/O</v>
          </cell>
          <cell r="D1181" t="str">
            <v>1</v>
          </cell>
          <cell r="E1181" t="str">
            <v>07143100</v>
          </cell>
          <cell r="F1181">
            <v>0</v>
          </cell>
        </row>
        <row r="1182">
          <cell r="A1182" t="str">
            <v>07818067</v>
          </cell>
          <cell r="B1182" t="str">
            <v>SAENZ DIESTRA DE CIEZA ARMANDINA</v>
          </cell>
          <cell r="C1182" t="str">
            <v>TEC. EN NUTRICION I</v>
          </cell>
          <cell r="D1182" t="str">
            <v>2</v>
          </cell>
          <cell r="E1182" t="str">
            <v>07818067</v>
          </cell>
          <cell r="F1182">
            <v>228.91</v>
          </cell>
        </row>
        <row r="1183">
          <cell r="A1183" t="str">
            <v>07925740</v>
          </cell>
          <cell r="B1183" t="str">
            <v>SAIF BECERRA MARY PATRICIA</v>
          </cell>
          <cell r="C1183" t="str">
            <v>MEDICO III</v>
          </cell>
          <cell r="D1183" t="str">
            <v>1</v>
          </cell>
          <cell r="E1183" t="str">
            <v>07925740</v>
          </cell>
          <cell r="F1183">
            <v>0</v>
          </cell>
        </row>
        <row r="1184">
          <cell r="A1184" t="str">
            <v>07241329</v>
          </cell>
          <cell r="B1184" t="str">
            <v>SALAS ABREGU URSULA JUANA</v>
          </cell>
          <cell r="C1184" t="str">
            <v>ENFERMERA/O</v>
          </cell>
          <cell r="D1184" t="str">
            <v>1</v>
          </cell>
          <cell r="E1184" t="str">
            <v>07241329</v>
          </cell>
          <cell r="F1184">
            <v>977.75</v>
          </cell>
        </row>
        <row r="1185">
          <cell r="A1185" t="str">
            <v>06223770</v>
          </cell>
          <cell r="B1185" t="str">
            <v>SALAS ARANGO DOLORES</v>
          </cell>
          <cell r="C1185" t="str">
            <v>TECNOLOGO MEDICO</v>
          </cell>
          <cell r="D1185" t="str">
            <v>1</v>
          </cell>
          <cell r="E1185" t="str">
            <v>06223770</v>
          </cell>
          <cell r="F1185">
            <v>637.5</v>
          </cell>
        </row>
        <row r="1186">
          <cell r="A1186" t="str">
            <v>09427724</v>
          </cell>
          <cell r="B1186" t="str">
            <v>SALAS ARBIZU KATIA LILIANA</v>
          </cell>
          <cell r="C1186" t="str">
            <v>MEDICO II</v>
          </cell>
          <cell r="D1186" t="str">
            <v>1</v>
          </cell>
          <cell r="E1186" t="str">
            <v>09427724</v>
          </cell>
          <cell r="F1186">
            <v>0</v>
          </cell>
        </row>
        <row r="1187">
          <cell r="A1187" t="str">
            <v>06141061</v>
          </cell>
          <cell r="B1187" t="str">
            <v>SALAS CEBEJE DOLORES</v>
          </cell>
          <cell r="C1187" t="str">
            <v>ARTESANO I</v>
          </cell>
          <cell r="D1187" t="str">
            <v>2</v>
          </cell>
          <cell r="E1187" t="str">
            <v>06141061</v>
          </cell>
          <cell r="F1187">
            <v>0</v>
          </cell>
        </row>
        <row r="1188">
          <cell r="A1188" t="str">
            <v>06710851</v>
          </cell>
          <cell r="B1188" t="str">
            <v>SALAS MEDRANO JORGE ANTONIO</v>
          </cell>
          <cell r="C1188" t="str">
            <v>TEC. EN ENFERMERIA I</v>
          </cell>
          <cell r="D1188" t="str">
            <v>1</v>
          </cell>
          <cell r="E1188" t="str">
            <v>06710851</v>
          </cell>
          <cell r="F1188">
            <v>462.82</v>
          </cell>
        </row>
        <row r="1189">
          <cell r="A1189" t="str">
            <v>09323388</v>
          </cell>
          <cell r="B1189" t="str">
            <v>SALAS MERINO NORMA BEATRIZ</v>
          </cell>
          <cell r="C1189" t="str">
            <v>TEC. EN ENFERMERIA I</v>
          </cell>
          <cell r="D1189" t="str">
            <v>1</v>
          </cell>
          <cell r="E1189" t="str">
            <v>09323388</v>
          </cell>
          <cell r="F1189">
            <v>551.94000000000005</v>
          </cell>
        </row>
        <row r="1190">
          <cell r="A1190" t="str">
            <v>06186818</v>
          </cell>
          <cell r="B1190" t="str">
            <v>SALAS SELEJE MIRYAM ROSALVA</v>
          </cell>
          <cell r="C1190" t="str">
            <v>TEC. EN ENFERMERIA II</v>
          </cell>
          <cell r="D1190" t="str">
            <v>1</v>
          </cell>
          <cell r="E1190" t="str">
            <v>06186818</v>
          </cell>
          <cell r="F1190">
            <v>220.02</v>
          </cell>
        </row>
        <row r="1191">
          <cell r="A1191" t="str">
            <v>06243380</v>
          </cell>
          <cell r="B1191" t="str">
            <v>SALAZAR BONIFACIO MERCEDES ADRIANA</v>
          </cell>
          <cell r="C1191" t="str">
            <v>TEC.ESPECIALIZADO LABORATORIO</v>
          </cell>
          <cell r="D1191" t="str">
            <v>1</v>
          </cell>
          <cell r="E1191" t="str">
            <v>06243380</v>
          </cell>
          <cell r="F1191">
            <v>440.3</v>
          </cell>
        </row>
        <row r="1192">
          <cell r="A1192" t="str">
            <v>07224065</v>
          </cell>
          <cell r="B1192" t="str">
            <v>SALAZAR CARPIO MARGARITA VILMA</v>
          </cell>
          <cell r="C1192" t="str">
            <v>MEDICO III</v>
          </cell>
          <cell r="D1192" t="str">
            <v>1</v>
          </cell>
          <cell r="E1192" t="str">
            <v>07224065</v>
          </cell>
          <cell r="F1192">
            <v>619.65</v>
          </cell>
        </row>
        <row r="1193">
          <cell r="A1193" t="str">
            <v>06994545</v>
          </cell>
          <cell r="B1193" t="str">
            <v>SALAZAR LESCANO JUANA GUILLERMINA</v>
          </cell>
          <cell r="C1193" t="str">
            <v>TEC. EN ENFERMERIA I</v>
          </cell>
          <cell r="D1193" t="str">
            <v>2</v>
          </cell>
          <cell r="E1193" t="str">
            <v>06994545</v>
          </cell>
          <cell r="F1193">
            <v>551.94000000000005</v>
          </cell>
        </row>
        <row r="1194">
          <cell r="A1194" t="str">
            <v>09356600</v>
          </cell>
          <cell r="B1194" t="str">
            <v>SALCEDO CASTRO ELSA BETTY</v>
          </cell>
          <cell r="C1194" t="str">
            <v>TEC. EN ENFERMERIA I</v>
          </cell>
          <cell r="D1194" t="str">
            <v>2</v>
          </cell>
          <cell r="E1194" t="str">
            <v>09356600</v>
          </cell>
          <cell r="F1194">
            <v>515.27</v>
          </cell>
        </row>
        <row r="1195">
          <cell r="A1195" t="str">
            <v>25838251</v>
          </cell>
          <cell r="B1195" t="str">
            <v>SALCEDO ESCUDERO FLOR DE MARIA</v>
          </cell>
          <cell r="C1195" t="str">
            <v>TEC. EN NUTRICION I</v>
          </cell>
          <cell r="D1195" t="str">
            <v>1</v>
          </cell>
          <cell r="E1195" t="str">
            <v>25838251</v>
          </cell>
          <cell r="F1195">
            <v>0</v>
          </cell>
        </row>
        <row r="1196">
          <cell r="A1196" t="str">
            <v>10682929</v>
          </cell>
          <cell r="B1196" t="str">
            <v>SALDAÑA ACUÑA CARLOS ENRIQUE</v>
          </cell>
          <cell r="C1196" t="str">
            <v>TECNOLOGO MEDICO II</v>
          </cell>
          <cell r="D1196" t="str">
            <v>1</v>
          </cell>
          <cell r="E1196" t="str">
            <v>10682929</v>
          </cell>
          <cell r="F1196">
            <v>904.8</v>
          </cell>
        </row>
        <row r="1197">
          <cell r="A1197" t="str">
            <v>10788560</v>
          </cell>
          <cell r="B1197" t="str">
            <v>SALDAÑA GALLO LILY JANNETE</v>
          </cell>
          <cell r="C1197" t="str">
            <v>MEDICO II</v>
          </cell>
          <cell r="D1197" t="str">
            <v>1</v>
          </cell>
          <cell r="E1197" t="str">
            <v>10788560</v>
          </cell>
          <cell r="F1197">
            <v>182.58</v>
          </cell>
        </row>
        <row r="1198">
          <cell r="A1198" t="str">
            <v>07484006</v>
          </cell>
          <cell r="B1198" t="str">
            <v>SALDAÑA PANDURO NELLY</v>
          </cell>
          <cell r="C1198" t="str">
            <v>TEC. EN ENFERMERIA I</v>
          </cell>
          <cell r="D1198" t="str">
            <v>1</v>
          </cell>
          <cell r="E1198" t="str">
            <v>07484006</v>
          </cell>
          <cell r="F1198">
            <v>0</v>
          </cell>
        </row>
        <row r="1199">
          <cell r="A1199" t="str">
            <v>25613401</v>
          </cell>
          <cell r="B1199" t="str">
            <v>SALDARRIAGA MARQUEZ LUIS ALBERTO</v>
          </cell>
          <cell r="C1199" t="str">
            <v>MEDICO III</v>
          </cell>
          <cell r="D1199" t="str">
            <v>1</v>
          </cell>
          <cell r="E1199" t="str">
            <v>25613401</v>
          </cell>
          <cell r="F1199">
            <v>0</v>
          </cell>
        </row>
        <row r="1200">
          <cell r="A1200" t="str">
            <v>08712150</v>
          </cell>
          <cell r="B1200" t="str">
            <v>SALINAS MONDRAGON CESAR ALFREDO</v>
          </cell>
          <cell r="C1200" t="str">
            <v>MEDICO IV</v>
          </cell>
          <cell r="D1200" t="str">
            <v>1</v>
          </cell>
          <cell r="E1200" t="str">
            <v>08712150</v>
          </cell>
          <cell r="F1200">
            <v>596.70000000000005</v>
          </cell>
        </row>
        <row r="1201">
          <cell r="A1201" t="str">
            <v>07325611</v>
          </cell>
          <cell r="B1201" t="str">
            <v>SALINAS VELA ANGELA FELIPA</v>
          </cell>
          <cell r="C1201" t="str">
            <v>ENFERMERA/O</v>
          </cell>
          <cell r="D1201" t="str">
            <v>1</v>
          </cell>
          <cell r="E1201" t="str">
            <v>07325611</v>
          </cell>
          <cell r="F1201">
            <v>853.36</v>
          </cell>
        </row>
        <row r="1202">
          <cell r="A1202" t="str">
            <v>06788108</v>
          </cell>
          <cell r="B1202" t="str">
            <v>SALVA GARATE KARIM YESENIA</v>
          </cell>
          <cell r="C1202" t="str">
            <v>ENFERMERA/O II</v>
          </cell>
          <cell r="D1202" t="str">
            <v>1</v>
          </cell>
          <cell r="E1202" t="str">
            <v>06788108</v>
          </cell>
          <cell r="F1202">
            <v>912.9</v>
          </cell>
        </row>
        <row r="1203">
          <cell r="A1203" t="str">
            <v>21797028</v>
          </cell>
          <cell r="B1203" t="str">
            <v>SALVATIERRA ABREGU VILMA TERESA</v>
          </cell>
          <cell r="C1203" t="str">
            <v>TEC. EN ENFERMERIA I</v>
          </cell>
          <cell r="D1203" t="str">
            <v>1</v>
          </cell>
          <cell r="E1203" t="str">
            <v>21797028</v>
          </cell>
          <cell r="F1203">
            <v>485.6</v>
          </cell>
        </row>
        <row r="1204">
          <cell r="A1204" t="str">
            <v>06861167</v>
          </cell>
          <cell r="B1204" t="str">
            <v>SALVATIERRA NOLBERTO MAGNA TRIFINA</v>
          </cell>
          <cell r="C1204" t="str">
            <v>TEC. EN ENFERMERIA I</v>
          </cell>
          <cell r="D1204" t="str">
            <v>2</v>
          </cell>
          <cell r="E1204" t="str">
            <v>06861167</v>
          </cell>
          <cell r="F1204">
            <v>551.94000000000005</v>
          </cell>
        </row>
        <row r="1205">
          <cell r="A1205" t="str">
            <v>10247141</v>
          </cell>
          <cell r="B1205" t="str">
            <v>SALVATIERRA RUA MILUZKA</v>
          </cell>
          <cell r="C1205" t="str">
            <v>ENFERMERA/O</v>
          </cell>
          <cell r="D1205" t="str">
            <v>1</v>
          </cell>
          <cell r="E1205" t="str">
            <v>10247141</v>
          </cell>
          <cell r="F1205">
            <v>654.91</v>
          </cell>
        </row>
        <row r="1206">
          <cell r="A1206" t="str">
            <v>06035239</v>
          </cell>
          <cell r="B1206" t="str">
            <v>SALVERREDY TORRES CELIA MARGARITA</v>
          </cell>
          <cell r="C1206" t="str">
            <v>TEC. EN ASISTENCIA SOCIAL I</v>
          </cell>
          <cell r="D1206" t="str">
            <v>2</v>
          </cell>
          <cell r="E1206" t="str">
            <v>06035239</v>
          </cell>
          <cell r="F1206">
            <v>242.8</v>
          </cell>
        </row>
        <row r="1207">
          <cell r="A1207" t="str">
            <v>09114566</v>
          </cell>
          <cell r="B1207" t="str">
            <v>SAMAN ANGELES SARA ESTHER</v>
          </cell>
          <cell r="C1207" t="str">
            <v>ENFERMERA/O</v>
          </cell>
          <cell r="D1207" t="str">
            <v>1</v>
          </cell>
          <cell r="E1207" t="str">
            <v>09114566</v>
          </cell>
          <cell r="F1207">
            <v>0</v>
          </cell>
        </row>
        <row r="1208">
          <cell r="A1208" t="str">
            <v>10375688</v>
          </cell>
          <cell r="B1208" t="str">
            <v>SAMANIEGO DE SOLIS EDITH HERMINIA</v>
          </cell>
          <cell r="C1208" t="str">
            <v>TEC. EN ENFERMERIA II</v>
          </cell>
          <cell r="D1208" t="str">
            <v>2</v>
          </cell>
          <cell r="E1208" t="str">
            <v>10375688</v>
          </cell>
          <cell r="F1208">
            <v>0</v>
          </cell>
        </row>
        <row r="1209">
          <cell r="A1209" t="str">
            <v>06105179</v>
          </cell>
          <cell r="B1209" t="str">
            <v>SAMPEN TEPE ANGELICA</v>
          </cell>
          <cell r="C1209" t="str">
            <v>MEDICO IV</v>
          </cell>
          <cell r="D1209" t="str">
            <v>1</v>
          </cell>
          <cell r="E1209" t="str">
            <v>06105179</v>
          </cell>
          <cell r="F1209">
            <v>0</v>
          </cell>
        </row>
        <row r="1210">
          <cell r="A1210" t="str">
            <v>06540724</v>
          </cell>
          <cell r="B1210" t="str">
            <v>SANCA QUISPE LUCILA</v>
          </cell>
          <cell r="C1210" t="str">
            <v>TEC. EN ENFERMERIA I</v>
          </cell>
          <cell r="D1210" t="str">
            <v>1</v>
          </cell>
          <cell r="E1210" t="str">
            <v>06540724</v>
          </cell>
          <cell r="F1210">
            <v>551.94000000000005</v>
          </cell>
        </row>
        <row r="1211">
          <cell r="A1211" t="str">
            <v>10132643</v>
          </cell>
          <cell r="B1211" t="str">
            <v>SANCHEZ ALBERCA ADAM RAYMUNDO</v>
          </cell>
          <cell r="C1211" t="str">
            <v>TRABAJADOR DE SERVICIOS I</v>
          </cell>
          <cell r="D1211" t="str">
            <v>2</v>
          </cell>
          <cell r="E1211" t="str">
            <v>10132643</v>
          </cell>
          <cell r="F1211">
            <v>0</v>
          </cell>
        </row>
        <row r="1212">
          <cell r="A1212" t="str">
            <v>06598299</v>
          </cell>
          <cell r="B1212" t="str">
            <v>SANCHEZ BERMUDEZ DE FAJARDO JULIA MARIA DEL P</v>
          </cell>
          <cell r="C1212" t="str">
            <v>MEDICO II</v>
          </cell>
          <cell r="D1212" t="str">
            <v>1</v>
          </cell>
          <cell r="E1212" t="str">
            <v>06598299</v>
          </cell>
          <cell r="F1212">
            <v>0</v>
          </cell>
        </row>
        <row r="1213">
          <cell r="A1213" t="str">
            <v>07414710</v>
          </cell>
          <cell r="B1213" t="str">
            <v>SANCHEZ BRACAMONTE CARLOS AUGUSTO</v>
          </cell>
          <cell r="C1213" t="str">
            <v>MEDICO IV</v>
          </cell>
          <cell r="D1213" t="str">
            <v>1</v>
          </cell>
          <cell r="E1213" t="str">
            <v>07414710</v>
          </cell>
          <cell r="F1213">
            <v>872.1</v>
          </cell>
        </row>
        <row r="1214">
          <cell r="A1214" t="str">
            <v>06013923</v>
          </cell>
          <cell r="B1214" t="str">
            <v>SANCHEZ CANDELA GLADYS ALTAGRACIA</v>
          </cell>
          <cell r="C1214" t="str">
            <v>TEC. EN ENFERMERIA I</v>
          </cell>
          <cell r="D1214" t="str">
            <v>2</v>
          </cell>
          <cell r="E1214" t="str">
            <v>06013923</v>
          </cell>
          <cell r="F1214">
            <v>389.48</v>
          </cell>
        </row>
        <row r="1215">
          <cell r="A1215" t="str">
            <v>08421455</v>
          </cell>
          <cell r="B1215" t="str">
            <v>SANCHEZ CHACALTANA EDUARDO</v>
          </cell>
          <cell r="C1215" t="str">
            <v>MEDICO III</v>
          </cell>
          <cell r="D1215" t="str">
            <v>1</v>
          </cell>
          <cell r="E1215" t="str">
            <v>08421455</v>
          </cell>
          <cell r="F1215">
            <v>895.05</v>
          </cell>
        </row>
        <row r="1216">
          <cell r="A1216" t="str">
            <v>08751016</v>
          </cell>
          <cell r="B1216" t="str">
            <v>SANCHEZ CHAVEZ MARIA LUZ</v>
          </cell>
          <cell r="C1216" t="str">
            <v>TEC. EN ENFERMERIA I</v>
          </cell>
          <cell r="D1216" t="str">
            <v>2</v>
          </cell>
          <cell r="E1216" t="str">
            <v>08751016</v>
          </cell>
          <cell r="F1216">
            <v>0</v>
          </cell>
        </row>
        <row r="1217">
          <cell r="A1217" t="str">
            <v>10237858</v>
          </cell>
          <cell r="B1217" t="str">
            <v>SANCHEZ CHAVEZ SAMIA EDITH</v>
          </cell>
          <cell r="C1217" t="str">
            <v>TEC. EN ENFERMERIA I</v>
          </cell>
          <cell r="D1217" t="str">
            <v>2</v>
          </cell>
          <cell r="E1217" t="str">
            <v>10237858</v>
          </cell>
          <cell r="F1217">
            <v>562.83000000000004</v>
          </cell>
        </row>
        <row r="1218">
          <cell r="A1218" t="str">
            <v>17618280</v>
          </cell>
          <cell r="B1218" t="str">
            <v>SANCHEZ COBEÑA MARIA NARCISA</v>
          </cell>
          <cell r="C1218" t="str">
            <v>TEC. EN ENFERMERIA I</v>
          </cell>
          <cell r="D1218" t="str">
            <v>1</v>
          </cell>
          <cell r="E1218" t="str">
            <v>17618280</v>
          </cell>
          <cell r="F1218">
            <v>485.6</v>
          </cell>
        </row>
        <row r="1219">
          <cell r="A1219" t="str">
            <v>06737642</v>
          </cell>
          <cell r="B1219" t="str">
            <v>SANCHEZ GARCIA CANDELARIA DEL CARMEN</v>
          </cell>
          <cell r="C1219" t="str">
            <v>TECNOLOGO MEDICO</v>
          </cell>
          <cell r="D1219" t="str">
            <v>1</v>
          </cell>
          <cell r="E1219" t="str">
            <v>06737642</v>
          </cell>
          <cell r="F1219">
            <v>935</v>
          </cell>
        </row>
        <row r="1220">
          <cell r="A1220" t="str">
            <v>16432821</v>
          </cell>
          <cell r="B1220" t="str">
            <v>SANCHEZ GONZALES GLADYS</v>
          </cell>
          <cell r="C1220" t="str">
            <v>ENFERMERA/O</v>
          </cell>
          <cell r="D1220" t="str">
            <v>1</v>
          </cell>
          <cell r="E1220" t="str">
            <v>16432821</v>
          </cell>
          <cell r="F1220">
            <v>977.75</v>
          </cell>
        </row>
        <row r="1221">
          <cell r="A1221" t="str">
            <v>10163156</v>
          </cell>
          <cell r="B1221" t="str">
            <v>SANCHEZ LARIOS SUSANA DEL PILAR</v>
          </cell>
          <cell r="C1221" t="str">
            <v>TEC. EN ENFERMERIA I</v>
          </cell>
          <cell r="D1221" t="str">
            <v>2</v>
          </cell>
          <cell r="E1221" t="str">
            <v>10163156</v>
          </cell>
          <cell r="F1221">
            <v>467.71</v>
          </cell>
        </row>
        <row r="1222">
          <cell r="A1222" t="str">
            <v>21863394</v>
          </cell>
          <cell r="B1222" t="str">
            <v>SANCHEZ MEDINA EDITH LOURDES</v>
          </cell>
          <cell r="C1222" t="str">
            <v>ENFERMERA/O</v>
          </cell>
          <cell r="D1222" t="str">
            <v>1</v>
          </cell>
          <cell r="E1222" t="str">
            <v>21863394</v>
          </cell>
          <cell r="F1222">
            <v>0</v>
          </cell>
        </row>
        <row r="1223">
          <cell r="A1223" t="str">
            <v>32924474</v>
          </cell>
          <cell r="B1223" t="str">
            <v>SANCHEZ NAZARIO IRMA TERESA</v>
          </cell>
          <cell r="C1223" t="str">
            <v>ENFERMERA/O</v>
          </cell>
          <cell r="D1223" t="str">
            <v>1</v>
          </cell>
          <cell r="E1223" t="str">
            <v>32924474</v>
          </cell>
          <cell r="F1223">
            <v>853.36</v>
          </cell>
        </row>
        <row r="1224">
          <cell r="A1224" t="str">
            <v>09746444</v>
          </cell>
          <cell r="B1224" t="str">
            <v>SANCHEZ NINAHUAMAN CARMEN EUDOCIA</v>
          </cell>
          <cell r="C1224" t="str">
            <v>ENFERMERA/O</v>
          </cell>
          <cell r="D1224" t="str">
            <v>1</v>
          </cell>
          <cell r="E1224" t="str">
            <v>09746444</v>
          </cell>
          <cell r="F1224">
            <v>678.6</v>
          </cell>
        </row>
        <row r="1225">
          <cell r="A1225" t="str">
            <v>08744963</v>
          </cell>
          <cell r="B1225" t="str">
            <v>SANCHEZ RAMOS JESUS</v>
          </cell>
          <cell r="C1225" t="str">
            <v>AUX. DE NUTRICION I</v>
          </cell>
          <cell r="D1225" t="str">
            <v>2</v>
          </cell>
          <cell r="E1225" t="str">
            <v>08744963</v>
          </cell>
          <cell r="F1225">
            <v>416.52</v>
          </cell>
        </row>
        <row r="1226">
          <cell r="A1226" t="str">
            <v>07351903</v>
          </cell>
          <cell r="B1226" t="str">
            <v>SANCHEZ RAMOS VICTOR MANUEL</v>
          </cell>
          <cell r="C1226" t="str">
            <v>MEDICO III</v>
          </cell>
          <cell r="D1226" t="str">
            <v>1</v>
          </cell>
          <cell r="E1226" t="str">
            <v>07351903</v>
          </cell>
          <cell r="F1226">
            <v>0</v>
          </cell>
        </row>
        <row r="1227">
          <cell r="A1227" t="str">
            <v>09902099</v>
          </cell>
          <cell r="B1227" t="str">
            <v>SANCHEZ SANCHEZ LENNY ERIKA</v>
          </cell>
          <cell r="C1227" t="str">
            <v>TEC. EN ENFERMERIA I</v>
          </cell>
          <cell r="D1227" t="str">
            <v>2</v>
          </cell>
          <cell r="E1227" t="str">
            <v>09902099</v>
          </cell>
          <cell r="F1227">
            <v>273.47000000000003</v>
          </cell>
        </row>
        <row r="1228">
          <cell r="A1228" t="str">
            <v>22515739</v>
          </cell>
          <cell r="B1228" t="str">
            <v>SANCHEZ TARAZONA MARTHA LILIAM</v>
          </cell>
          <cell r="C1228" t="str">
            <v>ENFERMERA/O</v>
          </cell>
          <cell r="D1228" t="str">
            <v>1</v>
          </cell>
          <cell r="E1228" t="str">
            <v>22515739</v>
          </cell>
          <cell r="F1228">
            <v>890.82</v>
          </cell>
        </row>
        <row r="1229">
          <cell r="A1229" t="str">
            <v>07076863</v>
          </cell>
          <cell r="B1229" t="str">
            <v>SANCHEZ TAVARA LUIS IGNACIO</v>
          </cell>
          <cell r="C1229" t="str">
            <v>ELECTRICISTA I</v>
          </cell>
          <cell r="D1229" t="str">
            <v>2</v>
          </cell>
          <cell r="E1229" t="str">
            <v>07076863</v>
          </cell>
          <cell r="F1229">
            <v>309.14</v>
          </cell>
        </row>
        <row r="1230">
          <cell r="A1230" t="str">
            <v>05388643</v>
          </cell>
          <cell r="B1230" t="str">
            <v>SANCHEZ VARGAS MARITZA</v>
          </cell>
          <cell r="C1230" t="str">
            <v>TEC. EN ENFERMERIA I</v>
          </cell>
          <cell r="D1230" t="str">
            <v>1</v>
          </cell>
          <cell r="E1230" t="str">
            <v>05388643</v>
          </cell>
          <cell r="F1230">
            <v>574.72</v>
          </cell>
        </row>
        <row r="1231">
          <cell r="A1231" t="str">
            <v>10437715</v>
          </cell>
          <cell r="B1231" t="str">
            <v>SANTA CRUZ CERVERA VILMA DEL CARMEN</v>
          </cell>
          <cell r="C1231" t="str">
            <v>ENFERMERA/O</v>
          </cell>
          <cell r="D1231" t="str">
            <v>1</v>
          </cell>
          <cell r="E1231" t="str">
            <v>10437715</v>
          </cell>
          <cell r="F1231">
            <v>670.41</v>
          </cell>
        </row>
        <row r="1232">
          <cell r="A1232" t="str">
            <v>06732639</v>
          </cell>
          <cell r="B1232" t="str">
            <v>SANTILLAN CASTRO ANA MARIA</v>
          </cell>
          <cell r="C1232" t="str">
            <v>AUX. DE ENFERMERIA I</v>
          </cell>
          <cell r="D1232" t="str">
            <v>2</v>
          </cell>
          <cell r="E1232" t="str">
            <v>06732639</v>
          </cell>
          <cell r="F1232">
            <v>0</v>
          </cell>
        </row>
        <row r="1233">
          <cell r="A1233" t="str">
            <v>06215840</v>
          </cell>
          <cell r="B1233" t="str">
            <v>SANTILLAN RUIZ HERMELINDA</v>
          </cell>
          <cell r="C1233" t="str">
            <v>ENFERMERA/O</v>
          </cell>
          <cell r="D1233" t="str">
            <v>1</v>
          </cell>
          <cell r="E1233" t="str">
            <v>06215840</v>
          </cell>
          <cell r="F1233">
            <v>977.75</v>
          </cell>
        </row>
        <row r="1234">
          <cell r="A1234" t="str">
            <v>15583828</v>
          </cell>
          <cell r="B1234" t="str">
            <v>SANTIN BERMEO PEDRO</v>
          </cell>
          <cell r="C1234" t="str">
            <v>NUTRICIONISTA</v>
          </cell>
          <cell r="D1234" t="str">
            <v>1</v>
          </cell>
          <cell r="E1234" t="str">
            <v>15583828</v>
          </cell>
          <cell r="F1234">
            <v>338.3</v>
          </cell>
        </row>
        <row r="1235">
          <cell r="A1235" t="str">
            <v>06139423</v>
          </cell>
          <cell r="B1235" t="str">
            <v>SANTOS BENAVIDES ALEJANDRO ANTONIO</v>
          </cell>
          <cell r="C1235" t="str">
            <v>MEDICO IV</v>
          </cell>
          <cell r="D1235" t="str">
            <v>1</v>
          </cell>
          <cell r="E1235" t="str">
            <v>06139423</v>
          </cell>
          <cell r="F1235">
            <v>0</v>
          </cell>
        </row>
        <row r="1236">
          <cell r="A1236" t="str">
            <v>08984316</v>
          </cell>
          <cell r="B1236" t="str">
            <v>SANTOS CUELLAR GIRALDINA</v>
          </cell>
          <cell r="C1236" t="str">
            <v>TEC. EN ENFERMERIA I</v>
          </cell>
          <cell r="D1236" t="str">
            <v>1</v>
          </cell>
          <cell r="E1236" t="str">
            <v>08984316</v>
          </cell>
          <cell r="F1236">
            <v>441.93</v>
          </cell>
        </row>
        <row r="1237">
          <cell r="A1237" t="str">
            <v>10370563</v>
          </cell>
          <cell r="B1237" t="str">
            <v>SANTOS HOSTIA BETTY CATALINA</v>
          </cell>
          <cell r="C1237" t="str">
            <v>TEC. EN ENFERMERIA I</v>
          </cell>
          <cell r="D1237" t="str">
            <v>2</v>
          </cell>
          <cell r="E1237" t="str">
            <v>10370563</v>
          </cell>
          <cell r="F1237">
            <v>467.71</v>
          </cell>
        </row>
        <row r="1238">
          <cell r="A1238" t="str">
            <v>06064836</v>
          </cell>
          <cell r="B1238" t="str">
            <v>SANTOS ROJAS DACIO MATIAS</v>
          </cell>
          <cell r="C1238" t="str">
            <v>TEC.ESPECIALIZADO FISIOTERAPIA</v>
          </cell>
          <cell r="D1238" t="str">
            <v>1</v>
          </cell>
          <cell r="E1238" t="str">
            <v>06064836</v>
          </cell>
          <cell r="F1238">
            <v>0</v>
          </cell>
        </row>
        <row r="1239">
          <cell r="A1239" t="str">
            <v>40301526</v>
          </cell>
          <cell r="B1239" t="str">
            <v>SANTOS VILLALOBOS LUZ AURORA</v>
          </cell>
          <cell r="C1239" t="str">
            <v>TEC. EN ENFERMERIA I</v>
          </cell>
          <cell r="D1239" t="str">
            <v>1</v>
          </cell>
          <cell r="E1239" t="str">
            <v>40301526</v>
          </cell>
          <cell r="F1239">
            <v>261.58</v>
          </cell>
        </row>
        <row r="1240">
          <cell r="A1240" t="str">
            <v>09861696</v>
          </cell>
          <cell r="B1240" t="str">
            <v>SANTOYO PAICO GLADYS EMERITA</v>
          </cell>
          <cell r="C1240" t="str">
            <v>TEC. EN ENFERMERIA I</v>
          </cell>
          <cell r="D1240" t="str">
            <v>1</v>
          </cell>
          <cell r="E1240" t="str">
            <v>09861696</v>
          </cell>
          <cell r="F1240">
            <v>551.94000000000005</v>
          </cell>
        </row>
        <row r="1241">
          <cell r="A1241" t="str">
            <v>17810008</v>
          </cell>
          <cell r="B1241" t="str">
            <v>SARMIENTO CORTEZ MIGUEL AUGUSTO</v>
          </cell>
          <cell r="C1241" t="str">
            <v>MEDICO II</v>
          </cell>
          <cell r="D1241" t="str">
            <v>1</v>
          </cell>
          <cell r="E1241" t="str">
            <v>17810008</v>
          </cell>
          <cell r="F1241">
            <v>0</v>
          </cell>
        </row>
        <row r="1242">
          <cell r="A1242" t="str">
            <v>09477385</v>
          </cell>
          <cell r="B1242" t="str">
            <v>SARMIENTO PALOMINO FANNY LINA</v>
          </cell>
          <cell r="C1242" t="str">
            <v>TEC. EN ENFERMERIA I</v>
          </cell>
          <cell r="D1242" t="str">
            <v>1</v>
          </cell>
          <cell r="E1242" t="str">
            <v>09477385</v>
          </cell>
          <cell r="F1242">
            <v>551.94000000000005</v>
          </cell>
        </row>
        <row r="1243">
          <cell r="A1243" t="str">
            <v>09155900</v>
          </cell>
          <cell r="B1243" t="str">
            <v>SARMIENTO TORRE MARIA CLEOFE</v>
          </cell>
          <cell r="C1243" t="str">
            <v>QUIMICO FARMACEUTICO II</v>
          </cell>
          <cell r="D1243" t="str">
            <v>1</v>
          </cell>
          <cell r="E1243" t="str">
            <v>09155900</v>
          </cell>
          <cell r="F1243">
            <v>597</v>
          </cell>
        </row>
        <row r="1244">
          <cell r="A1244" t="str">
            <v>15620522</v>
          </cell>
          <cell r="B1244" t="str">
            <v>SAYAN CHAMOCHUMBE MARIA DEL PILAR</v>
          </cell>
          <cell r="C1244" t="str">
            <v>ASISTENTE SOCIAL</v>
          </cell>
          <cell r="D1244" t="str">
            <v>1</v>
          </cell>
          <cell r="E1244" t="str">
            <v>15620522</v>
          </cell>
          <cell r="F1244">
            <v>437.8</v>
          </cell>
        </row>
        <row r="1245">
          <cell r="A1245" t="str">
            <v>07120721</v>
          </cell>
          <cell r="B1245" t="str">
            <v>SEDANO CALDERON FLORINDA ROSA</v>
          </cell>
          <cell r="C1245" t="str">
            <v>TEC. EN ENFERMERIA I</v>
          </cell>
          <cell r="D1245" t="str">
            <v>1</v>
          </cell>
          <cell r="E1245" t="str">
            <v>07120721</v>
          </cell>
          <cell r="F1245">
            <v>0</v>
          </cell>
        </row>
        <row r="1246">
          <cell r="A1246" t="str">
            <v>10463136</v>
          </cell>
          <cell r="B1246" t="str">
            <v>SEGAMA CONTRERAS IRMA GUADALUPE</v>
          </cell>
          <cell r="C1246" t="str">
            <v>TEC. EN ENFERMERIA I</v>
          </cell>
          <cell r="D1246" t="str">
            <v>1</v>
          </cell>
          <cell r="E1246" t="str">
            <v>10463136</v>
          </cell>
          <cell r="F1246">
            <v>551.94000000000005</v>
          </cell>
        </row>
        <row r="1247">
          <cell r="A1247" t="str">
            <v>10630951</v>
          </cell>
          <cell r="B1247" t="str">
            <v>SEGURA PARCO NANCY YSELA</v>
          </cell>
          <cell r="C1247" t="str">
            <v>TEC. EN ENFERMERIA I</v>
          </cell>
          <cell r="D1247" t="str">
            <v>1</v>
          </cell>
          <cell r="E1247" t="str">
            <v>10630951</v>
          </cell>
          <cell r="F1247">
            <v>183.35</v>
          </cell>
        </row>
        <row r="1248">
          <cell r="A1248" t="str">
            <v>08801659</v>
          </cell>
          <cell r="B1248" t="str">
            <v>SEGURA PEREZ JULIO ANDRES</v>
          </cell>
          <cell r="C1248" t="str">
            <v>MEDICO III</v>
          </cell>
          <cell r="D1248" t="str">
            <v>1</v>
          </cell>
          <cell r="E1248" t="str">
            <v>08801659</v>
          </cell>
          <cell r="F1248">
            <v>0</v>
          </cell>
        </row>
        <row r="1249">
          <cell r="A1249" t="str">
            <v>21522388</v>
          </cell>
          <cell r="B1249" t="str">
            <v>SEMINARIO LINARES PAOLA CARMEN</v>
          </cell>
          <cell r="C1249" t="str">
            <v>CIRUJANO DENTISTA III</v>
          </cell>
          <cell r="D1249" t="str">
            <v>1</v>
          </cell>
          <cell r="E1249" t="str">
            <v>21522388</v>
          </cell>
          <cell r="F1249">
            <v>0</v>
          </cell>
        </row>
        <row r="1250">
          <cell r="A1250" t="str">
            <v>16674871</v>
          </cell>
          <cell r="B1250" t="str">
            <v>SILVA CARVALLO JUANA</v>
          </cell>
          <cell r="C1250" t="str">
            <v>TEC. EN ENFERMERIA I</v>
          </cell>
          <cell r="D1250" t="str">
            <v>1</v>
          </cell>
          <cell r="E1250" t="str">
            <v>16674871</v>
          </cell>
          <cell r="F1250">
            <v>273.47000000000003</v>
          </cell>
        </row>
        <row r="1251">
          <cell r="A1251" t="str">
            <v>25800811</v>
          </cell>
          <cell r="B1251" t="str">
            <v>SILVA CHAQUILA ROSA ISABEL</v>
          </cell>
          <cell r="C1251" t="str">
            <v>TEC. EN ENFERMERIA I</v>
          </cell>
          <cell r="D1251" t="str">
            <v>1</v>
          </cell>
          <cell r="E1251" t="str">
            <v>25800811</v>
          </cell>
          <cell r="F1251">
            <v>440.04</v>
          </cell>
        </row>
        <row r="1252">
          <cell r="A1252" t="str">
            <v>06855189</v>
          </cell>
          <cell r="B1252" t="str">
            <v>SILVA MATOS EUSEBIO VIDAL</v>
          </cell>
          <cell r="C1252" t="str">
            <v>TECNICO/A EN SERV. GRALES. I</v>
          </cell>
          <cell r="D1252" t="str">
            <v>2</v>
          </cell>
          <cell r="E1252" t="str">
            <v>06855189</v>
          </cell>
          <cell r="F1252">
            <v>249.69</v>
          </cell>
        </row>
        <row r="1253">
          <cell r="A1253" t="str">
            <v>18091090</v>
          </cell>
          <cell r="B1253" t="str">
            <v>SILVA RIVERA EDUARDO WILFREDO</v>
          </cell>
          <cell r="C1253" t="str">
            <v>MEDICO II</v>
          </cell>
          <cell r="D1253" t="str">
            <v>1</v>
          </cell>
          <cell r="E1253" t="str">
            <v>18091090</v>
          </cell>
          <cell r="F1253">
            <v>872.28</v>
          </cell>
        </row>
        <row r="1254">
          <cell r="A1254" t="str">
            <v>08331779</v>
          </cell>
          <cell r="B1254" t="str">
            <v>SILVA VALER MELANIA</v>
          </cell>
          <cell r="C1254" t="str">
            <v>ENFERMERA/O</v>
          </cell>
          <cell r="D1254" t="str">
            <v>1</v>
          </cell>
          <cell r="E1254" t="str">
            <v>08331779</v>
          </cell>
          <cell r="F1254">
            <v>873.57</v>
          </cell>
        </row>
        <row r="1255">
          <cell r="A1255" t="str">
            <v>08151494</v>
          </cell>
          <cell r="B1255" t="str">
            <v>SILVA VIERA PETRONILA GAUDENCIA</v>
          </cell>
          <cell r="C1255" t="str">
            <v>TEC. EN ENFERMERIA I</v>
          </cell>
          <cell r="D1255" t="str">
            <v>1</v>
          </cell>
          <cell r="E1255" t="str">
            <v>08151494</v>
          </cell>
          <cell r="F1255">
            <v>504.38</v>
          </cell>
        </row>
        <row r="1256">
          <cell r="A1256" t="str">
            <v>10117350</v>
          </cell>
          <cell r="B1256" t="str">
            <v>SILVERA OLGUINO CARLOTA</v>
          </cell>
          <cell r="C1256" t="str">
            <v>TECNICO/A EN SERV. GRALES. II</v>
          </cell>
          <cell r="D1256" t="str">
            <v>2</v>
          </cell>
          <cell r="E1256" t="str">
            <v>10117350</v>
          </cell>
          <cell r="F1256">
            <v>0</v>
          </cell>
        </row>
        <row r="1257">
          <cell r="A1257" t="str">
            <v>09194355</v>
          </cell>
          <cell r="B1257" t="str">
            <v>SIMBRON RIVERA ODILIA HILARIA</v>
          </cell>
          <cell r="C1257" t="str">
            <v>TEC. EN ENFERMERIA I</v>
          </cell>
          <cell r="D1257" t="str">
            <v>1</v>
          </cell>
          <cell r="E1257" t="str">
            <v>09194355</v>
          </cell>
          <cell r="F1257">
            <v>551.94000000000005</v>
          </cell>
        </row>
        <row r="1258">
          <cell r="A1258" t="str">
            <v>25638475</v>
          </cell>
          <cell r="B1258" t="str">
            <v>SINCHE CAJACURI SABINA GRACIELA</v>
          </cell>
          <cell r="C1258" t="str">
            <v>TEC. ADMINIS.I</v>
          </cell>
          <cell r="D1258" t="str">
            <v>2</v>
          </cell>
          <cell r="E1258" t="str">
            <v>25638475</v>
          </cell>
          <cell r="F1258">
            <v>479.6</v>
          </cell>
        </row>
        <row r="1259">
          <cell r="A1259" t="str">
            <v>10146451</v>
          </cell>
          <cell r="B1259" t="str">
            <v>SINCHITULLO ROSALES SARA GREGORIA</v>
          </cell>
          <cell r="C1259" t="str">
            <v>TECNOLOGO MEDICO II</v>
          </cell>
          <cell r="D1259" t="str">
            <v>1</v>
          </cell>
          <cell r="E1259" t="str">
            <v>10146451</v>
          </cell>
          <cell r="F1259">
            <v>0</v>
          </cell>
        </row>
        <row r="1260">
          <cell r="A1260" t="str">
            <v>07556398</v>
          </cell>
          <cell r="B1260" t="str">
            <v>SOLANO ORTIZ LUIS ANTONIO</v>
          </cell>
          <cell r="C1260" t="str">
            <v>FISIOT.CLINICO ESC.SU</v>
          </cell>
          <cell r="D1260" t="str">
            <v>1</v>
          </cell>
          <cell r="E1260" t="str">
            <v>07556398</v>
          </cell>
          <cell r="F1260">
            <v>0</v>
          </cell>
        </row>
        <row r="1261">
          <cell r="A1261" t="str">
            <v>00516263</v>
          </cell>
          <cell r="B1261" t="str">
            <v>SOLAR FUENTES MARIA ALEJANDRA</v>
          </cell>
          <cell r="C1261" t="str">
            <v>MEDICO ESPECIALISTA</v>
          </cell>
          <cell r="D1261" t="str">
            <v>1</v>
          </cell>
          <cell r="E1261" t="str">
            <v>00516263</v>
          </cell>
          <cell r="F1261">
            <v>283.8</v>
          </cell>
        </row>
        <row r="1262">
          <cell r="A1262" t="str">
            <v>25713655</v>
          </cell>
          <cell r="B1262" t="str">
            <v>SOLIS CRUZADO OSCAR ALEJANDRO</v>
          </cell>
          <cell r="C1262" t="str">
            <v>MEDICO IV</v>
          </cell>
          <cell r="D1262" t="str">
            <v>1</v>
          </cell>
          <cell r="E1262" t="str">
            <v>25713655</v>
          </cell>
          <cell r="F1262">
            <v>0</v>
          </cell>
        </row>
        <row r="1263">
          <cell r="A1263" t="str">
            <v>25584534</v>
          </cell>
          <cell r="B1263" t="str">
            <v>SOLIS DE SANCHEZ JUANA ROSA</v>
          </cell>
          <cell r="C1263" t="str">
            <v>TRABAJADOR DE SERVICIOS I</v>
          </cell>
          <cell r="D1263" t="str">
            <v>2</v>
          </cell>
          <cell r="E1263" t="str">
            <v>25584534</v>
          </cell>
          <cell r="F1263">
            <v>0</v>
          </cell>
        </row>
        <row r="1264">
          <cell r="A1264" t="str">
            <v>09309862</v>
          </cell>
          <cell r="B1264" t="str">
            <v>SOLIS LEANDRO DINA JULIA</v>
          </cell>
          <cell r="C1264" t="str">
            <v>TECNOLOGO MEDICO</v>
          </cell>
          <cell r="D1264" t="str">
            <v>1</v>
          </cell>
          <cell r="E1264" t="str">
            <v>09309862</v>
          </cell>
          <cell r="F1264">
            <v>650.11</v>
          </cell>
        </row>
        <row r="1265">
          <cell r="A1265" t="str">
            <v>09926315</v>
          </cell>
          <cell r="B1265" t="str">
            <v>SOLIS ORDINOLA CARMEN ROSA</v>
          </cell>
          <cell r="C1265" t="str">
            <v>TEC. EN ENFERMERIA I</v>
          </cell>
          <cell r="D1265" t="str">
            <v>1</v>
          </cell>
          <cell r="E1265" t="str">
            <v>09926315</v>
          </cell>
          <cell r="F1265">
            <v>551.94000000000005</v>
          </cell>
        </row>
        <row r="1266">
          <cell r="A1266" t="str">
            <v>29307855</v>
          </cell>
          <cell r="B1266" t="str">
            <v>SOLORIO AYBAR KARINA LIZETTY</v>
          </cell>
          <cell r="C1266" t="str">
            <v>ENFERMERA/O</v>
          </cell>
          <cell r="D1266" t="str">
            <v>1</v>
          </cell>
          <cell r="E1266" t="str">
            <v>29307855</v>
          </cell>
          <cell r="F1266">
            <v>853.26</v>
          </cell>
        </row>
        <row r="1267">
          <cell r="A1267" t="str">
            <v>07189840</v>
          </cell>
          <cell r="B1267" t="str">
            <v>SORIA CORAL MARGOLITA</v>
          </cell>
          <cell r="C1267" t="str">
            <v>TEC. EN ENFERMERIA I</v>
          </cell>
          <cell r="D1267" t="str">
            <v>1</v>
          </cell>
          <cell r="E1267" t="str">
            <v>07189840</v>
          </cell>
          <cell r="F1267">
            <v>551.94000000000005</v>
          </cell>
        </row>
        <row r="1268">
          <cell r="A1268" t="str">
            <v>09970254</v>
          </cell>
          <cell r="B1268" t="str">
            <v>SOSA PAREDES GRACIELA DEL ROSARIO</v>
          </cell>
          <cell r="C1268" t="str">
            <v>TEC. EN ENFERMERIA I</v>
          </cell>
          <cell r="D1268" t="str">
            <v>2</v>
          </cell>
          <cell r="E1268" t="str">
            <v>09970254</v>
          </cell>
          <cell r="F1268">
            <v>551.94000000000005</v>
          </cell>
        </row>
        <row r="1269">
          <cell r="A1269" t="str">
            <v>06801297</v>
          </cell>
          <cell r="B1269" t="str">
            <v>SOTELO MORENO MARIA MAGDALENA</v>
          </cell>
          <cell r="C1269" t="str">
            <v>ASISTENTE SOCIAL I</v>
          </cell>
          <cell r="D1269" t="str">
            <v>1</v>
          </cell>
          <cell r="E1269" t="str">
            <v>06801297</v>
          </cell>
          <cell r="F1269">
            <v>218.9</v>
          </cell>
        </row>
        <row r="1270">
          <cell r="A1270" t="str">
            <v>07446753</v>
          </cell>
          <cell r="B1270" t="str">
            <v>SOTELO RAMOS MARIA EUGENIA</v>
          </cell>
          <cell r="C1270" t="str">
            <v>TEC. EN ENFERMERIA I</v>
          </cell>
          <cell r="D1270" t="str">
            <v>1</v>
          </cell>
          <cell r="E1270" t="str">
            <v>07446753</v>
          </cell>
          <cell r="F1270">
            <v>0</v>
          </cell>
        </row>
        <row r="1271">
          <cell r="A1271" t="str">
            <v>09973185</v>
          </cell>
          <cell r="B1271" t="str">
            <v>SOTELO ZEGARRA ROGER HERNAN</v>
          </cell>
          <cell r="C1271" t="str">
            <v>MEDICO II</v>
          </cell>
          <cell r="D1271" t="str">
            <v>1</v>
          </cell>
          <cell r="E1271" t="str">
            <v>09973185</v>
          </cell>
          <cell r="F1271">
            <v>912.18</v>
          </cell>
        </row>
        <row r="1272">
          <cell r="A1272" t="str">
            <v>07623695</v>
          </cell>
          <cell r="B1272" t="str">
            <v>SOTO BARRA CARLOS JAVIER</v>
          </cell>
          <cell r="C1272" t="str">
            <v>MEDICO III</v>
          </cell>
          <cell r="D1272" t="str">
            <v>1</v>
          </cell>
          <cell r="E1272" t="str">
            <v>07623695</v>
          </cell>
          <cell r="F1272">
            <v>1009.8</v>
          </cell>
        </row>
        <row r="1273">
          <cell r="A1273" t="str">
            <v>21868075</v>
          </cell>
          <cell r="B1273" t="str">
            <v>SOTO PACHAS ROSA AMERICA</v>
          </cell>
          <cell r="C1273" t="str">
            <v>TEC. EN ENFERMERIA I</v>
          </cell>
          <cell r="D1273" t="str">
            <v>1</v>
          </cell>
          <cell r="E1273" t="str">
            <v>21868075</v>
          </cell>
          <cell r="F1273">
            <v>206.13</v>
          </cell>
        </row>
        <row r="1274">
          <cell r="A1274" t="str">
            <v>07702753</v>
          </cell>
          <cell r="B1274" t="str">
            <v>SOTO RUFASTO ARTURO</v>
          </cell>
          <cell r="C1274" t="str">
            <v>TEC. ADMINIS.I</v>
          </cell>
          <cell r="D1274" t="str">
            <v>1</v>
          </cell>
          <cell r="E1274" t="str">
            <v>07702753</v>
          </cell>
          <cell r="F1274">
            <v>0</v>
          </cell>
        </row>
        <row r="1275">
          <cell r="A1275" t="str">
            <v>09654912</v>
          </cell>
          <cell r="B1275" t="str">
            <v>SOTO SOSA ROSA MARIA</v>
          </cell>
          <cell r="C1275" t="str">
            <v>TEC. EN ENFERMERIA I</v>
          </cell>
          <cell r="D1275" t="str">
            <v>1</v>
          </cell>
          <cell r="E1275" t="str">
            <v>09654912</v>
          </cell>
          <cell r="F1275">
            <v>528.16</v>
          </cell>
        </row>
        <row r="1276">
          <cell r="A1276" t="str">
            <v>08472026</v>
          </cell>
          <cell r="B1276" t="str">
            <v>SOTO ZARZOSA OLINDA MERCEDES</v>
          </cell>
          <cell r="C1276" t="str">
            <v>TEC. EN ENFERMERIA II</v>
          </cell>
          <cell r="D1276" t="str">
            <v>2</v>
          </cell>
          <cell r="E1276" t="str">
            <v>08472026</v>
          </cell>
          <cell r="F1276">
            <v>515.27</v>
          </cell>
        </row>
        <row r="1277">
          <cell r="A1277" t="str">
            <v>08471099</v>
          </cell>
          <cell r="B1277" t="str">
            <v>SOTOMAYOR JIMENEZ DE BASALDUA LIDIA</v>
          </cell>
          <cell r="C1277" t="str">
            <v>TEC. EN ENFERMERIA I</v>
          </cell>
          <cell r="D1277" t="str">
            <v>1</v>
          </cell>
          <cell r="E1277" t="str">
            <v>08471099</v>
          </cell>
          <cell r="F1277">
            <v>0</v>
          </cell>
        </row>
        <row r="1278">
          <cell r="A1278" t="str">
            <v>08196947</v>
          </cell>
          <cell r="B1278" t="str">
            <v>SU LAU CARMEN ROSA</v>
          </cell>
          <cell r="C1278" t="str">
            <v>MEDICO III</v>
          </cell>
          <cell r="D1278" t="str">
            <v>1</v>
          </cell>
          <cell r="E1278" t="str">
            <v>08196947</v>
          </cell>
          <cell r="F1278">
            <v>1032.75</v>
          </cell>
        </row>
        <row r="1279">
          <cell r="A1279" t="str">
            <v>07144130</v>
          </cell>
          <cell r="B1279" t="str">
            <v>SUAREZ ALAYA GENOVEVA VILMA</v>
          </cell>
          <cell r="C1279" t="str">
            <v>TEC. EN ENFERMERIA I</v>
          </cell>
          <cell r="D1279" t="str">
            <v>2</v>
          </cell>
          <cell r="E1279" t="str">
            <v>07144130</v>
          </cell>
          <cell r="F1279">
            <v>551.94000000000005</v>
          </cell>
        </row>
        <row r="1280">
          <cell r="A1280" t="str">
            <v>29628116</v>
          </cell>
          <cell r="B1280" t="str">
            <v>SUAREZ ALVAREZ MARIA DE JESUS</v>
          </cell>
          <cell r="C1280" t="str">
            <v>ENFERMERA/O</v>
          </cell>
          <cell r="D1280" t="str">
            <v>1</v>
          </cell>
          <cell r="E1280" t="str">
            <v>29628116</v>
          </cell>
          <cell r="F1280">
            <v>773.98</v>
          </cell>
        </row>
        <row r="1281">
          <cell r="A1281" t="str">
            <v>02441600</v>
          </cell>
          <cell r="B1281" t="str">
            <v>SUAREZ ANCO JAGDEV HARRY</v>
          </cell>
          <cell r="C1281" t="str">
            <v>MEDICO II</v>
          </cell>
          <cell r="D1281" t="str">
            <v>1</v>
          </cell>
          <cell r="E1281" t="str">
            <v>02441600</v>
          </cell>
          <cell r="F1281">
            <v>466.58</v>
          </cell>
        </row>
        <row r="1282">
          <cell r="A1282" t="str">
            <v>10181629</v>
          </cell>
          <cell r="B1282" t="str">
            <v>SUAREZ SUYO JESUSA ANGELICA</v>
          </cell>
          <cell r="C1282" t="str">
            <v>TEC. EN ENFERMERIA I</v>
          </cell>
          <cell r="D1282" t="str">
            <v>2</v>
          </cell>
          <cell r="E1282" t="str">
            <v>10181629</v>
          </cell>
          <cell r="F1282">
            <v>0</v>
          </cell>
        </row>
        <row r="1283">
          <cell r="A1283" t="str">
            <v>10428887</v>
          </cell>
          <cell r="B1283" t="str">
            <v>SUEROS MERMA EDUARDO</v>
          </cell>
          <cell r="C1283" t="str">
            <v>TEC. EN TRANSPORTE II</v>
          </cell>
          <cell r="D1283" t="str">
            <v>2</v>
          </cell>
          <cell r="E1283" t="str">
            <v>10428887</v>
          </cell>
          <cell r="F1283">
            <v>0</v>
          </cell>
        </row>
        <row r="1284">
          <cell r="A1284" t="str">
            <v>06755124</v>
          </cell>
          <cell r="B1284" t="str">
            <v>SULCA ALEGRIA ANA MARIA</v>
          </cell>
          <cell r="C1284" t="str">
            <v>TEC. EN ENFERMERIA I</v>
          </cell>
          <cell r="D1284" t="str">
            <v>2</v>
          </cell>
          <cell r="E1284" t="str">
            <v>06755124</v>
          </cell>
          <cell r="F1284">
            <v>462.82</v>
          </cell>
        </row>
        <row r="1285">
          <cell r="A1285" t="str">
            <v>09628245</v>
          </cell>
          <cell r="B1285" t="str">
            <v>SULCA BASILIO JIMMY ALEXANDER</v>
          </cell>
          <cell r="C1285" t="str">
            <v>ASIST. EN SERV. DE SALUD I</v>
          </cell>
          <cell r="D1285" t="str">
            <v>2</v>
          </cell>
          <cell r="E1285" t="str">
            <v>09628245</v>
          </cell>
          <cell r="F1285">
            <v>437.8</v>
          </cell>
        </row>
        <row r="1286">
          <cell r="A1286" t="str">
            <v>06550628</v>
          </cell>
          <cell r="B1286" t="str">
            <v>SULCA CASTRO CELINDA</v>
          </cell>
          <cell r="C1286" t="str">
            <v>TEC. EN ENFERMERIA I</v>
          </cell>
          <cell r="D1286" t="str">
            <v>2</v>
          </cell>
          <cell r="E1286" t="str">
            <v>06550628</v>
          </cell>
          <cell r="F1286">
            <v>0</v>
          </cell>
        </row>
        <row r="1287">
          <cell r="A1287" t="str">
            <v>06161868</v>
          </cell>
          <cell r="B1287" t="str">
            <v>SULCA GUEVARA MARIA CRISTINA</v>
          </cell>
          <cell r="C1287" t="str">
            <v>TEC. EN ENFERMERIA I</v>
          </cell>
          <cell r="D1287" t="str">
            <v>2</v>
          </cell>
          <cell r="E1287" t="str">
            <v>06161868</v>
          </cell>
          <cell r="F1287">
            <v>0</v>
          </cell>
        </row>
        <row r="1288">
          <cell r="A1288" t="str">
            <v>07968671</v>
          </cell>
          <cell r="B1288" t="str">
            <v>SULLCA BECERRA ANA MARIA</v>
          </cell>
          <cell r="C1288" t="str">
            <v>ENFERMERA/O II</v>
          </cell>
          <cell r="D1288" t="str">
            <v>1</v>
          </cell>
          <cell r="E1288" t="str">
            <v>07968671</v>
          </cell>
          <cell r="F1288">
            <v>0</v>
          </cell>
        </row>
        <row r="1289">
          <cell r="A1289" t="str">
            <v>09554855</v>
          </cell>
          <cell r="B1289" t="str">
            <v>SULLUCHUCO ALVAREZ MARLENE JESUS</v>
          </cell>
          <cell r="C1289" t="str">
            <v>TEC. EN ENFERMERIA I</v>
          </cell>
          <cell r="D1289" t="str">
            <v>2</v>
          </cell>
          <cell r="E1289" t="str">
            <v>09554855</v>
          </cell>
          <cell r="F1289">
            <v>0</v>
          </cell>
        </row>
        <row r="1290">
          <cell r="A1290" t="str">
            <v>07235589</v>
          </cell>
          <cell r="B1290" t="str">
            <v>SUMARAN ESCOBEDO EMMA AIDA</v>
          </cell>
          <cell r="C1290" t="str">
            <v>TEC. EN ENFERMERIA II</v>
          </cell>
          <cell r="D1290" t="str">
            <v>2</v>
          </cell>
          <cell r="E1290" t="str">
            <v>07235589</v>
          </cell>
          <cell r="F1290">
            <v>0</v>
          </cell>
        </row>
        <row r="1291">
          <cell r="A1291" t="str">
            <v>06797825</v>
          </cell>
          <cell r="B1291" t="str">
            <v>SUNI SUNI HURBERT BRUCE</v>
          </cell>
          <cell r="C1291" t="str">
            <v>TECNICO/A EN SERV. GRALES. I</v>
          </cell>
          <cell r="D1291" t="str">
            <v>2</v>
          </cell>
          <cell r="E1291" t="str">
            <v>06797825</v>
          </cell>
          <cell r="F1291">
            <v>273.47000000000003</v>
          </cell>
        </row>
        <row r="1292">
          <cell r="A1292" t="str">
            <v>80560248</v>
          </cell>
          <cell r="B1292" t="str">
            <v>SUNI SUNI PATRICIA CECILIA</v>
          </cell>
          <cell r="C1292" t="str">
            <v>AUXILIAR ADMINISTRATIVO</v>
          </cell>
          <cell r="D1292" t="str">
            <v>2</v>
          </cell>
          <cell r="E1292" t="str">
            <v>80560248</v>
          </cell>
          <cell r="F1292">
            <v>192.24</v>
          </cell>
        </row>
        <row r="1293">
          <cell r="A1293" t="str">
            <v>10811271</v>
          </cell>
          <cell r="B1293" t="str">
            <v>SURCO VALDIVIA DE DURAND ROSE MARY</v>
          </cell>
          <cell r="C1293" t="str">
            <v>ENFERMERA/O</v>
          </cell>
          <cell r="D1293" t="str">
            <v>1</v>
          </cell>
          <cell r="E1293" t="str">
            <v>10811271</v>
          </cell>
          <cell r="F1293">
            <v>914</v>
          </cell>
        </row>
        <row r="1294">
          <cell r="A1294" t="str">
            <v>09480212</v>
          </cell>
          <cell r="B1294" t="str">
            <v>SUYO BASURTO YNEDINA RUPERTA</v>
          </cell>
          <cell r="C1294" t="str">
            <v>TEC. EN ENFERMERIA I</v>
          </cell>
          <cell r="D1294" t="str">
            <v>1</v>
          </cell>
          <cell r="E1294" t="str">
            <v>09480212</v>
          </cell>
          <cell r="F1294">
            <v>551.94000000000005</v>
          </cell>
        </row>
        <row r="1295">
          <cell r="A1295" t="str">
            <v>07537774</v>
          </cell>
          <cell r="B1295" t="str">
            <v>TABUCHI MATSUMOTO MARIO ENRIQUE</v>
          </cell>
          <cell r="C1295" t="str">
            <v>MEDICO III</v>
          </cell>
          <cell r="D1295" t="str">
            <v>1</v>
          </cell>
          <cell r="E1295" t="str">
            <v>07537774</v>
          </cell>
          <cell r="F1295">
            <v>459</v>
          </cell>
        </row>
        <row r="1296">
          <cell r="A1296" t="str">
            <v>07119073</v>
          </cell>
          <cell r="B1296" t="str">
            <v>TAIPE ANCHAYHUA JUAN CARLOS</v>
          </cell>
          <cell r="C1296" t="str">
            <v>TEC. EN NUTRICION I</v>
          </cell>
          <cell r="D1296" t="str">
            <v>2</v>
          </cell>
          <cell r="E1296" t="str">
            <v>07119073</v>
          </cell>
          <cell r="F1296">
            <v>551.94000000000005</v>
          </cell>
        </row>
        <row r="1297">
          <cell r="A1297" t="str">
            <v>06606046</v>
          </cell>
          <cell r="B1297" t="str">
            <v>TAIPE CAMPOS EDELVINA</v>
          </cell>
          <cell r="C1297" t="str">
            <v>ARTESANO I</v>
          </cell>
          <cell r="D1297" t="str">
            <v>1</v>
          </cell>
          <cell r="E1297" t="str">
            <v>06606046</v>
          </cell>
          <cell r="F1297">
            <v>0</v>
          </cell>
        </row>
        <row r="1298">
          <cell r="A1298" t="str">
            <v>08581131</v>
          </cell>
          <cell r="B1298" t="str">
            <v>TAIPE VILCHEZ RODRIGO MACEDO</v>
          </cell>
          <cell r="C1298" t="str">
            <v>ARTESANO II</v>
          </cell>
          <cell r="D1298" t="str">
            <v>2</v>
          </cell>
          <cell r="E1298" t="str">
            <v>08581131</v>
          </cell>
          <cell r="F1298">
            <v>0</v>
          </cell>
        </row>
        <row r="1299">
          <cell r="A1299" t="str">
            <v>29480034</v>
          </cell>
          <cell r="B1299" t="str">
            <v>TALAVERA CHAVEZ GODOFREDO MILTON</v>
          </cell>
          <cell r="C1299" t="str">
            <v>MEDICO III</v>
          </cell>
          <cell r="D1299" t="str">
            <v>1</v>
          </cell>
          <cell r="E1299" t="str">
            <v>29480034</v>
          </cell>
          <cell r="F1299">
            <v>0</v>
          </cell>
        </row>
        <row r="1300">
          <cell r="A1300" t="str">
            <v>06170795</v>
          </cell>
          <cell r="B1300" t="str">
            <v>TAMAYO GUERRERO DE ALARCON SARA MARITZA</v>
          </cell>
          <cell r="C1300" t="str">
            <v>TEC. EN ENFERMERIA I</v>
          </cell>
          <cell r="D1300" t="str">
            <v>1</v>
          </cell>
          <cell r="E1300" t="str">
            <v>06170795</v>
          </cell>
          <cell r="F1300">
            <v>551.94000000000005</v>
          </cell>
        </row>
        <row r="1301">
          <cell r="A1301" t="str">
            <v>21856783</v>
          </cell>
          <cell r="B1301" t="str">
            <v>TAMAYO GUERRERO MARGARITA ANGELICA</v>
          </cell>
          <cell r="C1301" t="str">
            <v>TEC. EN ENFERMERIA I</v>
          </cell>
          <cell r="D1301" t="str">
            <v>1</v>
          </cell>
          <cell r="E1301" t="str">
            <v>21856783</v>
          </cell>
          <cell r="F1301">
            <v>551.94000000000005</v>
          </cell>
        </row>
        <row r="1302">
          <cell r="A1302" t="str">
            <v>10143135</v>
          </cell>
          <cell r="B1302" t="str">
            <v>TAMO JIMENEZ DE CONCHA ELIDA ISABEL</v>
          </cell>
          <cell r="C1302" t="str">
            <v>ENFERMERA/O</v>
          </cell>
          <cell r="D1302" t="str">
            <v>1</v>
          </cell>
          <cell r="E1302" t="str">
            <v>10143135</v>
          </cell>
          <cell r="F1302">
            <v>977.75</v>
          </cell>
        </row>
        <row r="1303">
          <cell r="A1303" t="str">
            <v>19943786</v>
          </cell>
          <cell r="B1303" t="str">
            <v>TAPIA ALFARO SUSANA VICTORIA</v>
          </cell>
          <cell r="C1303" t="str">
            <v>ENFERMERA/O</v>
          </cell>
          <cell r="D1303" t="str">
            <v>1</v>
          </cell>
          <cell r="E1303" t="str">
            <v>19943786</v>
          </cell>
          <cell r="F1303">
            <v>714.48</v>
          </cell>
        </row>
        <row r="1304">
          <cell r="A1304" t="str">
            <v>06080029</v>
          </cell>
          <cell r="B1304" t="str">
            <v>TAPIA BAUTISTA ALFONSO JUAN</v>
          </cell>
          <cell r="C1304" t="str">
            <v>MEDICO IV</v>
          </cell>
          <cell r="D1304" t="str">
            <v>1</v>
          </cell>
          <cell r="E1304" t="str">
            <v>06080029</v>
          </cell>
          <cell r="F1304">
            <v>1078.6500000000001</v>
          </cell>
        </row>
        <row r="1305">
          <cell r="A1305" t="str">
            <v>10512799</v>
          </cell>
          <cell r="B1305" t="str">
            <v>TAPIA ORTIZ CARMEN AMELIA</v>
          </cell>
          <cell r="C1305" t="str">
            <v>TEC. EN ENFERMERIA I</v>
          </cell>
          <cell r="D1305" t="str">
            <v>2</v>
          </cell>
          <cell r="E1305" t="str">
            <v>10512799</v>
          </cell>
          <cell r="F1305">
            <v>273.47000000000003</v>
          </cell>
        </row>
        <row r="1306">
          <cell r="A1306" t="str">
            <v>25689014</v>
          </cell>
          <cell r="B1306" t="str">
            <v>TAPIA ROSADO ANA MARIA</v>
          </cell>
          <cell r="C1306" t="str">
            <v>ENFERMERA/O</v>
          </cell>
          <cell r="D1306" t="str">
            <v>1</v>
          </cell>
          <cell r="E1306" t="str">
            <v>25689014</v>
          </cell>
          <cell r="F1306">
            <v>0</v>
          </cell>
        </row>
        <row r="1307">
          <cell r="A1307" t="str">
            <v>00456558</v>
          </cell>
          <cell r="B1307" t="str">
            <v>TAPIA YANAPA JOSE LUIS</v>
          </cell>
          <cell r="C1307" t="str">
            <v>MEDICO III</v>
          </cell>
          <cell r="D1307" t="str">
            <v>1</v>
          </cell>
          <cell r="E1307" t="str">
            <v>00456558</v>
          </cell>
          <cell r="F1307">
            <v>227.04</v>
          </cell>
        </row>
        <row r="1308">
          <cell r="A1308" t="str">
            <v>00849513</v>
          </cell>
          <cell r="B1308" t="str">
            <v>TAPULLIMA VEINTEMILLA JUAN QUINTO</v>
          </cell>
          <cell r="C1308" t="str">
            <v>TECNICO/A EN SERV. GRALES. I</v>
          </cell>
          <cell r="D1308" t="str">
            <v>2</v>
          </cell>
          <cell r="E1308" t="str">
            <v>00849513</v>
          </cell>
          <cell r="F1308">
            <v>273.47000000000003</v>
          </cell>
        </row>
        <row r="1309">
          <cell r="A1309" t="str">
            <v>10205459</v>
          </cell>
          <cell r="B1309" t="str">
            <v>TARAZONA BRAVO MARIA BERTHA</v>
          </cell>
          <cell r="C1309" t="str">
            <v>ENFERMERA/O</v>
          </cell>
          <cell r="D1309" t="str">
            <v>1</v>
          </cell>
          <cell r="E1309" t="str">
            <v>10205459</v>
          </cell>
          <cell r="F1309">
            <v>934.52</v>
          </cell>
        </row>
        <row r="1310">
          <cell r="A1310" t="str">
            <v>10539799</v>
          </cell>
          <cell r="B1310" t="str">
            <v>TARAZONA SANTOS NINA ELADIA</v>
          </cell>
          <cell r="C1310" t="str">
            <v>ENFERMERA/O</v>
          </cell>
          <cell r="D1310" t="str">
            <v>1</v>
          </cell>
          <cell r="E1310" t="str">
            <v>10539799</v>
          </cell>
          <cell r="F1310">
            <v>934.52</v>
          </cell>
        </row>
        <row r="1311">
          <cell r="A1311" t="str">
            <v>21448640</v>
          </cell>
          <cell r="B1311" t="str">
            <v>TASAYCO MUÑOZ JAIME AMADEO</v>
          </cell>
          <cell r="C1311" t="str">
            <v>MEDICO III</v>
          </cell>
          <cell r="D1311" t="str">
            <v>1</v>
          </cell>
          <cell r="E1311" t="str">
            <v>21448640</v>
          </cell>
          <cell r="F1311">
            <v>0</v>
          </cell>
        </row>
        <row r="1312">
          <cell r="A1312" t="str">
            <v>40025556</v>
          </cell>
          <cell r="B1312" t="str">
            <v>TAZA CARI MORAYMA JOVITA</v>
          </cell>
          <cell r="C1312" t="str">
            <v>TEC. EN ENFERMERIA I</v>
          </cell>
          <cell r="D1312" t="str">
            <v>1</v>
          </cell>
          <cell r="E1312" t="str">
            <v>40025556</v>
          </cell>
          <cell r="F1312">
            <v>261.58</v>
          </cell>
        </row>
        <row r="1313">
          <cell r="A1313" t="str">
            <v>09660172</v>
          </cell>
          <cell r="B1313" t="str">
            <v>TEJADA CHOLAN TERESA</v>
          </cell>
          <cell r="C1313" t="str">
            <v>TEC. EN ENFERMERIA I</v>
          </cell>
          <cell r="D1313" t="str">
            <v>1</v>
          </cell>
          <cell r="E1313" t="str">
            <v>09660172</v>
          </cell>
          <cell r="F1313">
            <v>551.94000000000005</v>
          </cell>
        </row>
        <row r="1314">
          <cell r="A1314" t="str">
            <v>16481304</v>
          </cell>
          <cell r="B1314" t="str">
            <v>TELLO DELGADO MARIA PAULINA</v>
          </cell>
          <cell r="C1314" t="str">
            <v>ENFERMERA/O</v>
          </cell>
          <cell r="D1314" t="str">
            <v>1</v>
          </cell>
          <cell r="E1314" t="str">
            <v>16481304</v>
          </cell>
          <cell r="F1314">
            <v>977.75</v>
          </cell>
        </row>
        <row r="1315">
          <cell r="A1315" t="str">
            <v>09777429</v>
          </cell>
          <cell r="B1315" t="str">
            <v>TELLO MACAVILCA ELVIS FELIPE</v>
          </cell>
          <cell r="C1315" t="str">
            <v>MEDICO II</v>
          </cell>
          <cell r="D1315" t="str">
            <v>1</v>
          </cell>
          <cell r="E1315" t="str">
            <v>09777429</v>
          </cell>
          <cell r="F1315">
            <v>794.64</v>
          </cell>
        </row>
        <row r="1316">
          <cell r="A1316" t="str">
            <v>10314298</v>
          </cell>
          <cell r="B1316" t="str">
            <v>TELLO OLAVARRIA DE GONZALEZ ROSA EMILIA</v>
          </cell>
          <cell r="C1316" t="str">
            <v>ENFERMERA/O</v>
          </cell>
          <cell r="D1316" t="str">
            <v>1</v>
          </cell>
          <cell r="E1316" t="str">
            <v>10314298</v>
          </cell>
          <cell r="F1316">
            <v>914</v>
          </cell>
        </row>
        <row r="1317">
          <cell r="A1317" t="str">
            <v>25663576</v>
          </cell>
          <cell r="B1317" t="str">
            <v>TENICELA MEJICO CARLOS ALBERTO</v>
          </cell>
          <cell r="C1317" t="str">
            <v>MEDICO III</v>
          </cell>
          <cell r="D1317" t="str">
            <v>1</v>
          </cell>
          <cell r="E1317" t="str">
            <v>25663576</v>
          </cell>
          <cell r="F1317">
            <v>318.75</v>
          </cell>
        </row>
        <row r="1318">
          <cell r="A1318" t="str">
            <v>10410834</v>
          </cell>
          <cell r="B1318" t="str">
            <v>TENORIO PEREZ OSCAR</v>
          </cell>
          <cell r="C1318" t="str">
            <v>TRABAJADOR DE SERVICIOS I</v>
          </cell>
          <cell r="D1318" t="str">
            <v>2</v>
          </cell>
          <cell r="E1318" t="str">
            <v>10410834</v>
          </cell>
          <cell r="F1318">
            <v>0</v>
          </cell>
        </row>
        <row r="1319">
          <cell r="A1319" t="str">
            <v>10619905</v>
          </cell>
          <cell r="B1319" t="str">
            <v>TEREZO ROJAS JUDITT</v>
          </cell>
          <cell r="C1319" t="str">
            <v>ENFERMERA/O</v>
          </cell>
          <cell r="D1319" t="str">
            <v>1</v>
          </cell>
          <cell r="E1319" t="str">
            <v>10619905</v>
          </cell>
          <cell r="F1319">
            <v>977.75</v>
          </cell>
        </row>
        <row r="1320">
          <cell r="A1320" t="str">
            <v>07869763</v>
          </cell>
          <cell r="B1320" t="str">
            <v>TERUKINA CHINEN JULIO</v>
          </cell>
          <cell r="C1320" t="str">
            <v>MEDICO II</v>
          </cell>
          <cell r="D1320" t="str">
            <v>1</v>
          </cell>
          <cell r="E1320" t="str">
            <v>07869763</v>
          </cell>
          <cell r="F1320">
            <v>0</v>
          </cell>
        </row>
        <row r="1321">
          <cell r="A1321" t="str">
            <v>10471371</v>
          </cell>
          <cell r="B1321" t="str">
            <v>TEVEZ DUEÑAS DOROTEA YOLANDA</v>
          </cell>
          <cell r="C1321" t="str">
            <v>TEC. EN ENFERMERIA I</v>
          </cell>
          <cell r="D1321" t="str">
            <v>2</v>
          </cell>
          <cell r="E1321" t="str">
            <v>10471371</v>
          </cell>
          <cell r="F1321">
            <v>0</v>
          </cell>
        </row>
        <row r="1322">
          <cell r="A1322" t="str">
            <v>09749497</v>
          </cell>
          <cell r="B1322" t="str">
            <v>TINEO ARENAS MARITZA ELIZABETH</v>
          </cell>
          <cell r="C1322" t="str">
            <v>ENFERMERA/O II</v>
          </cell>
          <cell r="D1322" t="str">
            <v>1</v>
          </cell>
          <cell r="E1322" t="str">
            <v>09749497</v>
          </cell>
          <cell r="F1322">
            <v>867.1</v>
          </cell>
        </row>
        <row r="1323">
          <cell r="A1323" t="str">
            <v>06236028</v>
          </cell>
          <cell r="B1323" t="str">
            <v>TINEO GARCIA CARLOS ALBERTO</v>
          </cell>
          <cell r="C1323" t="str">
            <v>TEC. ADMINIS.II</v>
          </cell>
          <cell r="D1323" t="str">
            <v>2</v>
          </cell>
          <cell r="E1323" t="str">
            <v>06236028</v>
          </cell>
          <cell r="F1323">
            <v>0</v>
          </cell>
        </row>
        <row r="1324">
          <cell r="A1324" t="str">
            <v>06742890</v>
          </cell>
          <cell r="B1324" t="str">
            <v>TIPIAN DE LA CRUZ MARIA HERMINIA</v>
          </cell>
          <cell r="C1324" t="str">
            <v>TEC. EN ENFERMERIA I</v>
          </cell>
          <cell r="D1324" t="str">
            <v>1</v>
          </cell>
          <cell r="E1324" t="str">
            <v>06742890</v>
          </cell>
          <cell r="F1324">
            <v>467.71</v>
          </cell>
        </row>
        <row r="1325">
          <cell r="A1325" t="str">
            <v>08353141</v>
          </cell>
          <cell r="B1325" t="str">
            <v>TITO CERON LORENZA</v>
          </cell>
          <cell r="C1325" t="str">
            <v>ENFERMERA/O II</v>
          </cell>
          <cell r="D1325" t="str">
            <v>1</v>
          </cell>
          <cell r="E1325" t="str">
            <v>08353141</v>
          </cell>
          <cell r="F1325">
            <v>0</v>
          </cell>
        </row>
        <row r="1326">
          <cell r="A1326" t="str">
            <v>09713405</v>
          </cell>
          <cell r="B1326" t="str">
            <v>TITO MONROY CARMEN ISABEL</v>
          </cell>
          <cell r="C1326" t="str">
            <v>TEC. EN ENFERMERIA I</v>
          </cell>
          <cell r="D1326" t="str">
            <v>1</v>
          </cell>
          <cell r="E1326" t="str">
            <v>09713405</v>
          </cell>
          <cell r="F1326">
            <v>551.94000000000005</v>
          </cell>
        </row>
        <row r="1327">
          <cell r="A1327" t="str">
            <v>06794627</v>
          </cell>
          <cell r="B1327" t="str">
            <v>TITO PAREDES ANGELICA</v>
          </cell>
          <cell r="C1327" t="str">
            <v>TEC. EN ENFERMERIA I</v>
          </cell>
          <cell r="D1327" t="str">
            <v>1</v>
          </cell>
          <cell r="E1327" t="str">
            <v>06794627</v>
          </cell>
          <cell r="F1327">
            <v>0</v>
          </cell>
        </row>
        <row r="1328">
          <cell r="A1328" t="str">
            <v>07204394</v>
          </cell>
          <cell r="B1328" t="str">
            <v>TITO SIERRA JUAN FLAVIO</v>
          </cell>
          <cell r="C1328" t="str">
            <v>ARTESANO I</v>
          </cell>
          <cell r="D1328" t="str">
            <v>2</v>
          </cell>
          <cell r="E1328" t="str">
            <v>07204394</v>
          </cell>
          <cell r="F1328">
            <v>381.48</v>
          </cell>
        </row>
        <row r="1329">
          <cell r="A1329" t="str">
            <v>07935790</v>
          </cell>
          <cell r="B1329" t="str">
            <v>TOLEDO AGUIRRE MAURO</v>
          </cell>
          <cell r="C1329" t="str">
            <v>MEDICO III</v>
          </cell>
          <cell r="D1329" t="str">
            <v>1</v>
          </cell>
          <cell r="E1329" t="str">
            <v>07935790</v>
          </cell>
          <cell r="F1329">
            <v>425</v>
          </cell>
        </row>
        <row r="1330">
          <cell r="A1330" t="str">
            <v>09733921</v>
          </cell>
          <cell r="B1330" t="str">
            <v>TOLEDO MENDEZ GIALINA FLOR VIOLETA</v>
          </cell>
          <cell r="C1330" t="str">
            <v>TEC. EN ESTADISTICA I</v>
          </cell>
          <cell r="D1330" t="str">
            <v>2</v>
          </cell>
          <cell r="E1330" t="str">
            <v>09733921</v>
          </cell>
          <cell r="F1330">
            <v>0</v>
          </cell>
        </row>
        <row r="1331">
          <cell r="A1331" t="str">
            <v>10457669</v>
          </cell>
          <cell r="B1331" t="str">
            <v>TOLENTINO SALVATIERRA ROSALINA SUSANA</v>
          </cell>
          <cell r="C1331" t="str">
            <v>TECNOLOGO MEDICO</v>
          </cell>
          <cell r="D1331" t="str">
            <v>1</v>
          </cell>
          <cell r="E1331" t="str">
            <v>10457669</v>
          </cell>
          <cell r="F1331">
            <v>1007.01</v>
          </cell>
        </row>
        <row r="1332">
          <cell r="A1332" t="str">
            <v>10259140</v>
          </cell>
          <cell r="B1332" t="str">
            <v>TOMASTO CHAVEZ BARBARA ELIZALDA</v>
          </cell>
          <cell r="C1332" t="str">
            <v>ENFERMERA/O I</v>
          </cell>
          <cell r="D1332" t="str">
            <v>1</v>
          </cell>
          <cell r="E1332" t="str">
            <v>10259140</v>
          </cell>
          <cell r="F1332">
            <v>0</v>
          </cell>
        </row>
        <row r="1333">
          <cell r="A1333" t="str">
            <v>08059112</v>
          </cell>
          <cell r="B1333" t="str">
            <v>TORIBIO CALIXTO ALICIA JESUS</v>
          </cell>
          <cell r="C1333" t="str">
            <v>TEC. EN ENFERMERIA I</v>
          </cell>
          <cell r="D1333" t="str">
            <v>1</v>
          </cell>
          <cell r="E1333" t="str">
            <v>08059112</v>
          </cell>
          <cell r="F1333">
            <v>440.04</v>
          </cell>
        </row>
        <row r="1334">
          <cell r="A1334" t="str">
            <v>16140501</v>
          </cell>
          <cell r="B1334" t="str">
            <v>TORIBIO VENTURA GLORIA LUZ</v>
          </cell>
          <cell r="C1334" t="str">
            <v>ENFERMERA/O</v>
          </cell>
          <cell r="D1334" t="str">
            <v>1</v>
          </cell>
          <cell r="E1334" t="str">
            <v>16140501</v>
          </cell>
          <cell r="F1334">
            <v>812.62</v>
          </cell>
        </row>
        <row r="1335">
          <cell r="A1335" t="str">
            <v>06843331</v>
          </cell>
          <cell r="B1335" t="str">
            <v>TORREBLANCA MARIGORDA MARTHA LILIA</v>
          </cell>
          <cell r="C1335" t="str">
            <v>AUX. DE ENFERMERIA I</v>
          </cell>
          <cell r="D1335" t="str">
            <v>1</v>
          </cell>
          <cell r="E1335" t="str">
            <v>06843331</v>
          </cell>
          <cell r="F1335">
            <v>451.23</v>
          </cell>
        </row>
        <row r="1336">
          <cell r="A1336" t="str">
            <v>08297198</v>
          </cell>
          <cell r="B1336" t="str">
            <v>TORRES CALDERON ROSA LUZ</v>
          </cell>
          <cell r="C1336" t="str">
            <v>TEC. EN ENFERMERIA II</v>
          </cell>
          <cell r="D1336" t="str">
            <v>1</v>
          </cell>
          <cell r="E1336" t="str">
            <v>08297198</v>
          </cell>
          <cell r="F1336">
            <v>0</v>
          </cell>
        </row>
        <row r="1337">
          <cell r="A1337" t="str">
            <v>07036509</v>
          </cell>
          <cell r="B1337" t="str">
            <v>TORRES CASTILLA MANUEL JESUS</v>
          </cell>
          <cell r="C1337" t="str">
            <v>TRABAJADOR DE SERVICIOS I</v>
          </cell>
          <cell r="D1337" t="str">
            <v>2</v>
          </cell>
          <cell r="E1337" t="str">
            <v>07036509</v>
          </cell>
          <cell r="F1337">
            <v>358.67</v>
          </cell>
        </row>
        <row r="1338">
          <cell r="A1338" t="str">
            <v>09249251</v>
          </cell>
          <cell r="B1338" t="str">
            <v>TORRES CUADROS MARIA ROSA</v>
          </cell>
          <cell r="C1338" t="str">
            <v>TRABAJADOR DE SERVICIOS I</v>
          </cell>
          <cell r="D1338" t="str">
            <v>2</v>
          </cell>
          <cell r="E1338" t="str">
            <v>09249251</v>
          </cell>
          <cell r="F1338">
            <v>416.52</v>
          </cell>
        </row>
        <row r="1339">
          <cell r="A1339" t="str">
            <v>10282760</v>
          </cell>
          <cell r="B1339" t="str">
            <v>TORRES ESCURRA LILIAN DEL CARMEN</v>
          </cell>
          <cell r="C1339" t="str">
            <v>ENFERMERA/O</v>
          </cell>
          <cell r="D1339" t="str">
            <v>1</v>
          </cell>
          <cell r="E1339" t="str">
            <v>10282760</v>
          </cell>
          <cell r="F1339">
            <v>975.15</v>
          </cell>
        </row>
        <row r="1340">
          <cell r="A1340" t="str">
            <v>06180206</v>
          </cell>
          <cell r="B1340" t="str">
            <v>TORRES IBERICO ROSARIO</v>
          </cell>
          <cell r="C1340" t="str">
            <v>MEDICO III</v>
          </cell>
          <cell r="D1340" t="str">
            <v>1</v>
          </cell>
          <cell r="E1340" t="str">
            <v>06180206</v>
          </cell>
          <cell r="F1340">
            <v>0</v>
          </cell>
        </row>
        <row r="1341">
          <cell r="A1341" t="str">
            <v>06779636</v>
          </cell>
          <cell r="B1341" t="str">
            <v>TORRES MARTINEZ GIOVANNA VIOLETA</v>
          </cell>
          <cell r="C1341" t="str">
            <v>ENFERMERA/O II</v>
          </cell>
          <cell r="D1341" t="str">
            <v>1</v>
          </cell>
          <cell r="E1341" t="str">
            <v>06779636</v>
          </cell>
          <cell r="F1341">
            <v>793.99</v>
          </cell>
        </row>
        <row r="1342">
          <cell r="A1342" t="str">
            <v>06866359</v>
          </cell>
          <cell r="B1342" t="str">
            <v>TORRES PALOMINO OTILIA</v>
          </cell>
          <cell r="C1342" t="str">
            <v>PSICOLOGO II</v>
          </cell>
          <cell r="D1342" t="str">
            <v>1</v>
          </cell>
          <cell r="E1342" t="str">
            <v>06866359</v>
          </cell>
          <cell r="F1342">
            <v>0</v>
          </cell>
        </row>
        <row r="1343">
          <cell r="A1343" t="str">
            <v>10485290</v>
          </cell>
          <cell r="B1343" t="str">
            <v>TORRES PICON GLORIA</v>
          </cell>
          <cell r="C1343" t="str">
            <v>TEC. EN ENFERMERIA I</v>
          </cell>
          <cell r="D1343" t="str">
            <v>1</v>
          </cell>
          <cell r="E1343" t="str">
            <v>10485290</v>
          </cell>
          <cell r="F1343">
            <v>0</v>
          </cell>
        </row>
        <row r="1344">
          <cell r="A1344" t="str">
            <v>08206112</v>
          </cell>
          <cell r="B1344" t="str">
            <v>TORRES QUINTANA ELVIRA MARIA</v>
          </cell>
          <cell r="C1344" t="str">
            <v>TECNOLOGO MEDICO</v>
          </cell>
          <cell r="D1344" t="str">
            <v>1</v>
          </cell>
          <cell r="E1344" t="str">
            <v>08206112</v>
          </cell>
          <cell r="F1344">
            <v>0</v>
          </cell>
        </row>
        <row r="1345">
          <cell r="A1345" t="str">
            <v>10194229</v>
          </cell>
          <cell r="B1345" t="str">
            <v>TORRES RAMOS GILMER</v>
          </cell>
          <cell r="C1345" t="str">
            <v>CIRUJANO DENTISTA</v>
          </cell>
          <cell r="D1345" t="str">
            <v>1</v>
          </cell>
          <cell r="E1345" t="str">
            <v>10194229</v>
          </cell>
          <cell r="F1345">
            <v>0</v>
          </cell>
        </row>
        <row r="1346">
          <cell r="A1346" t="str">
            <v>09565363</v>
          </cell>
          <cell r="B1346" t="str">
            <v>TORRES ROLANDO DIANA MARIBEL</v>
          </cell>
          <cell r="C1346" t="str">
            <v>TEC. EN ENFERMERIA I</v>
          </cell>
          <cell r="D1346" t="str">
            <v>1</v>
          </cell>
          <cell r="E1346" t="str">
            <v>09565363</v>
          </cell>
          <cell r="F1346">
            <v>551.94000000000005</v>
          </cell>
        </row>
        <row r="1347">
          <cell r="A1347" t="str">
            <v>06780569</v>
          </cell>
          <cell r="B1347" t="str">
            <v>TORRES SANCHEZ ZENAIDA</v>
          </cell>
          <cell r="C1347" t="str">
            <v>TEC. ADMINIS.I</v>
          </cell>
          <cell r="D1347" t="str">
            <v>2</v>
          </cell>
          <cell r="E1347" t="str">
            <v>06780569</v>
          </cell>
          <cell r="F1347">
            <v>0</v>
          </cell>
        </row>
        <row r="1348">
          <cell r="A1348" t="str">
            <v>06725250</v>
          </cell>
          <cell r="B1348" t="str">
            <v>TORRES SOLORZANO GLORIA MARINA</v>
          </cell>
          <cell r="C1348" t="str">
            <v>TEC. EN ENFERMERIA I</v>
          </cell>
          <cell r="D1348" t="str">
            <v>1</v>
          </cell>
          <cell r="E1348" t="str">
            <v>06725250</v>
          </cell>
          <cell r="F1348">
            <v>551.94000000000005</v>
          </cell>
        </row>
        <row r="1349">
          <cell r="A1349" t="str">
            <v>10309844</v>
          </cell>
          <cell r="B1349" t="str">
            <v>TORRES TASAYCO FERNANDO</v>
          </cell>
          <cell r="C1349" t="str">
            <v>AUX. DE MORGUE I</v>
          </cell>
          <cell r="D1349" t="str">
            <v>2</v>
          </cell>
          <cell r="E1349" t="str">
            <v>10309844</v>
          </cell>
          <cell r="F1349">
            <v>0</v>
          </cell>
        </row>
        <row r="1350">
          <cell r="A1350" t="str">
            <v>06908006</v>
          </cell>
          <cell r="B1350" t="str">
            <v>TORRES TAYPE LOURDES</v>
          </cell>
          <cell r="C1350" t="str">
            <v>TEC. EN ENFERMERIA I</v>
          </cell>
          <cell r="D1350" t="str">
            <v>2</v>
          </cell>
          <cell r="E1350" t="str">
            <v>06908006</v>
          </cell>
          <cell r="F1350">
            <v>529.16</v>
          </cell>
        </row>
        <row r="1351">
          <cell r="A1351" t="str">
            <v>09301688</v>
          </cell>
          <cell r="B1351" t="str">
            <v>TORRES VELA DANIEL MOISES</v>
          </cell>
          <cell r="C1351" t="str">
            <v>MEDICO II</v>
          </cell>
          <cell r="D1351" t="str">
            <v>1</v>
          </cell>
          <cell r="E1351" t="str">
            <v>09301688</v>
          </cell>
          <cell r="F1351">
            <v>0</v>
          </cell>
        </row>
        <row r="1352">
          <cell r="A1352" t="str">
            <v>06805423</v>
          </cell>
          <cell r="B1352" t="str">
            <v>TORRES VIGO LEYNDE LIZETH</v>
          </cell>
          <cell r="C1352" t="str">
            <v>TEC. EN ENFERMERIA I</v>
          </cell>
          <cell r="D1352" t="str">
            <v>1</v>
          </cell>
          <cell r="E1352" t="str">
            <v>06805423</v>
          </cell>
          <cell r="F1352">
            <v>551.94000000000005</v>
          </cell>
        </row>
        <row r="1353">
          <cell r="A1353" t="str">
            <v>10536547</v>
          </cell>
          <cell r="B1353" t="str">
            <v>TORRES VILLEGAS SUSANA YOLINDA</v>
          </cell>
          <cell r="C1353" t="str">
            <v>ENFERMERA/O</v>
          </cell>
          <cell r="D1353" t="str">
            <v>1</v>
          </cell>
          <cell r="E1353" t="str">
            <v>10536547</v>
          </cell>
          <cell r="F1353">
            <v>0</v>
          </cell>
        </row>
        <row r="1354">
          <cell r="A1354" t="str">
            <v>06691702</v>
          </cell>
          <cell r="B1354" t="str">
            <v>TOVAR MEZA MARTHA CLEOFE</v>
          </cell>
          <cell r="C1354" t="str">
            <v>TEC. EN ENFERMERIA I</v>
          </cell>
          <cell r="D1354" t="str">
            <v>1</v>
          </cell>
          <cell r="E1354" t="str">
            <v>06691702</v>
          </cell>
          <cell r="F1354">
            <v>0</v>
          </cell>
        </row>
        <row r="1355">
          <cell r="A1355" t="str">
            <v>07180991</v>
          </cell>
          <cell r="B1355" t="str">
            <v>TREVEJO GARAY ZENON CESAR</v>
          </cell>
          <cell r="C1355" t="str">
            <v>TRABAJADOR DE SERVICIOS I</v>
          </cell>
          <cell r="D1355" t="str">
            <v>2</v>
          </cell>
          <cell r="E1355" t="str">
            <v>07180991</v>
          </cell>
          <cell r="F1355">
            <v>0</v>
          </cell>
        </row>
        <row r="1356">
          <cell r="A1356" t="str">
            <v>06703732</v>
          </cell>
          <cell r="B1356" t="str">
            <v>TREVEJO LOPEZ FRANCISCA JULIA</v>
          </cell>
          <cell r="C1356" t="str">
            <v>AUX. DE ENFERMERIA I</v>
          </cell>
          <cell r="D1356" t="str">
            <v>2</v>
          </cell>
          <cell r="E1356" t="str">
            <v>06703732</v>
          </cell>
          <cell r="F1356">
            <v>532.22</v>
          </cell>
        </row>
        <row r="1357">
          <cell r="A1357" t="str">
            <v>09649536</v>
          </cell>
          <cell r="B1357" t="str">
            <v>TRIGOSO MAS MERCEDES DEL PILAR</v>
          </cell>
          <cell r="C1357" t="str">
            <v>MEDICO II</v>
          </cell>
          <cell r="D1357" t="str">
            <v>1</v>
          </cell>
          <cell r="E1357" t="str">
            <v>09649536</v>
          </cell>
          <cell r="F1357">
            <v>649.15</v>
          </cell>
        </row>
        <row r="1358">
          <cell r="A1358" t="str">
            <v>33429912</v>
          </cell>
          <cell r="B1358" t="str">
            <v>TRIGOSO MORI VICTOR FERNANDO</v>
          </cell>
          <cell r="C1358" t="str">
            <v>MEDICO III</v>
          </cell>
          <cell r="D1358" t="str">
            <v>1</v>
          </cell>
          <cell r="E1358" t="str">
            <v>33429912</v>
          </cell>
          <cell r="F1358">
            <v>619.65</v>
          </cell>
        </row>
        <row r="1359">
          <cell r="A1359" t="str">
            <v>09643332</v>
          </cell>
          <cell r="B1359" t="str">
            <v>TRINIDAD SALINAS YOHANNA VERONICA</v>
          </cell>
          <cell r="C1359" t="str">
            <v>TECNOLOGO MEDICO</v>
          </cell>
          <cell r="D1359" t="str">
            <v>1</v>
          </cell>
          <cell r="E1359" t="str">
            <v>09643332</v>
          </cell>
          <cell r="F1359">
            <v>0</v>
          </cell>
        </row>
        <row r="1360">
          <cell r="A1360" t="str">
            <v>08540579</v>
          </cell>
          <cell r="B1360" t="str">
            <v>TRUJILLO CUELLAR MARIO</v>
          </cell>
          <cell r="C1360" t="str">
            <v>TEC. ADMINIS.I</v>
          </cell>
          <cell r="D1360" t="str">
            <v>2</v>
          </cell>
          <cell r="E1360" t="str">
            <v>08540579</v>
          </cell>
          <cell r="F1360">
            <v>238.8</v>
          </cell>
        </row>
        <row r="1361">
          <cell r="A1361" t="str">
            <v>08470030</v>
          </cell>
          <cell r="B1361" t="str">
            <v>TRUJILLO CUELLAR TIMOTEO</v>
          </cell>
          <cell r="C1361" t="str">
            <v>ARTESANO II</v>
          </cell>
          <cell r="D1361" t="str">
            <v>2</v>
          </cell>
          <cell r="E1361" t="str">
            <v>08470030</v>
          </cell>
          <cell r="F1361">
            <v>242.8</v>
          </cell>
        </row>
        <row r="1362">
          <cell r="A1362" t="str">
            <v>08491913</v>
          </cell>
          <cell r="B1362" t="str">
            <v>TRUJILLO LIÑAN ELIZABETH ROXANA</v>
          </cell>
          <cell r="C1362" t="str">
            <v>QUIMICO FARMACEUTICO II</v>
          </cell>
          <cell r="D1362" t="str">
            <v>1</v>
          </cell>
          <cell r="E1362" t="str">
            <v>08491913</v>
          </cell>
          <cell r="F1362">
            <v>835.8</v>
          </cell>
        </row>
        <row r="1363">
          <cell r="A1363" t="str">
            <v>10404321</v>
          </cell>
          <cell r="B1363" t="str">
            <v>TUESTA VILLA JOSE MERCEDES</v>
          </cell>
          <cell r="C1363" t="str">
            <v>MECANICO DENTAL I</v>
          </cell>
          <cell r="D1363" t="str">
            <v>2</v>
          </cell>
          <cell r="E1363" t="str">
            <v>10404321</v>
          </cell>
          <cell r="F1363">
            <v>0</v>
          </cell>
        </row>
        <row r="1364">
          <cell r="A1364" t="str">
            <v>08660956</v>
          </cell>
          <cell r="B1364" t="str">
            <v>TUNANÑAÑA ARROYO CARMEN ROSA</v>
          </cell>
          <cell r="C1364" t="str">
            <v>ENFERMERA/O</v>
          </cell>
          <cell r="D1364" t="str">
            <v>1</v>
          </cell>
          <cell r="E1364" t="str">
            <v>08660956</v>
          </cell>
          <cell r="F1364">
            <v>0</v>
          </cell>
        </row>
        <row r="1365">
          <cell r="A1365" t="str">
            <v>40058436</v>
          </cell>
          <cell r="B1365" t="str">
            <v>TUPACYUPANQUI MUERAS HENRY JOSE</v>
          </cell>
          <cell r="C1365" t="str">
            <v>TEC. EN ENFERMERIA I</v>
          </cell>
          <cell r="D1365" t="str">
            <v>2</v>
          </cell>
          <cell r="E1365" t="str">
            <v>40058436</v>
          </cell>
          <cell r="F1365">
            <v>529.16</v>
          </cell>
        </row>
        <row r="1366">
          <cell r="A1366" t="str">
            <v>06907683</v>
          </cell>
          <cell r="B1366" t="str">
            <v>UGARTE QUISPE JUANA LISVE</v>
          </cell>
          <cell r="C1366" t="str">
            <v>TEC. EN NUTRICION I</v>
          </cell>
          <cell r="D1366" t="str">
            <v>2</v>
          </cell>
          <cell r="E1366" t="str">
            <v>06907683</v>
          </cell>
          <cell r="F1366">
            <v>412.26</v>
          </cell>
        </row>
        <row r="1367">
          <cell r="A1367" t="str">
            <v>06209674</v>
          </cell>
          <cell r="B1367" t="str">
            <v>UNTIVEROS TELLO ALEX MOISES</v>
          </cell>
          <cell r="C1367" t="str">
            <v>MEDICO III</v>
          </cell>
          <cell r="D1367" t="str">
            <v>1</v>
          </cell>
          <cell r="E1367" t="str">
            <v>06209674</v>
          </cell>
          <cell r="F1367">
            <v>0</v>
          </cell>
        </row>
        <row r="1368">
          <cell r="A1368" t="str">
            <v>10469342</v>
          </cell>
          <cell r="B1368" t="str">
            <v>URCO LINO SONIA FLAVIA</v>
          </cell>
          <cell r="C1368" t="str">
            <v>TEC. EN NUTRICION I</v>
          </cell>
          <cell r="D1368" t="str">
            <v>2</v>
          </cell>
          <cell r="E1368" t="str">
            <v>10469342</v>
          </cell>
          <cell r="F1368">
            <v>352.81</v>
          </cell>
        </row>
        <row r="1369">
          <cell r="A1369" t="str">
            <v>06573378</v>
          </cell>
          <cell r="B1369" t="str">
            <v>URETA SARAVIA TELMO ESTEBAN</v>
          </cell>
          <cell r="C1369" t="str">
            <v>TECNOLOGO MEDICO</v>
          </cell>
          <cell r="D1369" t="str">
            <v>1</v>
          </cell>
          <cell r="E1369" t="str">
            <v>06573378</v>
          </cell>
          <cell r="F1369">
            <v>934.52</v>
          </cell>
        </row>
        <row r="1370">
          <cell r="A1370" t="str">
            <v>40332663</v>
          </cell>
          <cell r="B1370" t="str">
            <v>URIBE LAURA MARTIN CRISTIAN</v>
          </cell>
          <cell r="C1370" t="str">
            <v>TEC. EN ARCHIVO I</v>
          </cell>
          <cell r="D1370" t="str">
            <v>1</v>
          </cell>
          <cell r="E1370" t="str">
            <v>40332663</v>
          </cell>
          <cell r="F1370">
            <v>0</v>
          </cell>
        </row>
        <row r="1371">
          <cell r="A1371" t="str">
            <v>09948888</v>
          </cell>
          <cell r="B1371" t="str">
            <v>URRUTIA BRANDAN MARISOL</v>
          </cell>
          <cell r="C1371" t="str">
            <v>ENFERMERA/O II</v>
          </cell>
          <cell r="D1371" t="str">
            <v>1</v>
          </cell>
          <cell r="E1371" t="str">
            <v>09948888</v>
          </cell>
          <cell r="F1371">
            <v>890.82</v>
          </cell>
        </row>
        <row r="1372">
          <cell r="A1372" t="str">
            <v>10470777</v>
          </cell>
          <cell r="B1372" t="str">
            <v>UTANO ZEVALLOS PERCY</v>
          </cell>
          <cell r="C1372" t="str">
            <v>MEDICO III</v>
          </cell>
          <cell r="D1372" t="str">
            <v>1</v>
          </cell>
          <cell r="E1372" t="str">
            <v>10470777</v>
          </cell>
          <cell r="F1372">
            <v>0</v>
          </cell>
        </row>
        <row r="1373">
          <cell r="A1373" t="str">
            <v>06701444</v>
          </cell>
          <cell r="B1373" t="str">
            <v>VALDERRAMA HARO MARTIN AGUSTIN</v>
          </cell>
          <cell r="C1373" t="str">
            <v>TEC. EN ENFERMERIA I</v>
          </cell>
          <cell r="D1373" t="str">
            <v>1</v>
          </cell>
          <cell r="E1373" t="str">
            <v>06701444</v>
          </cell>
          <cell r="F1373">
            <v>0</v>
          </cell>
        </row>
        <row r="1374">
          <cell r="A1374" t="str">
            <v>07622805</v>
          </cell>
          <cell r="B1374" t="str">
            <v>VALDIVIA AGAPITO JULIO JESUS</v>
          </cell>
          <cell r="C1374" t="str">
            <v>MEDICO II</v>
          </cell>
          <cell r="D1374" t="str">
            <v>1</v>
          </cell>
          <cell r="E1374" t="str">
            <v>07622805</v>
          </cell>
          <cell r="F1374">
            <v>0</v>
          </cell>
        </row>
        <row r="1375">
          <cell r="A1375" t="str">
            <v>08590033</v>
          </cell>
          <cell r="B1375" t="str">
            <v>VALDIVIA LINARES SATURNINA MARY</v>
          </cell>
          <cell r="C1375" t="str">
            <v>ENFERMERA/O</v>
          </cell>
          <cell r="D1375" t="str">
            <v>1</v>
          </cell>
          <cell r="E1375" t="str">
            <v>08590033</v>
          </cell>
          <cell r="F1375">
            <v>828.75</v>
          </cell>
        </row>
        <row r="1376">
          <cell r="A1376" t="str">
            <v>09768662</v>
          </cell>
          <cell r="B1376" t="str">
            <v>VALDIVIA TRUJILLO MARIA CLARA</v>
          </cell>
          <cell r="C1376" t="str">
            <v>TRABAJADOR DE SERVICIOS III</v>
          </cell>
          <cell r="D1376" t="str">
            <v>2</v>
          </cell>
          <cell r="E1376" t="str">
            <v>09768662</v>
          </cell>
          <cell r="F1376">
            <v>173.55</v>
          </cell>
        </row>
        <row r="1377">
          <cell r="A1377" t="str">
            <v>08171266</v>
          </cell>
          <cell r="B1377" t="str">
            <v>VALDIVIEZO FRIAS RUDABIA</v>
          </cell>
          <cell r="C1377" t="str">
            <v>TEC. EN ENFERMERIA I</v>
          </cell>
          <cell r="D1377" t="str">
            <v>2</v>
          </cell>
          <cell r="E1377" t="str">
            <v>08171266</v>
          </cell>
          <cell r="F1377">
            <v>0</v>
          </cell>
        </row>
        <row r="1378">
          <cell r="A1378" t="str">
            <v>09016529</v>
          </cell>
          <cell r="B1378" t="str">
            <v>VALDIVIEZO SALAZAR LOURDES MARIBEL</v>
          </cell>
          <cell r="C1378" t="str">
            <v>TEC. EN ENFERMERIA I</v>
          </cell>
          <cell r="D1378" t="str">
            <v>1</v>
          </cell>
          <cell r="E1378" t="str">
            <v>09016529</v>
          </cell>
          <cell r="F1378">
            <v>508.38</v>
          </cell>
        </row>
        <row r="1379">
          <cell r="A1379" t="str">
            <v>09375637</v>
          </cell>
          <cell r="B1379" t="str">
            <v>VALDIZAN MATOS HUGO GUILLERMO</v>
          </cell>
          <cell r="C1379" t="str">
            <v>MEDICO ESPECIALISTA</v>
          </cell>
          <cell r="D1379" t="str">
            <v>1</v>
          </cell>
          <cell r="E1379" t="str">
            <v>09375637</v>
          </cell>
          <cell r="F1379">
            <v>0</v>
          </cell>
        </row>
        <row r="1380">
          <cell r="A1380" t="str">
            <v>08819895</v>
          </cell>
          <cell r="B1380" t="str">
            <v>VALENCIA MENDIZABAL SARA MARINA</v>
          </cell>
          <cell r="C1380" t="str">
            <v>ENFERMERA/O</v>
          </cell>
          <cell r="D1380" t="str">
            <v>1</v>
          </cell>
          <cell r="E1380" t="str">
            <v>08819895</v>
          </cell>
          <cell r="F1380">
            <v>812.62</v>
          </cell>
        </row>
        <row r="1381">
          <cell r="A1381" t="str">
            <v>06105767</v>
          </cell>
          <cell r="B1381" t="str">
            <v>VALENCIA PINCHI MAGDA LLY</v>
          </cell>
          <cell r="C1381" t="str">
            <v>TEC. EN ENFERMERIA I</v>
          </cell>
          <cell r="D1381" t="str">
            <v>1</v>
          </cell>
          <cell r="E1381" t="str">
            <v>06105767</v>
          </cell>
          <cell r="F1381">
            <v>551.94000000000005</v>
          </cell>
        </row>
        <row r="1382">
          <cell r="A1382" t="str">
            <v>09736823</v>
          </cell>
          <cell r="B1382" t="str">
            <v>VALENZUELA NOVOA CECILIA MARGOT</v>
          </cell>
          <cell r="C1382" t="str">
            <v>ENFERMERA/O</v>
          </cell>
          <cell r="D1382" t="str">
            <v>1</v>
          </cell>
          <cell r="E1382" t="str">
            <v>09736823</v>
          </cell>
          <cell r="F1382">
            <v>810.55</v>
          </cell>
        </row>
        <row r="1383">
          <cell r="A1383" t="str">
            <v>06751030</v>
          </cell>
          <cell r="B1383" t="str">
            <v>VALENZUELA NUÑEZ ESPERANZA FILOMENA</v>
          </cell>
          <cell r="C1383" t="str">
            <v>TEC. EN ENFERMERIA I</v>
          </cell>
          <cell r="D1383" t="str">
            <v>2</v>
          </cell>
          <cell r="E1383" t="str">
            <v>06751030</v>
          </cell>
          <cell r="F1383">
            <v>0</v>
          </cell>
        </row>
        <row r="1384">
          <cell r="A1384" t="str">
            <v>40723149</v>
          </cell>
          <cell r="B1384" t="str">
            <v>VALER UGARTE DENNIS ITALO</v>
          </cell>
          <cell r="C1384" t="str">
            <v>MEDICO ESPECIALISTA</v>
          </cell>
          <cell r="D1384" t="str">
            <v>1</v>
          </cell>
          <cell r="E1384" t="str">
            <v>40723149</v>
          </cell>
          <cell r="F1384">
            <v>0</v>
          </cell>
        </row>
        <row r="1385">
          <cell r="A1385" t="str">
            <v>07184950</v>
          </cell>
          <cell r="B1385" t="str">
            <v>VALERA MORENO CARLOS ALBERTO</v>
          </cell>
          <cell r="C1385" t="str">
            <v>MEDICO III</v>
          </cell>
          <cell r="D1385" t="str">
            <v>1</v>
          </cell>
          <cell r="E1385" t="str">
            <v>07184950</v>
          </cell>
          <cell r="F1385">
            <v>0</v>
          </cell>
        </row>
        <row r="1386">
          <cell r="A1386" t="str">
            <v>06857838</v>
          </cell>
          <cell r="B1386" t="str">
            <v>VALLADARES LEON AIDA ALBINA</v>
          </cell>
          <cell r="C1386" t="str">
            <v>TEC. EN ENFERMERIA I</v>
          </cell>
          <cell r="D1386" t="str">
            <v>1</v>
          </cell>
          <cell r="E1386" t="str">
            <v>06857838</v>
          </cell>
          <cell r="F1386">
            <v>220.02</v>
          </cell>
        </row>
        <row r="1387">
          <cell r="A1387" t="str">
            <v>15648965</v>
          </cell>
          <cell r="B1387" t="str">
            <v>VALLADARES RUIZ LUZ AURORA</v>
          </cell>
          <cell r="C1387" t="str">
            <v>TEC. EN ENFERMERIA I</v>
          </cell>
          <cell r="D1387" t="str">
            <v>2</v>
          </cell>
          <cell r="E1387" t="str">
            <v>15648965</v>
          </cell>
          <cell r="F1387">
            <v>551.94000000000005</v>
          </cell>
        </row>
        <row r="1388">
          <cell r="A1388" t="str">
            <v>06729457</v>
          </cell>
          <cell r="B1388" t="str">
            <v>VALLADOLID RIVAS CARMEN LILIAM</v>
          </cell>
          <cell r="C1388" t="str">
            <v>TEC. EN ENFERMERIA II</v>
          </cell>
          <cell r="D1388" t="str">
            <v>1</v>
          </cell>
          <cell r="E1388" t="str">
            <v>06729457</v>
          </cell>
          <cell r="F1388">
            <v>440.04</v>
          </cell>
        </row>
        <row r="1389">
          <cell r="A1389" t="str">
            <v>25734523</v>
          </cell>
          <cell r="B1389" t="str">
            <v>VALLE CABRERA VICTOR HUGO</v>
          </cell>
          <cell r="C1389" t="str">
            <v>MEDICO III</v>
          </cell>
          <cell r="D1389" t="str">
            <v>1</v>
          </cell>
          <cell r="E1389" t="str">
            <v>25734523</v>
          </cell>
          <cell r="F1389">
            <v>0</v>
          </cell>
        </row>
        <row r="1390">
          <cell r="A1390" t="str">
            <v>07450063</v>
          </cell>
          <cell r="B1390" t="str">
            <v>VALLE CUMPA ROLAN PEDRO</v>
          </cell>
          <cell r="C1390" t="str">
            <v>MEDICO III</v>
          </cell>
          <cell r="D1390" t="str">
            <v>1</v>
          </cell>
          <cell r="E1390" t="str">
            <v>07450063</v>
          </cell>
          <cell r="F1390">
            <v>0</v>
          </cell>
        </row>
        <row r="1391">
          <cell r="A1391" t="str">
            <v>08644130</v>
          </cell>
          <cell r="B1391" t="str">
            <v>VALLEJOS BOTIQUIN ALFREDO EDILBERTO</v>
          </cell>
          <cell r="C1391" t="str">
            <v>TECNOLOGO MEDICO</v>
          </cell>
          <cell r="D1391" t="str">
            <v>1</v>
          </cell>
          <cell r="E1391" t="str">
            <v>08644130</v>
          </cell>
          <cell r="F1391">
            <v>0</v>
          </cell>
        </row>
        <row r="1392">
          <cell r="A1392" t="str">
            <v>07239623</v>
          </cell>
          <cell r="B1392" t="str">
            <v>VARELA GAMARRA JORGE LUIS</v>
          </cell>
          <cell r="C1392" t="str">
            <v>MEDICO III</v>
          </cell>
          <cell r="D1392" t="str">
            <v>1</v>
          </cell>
          <cell r="E1392" t="str">
            <v>07239623</v>
          </cell>
          <cell r="F1392">
            <v>527.85</v>
          </cell>
        </row>
        <row r="1393">
          <cell r="A1393" t="str">
            <v>09880550</v>
          </cell>
          <cell r="B1393" t="str">
            <v>VARGAS ALCANTARA LOURDES CONSUELO</v>
          </cell>
          <cell r="C1393" t="str">
            <v>TEC. EN ENFERMERIA I</v>
          </cell>
          <cell r="D1393" t="str">
            <v>1</v>
          </cell>
          <cell r="E1393" t="str">
            <v>09880550</v>
          </cell>
          <cell r="F1393">
            <v>540.04999999999995</v>
          </cell>
        </row>
        <row r="1394">
          <cell r="A1394" t="str">
            <v>10244225</v>
          </cell>
          <cell r="B1394" t="str">
            <v>VARGAS BEJARANO MILAGROS ISABEL</v>
          </cell>
          <cell r="C1394" t="str">
            <v>ENFERMERA/O</v>
          </cell>
          <cell r="D1394" t="str">
            <v>1</v>
          </cell>
          <cell r="E1394" t="str">
            <v>10244225</v>
          </cell>
          <cell r="F1394">
            <v>912.9</v>
          </cell>
        </row>
        <row r="1395">
          <cell r="A1395" t="str">
            <v>06814294</v>
          </cell>
          <cell r="B1395" t="str">
            <v>VARGAS DE AGUILAR EDITH DE BELEN</v>
          </cell>
          <cell r="C1395" t="str">
            <v>TEC. EN ENFERMERIA I</v>
          </cell>
          <cell r="D1395" t="str">
            <v>1</v>
          </cell>
          <cell r="E1395" t="str">
            <v>06814294</v>
          </cell>
          <cell r="F1395">
            <v>0</v>
          </cell>
        </row>
        <row r="1396">
          <cell r="A1396" t="str">
            <v>40256058</v>
          </cell>
          <cell r="B1396" t="str">
            <v>VARGAS GUILLEN JULIA NAYDA</v>
          </cell>
          <cell r="C1396" t="str">
            <v>TEC. EN ENFERMERIA I</v>
          </cell>
          <cell r="D1396" t="str">
            <v>1</v>
          </cell>
          <cell r="E1396" t="str">
            <v>40256058</v>
          </cell>
          <cell r="F1396">
            <v>273.47000000000003</v>
          </cell>
        </row>
        <row r="1397">
          <cell r="A1397" t="str">
            <v>21421661</v>
          </cell>
          <cell r="B1397" t="str">
            <v>VARGAS HERNANDEZ ELIZABETH DIONISIA</v>
          </cell>
          <cell r="C1397" t="str">
            <v>ENFERMERA/O</v>
          </cell>
          <cell r="D1397" t="str">
            <v>1</v>
          </cell>
          <cell r="E1397" t="str">
            <v>21421661</v>
          </cell>
          <cell r="F1397">
            <v>810.55</v>
          </cell>
        </row>
        <row r="1398">
          <cell r="A1398" t="str">
            <v>25608064</v>
          </cell>
          <cell r="B1398" t="str">
            <v>VARGAS JIMENEZ TELMO MARTIN</v>
          </cell>
          <cell r="C1398" t="str">
            <v>TECNOLOGO MEDICO</v>
          </cell>
          <cell r="D1398" t="str">
            <v>1</v>
          </cell>
          <cell r="E1398" t="str">
            <v>25608064</v>
          </cell>
          <cell r="F1398">
            <v>0</v>
          </cell>
        </row>
        <row r="1399">
          <cell r="A1399" t="str">
            <v>06799946</v>
          </cell>
          <cell r="B1399" t="str">
            <v>VARGAS MERCADES JUANA ROSARIO</v>
          </cell>
          <cell r="C1399" t="str">
            <v>TEC. EN ENFERMERIA I</v>
          </cell>
          <cell r="D1399" t="str">
            <v>2</v>
          </cell>
          <cell r="E1399" t="str">
            <v>06799946</v>
          </cell>
          <cell r="F1399">
            <v>0</v>
          </cell>
        </row>
        <row r="1400">
          <cell r="A1400" t="str">
            <v>15597392</v>
          </cell>
          <cell r="B1400" t="str">
            <v>VARGAS TARRILLO GLADYS AYDE</v>
          </cell>
          <cell r="C1400" t="str">
            <v>NUTRICIONISTA</v>
          </cell>
          <cell r="D1400" t="str">
            <v>1</v>
          </cell>
          <cell r="E1400" t="str">
            <v>15597392</v>
          </cell>
          <cell r="F1400">
            <v>636.79999999999995</v>
          </cell>
        </row>
        <row r="1401">
          <cell r="A1401" t="str">
            <v>22298986</v>
          </cell>
          <cell r="B1401" t="str">
            <v>VASQUEZ CAMACHO CLAUDIA ELENA</v>
          </cell>
          <cell r="C1401" t="str">
            <v>MEDICO ESPECIALISTA</v>
          </cell>
          <cell r="D1401" t="str">
            <v>1</v>
          </cell>
          <cell r="E1401" t="str">
            <v>22298986</v>
          </cell>
          <cell r="F1401">
            <v>0</v>
          </cell>
        </row>
        <row r="1402">
          <cell r="A1402" t="str">
            <v>00361022</v>
          </cell>
          <cell r="B1402" t="str">
            <v>VASQUEZ CASTILLA DORIS DEL JESUS</v>
          </cell>
          <cell r="C1402" t="str">
            <v>ASIST. EN SERV. DE SALUD I</v>
          </cell>
          <cell r="D1402" t="str">
            <v>2</v>
          </cell>
          <cell r="E1402" t="str">
            <v>00361022</v>
          </cell>
          <cell r="F1402">
            <v>0</v>
          </cell>
        </row>
        <row r="1403">
          <cell r="A1403" t="str">
            <v>26677056</v>
          </cell>
          <cell r="B1403" t="str">
            <v>VASQUEZ GARCIA LUCIA CLODESVINDA</v>
          </cell>
          <cell r="C1403" t="str">
            <v>ENFERMERA/O</v>
          </cell>
          <cell r="D1403" t="str">
            <v>1</v>
          </cell>
          <cell r="E1403" t="str">
            <v>26677056</v>
          </cell>
          <cell r="F1403">
            <v>812.62</v>
          </cell>
        </row>
        <row r="1404">
          <cell r="A1404" t="str">
            <v>08319434</v>
          </cell>
          <cell r="B1404" t="str">
            <v>VASQUEZ GOMEZ EDITH YOLANDA</v>
          </cell>
          <cell r="C1404" t="str">
            <v>TEC. EN ENFERMERIA I</v>
          </cell>
          <cell r="D1404" t="str">
            <v>1</v>
          </cell>
          <cell r="E1404" t="str">
            <v>08319434</v>
          </cell>
          <cell r="F1404">
            <v>448.93</v>
          </cell>
        </row>
        <row r="1405">
          <cell r="A1405" t="str">
            <v>29397616</v>
          </cell>
          <cell r="B1405" t="str">
            <v>VASQUEZ MONJE BETTY CRISTINA</v>
          </cell>
          <cell r="C1405" t="str">
            <v>MEDICO III</v>
          </cell>
          <cell r="D1405" t="str">
            <v>1</v>
          </cell>
          <cell r="E1405" t="str">
            <v>29397616</v>
          </cell>
          <cell r="F1405">
            <v>531.25</v>
          </cell>
        </row>
        <row r="1406">
          <cell r="A1406" t="str">
            <v>08901011</v>
          </cell>
          <cell r="B1406" t="str">
            <v>VASQUEZ NINAQUISPE MARIA CRUZ</v>
          </cell>
          <cell r="C1406" t="str">
            <v>TEC. EN ENFERMERIA I</v>
          </cell>
          <cell r="D1406" t="str">
            <v>1</v>
          </cell>
          <cell r="E1406" t="str">
            <v>08901011</v>
          </cell>
          <cell r="F1406">
            <v>366.7</v>
          </cell>
        </row>
        <row r="1407">
          <cell r="A1407" t="str">
            <v>09516172</v>
          </cell>
          <cell r="B1407" t="str">
            <v>VASQUEZ PEREZ OSCAR</v>
          </cell>
          <cell r="C1407" t="str">
            <v>TRABAJADOR DE SERVICIOS I</v>
          </cell>
          <cell r="D1407" t="str">
            <v>2</v>
          </cell>
          <cell r="E1407" t="str">
            <v>09516172</v>
          </cell>
          <cell r="F1407">
            <v>323.95999999999998</v>
          </cell>
        </row>
        <row r="1408">
          <cell r="A1408" t="str">
            <v>09267797</v>
          </cell>
          <cell r="B1408" t="str">
            <v>VASQUEZ RAMIREZ ESTHER</v>
          </cell>
          <cell r="C1408" t="str">
            <v>TEC. EN NUTRICION I</v>
          </cell>
          <cell r="D1408" t="str">
            <v>2</v>
          </cell>
          <cell r="E1408" t="str">
            <v>09267797</v>
          </cell>
          <cell r="F1408">
            <v>492.49</v>
          </cell>
        </row>
        <row r="1409">
          <cell r="A1409" t="str">
            <v>08575546</v>
          </cell>
          <cell r="B1409" t="str">
            <v>VASQUEZ REYNA FLOR MARINA</v>
          </cell>
          <cell r="C1409" t="str">
            <v>TEC. EN ENFERMERIA II</v>
          </cell>
          <cell r="D1409" t="str">
            <v>1</v>
          </cell>
          <cell r="E1409" t="str">
            <v>08575546</v>
          </cell>
          <cell r="F1409">
            <v>0</v>
          </cell>
        </row>
        <row r="1410">
          <cell r="A1410" t="str">
            <v>08359621</v>
          </cell>
          <cell r="B1410" t="str">
            <v>VASQUEZ ROJAS DE CASTILLO LUISA VICTORIA</v>
          </cell>
          <cell r="C1410" t="str">
            <v>TEC. EN ENFERMERIA I</v>
          </cell>
          <cell r="D1410" t="str">
            <v>2</v>
          </cell>
          <cell r="E1410" t="str">
            <v>08359621</v>
          </cell>
          <cell r="F1410">
            <v>0</v>
          </cell>
        </row>
        <row r="1411">
          <cell r="A1411" t="str">
            <v>08051807</v>
          </cell>
          <cell r="B1411" t="str">
            <v>VASQUEZ TORRES DE CANO BLANCA</v>
          </cell>
          <cell r="C1411" t="str">
            <v>TECNOLOGO MEDICO</v>
          </cell>
          <cell r="D1411" t="str">
            <v>1</v>
          </cell>
          <cell r="E1411" t="str">
            <v>08051807</v>
          </cell>
          <cell r="F1411">
            <v>977.5</v>
          </cell>
        </row>
        <row r="1412">
          <cell r="A1412" t="str">
            <v>10046370</v>
          </cell>
          <cell r="B1412" t="str">
            <v>VEGA CAMPOJO DE CARREAZO ANGELA</v>
          </cell>
          <cell r="C1412" t="str">
            <v>TEC. EN ENFERMERIA I</v>
          </cell>
          <cell r="D1412" t="str">
            <v>1</v>
          </cell>
          <cell r="E1412" t="str">
            <v>10046370</v>
          </cell>
          <cell r="F1412">
            <v>551.94000000000005</v>
          </cell>
        </row>
        <row r="1413">
          <cell r="A1413" t="str">
            <v>15976315</v>
          </cell>
          <cell r="B1413" t="str">
            <v>VEGA CASTILLEJO LEONOR NOVAC</v>
          </cell>
          <cell r="C1413" t="str">
            <v>TEC. EN ENFERMERIA I</v>
          </cell>
          <cell r="D1413" t="str">
            <v>2</v>
          </cell>
          <cell r="E1413" t="str">
            <v>15976315</v>
          </cell>
          <cell r="F1413">
            <v>443.93</v>
          </cell>
        </row>
        <row r="1414">
          <cell r="A1414" t="str">
            <v>25331978</v>
          </cell>
          <cell r="B1414" t="str">
            <v>VELA AGUIRRE CLEYDE LISSETTE</v>
          </cell>
          <cell r="C1414" t="str">
            <v>ENFERMERA/O II</v>
          </cell>
          <cell r="D1414" t="str">
            <v>1</v>
          </cell>
          <cell r="E1414" t="str">
            <v>25331978</v>
          </cell>
          <cell r="F1414">
            <v>867.1</v>
          </cell>
        </row>
        <row r="1415">
          <cell r="A1415" t="str">
            <v>08308240</v>
          </cell>
          <cell r="B1415" t="str">
            <v>VELA MENDOZA MARIA ZENAIDA</v>
          </cell>
          <cell r="C1415" t="str">
            <v>TECNICO/A EN SERV. GRALES. I</v>
          </cell>
          <cell r="D1415" t="str">
            <v>2</v>
          </cell>
          <cell r="E1415" t="str">
            <v>08308240</v>
          </cell>
          <cell r="F1415">
            <v>0</v>
          </cell>
        </row>
        <row r="1416">
          <cell r="A1416" t="str">
            <v>07538009</v>
          </cell>
          <cell r="B1416" t="str">
            <v>VELA OLIVERA JAQUELINE</v>
          </cell>
          <cell r="C1416" t="str">
            <v>AUXILIAR ADMINISTRATIVO</v>
          </cell>
          <cell r="D1416" t="str">
            <v>2</v>
          </cell>
          <cell r="E1416" t="str">
            <v>07538009</v>
          </cell>
          <cell r="F1416">
            <v>206.13</v>
          </cell>
        </row>
        <row r="1417">
          <cell r="A1417" t="str">
            <v>07180107</v>
          </cell>
          <cell r="B1417" t="str">
            <v>VELARDE AGUILAR CESAR BERNARDO</v>
          </cell>
          <cell r="C1417" t="str">
            <v>TEC. ADMINIS.I</v>
          </cell>
          <cell r="D1417" t="str">
            <v>2</v>
          </cell>
          <cell r="E1417" t="str">
            <v>07180107</v>
          </cell>
          <cell r="F1417">
            <v>456.82</v>
          </cell>
        </row>
        <row r="1418">
          <cell r="A1418" t="str">
            <v>06745583</v>
          </cell>
          <cell r="B1418" t="str">
            <v>VELASCO VASQUEZ NORY ANTONIETA</v>
          </cell>
          <cell r="C1418" t="str">
            <v>TEC. EN ENFERMERIA I</v>
          </cell>
          <cell r="D1418" t="str">
            <v>2</v>
          </cell>
          <cell r="E1418" t="str">
            <v>06745583</v>
          </cell>
          <cell r="F1418">
            <v>0</v>
          </cell>
        </row>
        <row r="1419">
          <cell r="A1419" t="str">
            <v>07324612</v>
          </cell>
          <cell r="B1419" t="str">
            <v>VELASQUEZ AGUERO VICTOR LUIS</v>
          </cell>
          <cell r="C1419" t="str">
            <v>TRABAJADOR DE SERVICIOS I</v>
          </cell>
          <cell r="D1419" t="str">
            <v>2</v>
          </cell>
          <cell r="E1419" t="str">
            <v>07324612</v>
          </cell>
          <cell r="F1419">
            <v>0</v>
          </cell>
        </row>
        <row r="1420">
          <cell r="A1420" t="str">
            <v>07442291</v>
          </cell>
          <cell r="B1420" t="str">
            <v>VELASQUEZ NUÑEZ VICTORIA JUDITH</v>
          </cell>
          <cell r="C1420" t="str">
            <v>TECNICO/A EN SERV. GRALES. I</v>
          </cell>
          <cell r="D1420" t="str">
            <v>2</v>
          </cell>
          <cell r="E1420" t="str">
            <v>07442291</v>
          </cell>
          <cell r="F1420">
            <v>273.47000000000003</v>
          </cell>
        </row>
        <row r="1421">
          <cell r="A1421" t="str">
            <v>09681385</v>
          </cell>
          <cell r="B1421" t="str">
            <v>VELASQUEZ PUMACAYO ELIZABETH</v>
          </cell>
          <cell r="C1421" t="str">
            <v>QUIMICO FARMACEUTICO II</v>
          </cell>
          <cell r="D1421" t="str">
            <v>1</v>
          </cell>
          <cell r="E1421" t="str">
            <v>09681385</v>
          </cell>
          <cell r="F1421">
            <v>676.6</v>
          </cell>
        </row>
        <row r="1422">
          <cell r="A1422" t="str">
            <v>32919785</v>
          </cell>
          <cell r="B1422" t="str">
            <v>VELASQUEZ VALDERRAMA FELIPE ENRIQUE</v>
          </cell>
          <cell r="C1422" t="str">
            <v>MEDICO II</v>
          </cell>
          <cell r="D1422" t="str">
            <v>1</v>
          </cell>
          <cell r="E1422" t="str">
            <v>32919785</v>
          </cell>
          <cell r="F1422">
            <v>0</v>
          </cell>
        </row>
        <row r="1423">
          <cell r="A1423" t="str">
            <v>09033561</v>
          </cell>
          <cell r="B1423" t="str">
            <v>VELAZCO LIVIA MARIA TERESA</v>
          </cell>
          <cell r="C1423" t="str">
            <v>ENFERMERA/O</v>
          </cell>
          <cell r="D1423" t="str">
            <v>1</v>
          </cell>
          <cell r="E1423" t="str">
            <v>09033561</v>
          </cell>
          <cell r="F1423">
            <v>487.6</v>
          </cell>
        </row>
        <row r="1424">
          <cell r="A1424" t="str">
            <v>06142305</v>
          </cell>
          <cell r="B1424" t="str">
            <v>VELIZ LAZO BETTY DELFINA</v>
          </cell>
          <cell r="C1424" t="str">
            <v>MEDICO III</v>
          </cell>
          <cell r="D1424" t="str">
            <v>1</v>
          </cell>
          <cell r="E1424" t="str">
            <v>06142305</v>
          </cell>
          <cell r="F1424">
            <v>0</v>
          </cell>
        </row>
        <row r="1425">
          <cell r="A1425" t="str">
            <v>09240697</v>
          </cell>
          <cell r="B1425" t="str">
            <v>VELIZ NORIEGA MIRIAM GEORGINA</v>
          </cell>
          <cell r="C1425" t="str">
            <v>ENFERMERA/O</v>
          </cell>
          <cell r="D1425" t="str">
            <v>1</v>
          </cell>
          <cell r="E1425" t="str">
            <v>09240697</v>
          </cell>
          <cell r="F1425">
            <v>510</v>
          </cell>
        </row>
        <row r="1426">
          <cell r="A1426" t="str">
            <v>07356811</v>
          </cell>
          <cell r="B1426" t="str">
            <v>VENEGAS VASQUEZ DE CHACON MIRTA GENOVEVA</v>
          </cell>
          <cell r="C1426" t="str">
            <v>ENFERMERA/O</v>
          </cell>
          <cell r="D1426" t="str">
            <v>1</v>
          </cell>
          <cell r="E1426" t="str">
            <v>07356811</v>
          </cell>
          <cell r="F1426">
            <v>977.75</v>
          </cell>
        </row>
        <row r="1427">
          <cell r="A1427" t="str">
            <v>08448613</v>
          </cell>
          <cell r="B1427" t="str">
            <v>VENTOSILLA AVILA ANGEL LENIN</v>
          </cell>
          <cell r="C1427" t="str">
            <v>OPERAD.EQ. ELEC. I</v>
          </cell>
          <cell r="D1427" t="str">
            <v>2</v>
          </cell>
          <cell r="E1427" t="str">
            <v>08448613</v>
          </cell>
          <cell r="F1427">
            <v>309.14</v>
          </cell>
        </row>
        <row r="1428">
          <cell r="A1428" t="str">
            <v>08577379</v>
          </cell>
          <cell r="B1428" t="str">
            <v>VENTOSILLA AVILA GEORGINA MARIA</v>
          </cell>
          <cell r="C1428" t="str">
            <v>TEC. EN ENFERMERIA I</v>
          </cell>
          <cell r="D1428" t="str">
            <v>2</v>
          </cell>
          <cell r="E1428" t="str">
            <v>08577379</v>
          </cell>
          <cell r="F1428">
            <v>0</v>
          </cell>
        </row>
        <row r="1429">
          <cell r="A1429" t="str">
            <v>07239028</v>
          </cell>
          <cell r="B1429" t="str">
            <v>VERA PEREZ MARIA RAQUEL</v>
          </cell>
          <cell r="C1429" t="str">
            <v>ASISTENTE SOCIAL I</v>
          </cell>
          <cell r="D1429" t="str">
            <v>1</v>
          </cell>
          <cell r="E1429" t="str">
            <v>07239028</v>
          </cell>
          <cell r="F1429">
            <v>497.5</v>
          </cell>
        </row>
        <row r="1430">
          <cell r="A1430" t="str">
            <v>15388427</v>
          </cell>
          <cell r="B1430" t="str">
            <v>VICENTE GASPAR SANTOS MARIA</v>
          </cell>
          <cell r="C1430" t="str">
            <v>TEC. EN ENFERMERIA I</v>
          </cell>
          <cell r="D1430" t="str">
            <v>1</v>
          </cell>
          <cell r="E1430" t="str">
            <v>15388427</v>
          </cell>
          <cell r="F1430">
            <v>551.94000000000005</v>
          </cell>
        </row>
        <row r="1431">
          <cell r="A1431" t="str">
            <v>07177566</v>
          </cell>
          <cell r="B1431" t="str">
            <v>VICUÑA ZELADA NAPOLEON WILFREDO</v>
          </cell>
          <cell r="C1431" t="str">
            <v>TEC. EN ARCHIVO I</v>
          </cell>
          <cell r="D1431" t="str">
            <v>1</v>
          </cell>
          <cell r="E1431" t="str">
            <v>07177566</v>
          </cell>
          <cell r="F1431">
            <v>0</v>
          </cell>
        </row>
        <row r="1432">
          <cell r="A1432" t="str">
            <v>04075315</v>
          </cell>
          <cell r="B1432" t="str">
            <v>VIDAL VERASTEGUI LAYDA</v>
          </cell>
          <cell r="C1432" t="str">
            <v>ENFERMERA/O</v>
          </cell>
          <cell r="D1432" t="str">
            <v>1</v>
          </cell>
          <cell r="E1432" t="str">
            <v>04075315</v>
          </cell>
          <cell r="F1432">
            <v>833.52</v>
          </cell>
        </row>
        <row r="1433">
          <cell r="A1433" t="str">
            <v>07231567</v>
          </cell>
          <cell r="B1433" t="str">
            <v>VIDAURRE RAVELLO MARIA ANTONIETA</v>
          </cell>
          <cell r="C1433" t="str">
            <v>ENFERMERA/O</v>
          </cell>
          <cell r="D1433" t="str">
            <v>1</v>
          </cell>
          <cell r="E1433" t="str">
            <v>07231567</v>
          </cell>
          <cell r="F1433">
            <v>0</v>
          </cell>
        </row>
        <row r="1434">
          <cell r="A1434" t="str">
            <v>40192467</v>
          </cell>
          <cell r="B1434" t="str">
            <v>VILA DAMAS MAX LEONARDO</v>
          </cell>
          <cell r="C1434" t="str">
            <v>MEDICO ESPECIALISTA</v>
          </cell>
          <cell r="D1434" t="str">
            <v>1</v>
          </cell>
          <cell r="E1434" t="str">
            <v>40192467</v>
          </cell>
          <cell r="F1434">
            <v>0</v>
          </cell>
        </row>
        <row r="1435">
          <cell r="A1435" t="str">
            <v>10493302</v>
          </cell>
          <cell r="B1435" t="str">
            <v>VILCA DE RAMIREZ MARIA DEL CARMEN</v>
          </cell>
          <cell r="C1435" t="str">
            <v>MEDICO III</v>
          </cell>
          <cell r="D1435" t="str">
            <v>1</v>
          </cell>
          <cell r="E1435" t="str">
            <v>10493302</v>
          </cell>
          <cell r="F1435">
            <v>0</v>
          </cell>
        </row>
        <row r="1436">
          <cell r="A1436" t="str">
            <v>10112788</v>
          </cell>
          <cell r="B1436" t="str">
            <v>VILCA RABANAL ELIANA</v>
          </cell>
          <cell r="C1436" t="str">
            <v>ENFERMERA/O</v>
          </cell>
          <cell r="D1436" t="str">
            <v>1</v>
          </cell>
          <cell r="E1436" t="str">
            <v>10112788</v>
          </cell>
          <cell r="F1436">
            <v>0</v>
          </cell>
        </row>
        <row r="1437">
          <cell r="A1437" t="str">
            <v>09747299</v>
          </cell>
          <cell r="B1437" t="str">
            <v>VILCACHAGUA CAMPOS CARMEN ERNESTINA</v>
          </cell>
          <cell r="C1437" t="str">
            <v>TEC. EN ENFERMERIA I</v>
          </cell>
          <cell r="D1437" t="str">
            <v>1</v>
          </cell>
          <cell r="E1437" t="str">
            <v>09747299</v>
          </cell>
          <cell r="F1437">
            <v>551.94000000000005</v>
          </cell>
        </row>
        <row r="1438">
          <cell r="A1438" t="str">
            <v>09594234</v>
          </cell>
          <cell r="B1438" t="str">
            <v>VILCAS ASTO LORENA</v>
          </cell>
          <cell r="C1438" t="str">
            <v>TEC. EN ENFERMERIA I</v>
          </cell>
          <cell r="D1438" t="str">
            <v>2</v>
          </cell>
          <cell r="E1438" t="str">
            <v>09594234</v>
          </cell>
          <cell r="F1438">
            <v>0</v>
          </cell>
        </row>
        <row r="1439">
          <cell r="A1439" t="str">
            <v>07366777</v>
          </cell>
          <cell r="B1439" t="str">
            <v>VILCHEZ CHUMPITAZ OFELIA PAULINA</v>
          </cell>
          <cell r="C1439" t="str">
            <v>ENFERMERA/O</v>
          </cell>
          <cell r="D1439" t="str">
            <v>1</v>
          </cell>
          <cell r="E1439" t="str">
            <v>07366777</v>
          </cell>
          <cell r="F1439">
            <v>912.9</v>
          </cell>
        </row>
        <row r="1440">
          <cell r="A1440" t="str">
            <v>08317464</v>
          </cell>
          <cell r="B1440" t="str">
            <v>VILCHEZ DIAZ LUZ AURORA</v>
          </cell>
          <cell r="C1440" t="str">
            <v>TEC. EN ENFERMERIA I</v>
          </cell>
          <cell r="D1440" t="str">
            <v>1</v>
          </cell>
          <cell r="E1440" t="str">
            <v>08317464</v>
          </cell>
          <cell r="F1440">
            <v>551.94000000000005</v>
          </cell>
        </row>
        <row r="1441">
          <cell r="A1441" t="str">
            <v>18070815</v>
          </cell>
          <cell r="B1441" t="str">
            <v>VILLACORTA ACOSTA ERIC ANTONIO</v>
          </cell>
          <cell r="C1441" t="str">
            <v>MEDICO II</v>
          </cell>
          <cell r="D1441" t="str">
            <v>1</v>
          </cell>
          <cell r="E1441" t="str">
            <v>18070815</v>
          </cell>
          <cell r="F1441">
            <v>710</v>
          </cell>
        </row>
        <row r="1442">
          <cell r="A1442" t="str">
            <v>09152547</v>
          </cell>
          <cell r="B1442" t="str">
            <v>VILLACORTA CHAVEZ JORGE ANTONIO</v>
          </cell>
          <cell r="C1442" t="str">
            <v>BIOLOGO</v>
          </cell>
          <cell r="D1442" t="str">
            <v>1</v>
          </cell>
          <cell r="E1442" t="str">
            <v>09152547</v>
          </cell>
          <cell r="F1442">
            <v>0</v>
          </cell>
        </row>
        <row r="1443">
          <cell r="A1443" t="str">
            <v>09735488</v>
          </cell>
          <cell r="B1443" t="str">
            <v>VILLACORTA LOPEZ MARIA YMELDA</v>
          </cell>
          <cell r="C1443" t="str">
            <v>TECNICO/A ADMINIS. I</v>
          </cell>
          <cell r="D1443" t="str">
            <v>2</v>
          </cell>
          <cell r="E1443" t="str">
            <v>09735488</v>
          </cell>
          <cell r="F1443">
            <v>0</v>
          </cell>
        </row>
        <row r="1444">
          <cell r="A1444" t="str">
            <v>10386054</v>
          </cell>
          <cell r="B1444" t="str">
            <v>VILLACORTA LOPEZ MERCEDES SILVIA</v>
          </cell>
          <cell r="C1444" t="str">
            <v>TEC. EN ENFERMERIA I</v>
          </cell>
          <cell r="D1444" t="str">
            <v>2</v>
          </cell>
          <cell r="E1444" t="str">
            <v>10386054</v>
          </cell>
          <cell r="F1444">
            <v>508.38</v>
          </cell>
        </row>
        <row r="1445">
          <cell r="A1445" t="str">
            <v>06720539</v>
          </cell>
          <cell r="B1445" t="str">
            <v>VILLAFUERTE SORIA SIMIONA SILVIA</v>
          </cell>
          <cell r="C1445" t="str">
            <v>TEC. EN ENFERMERIA I</v>
          </cell>
          <cell r="D1445" t="str">
            <v>1</v>
          </cell>
          <cell r="E1445" t="str">
            <v>06720539</v>
          </cell>
          <cell r="F1445">
            <v>551.94000000000005</v>
          </cell>
        </row>
        <row r="1446">
          <cell r="A1446" t="str">
            <v>15354681</v>
          </cell>
          <cell r="B1446" t="str">
            <v>VILLALOBOS ALVA JENNY BEATRIZ</v>
          </cell>
          <cell r="C1446" t="str">
            <v>MEDICO II</v>
          </cell>
          <cell r="D1446" t="str">
            <v>1</v>
          </cell>
          <cell r="E1446" t="str">
            <v>15354681</v>
          </cell>
          <cell r="F1446">
            <v>304.29000000000002</v>
          </cell>
        </row>
        <row r="1447">
          <cell r="A1447" t="str">
            <v>17895047</v>
          </cell>
          <cell r="B1447" t="str">
            <v>VILLANUEVA AGUILAR MARCELA ESPERANZA</v>
          </cell>
          <cell r="C1447" t="str">
            <v>ENFERMERA/O</v>
          </cell>
          <cell r="D1447" t="str">
            <v>1</v>
          </cell>
          <cell r="E1447" t="str">
            <v>17895047</v>
          </cell>
          <cell r="F1447">
            <v>977.75</v>
          </cell>
        </row>
        <row r="1448">
          <cell r="A1448" t="str">
            <v>08732769</v>
          </cell>
          <cell r="B1448" t="str">
            <v>VILLANUEVA COZ MARIA VIRGINIA DEL PILAR</v>
          </cell>
          <cell r="C1448" t="str">
            <v>MEDICO III</v>
          </cell>
          <cell r="D1448" t="str">
            <v>1</v>
          </cell>
          <cell r="E1448" t="str">
            <v>08732769</v>
          </cell>
          <cell r="F1448">
            <v>0</v>
          </cell>
        </row>
        <row r="1449">
          <cell r="A1449" t="str">
            <v>17820339</v>
          </cell>
          <cell r="B1449" t="str">
            <v>VILLANUEVA LLANOS CELINA ELIZABETH</v>
          </cell>
          <cell r="C1449" t="str">
            <v>ASISTENTE SOCIAL</v>
          </cell>
          <cell r="D1449" t="str">
            <v>1</v>
          </cell>
          <cell r="E1449" t="str">
            <v>17820339</v>
          </cell>
          <cell r="F1449">
            <v>0</v>
          </cell>
        </row>
        <row r="1450">
          <cell r="A1450" t="str">
            <v>06714851</v>
          </cell>
          <cell r="B1450" t="str">
            <v>VILLANUEVA LOPEZ LILIA VIRGINIA</v>
          </cell>
          <cell r="C1450" t="str">
            <v>MEDICO III</v>
          </cell>
          <cell r="D1450" t="str">
            <v>1</v>
          </cell>
          <cell r="E1450" t="str">
            <v>06714851</v>
          </cell>
          <cell r="F1450">
            <v>0</v>
          </cell>
        </row>
        <row r="1451">
          <cell r="A1451" t="str">
            <v>10293859</v>
          </cell>
          <cell r="B1451" t="str">
            <v>VILLANUEVA MUCHA ALINE EULALIA</v>
          </cell>
          <cell r="C1451" t="str">
            <v>ENFERMERA/O</v>
          </cell>
          <cell r="D1451" t="str">
            <v>1</v>
          </cell>
          <cell r="E1451" t="str">
            <v>10293859</v>
          </cell>
          <cell r="F1451">
            <v>0</v>
          </cell>
        </row>
        <row r="1452">
          <cell r="A1452" t="str">
            <v>25493374</v>
          </cell>
          <cell r="B1452" t="str">
            <v>VILLANUEVA SARASI EMILIANO</v>
          </cell>
          <cell r="C1452" t="str">
            <v>TEC. EN NUTRICION I</v>
          </cell>
          <cell r="D1452" t="str">
            <v>2</v>
          </cell>
          <cell r="E1452" t="str">
            <v>25493374</v>
          </cell>
          <cell r="F1452">
            <v>435.04</v>
          </cell>
        </row>
        <row r="1453">
          <cell r="A1453" t="str">
            <v>07914383</v>
          </cell>
          <cell r="B1453" t="str">
            <v>VILLAR MUÑOZ LUISA MERCEDES</v>
          </cell>
          <cell r="C1453" t="str">
            <v>ASIST. EN SERV. DE SALUD I</v>
          </cell>
          <cell r="D1453" t="str">
            <v>2</v>
          </cell>
          <cell r="E1453" t="str">
            <v>07914383</v>
          </cell>
          <cell r="F1453">
            <v>0</v>
          </cell>
        </row>
        <row r="1454">
          <cell r="A1454" t="str">
            <v>07413716</v>
          </cell>
          <cell r="B1454" t="str">
            <v>VILLAR VILLEGAS VICTORIA YOLANDA</v>
          </cell>
          <cell r="C1454" t="str">
            <v>ENFERMERA/O</v>
          </cell>
          <cell r="D1454" t="str">
            <v>1</v>
          </cell>
          <cell r="E1454" t="str">
            <v>07413716</v>
          </cell>
          <cell r="F1454">
            <v>850.25</v>
          </cell>
        </row>
        <row r="1455">
          <cell r="A1455" t="str">
            <v>00473817</v>
          </cell>
          <cell r="B1455" t="str">
            <v>VILLASANTE DE ANAYA IRIS</v>
          </cell>
          <cell r="C1455" t="str">
            <v>ENFERMERA/O III</v>
          </cell>
          <cell r="D1455" t="str">
            <v>1</v>
          </cell>
          <cell r="E1455" t="str">
            <v>00473817</v>
          </cell>
          <cell r="F1455">
            <v>637.5</v>
          </cell>
        </row>
        <row r="1456">
          <cell r="A1456" t="str">
            <v>10428966</v>
          </cell>
          <cell r="B1456" t="str">
            <v>VILLAVERDE GONZALEZ JORGE GUSTAVO</v>
          </cell>
          <cell r="C1456" t="str">
            <v>TECNICO/A EN PROTESIS DENTAL</v>
          </cell>
          <cell r="D1456" t="str">
            <v>2</v>
          </cell>
          <cell r="E1456" t="str">
            <v>10428966</v>
          </cell>
          <cell r="F1456">
            <v>0</v>
          </cell>
        </row>
        <row r="1457">
          <cell r="A1457" t="str">
            <v>07641720</v>
          </cell>
          <cell r="B1457" t="str">
            <v>VILLAVICENCIO GARCIA WILDER ANGEL</v>
          </cell>
          <cell r="C1457" t="str">
            <v>ARTESANO I</v>
          </cell>
          <cell r="D1457" t="str">
            <v>2</v>
          </cell>
          <cell r="E1457" t="str">
            <v>07641720</v>
          </cell>
          <cell r="F1457">
            <v>220.02</v>
          </cell>
        </row>
        <row r="1458">
          <cell r="A1458" t="str">
            <v>09547602</v>
          </cell>
          <cell r="B1458" t="str">
            <v>VILLEGAS ESPINOZA JANET</v>
          </cell>
          <cell r="C1458" t="str">
            <v>TEC. EN ENFERMERIA I</v>
          </cell>
          <cell r="D1458" t="str">
            <v>1</v>
          </cell>
          <cell r="E1458" t="str">
            <v>09547602</v>
          </cell>
          <cell r="F1458">
            <v>528.16</v>
          </cell>
        </row>
        <row r="1459">
          <cell r="A1459" t="str">
            <v>09562579</v>
          </cell>
          <cell r="B1459" t="str">
            <v>VILLEGAS RUA PEDRO YONSON</v>
          </cell>
          <cell r="C1459" t="str">
            <v>TEC. EN ENFERMERIA I</v>
          </cell>
          <cell r="D1459" t="str">
            <v>1</v>
          </cell>
          <cell r="E1459" t="str">
            <v>09562579</v>
          </cell>
          <cell r="F1459">
            <v>440.04</v>
          </cell>
        </row>
        <row r="1460">
          <cell r="A1460" t="str">
            <v>25405583</v>
          </cell>
          <cell r="B1460" t="str">
            <v>VITOR LOPEZ DOMINGA</v>
          </cell>
          <cell r="C1460" t="str">
            <v>TEC. EN ENFERMERIA I</v>
          </cell>
          <cell r="D1460" t="str">
            <v>1</v>
          </cell>
          <cell r="E1460" t="str">
            <v>25405583</v>
          </cell>
          <cell r="F1460">
            <v>551.94000000000005</v>
          </cell>
        </row>
        <row r="1461">
          <cell r="A1461" t="str">
            <v>06977279</v>
          </cell>
          <cell r="B1461" t="str">
            <v>VIVANCO BLANCO JACQUELINE ROCIO</v>
          </cell>
          <cell r="C1461" t="str">
            <v>MEDICO III</v>
          </cell>
          <cell r="D1461" t="str">
            <v>1</v>
          </cell>
          <cell r="E1461" t="str">
            <v>06977279</v>
          </cell>
          <cell r="F1461">
            <v>1147.5</v>
          </cell>
        </row>
        <row r="1462">
          <cell r="A1462" t="str">
            <v>10354619</v>
          </cell>
          <cell r="B1462" t="str">
            <v>VIVANCO DIAZ RUTH</v>
          </cell>
          <cell r="C1462" t="str">
            <v>TEC. EN ENFERMERIA I</v>
          </cell>
          <cell r="D1462" t="str">
            <v>2</v>
          </cell>
          <cell r="E1462" t="str">
            <v>10354619</v>
          </cell>
          <cell r="F1462">
            <v>261.58</v>
          </cell>
        </row>
        <row r="1463">
          <cell r="A1463" t="str">
            <v>25827604</v>
          </cell>
          <cell r="B1463" t="str">
            <v>YACOLCA MANRIQUE CARMEN LUCIA</v>
          </cell>
          <cell r="C1463" t="str">
            <v>TECNOLOGO MEDICO</v>
          </cell>
          <cell r="D1463" t="str">
            <v>1</v>
          </cell>
          <cell r="E1463" t="str">
            <v>25827604</v>
          </cell>
          <cell r="F1463">
            <v>711.06</v>
          </cell>
        </row>
        <row r="1464">
          <cell r="A1464" t="str">
            <v>07235603</v>
          </cell>
          <cell r="B1464" t="str">
            <v>YACSA SANCHEZ MONICA CECILIA</v>
          </cell>
          <cell r="C1464" t="str">
            <v>TEC. EN ENFERMERIA I</v>
          </cell>
          <cell r="D1464" t="str">
            <v>1</v>
          </cell>
          <cell r="E1464" t="str">
            <v>07235603</v>
          </cell>
          <cell r="F1464">
            <v>515.27</v>
          </cell>
        </row>
        <row r="1465">
          <cell r="A1465" t="str">
            <v>07134153</v>
          </cell>
          <cell r="B1465" t="str">
            <v>YAIPEN CHAFLOQUE MARIA ESTHER</v>
          </cell>
          <cell r="C1465" t="str">
            <v>TEC. EN ENFERMERIA I</v>
          </cell>
          <cell r="D1465" t="str">
            <v>2</v>
          </cell>
          <cell r="E1465" t="str">
            <v>07134153</v>
          </cell>
          <cell r="F1465">
            <v>0</v>
          </cell>
        </row>
        <row r="1466">
          <cell r="A1466" t="str">
            <v>08674275</v>
          </cell>
          <cell r="B1466" t="str">
            <v>YALAN IGREDA TANIA</v>
          </cell>
          <cell r="C1466" t="str">
            <v>ENFERMERA/O</v>
          </cell>
          <cell r="D1466" t="str">
            <v>1</v>
          </cell>
          <cell r="E1466" t="str">
            <v>08674275</v>
          </cell>
          <cell r="F1466">
            <v>304.75</v>
          </cell>
        </row>
        <row r="1467">
          <cell r="A1467" t="str">
            <v>15971906</v>
          </cell>
          <cell r="B1467" t="str">
            <v>YANAC EUSEBIO SANTA CATALINA</v>
          </cell>
          <cell r="C1467" t="str">
            <v>TEC. EN ENFERMERIA I</v>
          </cell>
          <cell r="D1467" t="str">
            <v>1</v>
          </cell>
          <cell r="E1467" t="str">
            <v>15971906</v>
          </cell>
          <cell r="F1467">
            <v>551.94000000000005</v>
          </cell>
        </row>
        <row r="1468">
          <cell r="A1468" t="str">
            <v>07270878</v>
          </cell>
          <cell r="B1468" t="str">
            <v>YANCCE TUCTA NELLY</v>
          </cell>
          <cell r="C1468" t="str">
            <v>TEC. EN ENFERMERIA I</v>
          </cell>
          <cell r="D1468" t="str">
            <v>1</v>
          </cell>
          <cell r="E1468" t="str">
            <v>07270878</v>
          </cell>
          <cell r="F1468">
            <v>541.04999999999995</v>
          </cell>
        </row>
        <row r="1469">
          <cell r="A1469" t="str">
            <v>08064043</v>
          </cell>
          <cell r="B1469" t="str">
            <v>YANCE CANCHARI JOSE ARMANDO</v>
          </cell>
          <cell r="C1469" t="str">
            <v>CIRUJANO DENTISTA</v>
          </cell>
          <cell r="D1469" t="str">
            <v>1</v>
          </cell>
          <cell r="E1469" t="str">
            <v>08064043</v>
          </cell>
          <cell r="F1469">
            <v>0</v>
          </cell>
        </row>
        <row r="1470">
          <cell r="A1470" t="str">
            <v>10079252</v>
          </cell>
          <cell r="B1470" t="str">
            <v>YAPUCHURA MAMANI MARGARITA</v>
          </cell>
          <cell r="C1470" t="str">
            <v>TEC. EN ENFERMERIA I</v>
          </cell>
          <cell r="D1470" t="str">
            <v>1</v>
          </cell>
          <cell r="E1470" t="str">
            <v>10079252</v>
          </cell>
          <cell r="F1470">
            <v>0</v>
          </cell>
        </row>
        <row r="1471">
          <cell r="A1471" t="str">
            <v>15412914</v>
          </cell>
          <cell r="B1471" t="str">
            <v>YAYA HERRERA VILMA LIBERTAD</v>
          </cell>
          <cell r="C1471" t="str">
            <v>TECNOLOGO MEDICO III</v>
          </cell>
          <cell r="D1471" t="str">
            <v>1</v>
          </cell>
          <cell r="E1471" t="str">
            <v>15412914</v>
          </cell>
          <cell r="F1471">
            <v>716.53</v>
          </cell>
        </row>
        <row r="1472">
          <cell r="A1472" t="str">
            <v>08565756</v>
          </cell>
          <cell r="B1472" t="str">
            <v>YNFANZON FLORES ELIZABETH DORIS</v>
          </cell>
          <cell r="C1472" t="str">
            <v>ENFERMERA/O</v>
          </cell>
          <cell r="D1472" t="str">
            <v>1</v>
          </cell>
          <cell r="E1472" t="str">
            <v>08565756</v>
          </cell>
          <cell r="F1472">
            <v>616.5</v>
          </cell>
        </row>
        <row r="1473">
          <cell r="A1473" t="str">
            <v>06142731</v>
          </cell>
          <cell r="B1473" t="str">
            <v>YTURRIA FERNANDEZ SARA ELENA</v>
          </cell>
          <cell r="C1473" t="str">
            <v>TEC. EN ENFERMERIA I</v>
          </cell>
          <cell r="D1473" t="str">
            <v>2</v>
          </cell>
          <cell r="E1473" t="str">
            <v>06142731</v>
          </cell>
          <cell r="F1473">
            <v>0</v>
          </cell>
        </row>
        <row r="1474">
          <cell r="A1474" t="str">
            <v>08210000</v>
          </cell>
          <cell r="B1474" t="str">
            <v>YUPANQUI HERNANDEZ ROSA JULIA</v>
          </cell>
          <cell r="C1474" t="str">
            <v>TEC. EN ENFERMERIA I</v>
          </cell>
          <cell r="D1474" t="str">
            <v>1</v>
          </cell>
          <cell r="E1474" t="str">
            <v>08210000</v>
          </cell>
          <cell r="F1474">
            <v>485.6</v>
          </cell>
        </row>
        <row r="1475">
          <cell r="A1475" t="str">
            <v>09494854</v>
          </cell>
          <cell r="B1475" t="str">
            <v>YUPANQUI MARTINEZ JOSEFINA BEATRIZ</v>
          </cell>
          <cell r="C1475" t="str">
            <v>TEC. EN ENFERMERIA I</v>
          </cell>
          <cell r="D1475" t="str">
            <v>1</v>
          </cell>
          <cell r="E1475" t="str">
            <v>09494854</v>
          </cell>
          <cell r="F1475">
            <v>551.94000000000005</v>
          </cell>
        </row>
        <row r="1476">
          <cell r="A1476" t="str">
            <v>06237771</v>
          </cell>
          <cell r="B1476" t="str">
            <v>YUPANQUI MOSCOL SOLEDAD ANGELINA</v>
          </cell>
          <cell r="C1476" t="str">
            <v>TEC. EN ENFERMERIA I</v>
          </cell>
          <cell r="D1476" t="str">
            <v>2</v>
          </cell>
          <cell r="E1476" t="str">
            <v>06237771</v>
          </cell>
          <cell r="F1476">
            <v>0</v>
          </cell>
        </row>
        <row r="1477">
          <cell r="A1477" t="str">
            <v>28295310</v>
          </cell>
          <cell r="B1477" t="str">
            <v>YUPANQUI ZAMORA YURI</v>
          </cell>
          <cell r="C1477" t="str">
            <v>ENFERMERA/O</v>
          </cell>
          <cell r="D1477" t="str">
            <v>1</v>
          </cell>
          <cell r="E1477" t="str">
            <v>28295310</v>
          </cell>
          <cell r="F1477">
            <v>754</v>
          </cell>
        </row>
        <row r="1478">
          <cell r="A1478" t="str">
            <v>06827984</v>
          </cell>
          <cell r="B1478" t="str">
            <v>YZAGUIRRE RODRIGUEZ MARIA SALOME</v>
          </cell>
          <cell r="C1478" t="str">
            <v>TEC. EN ENFERMERIA I</v>
          </cell>
          <cell r="D1478" t="str">
            <v>2</v>
          </cell>
          <cell r="E1478" t="str">
            <v>06827984</v>
          </cell>
          <cell r="F1478">
            <v>0</v>
          </cell>
        </row>
        <row r="1479">
          <cell r="A1479" t="str">
            <v>08093481</v>
          </cell>
          <cell r="B1479" t="str">
            <v>ZAANONI SALAZAR MARIA LUZ</v>
          </cell>
          <cell r="C1479" t="str">
            <v>ENFERMERA/O</v>
          </cell>
          <cell r="D1479" t="str">
            <v>1</v>
          </cell>
          <cell r="E1479" t="str">
            <v>08093481</v>
          </cell>
          <cell r="F1479">
            <v>701.5</v>
          </cell>
        </row>
        <row r="1480">
          <cell r="A1480" t="str">
            <v>10205888</v>
          </cell>
          <cell r="B1480" t="str">
            <v>ZANETTI GRANDEZ BIBI PAOLA</v>
          </cell>
          <cell r="C1480" t="str">
            <v>TRABAJADOR DE SERVICIOS I</v>
          </cell>
          <cell r="D1480" t="str">
            <v>1</v>
          </cell>
          <cell r="E1480" t="str">
            <v>10205888</v>
          </cell>
          <cell r="F1480">
            <v>451.23</v>
          </cell>
        </row>
        <row r="1481">
          <cell r="A1481" t="str">
            <v>08068930</v>
          </cell>
          <cell r="B1481" t="str">
            <v>ZAPATA TORRES DELIA LUZ</v>
          </cell>
          <cell r="C1481" t="str">
            <v>TEC. EN ENFERMERIA I</v>
          </cell>
          <cell r="D1481" t="str">
            <v>2</v>
          </cell>
          <cell r="E1481" t="str">
            <v>08068930</v>
          </cell>
          <cell r="F1481">
            <v>293.36</v>
          </cell>
        </row>
        <row r="1482">
          <cell r="A1482" t="str">
            <v>09596863</v>
          </cell>
          <cell r="B1482" t="str">
            <v>ZARATE CALDERON VERONICA CONCEPCION</v>
          </cell>
          <cell r="C1482" t="str">
            <v>ENFERMERA/O</v>
          </cell>
          <cell r="D1482" t="str">
            <v>1</v>
          </cell>
          <cell r="E1482" t="str">
            <v>09596863</v>
          </cell>
          <cell r="F1482">
            <v>934.52</v>
          </cell>
        </row>
        <row r="1483">
          <cell r="A1483" t="str">
            <v>09071440</v>
          </cell>
          <cell r="B1483" t="str">
            <v>ZARATE PASTOR YSABEL YOLANDA</v>
          </cell>
          <cell r="C1483" t="str">
            <v>ENFERMERA/O</v>
          </cell>
          <cell r="D1483" t="str">
            <v>1</v>
          </cell>
          <cell r="E1483" t="str">
            <v>09071440</v>
          </cell>
          <cell r="F1483">
            <v>487.6</v>
          </cell>
        </row>
        <row r="1484">
          <cell r="A1484" t="str">
            <v>06168408</v>
          </cell>
          <cell r="B1484" t="str">
            <v>ZAVALA FARFAN MILAGROS MARLENE</v>
          </cell>
          <cell r="C1484" t="str">
            <v>CAJERO/A I</v>
          </cell>
          <cell r="D1484" t="str">
            <v>1</v>
          </cell>
          <cell r="E1484" t="str">
            <v>06168408</v>
          </cell>
          <cell r="F1484">
            <v>0</v>
          </cell>
        </row>
        <row r="1485">
          <cell r="A1485" t="str">
            <v>09595656</v>
          </cell>
          <cell r="B1485" t="str">
            <v>ZAVALA URTEAGA NANCY JEANNETTE</v>
          </cell>
          <cell r="C1485" t="str">
            <v>MEDICO II</v>
          </cell>
          <cell r="D1485" t="str">
            <v>1</v>
          </cell>
          <cell r="E1485" t="str">
            <v>09595656</v>
          </cell>
          <cell r="F1485">
            <v>870.32</v>
          </cell>
        </row>
        <row r="1486">
          <cell r="A1486" t="str">
            <v>10439492</v>
          </cell>
          <cell r="B1486" t="str">
            <v>ZAVALA ZAVALA SONIA AMPARO</v>
          </cell>
          <cell r="C1486" t="str">
            <v>PSICOLOGO I</v>
          </cell>
          <cell r="D1486" t="str">
            <v>1</v>
          </cell>
          <cell r="E1486" t="str">
            <v>10439492</v>
          </cell>
          <cell r="F1486">
            <v>0</v>
          </cell>
        </row>
        <row r="1487">
          <cell r="A1487" t="str">
            <v>06716478</v>
          </cell>
          <cell r="B1487" t="str">
            <v>ZAVALETA LOPEZ JUAN CARLOS</v>
          </cell>
          <cell r="C1487" t="str">
            <v>TEC. EN NUTRICION I</v>
          </cell>
          <cell r="D1487" t="str">
            <v>1</v>
          </cell>
          <cell r="E1487" t="str">
            <v>06716478</v>
          </cell>
          <cell r="F1487">
            <v>467.71</v>
          </cell>
        </row>
        <row r="1488">
          <cell r="A1488" t="str">
            <v>06706696</v>
          </cell>
          <cell r="B1488" t="str">
            <v>ZAVALETA LOPEZ MIGUEL ANGEL</v>
          </cell>
          <cell r="C1488" t="str">
            <v>ARTESANO I</v>
          </cell>
          <cell r="D1488" t="str">
            <v>2</v>
          </cell>
          <cell r="E1488" t="str">
            <v>06706696</v>
          </cell>
          <cell r="F1488">
            <v>0</v>
          </cell>
        </row>
        <row r="1489">
          <cell r="A1489" t="str">
            <v>09502463</v>
          </cell>
          <cell r="B1489" t="str">
            <v>ZEA PEREZ FLOR MARIBEL</v>
          </cell>
          <cell r="C1489" t="str">
            <v>TEC. EN ENFERMERIA I</v>
          </cell>
          <cell r="D1489" t="str">
            <v>2</v>
          </cell>
          <cell r="E1489" t="str">
            <v>09502463</v>
          </cell>
          <cell r="F1489">
            <v>0</v>
          </cell>
        </row>
        <row r="1490">
          <cell r="A1490" t="str">
            <v>21528204</v>
          </cell>
          <cell r="B1490" t="str">
            <v>ZEGARRA ALMORA DE SALCEDO JOANNE KAREM</v>
          </cell>
          <cell r="C1490" t="str">
            <v>ENFERMERA/O II</v>
          </cell>
          <cell r="D1490" t="str">
            <v>1</v>
          </cell>
          <cell r="E1490" t="str">
            <v>21528204</v>
          </cell>
          <cell r="F1490">
            <v>867.1</v>
          </cell>
        </row>
        <row r="1491">
          <cell r="A1491" t="str">
            <v>08718499</v>
          </cell>
          <cell r="B1491" t="str">
            <v>ZEGARRA RAMIREZ SILVIA ANGELICA</v>
          </cell>
          <cell r="C1491" t="str">
            <v>CIRUJANO DENTISTA</v>
          </cell>
          <cell r="D1491" t="str">
            <v>1</v>
          </cell>
          <cell r="E1491" t="str">
            <v>08718499</v>
          </cell>
          <cell r="F1491">
            <v>0</v>
          </cell>
        </row>
        <row r="1492">
          <cell r="A1492" t="str">
            <v>06193439</v>
          </cell>
          <cell r="B1492" t="str">
            <v>ZEVALLOS ORTIZ GREGORIA</v>
          </cell>
          <cell r="C1492" t="str">
            <v>TEC. EN ENFERMERIA II</v>
          </cell>
          <cell r="D1492" t="str">
            <v>2</v>
          </cell>
          <cell r="E1492" t="str">
            <v>06193439</v>
          </cell>
          <cell r="F1492">
            <v>0</v>
          </cell>
        </row>
        <row r="1493">
          <cell r="A1493" t="str">
            <v>07255327</v>
          </cell>
          <cell r="B1493" t="str">
            <v>ZORRILLA OSORIO JOSE SANTOS</v>
          </cell>
          <cell r="C1493" t="str">
            <v>MEDICO III</v>
          </cell>
          <cell r="D1493" t="str">
            <v>1</v>
          </cell>
          <cell r="E1493" t="str">
            <v>07255327</v>
          </cell>
          <cell r="F1493">
            <v>0</v>
          </cell>
        </row>
        <row r="1494">
          <cell r="A1494" t="str">
            <v>42061617</v>
          </cell>
          <cell r="B1494" t="str">
            <v>ABAD MATOS MAYRA STEFFANIE</v>
          </cell>
          <cell r="C1494" t="str">
            <v>AUXILIAR ADMINISTRATIVO</v>
          </cell>
          <cell r="D1494" t="str">
            <v>2</v>
          </cell>
          <cell r="E1494" t="str">
            <v>42061617</v>
          </cell>
          <cell r="F1494">
            <v>0</v>
          </cell>
        </row>
        <row r="1495">
          <cell r="A1495" t="str">
            <v>08209638</v>
          </cell>
          <cell r="B1495" t="str">
            <v>ACOSTA GALLI MARIA YSABEL</v>
          </cell>
          <cell r="C1495" t="str">
            <v>MEDICO III</v>
          </cell>
          <cell r="D1495" t="str">
            <v>1</v>
          </cell>
          <cell r="E1495" t="str">
            <v>08209638</v>
          </cell>
          <cell r="F1495">
            <v>0</v>
          </cell>
        </row>
        <row r="1496">
          <cell r="A1496" t="str">
            <v>06714004</v>
          </cell>
          <cell r="B1496" t="str">
            <v>ACOSTA RUCOBA ROSA</v>
          </cell>
          <cell r="C1496" t="str">
            <v>TEC. ADMINIS.I</v>
          </cell>
          <cell r="D1496" t="str">
            <v>2</v>
          </cell>
          <cell r="E1496" t="str">
            <v>06714004</v>
          </cell>
          <cell r="F1496">
            <v>0</v>
          </cell>
        </row>
        <row r="1497">
          <cell r="A1497" t="str">
            <v>10032874</v>
          </cell>
          <cell r="B1497" t="str">
            <v>ACUACHE QUISPE YISSELLA BETZABETH</v>
          </cell>
          <cell r="C1497" t="str">
            <v>SUPERV.PROG.SECTORIAL I</v>
          </cell>
          <cell r="D1497" t="str">
            <v>2</v>
          </cell>
          <cell r="E1497" t="str">
            <v>10032874</v>
          </cell>
          <cell r="F1497">
            <v>0</v>
          </cell>
        </row>
        <row r="1498">
          <cell r="A1498" t="str">
            <v>06716648</v>
          </cell>
          <cell r="B1498" t="str">
            <v>ACUÑA LLAJA ANDRES AVELINO</v>
          </cell>
          <cell r="C1498" t="str">
            <v>TEC. ADMINIS.I</v>
          </cell>
          <cell r="D1498" t="str">
            <v>1</v>
          </cell>
          <cell r="E1498" t="str">
            <v>06716648</v>
          </cell>
          <cell r="F1498">
            <v>0</v>
          </cell>
        </row>
        <row r="1499">
          <cell r="A1499" t="str">
            <v>08057416</v>
          </cell>
          <cell r="B1499" t="str">
            <v>AGUILAR ALTEZ ALEX REYNALDO</v>
          </cell>
          <cell r="C1499" t="str">
            <v>TEC. ADMINIS.I</v>
          </cell>
          <cell r="D1499" t="str">
            <v>2</v>
          </cell>
          <cell r="E1499" t="str">
            <v>08057416</v>
          </cell>
          <cell r="F1499">
            <v>0</v>
          </cell>
        </row>
        <row r="1500">
          <cell r="A1500" t="str">
            <v>07160607</v>
          </cell>
          <cell r="B1500" t="str">
            <v>ALAMO SOLIS CARLOS MANUEL</v>
          </cell>
          <cell r="C1500" t="str">
            <v>MEDICO III</v>
          </cell>
          <cell r="D1500" t="str">
            <v>1</v>
          </cell>
          <cell r="E1500" t="str">
            <v>07160607</v>
          </cell>
          <cell r="F1500">
            <v>0</v>
          </cell>
        </row>
        <row r="1501">
          <cell r="A1501" t="str">
            <v>08822199</v>
          </cell>
          <cell r="B1501" t="str">
            <v>ALARCON TARAZONA OLGA ELISA</v>
          </cell>
          <cell r="C1501" t="str">
            <v>ESP. ADMINIST. I</v>
          </cell>
          <cell r="D1501" t="str">
            <v>2</v>
          </cell>
          <cell r="E1501" t="str">
            <v>08822199</v>
          </cell>
          <cell r="F1501">
            <v>0</v>
          </cell>
        </row>
        <row r="1502">
          <cell r="A1502" t="str">
            <v>09037735</v>
          </cell>
          <cell r="B1502" t="str">
            <v>ALFARO LOZA ARAMINDA RICARDINA</v>
          </cell>
          <cell r="C1502" t="str">
            <v>TEC. ADMINIS.I</v>
          </cell>
          <cell r="D1502" t="str">
            <v>1</v>
          </cell>
          <cell r="E1502" t="str">
            <v>09037735</v>
          </cell>
          <cell r="F1502">
            <v>0</v>
          </cell>
        </row>
        <row r="1503">
          <cell r="A1503" t="str">
            <v>08448344</v>
          </cell>
          <cell r="B1503" t="str">
            <v>ALFARO QUEZADA DIMNA ZOILA</v>
          </cell>
          <cell r="C1503" t="str">
            <v>SUPERV.PROG.SECTORIAL II</v>
          </cell>
          <cell r="D1503" t="str">
            <v>2</v>
          </cell>
          <cell r="E1503" t="str">
            <v>08448344</v>
          </cell>
          <cell r="F1503">
            <v>0</v>
          </cell>
        </row>
        <row r="1504">
          <cell r="A1504" t="str">
            <v>08099651</v>
          </cell>
          <cell r="B1504" t="str">
            <v>ALIAGA SANTA MARIA SILVIA AURORA</v>
          </cell>
          <cell r="C1504" t="str">
            <v>ASIST. ADMINIST. I</v>
          </cell>
          <cell r="D1504" t="str">
            <v>2</v>
          </cell>
          <cell r="E1504" t="str">
            <v>08099651</v>
          </cell>
          <cell r="F1504">
            <v>0</v>
          </cell>
        </row>
        <row r="1505">
          <cell r="A1505" t="str">
            <v>07912881</v>
          </cell>
          <cell r="B1505" t="str">
            <v>ALMEIDA BOADA GUSTAVO ALFONSO</v>
          </cell>
          <cell r="C1505" t="str">
            <v>TEC. ADMINIS.I</v>
          </cell>
          <cell r="D1505" t="str">
            <v>2</v>
          </cell>
          <cell r="E1505" t="str">
            <v>07912881</v>
          </cell>
          <cell r="F1505">
            <v>0</v>
          </cell>
        </row>
        <row r="1506">
          <cell r="A1506" t="str">
            <v>07250912</v>
          </cell>
          <cell r="B1506" t="str">
            <v>ALVA PALACIOS JUAN JOSE RONAL</v>
          </cell>
          <cell r="C1506" t="str">
            <v>TEC. ADMINIS.I</v>
          </cell>
          <cell r="D1506" t="str">
            <v>2</v>
          </cell>
          <cell r="E1506" t="str">
            <v>07250912</v>
          </cell>
          <cell r="F1506">
            <v>464.71</v>
          </cell>
        </row>
        <row r="1507">
          <cell r="A1507" t="str">
            <v>25440633</v>
          </cell>
          <cell r="B1507" t="str">
            <v>ALVA VASQUEZ MIRIAM DEL CARMEN</v>
          </cell>
          <cell r="C1507" t="str">
            <v>TEC. ADMINIS.III</v>
          </cell>
          <cell r="D1507" t="str">
            <v>2</v>
          </cell>
          <cell r="E1507" t="str">
            <v>25440633</v>
          </cell>
          <cell r="F1507">
            <v>0</v>
          </cell>
        </row>
        <row r="1508">
          <cell r="A1508" t="str">
            <v>08467596</v>
          </cell>
          <cell r="B1508" t="str">
            <v>ALVARADO PALACIOS MARGARITA CARMELA</v>
          </cell>
          <cell r="C1508" t="str">
            <v>ENFERMERA/O</v>
          </cell>
          <cell r="D1508" t="str">
            <v>1</v>
          </cell>
          <cell r="E1508" t="str">
            <v>08467596</v>
          </cell>
          <cell r="F1508">
            <v>0</v>
          </cell>
        </row>
        <row r="1509">
          <cell r="A1509" t="str">
            <v>07677496</v>
          </cell>
          <cell r="B1509" t="str">
            <v>ALVARADO Y FIGUEROA ZULLY ESMERALDA</v>
          </cell>
          <cell r="C1509" t="str">
            <v>QUIMICO FARMACEUTICO</v>
          </cell>
          <cell r="D1509" t="str">
            <v>1</v>
          </cell>
          <cell r="E1509" t="str">
            <v>07677496</v>
          </cell>
          <cell r="F1509">
            <v>0</v>
          </cell>
        </row>
        <row r="1510">
          <cell r="A1510" t="str">
            <v>07741620</v>
          </cell>
          <cell r="B1510" t="str">
            <v>ALVAREZ REA CLAUDIO</v>
          </cell>
          <cell r="C1510" t="str">
            <v>TRABAJADOR DE SERVICIOS I</v>
          </cell>
          <cell r="D1510" t="str">
            <v>2</v>
          </cell>
          <cell r="E1510" t="str">
            <v>07741620</v>
          </cell>
          <cell r="F1510">
            <v>0</v>
          </cell>
        </row>
        <row r="1511">
          <cell r="A1511" t="str">
            <v>07936218</v>
          </cell>
          <cell r="B1511" t="str">
            <v>ALZAMORA VALENCIA CARMEN ROSA</v>
          </cell>
          <cell r="C1511" t="str">
            <v>PSICOLOGO</v>
          </cell>
          <cell r="D1511" t="str">
            <v>1</v>
          </cell>
          <cell r="E1511" t="str">
            <v>07936218</v>
          </cell>
          <cell r="F1511">
            <v>0</v>
          </cell>
        </row>
        <row r="1512">
          <cell r="A1512" t="str">
            <v>10863235</v>
          </cell>
          <cell r="B1512" t="str">
            <v>ANCHIRAICO OROZCO BRENDA NORKA</v>
          </cell>
          <cell r="C1512" t="str">
            <v>TRABAJADOR DE SERVICIOS I</v>
          </cell>
          <cell r="D1512" t="str">
            <v>2</v>
          </cell>
          <cell r="E1512" t="str">
            <v>10863235</v>
          </cell>
          <cell r="F1512">
            <v>0</v>
          </cell>
        </row>
        <row r="1513">
          <cell r="A1513" t="str">
            <v>40318870</v>
          </cell>
          <cell r="B1513" t="str">
            <v>ANDIA MATTA GIANNINA CONSUELO</v>
          </cell>
          <cell r="C1513" t="str">
            <v>AUXILIAR ADMINISTRATIVO</v>
          </cell>
          <cell r="D1513" t="str">
            <v>1</v>
          </cell>
          <cell r="E1513" t="str">
            <v>40318870</v>
          </cell>
          <cell r="F1513">
            <v>0</v>
          </cell>
        </row>
        <row r="1514">
          <cell r="A1514" t="str">
            <v>09159140</v>
          </cell>
          <cell r="B1514" t="str">
            <v>ANDRADE ROMANI GERMAN</v>
          </cell>
          <cell r="C1514" t="str">
            <v>TEC. EN NUTRICION I</v>
          </cell>
          <cell r="D1514" t="str">
            <v>2</v>
          </cell>
          <cell r="E1514" t="str">
            <v>09159140</v>
          </cell>
          <cell r="F1514">
            <v>0</v>
          </cell>
        </row>
        <row r="1515">
          <cell r="A1515" t="str">
            <v>31607951</v>
          </cell>
          <cell r="B1515" t="str">
            <v>APARICIO DURAN EVELYN ROXANA</v>
          </cell>
          <cell r="C1515" t="str">
            <v>SUPERV.PROG.SECTORIAL I</v>
          </cell>
          <cell r="D1515" t="str">
            <v>2</v>
          </cell>
          <cell r="E1515" t="str">
            <v>31607951</v>
          </cell>
          <cell r="F1515">
            <v>0</v>
          </cell>
        </row>
        <row r="1516">
          <cell r="A1516" t="str">
            <v>06073083</v>
          </cell>
          <cell r="B1516" t="str">
            <v>ARAGONES ALOSILLA ALFONSO ALFREDO</v>
          </cell>
          <cell r="C1516" t="str">
            <v>JEFE/A DE DIVISION</v>
          </cell>
          <cell r="D1516" t="str">
            <v>2</v>
          </cell>
          <cell r="E1516" t="str">
            <v>06073083</v>
          </cell>
          <cell r="F1516">
            <v>0</v>
          </cell>
        </row>
        <row r="1517">
          <cell r="A1517" t="str">
            <v>08322945</v>
          </cell>
          <cell r="B1517" t="str">
            <v>ARAUZO ZAVALA CARLOS BENJAMIN</v>
          </cell>
          <cell r="C1517" t="str">
            <v>ESP. EN EDUCACION I</v>
          </cell>
          <cell r="D1517" t="str">
            <v>2</v>
          </cell>
          <cell r="E1517" t="str">
            <v>08322945</v>
          </cell>
          <cell r="F1517">
            <v>0</v>
          </cell>
        </row>
        <row r="1518">
          <cell r="A1518" t="str">
            <v>32762863</v>
          </cell>
          <cell r="B1518" t="str">
            <v>ARCE CRUZADO FLOR BLANCA</v>
          </cell>
          <cell r="C1518" t="str">
            <v>SUPERV.PROG.SECTORIAL I</v>
          </cell>
          <cell r="D1518" t="str">
            <v>2</v>
          </cell>
          <cell r="E1518" t="str">
            <v>32762863</v>
          </cell>
          <cell r="F1518">
            <v>0</v>
          </cell>
        </row>
        <row r="1519">
          <cell r="A1519" t="str">
            <v>07573713</v>
          </cell>
          <cell r="B1519" t="str">
            <v>AREVALO GARCIA LUPE</v>
          </cell>
          <cell r="C1519" t="str">
            <v>TEC. ADMINIS.II</v>
          </cell>
          <cell r="D1519" t="str">
            <v>2</v>
          </cell>
          <cell r="E1519" t="str">
            <v>07573713</v>
          </cell>
          <cell r="F1519">
            <v>0</v>
          </cell>
        </row>
        <row r="1520">
          <cell r="A1520" t="str">
            <v>09433227</v>
          </cell>
          <cell r="B1520" t="str">
            <v>ARGUEDAS FLOREZ LLANELA ZUNILDA</v>
          </cell>
          <cell r="C1520" t="str">
            <v>ESP. ADMINIST. I</v>
          </cell>
          <cell r="D1520" t="str">
            <v>2</v>
          </cell>
          <cell r="E1520" t="str">
            <v>09433227</v>
          </cell>
          <cell r="F1520">
            <v>0</v>
          </cell>
        </row>
        <row r="1521">
          <cell r="A1521" t="str">
            <v>07128746</v>
          </cell>
          <cell r="B1521" t="str">
            <v>ARISTA ACOSTA JOSE ELIAS</v>
          </cell>
          <cell r="C1521" t="str">
            <v>INSPECTOR SANITARIO I</v>
          </cell>
          <cell r="D1521" t="str">
            <v>2</v>
          </cell>
          <cell r="E1521" t="str">
            <v>07128746</v>
          </cell>
          <cell r="F1521">
            <v>0</v>
          </cell>
        </row>
        <row r="1522">
          <cell r="A1522" t="str">
            <v>10144726</v>
          </cell>
          <cell r="B1522" t="str">
            <v>ARISTA LA TORRE GLADYS</v>
          </cell>
          <cell r="C1522" t="str">
            <v>TEC. ADMINIS.II</v>
          </cell>
          <cell r="D1522" t="str">
            <v>2</v>
          </cell>
          <cell r="E1522" t="str">
            <v>10144726</v>
          </cell>
          <cell r="F1522">
            <v>0</v>
          </cell>
        </row>
        <row r="1523">
          <cell r="A1523" t="str">
            <v>40639277</v>
          </cell>
          <cell r="B1523" t="str">
            <v>ARONES GUERRERO MARTHA ANGELICA</v>
          </cell>
          <cell r="C1523" t="str">
            <v>AUXILIAR ADMINISTRATIVO</v>
          </cell>
          <cell r="D1523" t="str">
            <v>2</v>
          </cell>
          <cell r="E1523" t="str">
            <v>40639277</v>
          </cell>
          <cell r="F1523">
            <v>0</v>
          </cell>
        </row>
        <row r="1524">
          <cell r="A1524" t="str">
            <v>07949731</v>
          </cell>
          <cell r="B1524" t="str">
            <v>ARONI BUSTINZA LEONCIO ALEJANDRINO</v>
          </cell>
          <cell r="C1524" t="str">
            <v>TEC. ADMINIS.I</v>
          </cell>
          <cell r="D1524" t="str">
            <v>2</v>
          </cell>
          <cell r="E1524" t="str">
            <v>07949731</v>
          </cell>
          <cell r="F1524">
            <v>0</v>
          </cell>
        </row>
        <row r="1525">
          <cell r="A1525" t="str">
            <v>06212101</v>
          </cell>
          <cell r="B1525" t="str">
            <v>ARRESE PONCE DE PEÑA ROSA ADITA</v>
          </cell>
          <cell r="C1525" t="str">
            <v>SUPERV.PROG.SECTORIAL II</v>
          </cell>
          <cell r="D1525" t="str">
            <v>2</v>
          </cell>
          <cell r="E1525" t="str">
            <v>06212101</v>
          </cell>
          <cell r="F1525">
            <v>0</v>
          </cell>
        </row>
        <row r="1526">
          <cell r="A1526" t="str">
            <v>06801184</v>
          </cell>
          <cell r="B1526" t="str">
            <v>ASTETE ESPINOZA LUCIA AMPARO</v>
          </cell>
          <cell r="C1526" t="str">
            <v>TEC. EN ENFERMERIA I</v>
          </cell>
          <cell r="D1526" t="str">
            <v>2</v>
          </cell>
          <cell r="E1526" t="str">
            <v>06801184</v>
          </cell>
          <cell r="F1526">
            <v>0</v>
          </cell>
        </row>
        <row r="1527">
          <cell r="A1527" t="str">
            <v>06853858</v>
          </cell>
          <cell r="B1527" t="str">
            <v>ATAGUA CONTRERAS GERARDO</v>
          </cell>
          <cell r="C1527" t="str">
            <v>ARTESANO I</v>
          </cell>
          <cell r="D1527" t="str">
            <v>2</v>
          </cell>
          <cell r="E1527" t="str">
            <v>06853858</v>
          </cell>
          <cell r="F1527">
            <v>0</v>
          </cell>
        </row>
        <row r="1528">
          <cell r="A1528" t="str">
            <v>22297875</v>
          </cell>
          <cell r="B1528" t="str">
            <v>ATALAYA PEÑA EBERT ALEXANDER</v>
          </cell>
          <cell r="C1528" t="str">
            <v>ESPECIALISTA EN MANTENIMIENTO</v>
          </cell>
          <cell r="D1528" t="str">
            <v>2</v>
          </cell>
          <cell r="E1528" t="str">
            <v>22297875</v>
          </cell>
          <cell r="F1528">
            <v>0</v>
          </cell>
        </row>
        <row r="1529">
          <cell r="A1529" t="str">
            <v>09549949</v>
          </cell>
          <cell r="B1529" t="str">
            <v>AVALOS CANALES EDUARDO ANTONIO</v>
          </cell>
          <cell r="C1529" t="str">
            <v>ASIST. ADMINIST. I</v>
          </cell>
          <cell r="D1529" t="str">
            <v>1</v>
          </cell>
          <cell r="E1529" t="str">
            <v>09549949</v>
          </cell>
          <cell r="F1529">
            <v>0</v>
          </cell>
        </row>
        <row r="1530">
          <cell r="A1530" t="str">
            <v>06897454</v>
          </cell>
          <cell r="B1530" t="str">
            <v>AVALOS GUIZADO JOSE FELIPE</v>
          </cell>
          <cell r="C1530" t="str">
            <v>OFICINISTA III</v>
          </cell>
          <cell r="D1530" t="str">
            <v>2</v>
          </cell>
          <cell r="E1530" t="str">
            <v>06897454</v>
          </cell>
          <cell r="F1530">
            <v>0</v>
          </cell>
        </row>
        <row r="1531">
          <cell r="A1531" t="str">
            <v>08855102</v>
          </cell>
          <cell r="B1531" t="str">
            <v>AVALOS QUISPE LUCIO JESUS</v>
          </cell>
          <cell r="C1531" t="str">
            <v>JEFE/A DE DIVISION</v>
          </cell>
          <cell r="D1531" t="str">
            <v>2</v>
          </cell>
          <cell r="E1531" t="str">
            <v>08855102</v>
          </cell>
          <cell r="F1531">
            <v>0</v>
          </cell>
        </row>
        <row r="1532">
          <cell r="A1532" t="str">
            <v>08300515</v>
          </cell>
          <cell r="B1532" t="str">
            <v>BALLONA CHAMBERGO ROSALIA ANGELICA</v>
          </cell>
          <cell r="C1532" t="str">
            <v>MEDICO III</v>
          </cell>
          <cell r="D1532" t="str">
            <v>1</v>
          </cell>
          <cell r="E1532" t="str">
            <v>08300515</v>
          </cell>
          <cell r="F1532">
            <v>0</v>
          </cell>
        </row>
        <row r="1533">
          <cell r="A1533" t="str">
            <v>10721470</v>
          </cell>
          <cell r="B1533" t="str">
            <v>BANCAYAN MARTINEZ FELIX JIMMY</v>
          </cell>
          <cell r="C1533" t="str">
            <v>TRABAJADOR DE SERVICIOS I</v>
          </cell>
          <cell r="D1533" t="str">
            <v>2</v>
          </cell>
          <cell r="E1533" t="str">
            <v>10721470</v>
          </cell>
          <cell r="F1533">
            <v>0</v>
          </cell>
        </row>
        <row r="1534">
          <cell r="A1534" t="str">
            <v>09156524</v>
          </cell>
          <cell r="B1534" t="str">
            <v>BANCES GONZALES MARIA FRANCISCA</v>
          </cell>
          <cell r="C1534" t="str">
            <v>MEDICO IV</v>
          </cell>
          <cell r="D1534" t="str">
            <v>1</v>
          </cell>
          <cell r="E1534" t="str">
            <v>09156524</v>
          </cell>
          <cell r="F1534">
            <v>0</v>
          </cell>
        </row>
        <row r="1535">
          <cell r="A1535" t="str">
            <v>06124849</v>
          </cell>
          <cell r="B1535" t="str">
            <v>BARRIENTOS ACHATA FELIX ARMANDO</v>
          </cell>
          <cell r="C1535" t="str">
            <v>ESTADISTICO I</v>
          </cell>
          <cell r="D1535" t="str">
            <v>2</v>
          </cell>
          <cell r="E1535" t="str">
            <v>06124849</v>
          </cell>
          <cell r="F1535">
            <v>0</v>
          </cell>
        </row>
        <row r="1536">
          <cell r="A1536" t="str">
            <v>06296233</v>
          </cell>
          <cell r="B1536" t="str">
            <v>BARRIGA CARDENAS HERSEY</v>
          </cell>
          <cell r="C1536" t="str">
            <v>MEDICO III</v>
          </cell>
          <cell r="D1536" t="str">
            <v>1</v>
          </cell>
          <cell r="E1536" t="str">
            <v>06296233</v>
          </cell>
          <cell r="F1536">
            <v>0</v>
          </cell>
        </row>
        <row r="1537">
          <cell r="A1537" t="str">
            <v>07175470</v>
          </cell>
          <cell r="B1537" t="str">
            <v>BARRIGA QUISPE BERTHA JUSTA</v>
          </cell>
          <cell r="C1537" t="str">
            <v>TEC. EN NUTRICION I</v>
          </cell>
          <cell r="D1537" t="str">
            <v>2</v>
          </cell>
          <cell r="E1537" t="str">
            <v>07175470</v>
          </cell>
          <cell r="F1537">
            <v>0</v>
          </cell>
        </row>
        <row r="1538">
          <cell r="A1538" t="str">
            <v>10145133</v>
          </cell>
          <cell r="B1538" t="str">
            <v>BARRIONUEVO MOSTACERO ROSA ELENA</v>
          </cell>
          <cell r="C1538" t="str">
            <v>TEC. ADMINIS.I</v>
          </cell>
          <cell r="D1538" t="str">
            <v>2</v>
          </cell>
          <cell r="E1538" t="str">
            <v>10145133</v>
          </cell>
          <cell r="F1538">
            <v>0</v>
          </cell>
        </row>
        <row r="1539">
          <cell r="A1539" t="str">
            <v>10797605</v>
          </cell>
          <cell r="B1539" t="str">
            <v>BAZALAR ÑIQUEN LUIS ANGEL</v>
          </cell>
          <cell r="C1539" t="str">
            <v>TEC. ADMINIS.I</v>
          </cell>
          <cell r="D1539" t="str">
            <v>1</v>
          </cell>
          <cell r="E1539" t="str">
            <v>10797605</v>
          </cell>
          <cell r="F1539">
            <v>0</v>
          </cell>
        </row>
        <row r="1540">
          <cell r="A1540" t="str">
            <v>06794837</v>
          </cell>
          <cell r="B1540" t="str">
            <v>BAZALAR ÑIQUEN PAMELA ERIKA</v>
          </cell>
          <cell r="C1540" t="str">
            <v>ESP. ADMINIST. I</v>
          </cell>
          <cell r="D1540" t="str">
            <v>2</v>
          </cell>
          <cell r="E1540" t="str">
            <v>06794837</v>
          </cell>
          <cell r="F1540">
            <v>0</v>
          </cell>
        </row>
        <row r="1541">
          <cell r="A1541" t="str">
            <v>26703654</v>
          </cell>
          <cell r="B1541" t="str">
            <v>BECERRA MONDRAGON DOLFER</v>
          </cell>
          <cell r="C1541" t="str">
            <v>TECNICO/A EN SOPORTE INFOR.</v>
          </cell>
          <cell r="D1541" t="str">
            <v>2</v>
          </cell>
          <cell r="E1541" t="str">
            <v>26703654</v>
          </cell>
          <cell r="F1541">
            <v>0</v>
          </cell>
        </row>
        <row r="1542">
          <cell r="A1542" t="str">
            <v>08546453</v>
          </cell>
          <cell r="B1542" t="str">
            <v>BEDREGAL VIRHUEZ VICTOR MANUEL</v>
          </cell>
          <cell r="C1542" t="str">
            <v>TEC. ADMINIS.I</v>
          </cell>
          <cell r="D1542" t="str">
            <v>2</v>
          </cell>
          <cell r="E1542" t="str">
            <v>08546453</v>
          </cell>
          <cell r="F1542">
            <v>0</v>
          </cell>
        </row>
        <row r="1543">
          <cell r="A1543" t="str">
            <v>09160143</v>
          </cell>
          <cell r="B1543" t="str">
            <v>BENAVIDES LOPEZ MELVA TEODOSIA</v>
          </cell>
          <cell r="C1543" t="str">
            <v>MEDICO III</v>
          </cell>
          <cell r="D1543" t="str">
            <v>1</v>
          </cell>
          <cell r="E1543" t="str">
            <v>09160143</v>
          </cell>
          <cell r="F1543">
            <v>0</v>
          </cell>
        </row>
        <row r="1544">
          <cell r="A1544" t="str">
            <v>08362654</v>
          </cell>
          <cell r="B1544" t="str">
            <v>BERNAL FEBRES NOEMI</v>
          </cell>
          <cell r="C1544" t="str">
            <v>SECRETARIA IV</v>
          </cell>
          <cell r="D1544" t="str">
            <v>2</v>
          </cell>
          <cell r="E1544" t="str">
            <v>08362654</v>
          </cell>
          <cell r="F1544">
            <v>0</v>
          </cell>
        </row>
        <row r="1545">
          <cell r="A1545" t="str">
            <v>08471911</v>
          </cell>
          <cell r="B1545" t="str">
            <v>BERRIOS FUENTES MARITZA JACINTA</v>
          </cell>
          <cell r="C1545" t="str">
            <v>TECNICO/A ADMINIS. I</v>
          </cell>
          <cell r="D1545" t="str">
            <v>1</v>
          </cell>
          <cell r="E1545" t="str">
            <v>08471911</v>
          </cell>
          <cell r="F1545">
            <v>0</v>
          </cell>
        </row>
        <row r="1546">
          <cell r="A1546" t="str">
            <v>10346104</v>
          </cell>
          <cell r="B1546" t="str">
            <v>BOCANEGRA RODRIGUEZ MARIA LUISA</v>
          </cell>
          <cell r="C1546" t="str">
            <v>TECNICO/A EN CONTABILIDAD</v>
          </cell>
          <cell r="D1546" t="str">
            <v>2</v>
          </cell>
          <cell r="E1546" t="str">
            <v>10346104</v>
          </cell>
          <cell r="F1546">
            <v>0</v>
          </cell>
        </row>
        <row r="1547">
          <cell r="A1547" t="str">
            <v>10743206</v>
          </cell>
          <cell r="B1547" t="str">
            <v>BOCANEGRA SAAVEDRA CARMEN ROSA</v>
          </cell>
          <cell r="C1547" t="str">
            <v>ASISTENTE TEC. SECRETARIAL</v>
          </cell>
          <cell r="D1547" t="str">
            <v>2</v>
          </cell>
          <cell r="E1547" t="str">
            <v>10743206</v>
          </cell>
          <cell r="F1547">
            <v>0</v>
          </cell>
        </row>
        <row r="1548">
          <cell r="A1548" t="str">
            <v>21426837</v>
          </cell>
          <cell r="B1548" t="str">
            <v>BROGGI ANGULO OSCAR ALFREDO</v>
          </cell>
          <cell r="C1548" t="str">
            <v>MEDICO III</v>
          </cell>
          <cell r="D1548" t="str">
            <v>1</v>
          </cell>
          <cell r="E1548" t="str">
            <v>21426837</v>
          </cell>
          <cell r="F1548">
            <v>0</v>
          </cell>
        </row>
        <row r="1549">
          <cell r="A1549" t="str">
            <v>15582491</v>
          </cell>
          <cell r="B1549" t="str">
            <v>BULNES GOÑY DE BERNAL GENOVEVA LILIANA</v>
          </cell>
          <cell r="C1549" t="str">
            <v>SUPERV.PROG.SECTORIAL I</v>
          </cell>
          <cell r="D1549" t="str">
            <v>2</v>
          </cell>
          <cell r="E1549" t="str">
            <v>15582491</v>
          </cell>
          <cell r="F1549">
            <v>0</v>
          </cell>
        </row>
        <row r="1550">
          <cell r="A1550" t="str">
            <v>07923654</v>
          </cell>
          <cell r="B1550" t="str">
            <v>BUSTAMANTE REATEGUI GINA ELSA</v>
          </cell>
          <cell r="C1550" t="str">
            <v>CIRUJANO DENTISTA</v>
          </cell>
          <cell r="D1550" t="str">
            <v>1</v>
          </cell>
          <cell r="E1550" t="str">
            <v>07923654</v>
          </cell>
          <cell r="F1550">
            <v>0</v>
          </cell>
        </row>
        <row r="1551">
          <cell r="A1551" t="str">
            <v>06706389</v>
          </cell>
          <cell r="B1551" t="str">
            <v>BUSTINZA FELIX JOHN DIONISIO</v>
          </cell>
          <cell r="C1551" t="str">
            <v>TRABAJADOR DE SERVICIOS I</v>
          </cell>
          <cell r="D1551" t="str">
            <v>1</v>
          </cell>
          <cell r="E1551" t="str">
            <v>06706389</v>
          </cell>
          <cell r="F1551">
            <v>0</v>
          </cell>
        </row>
        <row r="1552">
          <cell r="A1552" t="str">
            <v>07233399</v>
          </cell>
          <cell r="B1552" t="str">
            <v>CABANILLAS VALDEZ DE BLAS NAIR</v>
          </cell>
          <cell r="C1552" t="str">
            <v>ABOGADO I</v>
          </cell>
          <cell r="D1552" t="str">
            <v>2</v>
          </cell>
          <cell r="E1552" t="str">
            <v>07233399</v>
          </cell>
          <cell r="F1552">
            <v>0</v>
          </cell>
        </row>
        <row r="1553">
          <cell r="A1553" t="str">
            <v>08540396</v>
          </cell>
          <cell r="B1553" t="str">
            <v>CACSIRE QUIROZ SILVIA MARLENE</v>
          </cell>
          <cell r="C1553" t="str">
            <v>TEC. ADMINIS.I</v>
          </cell>
          <cell r="D1553" t="str">
            <v>2</v>
          </cell>
          <cell r="E1553" t="str">
            <v>08540396</v>
          </cell>
          <cell r="F1553">
            <v>0</v>
          </cell>
        </row>
        <row r="1554">
          <cell r="A1554" t="str">
            <v>10454850</v>
          </cell>
          <cell r="B1554" t="str">
            <v>CALDERON MORILLAS RAQUEL NOEMI</v>
          </cell>
          <cell r="C1554" t="str">
            <v>SECRETARIA IV</v>
          </cell>
          <cell r="D1554" t="str">
            <v>2</v>
          </cell>
          <cell r="E1554" t="str">
            <v>10454850</v>
          </cell>
          <cell r="F1554">
            <v>0</v>
          </cell>
        </row>
        <row r="1555">
          <cell r="A1555" t="str">
            <v>06594831</v>
          </cell>
          <cell r="B1555" t="str">
            <v>CALIXTO DE MALCA EDITH NOEMI</v>
          </cell>
          <cell r="C1555" t="str">
            <v>SUPERV.PROG.SECTORIAL I</v>
          </cell>
          <cell r="D1555" t="str">
            <v>2</v>
          </cell>
          <cell r="E1555" t="str">
            <v>06594831</v>
          </cell>
          <cell r="F1555">
            <v>0</v>
          </cell>
        </row>
        <row r="1556">
          <cell r="A1556" t="str">
            <v>41199421</v>
          </cell>
          <cell r="B1556" t="str">
            <v>CALLUPE TAMARA JUAN CARLOS</v>
          </cell>
          <cell r="C1556" t="str">
            <v>TECNICO/A ADMINIS. I</v>
          </cell>
          <cell r="D1556" t="str">
            <v>2</v>
          </cell>
          <cell r="E1556" t="str">
            <v>41199421</v>
          </cell>
          <cell r="F1556">
            <v>0</v>
          </cell>
        </row>
        <row r="1557">
          <cell r="A1557" t="str">
            <v>06736964</v>
          </cell>
          <cell r="B1557" t="str">
            <v>CAMACHO RAMOS AGRIPINA HORTELIA</v>
          </cell>
          <cell r="C1557" t="str">
            <v>TEC. ADMINIS.I</v>
          </cell>
          <cell r="D1557" t="str">
            <v>2</v>
          </cell>
          <cell r="E1557" t="str">
            <v>06736964</v>
          </cell>
          <cell r="F1557">
            <v>0</v>
          </cell>
        </row>
        <row r="1558">
          <cell r="A1558" t="str">
            <v>09779456</v>
          </cell>
          <cell r="B1558" t="str">
            <v>CAMANA SARMIENTO DE GUERRA BETTY MARILU</v>
          </cell>
          <cell r="C1558" t="str">
            <v>ESP. ADMINIST. I</v>
          </cell>
          <cell r="D1558" t="str">
            <v>1</v>
          </cell>
          <cell r="E1558" t="str">
            <v>09779456</v>
          </cell>
          <cell r="F1558">
            <v>0</v>
          </cell>
        </row>
        <row r="1559">
          <cell r="A1559" t="str">
            <v>09882382</v>
          </cell>
          <cell r="B1559" t="str">
            <v>CAMPAÑA VASQUEZ SUSANA FABIOLA</v>
          </cell>
          <cell r="C1559" t="str">
            <v>AUXILIAR ADMINISTRATIVO</v>
          </cell>
          <cell r="D1559" t="str">
            <v>2</v>
          </cell>
          <cell r="E1559" t="str">
            <v>09882382</v>
          </cell>
          <cell r="F1559">
            <v>0</v>
          </cell>
        </row>
        <row r="1560">
          <cell r="A1560" t="str">
            <v>07607038</v>
          </cell>
          <cell r="B1560" t="str">
            <v>CANO CANO LILIA RENEE</v>
          </cell>
          <cell r="C1560" t="str">
            <v>TEC. ADMINIS.II</v>
          </cell>
          <cell r="D1560" t="str">
            <v>2</v>
          </cell>
          <cell r="E1560" t="str">
            <v>07607038</v>
          </cell>
          <cell r="F1560">
            <v>0</v>
          </cell>
        </row>
        <row r="1561">
          <cell r="A1561" t="str">
            <v>09647723</v>
          </cell>
          <cell r="B1561" t="str">
            <v>CARBAJAL VALDIVIA BLANCA ESTELA</v>
          </cell>
          <cell r="C1561" t="str">
            <v>AUXILIAR ADMINISTRATIVO</v>
          </cell>
          <cell r="D1561" t="str">
            <v>2</v>
          </cell>
          <cell r="E1561" t="str">
            <v>09647723</v>
          </cell>
          <cell r="F1561">
            <v>0</v>
          </cell>
        </row>
        <row r="1562">
          <cell r="A1562" t="str">
            <v>15357636</v>
          </cell>
          <cell r="B1562" t="str">
            <v>CARDENAS CHUMPITAZ JUAN JOSE</v>
          </cell>
          <cell r="C1562" t="str">
            <v>ASIST. EN SERV. DE SALUD I</v>
          </cell>
          <cell r="D1562" t="str">
            <v>2</v>
          </cell>
          <cell r="E1562" t="str">
            <v>15357636</v>
          </cell>
          <cell r="F1562">
            <v>0</v>
          </cell>
        </row>
        <row r="1563">
          <cell r="A1563" t="str">
            <v>28221550</v>
          </cell>
          <cell r="B1563" t="str">
            <v>CARDENAS PANIAGUA RUTH MARUJA</v>
          </cell>
          <cell r="C1563" t="str">
            <v>TEC. ADMINIS.II</v>
          </cell>
          <cell r="D1563" t="str">
            <v>2</v>
          </cell>
          <cell r="E1563" t="str">
            <v>28221550</v>
          </cell>
          <cell r="F1563">
            <v>0</v>
          </cell>
        </row>
        <row r="1564">
          <cell r="A1564" t="str">
            <v>29309631</v>
          </cell>
          <cell r="B1564" t="str">
            <v>CARPIO MOSCOSO ELEONOR SOLEDAD</v>
          </cell>
          <cell r="C1564" t="str">
            <v>SUPERV.PROG.SECTORIAL I</v>
          </cell>
          <cell r="D1564" t="str">
            <v>2</v>
          </cell>
          <cell r="E1564" t="str">
            <v>29309631</v>
          </cell>
          <cell r="F1564">
            <v>0</v>
          </cell>
        </row>
        <row r="1565">
          <cell r="A1565" t="str">
            <v>06816125</v>
          </cell>
          <cell r="B1565" t="str">
            <v>CARRASCO CARRERA MARIA TERESA</v>
          </cell>
          <cell r="C1565" t="str">
            <v>SUPERV.PROG.SECTORIAL I</v>
          </cell>
          <cell r="D1565" t="str">
            <v>2</v>
          </cell>
          <cell r="E1565" t="str">
            <v>06816125</v>
          </cell>
          <cell r="F1565">
            <v>0</v>
          </cell>
        </row>
        <row r="1566">
          <cell r="A1566" t="str">
            <v>07958046</v>
          </cell>
          <cell r="B1566" t="str">
            <v>CARRASCO PERRIGGO MARIELLA CECILIA</v>
          </cell>
          <cell r="C1566" t="str">
            <v>TEC. EN ESTADISTICA I</v>
          </cell>
          <cell r="D1566" t="str">
            <v>1</v>
          </cell>
          <cell r="E1566" t="str">
            <v>07958046</v>
          </cell>
          <cell r="F1566">
            <v>0</v>
          </cell>
        </row>
        <row r="1567">
          <cell r="A1567" t="str">
            <v>09074037</v>
          </cell>
          <cell r="B1567" t="str">
            <v>CARRILLO RODRIGUEZ GILDA AYDEE</v>
          </cell>
          <cell r="C1567" t="str">
            <v>SECRETARIA IV</v>
          </cell>
          <cell r="D1567" t="str">
            <v>2</v>
          </cell>
          <cell r="E1567" t="str">
            <v>09074037</v>
          </cell>
          <cell r="F1567">
            <v>0</v>
          </cell>
        </row>
        <row r="1568">
          <cell r="A1568" t="str">
            <v>06720276</v>
          </cell>
          <cell r="B1568" t="str">
            <v>CARRION OROSCO DE PALOMINO MARUJA</v>
          </cell>
          <cell r="C1568" t="str">
            <v>SUPERV.PROG.SECTORIAL I</v>
          </cell>
          <cell r="D1568" t="str">
            <v>2</v>
          </cell>
          <cell r="E1568" t="str">
            <v>06720276</v>
          </cell>
          <cell r="F1568">
            <v>0</v>
          </cell>
        </row>
        <row r="1569">
          <cell r="A1569" t="str">
            <v>21453442</v>
          </cell>
          <cell r="B1569" t="str">
            <v>CARTOLIN PASTOR CELIA</v>
          </cell>
          <cell r="C1569" t="str">
            <v>AUDITOR IV</v>
          </cell>
          <cell r="D1569" t="str">
            <v>2</v>
          </cell>
          <cell r="E1569" t="str">
            <v>21453442</v>
          </cell>
          <cell r="F1569">
            <v>0</v>
          </cell>
        </row>
        <row r="1570">
          <cell r="A1570" t="str">
            <v>08588480</v>
          </cell>
          <cell r="B1570" t="str">
            <v>CASTILLO GONZALES LOURDES CAROLINA</v>
          </cell>
          <cell r="C1570" t="str">
            <v>SECRETARIO/A GENERAL</v>
          </cell>
          <cell r="D1570" t="str">
            <v>2</v>
          </cell>
          <cell r="E1570" t="str">
            <v>08588480</v>
          </cell>
          <cell r="F1570">
            <v>0</v>
          </cell>
        </row>
        <row r="1571">
          <cell r="A1571" t="str">
            <v>09750133</v>
          </cell>
          <cell r="B1571" t="str">
            <v>CASTILLO MENDIETA LIA NILZA</v>
          </cell>
          <cell r="C1571" t="str">
            <v>SUPERV.PROG.SECTORIAL II</v>
          </cell>
          <cell r="D1571" t="str">
            <v>2</v>
          </cell>
          <cell r="E1571" t="str">
            <v>09750133</v>
          </cell>
          <cell r="F1571">
            <v>0</v>
          </cell>
        </row>
        <row r="1572">
          <cell r="A1572" t="str">
            <v>07396229</v>
          </cell>
          <cell r="B1572" t="str">
            <v>CASTRO BARREDA JUAN DOMINGO</v>
          </cell>
          <cell r="C1572" t="str">
            <v>TEC. ADMINIS.I</v>
          </cell>
          <cell r="D1572" t="str">
            <v>2</v>
          </cell>
          <cell r="E1572" t="str">
            <v>07396229</v>
          </cell>
          <cell r="F1572">
            <v>0</v>
          </cell>
        </row>
        <row r="1573">
          <cell r="A1573" t="str">
            <v>06004412</v>
          </cell>
          <cell r="B1573" t="str">
            <v>CASTRO FARFAN EULOGIO FELIPE</v>
          </cell>
          <cell r="C1573" t="str">
            <v>TEC. ADMINIS.I</v>
          </cell>
          <cell r="D1573" t="str">
            <v>2</v>
          </cell>
          <cell r="E1573" t="str">
            <v>06004412</v>
          </cell>
          <cell r="F1573">
            <v>0</v>
          </cell>
        </row>
        <row r="1574">
          <cell r="A1574" t="str">
            <v>08669760</v>
          </cell>
          <cell r="B1574" t="str">
            <v>CERNA SILVA CAROLINA</v>
          </cell>
          <cell r="C1574" t="str">
            <v>SUPERV.PROG.SECTORIAL II</v>
          </cell>
          <cell r="D1574" t="str">
            <v>2</v>
          </cell>
          <cell r="E1574" t="str">
            <v>08669760</v>
          </cell>
          <cell r="F1574">
            <v>0</v>
          </cell>
        </row>
        <row r="1575">
          <cell r="A1575" t="str">
            <v>06783541</v>
          </cell>
          <cell r="B1575" t="str">
            <v>CHACALIAZA OVIEDO OFELIA MARIBEL</v>
          </cell>
          <cell r="C1575" t="str">
            <v>AUXILIAR ADMINISTRATIVO</v>
          </cell>
          <cell r="D1575" t="str">
            <v>2</v>
          </cell>
          <cell r="E1575" t="str">
            <v>06783541</v>
          </cell>
          <cell r="F1575">
            <v>0</v>
          </cell>
        </row>
        <row r="1576">
          <cell r="A1576" t="str">
            <v>09127235</v>
          </cell>
          <cell r="B1576" t="str">
            <v>CHACON ANTEZANA OSCAR TEOFILO</v>
          </cell>
          <cell r="C1576" t="str">
            <v>MEDICO III</v>
          </cell>
          <cell r="D1576" t="str">
            <v>1</v>
          </cell>
          <cell r="E1576" t="str">
            <v>09127235</v>
          </cell>
          <cell r="F1576">
            <v>0</v>
          </cell>
        </row>
        <row r="1577">
          <cell r="A1577" t="str">
            <v>09929951</v>
          </cell>
          <cell r="B1577" t="str">
            <v>CHAVEZ ASMAT JUAN ALBERTO</v>
          </cell>
          <cell r="C1577" t="str">
            <v>TEC. EN ESTADISTICA I</v>
          </cell>
          <cell r="D1577" t="str">
            <v>2</v>
          </cell>
          <cell r="E1577" t="str">
            <v>09929951</v>
          </cell>
          <cell r="F1577">
            <v>0</v>
          </cell>
        </row>
        <row r="1578">
          <cell r="A1578" t="str">
            <v>06075418</v>
          </cell>
          <cell r="B1578" t="str">
            <v>CHAVEZ PASTOR ANGEL MIGUEL RAMON</v>
          </cell>
          <cell r="C1578" t="str">
            <v>DIRECTOR/A EJECUTIVO/A</v>
          </cell>
          <cell r="D1578" t="str">
            <v>2</v>
          </cell>
          <cell r="E1578" t="str">
            <v>06075418</v>
          </cell>
          <cell r="F1578">
            <v>0</v>
          </cell>
        </row>
        <row r="1579">
          <cell r="A1579" t="str">
            <v>06055774</v>
          </cell>
          <cell r="B1579" t="str">
            <v>CHIPANA LLAMOCCA ROSA GRACIELA</v>
          </cell>
          <cell r="C1579" t="str">
            <v>ASISTENTE SOCIAL</v>
          </cell>
          <cell r="D1579" t="str">
            <v>1</v>
          </cell>
          <cell r="E1579" t="str">
            <v>06055774</v>
          </cell>
          <cell r="F1579">
            <v>0</v>
          </cell>
        </row>
        <row r="1580">
          <cell r="A1580" t="str">
            <v>07726378</v>
          </cell>
          <cell r="B1580" t="str">
            <v>CHIRINOS PAREDES ALEJANDRINA</v>
          </cell>
          <cell r="C1580" t="str">
            <v>TEC. ADMINIS.II</v>
          </cell>
          <cell r="D1580" t="str">
            <v>2</v>
          </cell>
          <cell r="E1580" t="str">
            <v>07726378</v>
          </cell>
          <cell r="F1580">
            <v>0</v>
          </cell>
        </row>
        <row r="1581">
          <cell r="A1581" t="str">
            <v>08809318</v>
          </cell>
          <cell r="B1581" t="str">
            <v>CHONG CAMPANA JANNET ANGELICA</v>
          </cell>
          <cell r="C1581" t="str">
            <v>TEC. ADMINIS.II</v>
          </cell>
          <cell r="D1581" t="str">
            <v>2</v>
          </cell>
          <cell r="E1581" t="str">
            <v>08809318</v>
          </cell>
          <cell r="F1581">
            <v>0</v>
          </cell>
        </row>
        <row r="1582">
          <cell r="A1582" t="str">
            <v>06715238</v>
          </cell>
          <cell r="B1582" t="str">
            <v>CIFUENTES GAVA LUIS ENRIQUE</v>
          </cell>
          <cell r="C1582" t="str">
            <v>MEDICO II</v>
          </cell>
          <cell r="D1582" t="str">
            <v>1</v>
          </cell>
          <cell r="E1582" t="str">
            <v>06715238</v>
          </cell>
          <cell r="F1582">
            <v>0</v>
          </cell>
        </row>
        <row r="1583">
          <cell r="A1583" t="str">
            <v>00473713</v>
          </cell>
          <cell r="B1583" t="str">
            <v>CONTRERAS FRANCO IBET SOFIA</v>
          </cell>
          <cell r="C1583" t="str">
            <v>DIRECTOR SIST.ADM.I</v>
          </cell>
          <cell r="D1583" t="str">
            <v>2</v>
          </cell>
          <cell r="E1583" t="str">
            <v>00473713</v>
          </cell>
          <cell r="F1583">
            <v>0</v>
          </cell>
        </row>
        <row r="1584">
          <cell r="A1584" t="str">
            <v>09329879</v>
          </cell>
          <cell r="B1584" t="str">
            <v>CORIMANYA PAREDES JORGE MANUEL</v>
          </cell>
          <cell r="C1584" t="str">
            <v>MEDICO II</v>
          </cell>
          <cell r="D1584" t="str">
            <v>1</v>
          </cell>
          <cell r="E1584" t="str">
            <v>09329879</v>
          </cell>
          <cell r="F1584">
            <v>0</v>
          </cell>
        </row>
        <row r="1585">
          <cell r="A1585" t="str">
            <v>09904769</v>
          </cell>
          <cell r="B1585" t="str">
            <v>CORNELIO SALCEDO MARIA LOURDES</v>
          </cell>
          <cell r="C1585" t="str">
            <v>CAJERO/A I</v>
          </cell>
          <cell r="D1585" t="str">
            <v>2</v>
          </cell>
          <cell r="E1585" t="str">
            <v>09904769</v>
          </cell>
          <cell r="F1585">
            <v>465.71</v>
          </cell>
        </row>
        <row r="1586">
          <cell r="A1586" t="str">
            <v>10528857</v>
          </cell>
          <cell r="B1586" t="str">
            <v>COSME MELENDEZ SHIRLEY ROMY</v>
          </cell>
          <cell r="C1586" t="str">
            <v>AUXILIAR ADMINISTRATIVO</v>
          </cell>
          <cell r="D1586" t="str">
            <v>2</v>
          </cell>
          <cell r="E1586" t="str">
            <v>10528857</v>
          </cell>
          <cell r="F1586">
            <v>0</v>
          </cell>
        </row>
        <row r="1587">
          <cell r="A1587" t="str">
            <v>06178840</v>
          </cell>
          <cell r="B1587" t="str">
            <v>COSME SALOME NORMA ELSA</v>
          </cell>
          <cell r="C1587" t="str">
            <v>TEC. ADMINIS.II</v>
          </cell>
          <cell r="D1587" t="str">
            <v>2</v>
          </cell>
          <cell r="E1587" t="str">
            <v>06178840</v>
          </cell>
          <cell r="F1587">
            <v>0</v>
          </cell>
        </row>
        <row r="1588">
          <cell r="A1588" t="str">
            <v>10261648</v>
          </cell>
          <cell r="B1588" t="str">
            <v>COTRINA VENTO NERIDA LUZ</v>
          </cell>
          <cell r="C1588" t="str">
            <v>TEC. ADMINIS.II</v>
          </cell>
          <cell r="D1588" t="str">
            <v>2</v>
          </cell>
          <cell r="E1588" t="str">
            <v>10261648</v>
          </cell>
          <cell r="F1588">
            <v>0</v>
          </cell>
        </row>
        <row r="1589">
          <cell r="A1589" t="str">
            <v>06934714</v>
          </cell>
          <cell r="B1589" t="str">
            <v>CRISANTO SALINAS ZOILA ROSA</v>
          </cell>
          <cell r="C1589" t="str">
            <v>SUPERV.PROG.SECTORIAL I</v>
          </cell>
          <cell r="D1589" t="str">
            <v>2</v>
          </cell>
          <cell r="E1589" t="str">
            <v>06934714</v>
          </cell>
          <cell r="F1589">
            <v>0</v>
          </cell>
        </row>
        <row r="1590">
          <cell r="A1590" t="str">
            <v>40107008</v>
          </cell>
          <cell r="B1590" t="str">
            <v>CRISTOBAL QUISPE ORLANDO ANGEL</v>
          </cell>
          <cell r="C1590" t="str">
            <v>ASIST. ADMINIST. I</v>
          </cell>
          <cell r="D1590" t="str">
            <v>2</v>
          </cell>
          <cell r="E1590" t="str">
            <v>40107008</v>
          </cell>
          <cell r="F1590">
            <v>0</v>
          </cell>
        </row>
        <row r="1591">
          <cell r="A1591" t="str">
            <v>07226136</v>
          </cell>
          <cell r="B1591" t="str">
            <v>CUADRA MORENO TERESA DE JESUS</v>
          </cell>
          <cell r="C1591" t="str">
            <v>TEC. ADMINIS.I</v>
          </cell>
          <cell r="D1591" t="str">
            <v>2</v>
          </cell>
          <cell r="E1591" t="str">
            <v>07226136</v>
          </cell>
          <cell r="F1591">
            <v>0</v>
          </cell>
        </row>
        <row r="1592">
          <cell r="A1592" t="str">
            <v>21079685</v>
          </cell>
          <cell r="B1592" t="str">
            <v>CUESTAS ZAVALA TEODOSIA</v>
          </cell>
          <cell r="C1592" t="str">
            <v>SUPERV.PROG.SECTORIAL I</v>
          </cell>
          <cell r="D1592" t="str">
            <v>2</v>
          </cell>
          <cell r="E1592" t="str">
            <v>21079685</v>
          </cell>
          <cell r="F1592">
            <v>0</v>
          </cell>
        </row>
        <row r="1593">
          <cell r="A1593" t="str">
            <v>06846388</v>
          </cell>
          <cell r="B1593" t="str">
            <v>CULQUICONDOR YANAYACO SABINA</v>
          </cell>
          <cell r="C1593" t="str">
            <v>ESP. EN EDUCACION I</v>
          </cell>
          <cell r="D1593" t="str">
            <v>1</v>
          </cell>
          <cell r="E1593" t="str">
            <v>06846388</v>
          </cell>
          <cell r="F1593">
            <v>0</v>
          </cell>
        </row>
        <row r="1594">
          <cell r="A1594" t="str">
            <v>21556004</v>
          </cell>
          <cell r="B1594" t="str">
            <v>CUZCANO CORTEZ MILTON HERNAN</v>
          </cell>
          <cell r="C1594" t="str">
            <v>TEC. ADMINIS.I</v>
          </cell>
          <cell r="D1594" t="str">
            <v>4</v>
          </cell>
          <cell r="E1594" t="str">
            <v>21556004</v>
          </cell>
          <cell r="F1594">
            <v>0</v>
          </cell>
        </row>
        <row r="1595">
          <cell r="A1595" t="str">
            <v>16758719</v>
          </cell>
          <cell r="B1595" t="str">
            <v>DAVILA CALDERON IVONNE</v>
          </cell>
          <cell r="C1595" t="str">
            <v>TECNICO/A ADMINIS. I</v>
          </cell>
          <cell r="D1595" t="str">
            <v>2</v>
          </cell>
          <cell r="E1595" t="str">
            <v>16758719</v>
          </cell>
          <cell r="F1595">
            <v>0</v>
          </cell>
        </row>
        <row r="1596">
          <cell r="A1596" t="str">
            <v>01163701</v>
          </cell>
          <cell r="B1596" t="str">
            <v>DAVILA TRIGOZO KARIN</v>
          </cell>
          <cell r="C1596" t="str">
            <v>AUXILIAR ADMINISTRATIVO</v>
          </cell>
          <cell r="D1596" t="str">
            <v>2</v>
          </cell>
          <cell r="E1596" t="str">
            <v>01163701</v>
          </cell>
          <cell r="F1596">
            <v>0</v>
          </cell>
        </row>
        <row r="1597">
          <cell r="A1597" t="str">
            <v>06128353</v>
          </cell>
          <cell r="B1597" t="str">
            <v>DE CHORIE MENDOZA RENATO</v>
          </cell>
          <cell r="C1597" t="str">
            <v>MEDICO IV</v>
          </cell>
          <cell r="D1597" t="str">
            <v>1</v>
          </cell>
          <cell r="E1597" t="str">
            <v>06128353</v>
          </cell>
          <cell r="F1597">
            <v>0</v>
          </cell>
        </row>
        <row r="1598">
          <cell r="A1598" t="str">
            <v>09079117</v>
          </cell>
          <cell r="B1598" t="str">
            <v>DE LA FUENTE VERDE DE FIORINI ANA MARIA</v>
          </cell>
          <cell r="C1598" t="str">
            <v>SUPERV.PROG.SECTORIAL II</v>
          </cell>
          <cell r="D1598" t="str">
            <v>2</v>
          </cell>
          <cell r="E1598" t="str">
            <v>09079117</v>
          </cell>
          <cell r="F1598">
            <v>0</v>
          </cell>
        </row>
        <row r="1599">
          <cell r="A1599" t="str">
            <v>10720912</v>
          </cell>
          <cell r="B1599" t="str">
            <v>DE LOS SANTOS GARCIA MIGUEL ANGEL</v>
          </cell>
          <cell r="C1599" t="str">
            <v>MEDICO III</v>
          </cell>
          <cell r="D1599" t="str">
            <v>1</v>
          </cell>
          <cell r="E1599" t="str">
            <v>10720912</v>
          </cell>
          <cell r="F1599">
            <v>0</v>
          </cell>
        </row>
        <row r="1600">
          <cell r="A1600" t="str">
            <v>08259118</v>
          </cell>
          <cell r="B1600" t="str">
            <v>DE PAWLIKOWSKI AMIEL NORMY WIESLAWA</v>
          </cell>
          <cell r="C1600" t="str">
            <v>DIRECTOR/A</v>
          </cell>
          <cell r="D1600" t="str">
            <v>2</v>
          </cell>
          <cell r="E1600" t="str">
            <v>08259118</v>
          </cell>
          <cell r="F1600">
            <v>0</v>
          </cell>
        </row>
        <row r="1601">
          <cell r="A1601" t="str">
            <v>09166291</v>
          </cell>
          <cell r="B1601" t="str">
            <v>DEL AGUILA VILLAR CARLOS MANUEL</v>
          </cell>
          <cell r="C1601" t="str">
            <v>MEDICO IV</v>
          </cell>
          <cell r="D1601" t="str">
            <v>1</v>
          </cell>
          <cell r="E1601" t="str">
            <v>09166291</v>
          </cell>
          <cell r="F1601">
            <v>0</v>
          </cell>
        </row>
        <row r="1602">
          <cell r="A1602" t="str">
            <v>07123830</v>
          </cell>
          <cell r="B1602" t="str">
            <v>DEL CARPIO MESTAS EDGAR MAXIMILIANO</v>
          </cell>
          <cell r="C1602" t="str">
            <v>TEC. ADMINIS.I</v>
          </cell>
          <cell r="D1602" t="str">
            <v>2</v>
          </cell>
          <cell r="E1602" t="str">
            <v>07123830</v>
          </cell>
          <cell r="F1602">
            <v>0</v>
          </cell>
        </row>
        <row r="1603">
          <cell r="A1603" t="str">
            <v>10762776</v>
          </cell>
          <cell r="B1603" t="str">
            <v>DELGADO HERRERA CLAUDIA GISELA</v>
          </cell>
          <cell r="C1603" t="str">
            <v>AUXILIAR ADMINISTRATIVO</v>
          </cell>
          <cell r="D1603" t="str">
            <v>2</v>
          </cell>
          <cell r="E1603" t="str">
            <v>10762776</v>
          </cell>
          <cell r="F1603">
            <v>0</v>
          </cell>
        </row>
        <row r="1604">
          <cell r="A1604" t="str">
            <v>07196453</v>
          </cell>
          <cell r="B1604" t="str">
            <v>DELGADO MENDEZ SONIA DEL ROSARIO</v>
          </cell>
          <cell r="C1604" t="str">
            <v>TEC. ADMINIS.I</v>
          </cell>
          <cell r="D1604" t="str">
            <v>2</v>
          </cell>
          <cell r="E1604" t="str">
            <v>07196453</v>
          </cell>
          <cell r="F1604">
            <v>0</v>
          </cell>
        </row>
        <row r="1605">
          <cell r="A1605" t="str">
            <v>07821306</v>
          </cell>
          <cell r="B1605" t="str">
            <v>DELPINO GRECCO M B TRINIDAD</v>
          </cell>
          <cell r="C1605" t="str">
            <v>MEDICO IV</v>
          </cell>
          <cell r="D1605" t="str">
            <v>1</v>
          </cell>
          <cell r="E1605" t="str">
            <v>07821306</v>
          </cell>
          <cell r="F1605">
            <v>0</v>
          </cell>
        </row>
        <row r="1606">
          <cell r="A1606" t="str">
            <v>08701521</v>
          </cell>
          <cell r="B1606" t="str">
            <v>DIAZ CHAPILLIQUEN FLOR DE MARIA</v>
          </cell>
          <cell r="C1606" t="str">
            <v>AUXILIAR ADMINISTRATIVO</v>
          </cell>
          <cell r="D1606" t="str">
            <v>2</v>
          </cell>
          <cell r="E1606" t="str">
            <v>08701521</v>
          </cell>
          <cell r="F1606">
            <v>0</v>
          </cell>
        </row>
        <row r="1607">
          <cell r="A1607" t="str">
            <v>06701434</v>
          </cell>
          <cell r="B1607" t="str">
            <v>DIAZ GARAY DE PALACIOS MARIA ELENA</v>
          </cell>
          <cell r="C1607" t="str">
            <v>TEC. ADMINIS.II</v>
          </cell>
          <cell r="D1607" t="str">
            <v>2</v>
          </cell>
          <cell r="E1607" t="str">
            <v>06701434</v>
          </cell>
          <cell r="F1607">
            <v>0</v>
          </cell>
        </row>
        <row r="1608">
          <cell r="A1608" t="str">
            <v>10470776</v>
          </cell>
          <cell r="B1608" t="str">
            <v>DIAZ MORI DE UTANO DELIA DEL CARMEN</v>
          </cell>
          <cell r="C1608" t="str">
            <v>SUPERV.PROG.SECTORIAL II</v>
          </cell>
          <cell r="D1608" t="str">
            <v>2</v>
          </cell>
          <cell r="E1608" t="str">
            <v>10470776</v>
          </cell>
          <cell r="F1608">
            <v>0</v>
          </cell>
        </row>
        <row r="1609">
          <cell r="A1609" t="str">
            <v>09583924</v>
          </cell>
          <cell r="B1609" t="str">
            <v>DIAZ ROMO JENNY ROXANA</v>
          </cell>
          <cell r="C1609" t="str">
            <v>OFICINISTA I</v>
          </cell>
          <cell r="D1609" t="str">
            <v>1</v>
          </cell>
          <cell r="E1609" t="str">
            <v>09583924</v>
          </cell>
          <cell r="F1609">
            <v>0</v>
          </cell>
        </row>
        <row r="1610">
          <cell r="A1610" t="str">
            <v>23991172</v>
          </cell>
          <cell r="B1610" t="str">
            <v>DIAZ SOTTA HELGA</v>
          </cell>
          <cell r="C1610" t="str">
            <v>AUXILIAR ADMINISTRATIVO</v>
          </cell>
          <cell r="D1610" t="str">
            <v>2</v>
          </cell>
          <cell r="E1610" t="str">
            <v>23991172</v>
          </cell>
          <cell r="F1610">
            <v>0</v>
          </cell>
        </row>
        <row r="1611">
          <cell r="A1611" t="str">
            <v>10453110</v>
          </cell>
          <cell r="B1611" t="str">
            <v>DIAZ VELA BETTY</v>
          </cell>
          <cell r="C1611" t="str">
            <v>JEFE/A DE DIVISION</v>
          </cell>
          <cell r="D1611" t="str">
            <v>2</v>
          </cell>
          <cell r="E1611" t="str">
            <v>10453110</v>
          </cell>
          <cell r="F1611">
            <v>0</v>
          </cell>
        </row>
        <row r="1612">
          <cell r="A1612" t="str">
            <v>08634063</v>
          </cell>
          <cell r="B1612" t="str">
            <v>DULANTO RIOS ROSARIO</v>
          </cell>
          <cell r="C1612" t="str">
            <v>TEC. ADMINIS.I</v>
          </cell>
          <cell r="D1612" t="str">
            <v>2</v>
          </cell>
          <cell r="E1612" t="str">
            <v>08634063</v>
          </cell>
          <cell r="F1612">
            <v>0</v>
          </cell>
        </row>
        <row r="1613">
          <cell r="A1613" t="str">
            <v>20111764</v>
          </cell>
          <cell r="B1613" t="str">
            <v>DURAND RIVERA GYNA EMPERATRIZ</v>
          </cell>
          <cell r="C1613" t="str">
            <v>AUXILIAR ADMINISTRATIVO</v>
          </cell>
          <cell r="D1613" t="str">
            <v>2</v>
          </cell>
          <cell r="E1613" t="str">
            <v>20111764</v>
          </cell>
          <cell r="F1613">
            <v>0</v>
          </cell>
        </row>
        <row r="1614">
          <cell r="A1614" t="str">
            <v>06765689</v>
          </cell>
          <cell r="B1614" t="str">
            <v>EGUIZABAL MORENO ROSARIO HILDA</v>
          </cell>
          <cell r="C1614" t="str">
            <v>AUXILIAR ADMINISTRATIVO</v>
          </cell>
          <cell r="D1614" t="str">
            <v>2</v>
          </cell>
          <cell r="E1614" t="str">
            <v>06765689</v>
          </cell>
          <cell r="F1614">
            <v>0</v>
          </cell>
        </row>
        <row r="1615">
          <cell r="A1615" t="str">
            <v>07634712</v>
          </cell>
          <cell r="B1615" t="str">
            <v>ESPINOSA ROSAS MILAGRITOS JESUS</v>
          </cell>
          <cell r="C1615" t="str">
            <v>ASIST. ADMINIST. I</v>
          </cell>
          <cell r="D1615" t="str">
            <v>2</v>
          </cell>
          <cell r="E1615" t="str">
            <v>07634712</v>
          </cell>
          <cell r="F1615">
            <v>0</v>
          </cell>
        </row>
        <row r="1616">
          <cell r="A1616" t="str">
            <v>40864674</v>
          </cell>
          <cell r="B1616" t="str">
            <v>ESPINOZA ONTON ANA YSABEL</v>
          </cell>
          <cell r="C1616" t="str">
            <v>ASIST. ADMINIST. II</v>
          </cell>
          <cell r="D1616" t="str">
            <v>2</v>
          </cell>
          <cell r="E1616" t="str">
            <v>40864674</v>
          </cell>
          <cell r="F1616">
            <v>0</v>
          </cell>
        </row>
        <row r="1617">
          <cell r="A1617" t="str">
            <v>08684176</v>
          </cell>
          <cell r="B1617" t="str">
            <v>ESTELA CEVALLOS MARIA JESUS</v>
          </cell>
          <cell r="C1617" t="str">
            <v>TEC. ADMINIS.I</v>
          </cell>
          <cell r="D1617" t="str">
            <v>2</v>
          </cell>
          <cell r="E1617" t="str">
            <v>08684176</v>
          </cell>
          <cell r="F1617">
            <v>0</v>
          </cell>
        </row>
        <row r="1618">
          <cell r="A1618" t="str">
            <v>10690803</v>
          </cell>
          <cell r="B1618" t="str">
            <v>ESTRADA PARODI CARLOS ALBERTO</v>
          </cell>
          <cell r="C1618" t="str">
            <v>TEC. ADMINIS.I</v>
          </cell>
          <cell r="D1618" t="str">
            <v>2</v>
          </cell>
          <cell r="E1618" t="str">
            <v>10690803</v>
          </cell>
          <cell r="F1618">
            <v>441.93</v>
          </cell>
        </row>
        <row r="1619">
          <cell r="A1619" t="str">
            <v>41118998</v>
          </cell>
          <cell r="B1619" t="str">
            <v>FAJARDO PEREZ CATHERINE LISSETTE</v>
          </cell>
          <cell r="C1619" t="str">
            <v>AUXILIAR ADMINISTRATIVO</v>
          </cell>
          <cell r="D1619" t="str">
            <v>2</v>
          </cell>
          <cell r="E1619" t="str">
            <v>41118998</v>
          </cell>
          <cell r="F1619">
            <v>0</v>
          </cell>
        </row>
        <row r="1620">
          <cell r="A1620" t="str">
            <v>07635182</v>
          </cell>
          <cell r="B1620" t="str">
            <v>FELIX ALCALDE ELVI YOLANDA</v>
          </cell>
          <cell r="C1620" t="str">
            <v>SECRETARIA V</v>
          </cell>
          <cell r="D1620" t="str">
            <v>2</v>
          </cell>
          <cell r="E1620" t="str">
            <v>07635182</v>
          </cell>
          <cell r="F1620">
            <v>0</v>
          </cell>
        </row>
        <row r="1621">
          <cell r="A1621" t="str">
            <v>07708790</v>
          </cell>
          <cell r="B1621" t="str">
            <v>FERNANDEZ OLIVA VDA DE YLLANES JUSTA DANITZA</v>
          </cell>
          <cell r="C1621" t="str">
            <v>MEDICO III</v>
          </cell>
          <cell r="D1621" t="str">
            <v>1</v>
          </cell>
          <cell r="E1621" t="str">
            <v>07708790</v>
          </cell>
          <cell r="F1621">
            <v>0</v>
          </cell>
        </row>
        <row r="1622">
          <cell r="A1622" t="str">
            <v>08251400</v>
          </cell>
          <cell r="B1622" t="str">
            <v>FERRANDIZ ZAVALER MANUEL ALBERTO</v>
          </cell>
          <cell r="C1622" t="str">
            <v>MEDICO III</v>
          </cell>
          <cell r="D1622" t="str">
            <v>1</v>
          </cell>
          <cell r="E1622" t="str">
            <v>08251400</v>
          </cell>
          <cell r="F1622">
            <v>0</v>
          </cell>
        </row>
        <row r="1623">
          <cell r="A1623" t="str">
            <v>08566154</v>
          </cell>
          <cell r="B1623" t="str">
            <v>FIGUEROA QUINTANILLA DANTE</v>
          </cell>
          <cell r="C1623" t="str">
            <v>MEDICO IV</v>
          </cell>
          <cell r="D1623" t="str">
            <v>1</v>
          </cell>
          <cell r="E1623" t="str">
            <v>08566154</v>
          </cell>
          <cell r="F1623">
            <v>0</v>
          </cell>
        </row>
        <row r="1624">
          <cell r="A1624" t="str">
            <v>40315589</v>
          </cell>
          <cell r="B1624" t="str">
            <v>FLORES ACOSTA LISSETH</v>
          </cell>
          <cell r="C1624" t="str">
            <v>ASIST. ADMINIST. II</v>
          </cell>
          <cell r="D1624" t="str">
            <v>2</v>
          </cell>
          <cell r="E1624" t="str">
            <v>40315589</v>
          </cell>
          <cell r="F1624">
            <v>0</v>
          </cell>
        </row>
        <row r="1625">
          <cell r="A1625" t="str">
            <v>06724967</v>
          </cell>
          <cell r="B1625" t="str">
            <v>FLORES CACERES ESTHER</v>
          </cell>
          <cell r="C1625" t="str">
            <v>SUPERV.PROG.SECTORIAL II</v>
          </cell>
          <cell r="D1625" t="str">
            <v>2</v>
          </cell>
          <cell r="E1625" t="str">
            <v>06724967</v>
          </cell>
          <cell r="F1625">
            <v>0</v>
          </cell>
        </row>
        <row r="1626">
          <cell r="A1626" t="str">
            <v>07604670</v>
          </cell>
          <cell r="B1626" t="str">
            <v>FLORES ORE ENRIQUETA</v>
          </cell>
          <cell r="C1626" t="str">
            <v>TEC. ADMINIS.II</v>
          </cell>
          <cell r="D1626" t="str">
            <v>2</v>
          </cell>
          <cell r="E1626" t="str">
            <v>07604670</v>
          </cell>
          <cell r="F1626">
            <v>0</v>
          </cell>
        </row>
        <row r="1627">
          <cell r="A1627" t="str">
            <v>10549635</v>
          </cell>
          <cell r="B1627" t="str">
            <v>FRANCIS GARCIA WILLIAM MARTIN</v>
          </cell>
          <cell r="C1627" t="str">
            <v>AUXILIAR ADMINISTRATIVO</v>
          </cell>
          <cell r="D1627" t="str">
            <v>2</v>
          </cell>
          <cell r="E1627" t="str">
            <v>10549635</v>
          </cell>
          <cell r="F1627">
            <v>0</v>
          </cell>
        </row>
        <row r="1628">
          <cell r="A1628" t="str">
            <v>06773935</v>
          </cell>
          <cell r="B1628" t="str">
            <v>FUENTES CHAVEZ BLANCA MATILDE</v>
          </cell>
          <cell r="C1628" t="str">
            <v>SECRETARIA III</v>
          </cell>
          <cell r="D1628" t="str">
            <v>2</v>
          </cell>
          <cell r="E1628" t="str">
            <v>06773935</v>
          </cell>
          <cell r="F1628">
            <v>0</v>
          </cell>
        </row>
        <row r="1629">
          <cell r="A1629" t="str">
            <v>07752758</v>
          </cell>
          <cell r="B1629" t="str">
            <v>GALINDO RAMIREZ LUCY</v>
          </cell>
          <cell r="C1629" t="str">
            <v>ESP. ADMINIST. I</v>
          </cell>
          <cell r="D1629" t="str">
            <v>2</v>
          </cell>
          <cell r="E1629" t="str">
            <v>07752758</v>
          </cell>
          <cell r="F1629">
            <v>0</v>
          </cell>
        </row>
        <row r="1630">
          <cell r="A1630" t="str">
            <v>07719228</v>
          </cell>
          <cell r="B1630" t="str">
            <v>GALLARDO JUGO BERTHA ELENA</v>
          </cell>
          <cell r="C1630" t="str">
            <v>MEDICO III</v>
          </cell>
          <cell r="D1630" t="str">
            <v>1</v>
          </cell>
          <cell r="E1630" t="str">
            <v>07719228</v>
          </cell>
          <cell r="F1630">
            <v>0</v>
          </cell>
        </row>
        <row r="1631">
          <cell r="A1631" t="str">
            <v>07971421</v>
          </cell>
          <cell r="B1631" t="str">
            <v>GALLO VARGAS MARIA GUALBERTA</v>
          </cell>
          <cell r="C1631" t="str">
            <v>AUXILIAR ADMINISTRATIVO</v>
          </cell>
          <cell r="D1631" t="str">
            <v>2</v>
          </cell>
          <cell r="E1631" t="str">
            <v>07971421</v>
          </cell>
          <cell r="F1631">
            <v>0</v>
          </cell>
        </row>
        <row r="1632">
          <cell r="A1632" t="str">
            <v>06047763</v>
          </cell>
          <cell r="B1632" t="str">
            <v>GAMARRA ABRILL CARLOS ABELARDO</v>
          </cell>
          <cell r="C1632" t="str">
            <v>MEDICO III</v>
          </cell>
          <cell r="D1632" t="str">
            <v>1</v>
          </cell>
          <cell r="E1632" t="str">
            <v>06047763</v>
          </cell>
          <cell r="F1632">
            <v>0</v>
          </cell>
        </row>
        <row r="1633">
          <cell r="A1633" t="str">
            <v>08752008</v>
          </cell>
          <cell r="B1633" t="str">
            <v>GAMARRA CUARESMAYO FLOR DE MARIA</v>
          </cell>
          <cell r="C1633" t="str">
            <v>JEFE/A DE DIVISION</v>
          </cell>
          <cell r="D1633" t="str">
            <v>2</v>
          </cell>
          <cell r="E1633" t="str">
            <v>08752008</v>
          </cell>
          <cell r="F1633">
            <v>0</v>
          </cell>
        </row>
        <row r="1634">
          <cell r="A1634" t="str">
            <v>25456803</v>
          </cell>
          <cell r="B1634" t="str">
            <v>GARAYCOCHEA CANNON VIRGINIA ALICIA</v>
          </cell>
          <cell r="C1634" t="str">
            <v>DIRECTOR/A EJECUTIVO/A</v>
          </cell>
          <cell r="D1634" t="str">
            <v>2</v>
          </cell>
          <cell r="E1634" t="str">
            <v>25456803</v>
          </cell>
          <cell r="F1634">
            <v>0</v>
          </cell>
        </row>
        <row r="1635">
          <cell r="A1635" t="str">
            <v>01112308</v>
          </cell>
          <cell r="B1635" t="str">
            <v>GARCIA DE LUCCHESI ESTELA</v>
          </cell>
          <cell r="C1635" t="str">
            <v>TEC. ADMINIS.I</v>
          </cell>
          <cell r="D1635" t="str">
            <v>2</v>
          </cell>
          <cell r="E1635" t="str">
            <v>01112308</v>
          </cell>
          <cell r="F1635">
            <v>0</v>
          </cell>
        </row>
        <row r="1636">
          <cell r="A1636" t="str">
            <v>07509176</v>
          </cell>
          <cell r="B1636" t="str">
            <v>GARCIA MENDOZA CARMEN ROSA</v>
          </cell>
          <cell r="C1636" t="str">
            <v>DIRECTOR/A</v>
          </cell>
          <cell r="D1636" t="str">
            <v>2</v>
          </cell>
          <cell r="E1636" t="str">
            <v>07509176</v>
          </cell>
          <cell r="F1636">
            <v>0</v>
          </cell>
        </row>
        <row r="1637">
          <cell r="A1637" t="str">
            <v>08017214</v>
          </cell>
          <cell r="B1637" t="str">
            <v>GARCIA SORIANO JUAN</v>
          </cell>
          <cell r="C1637" t="str">
            <v>TEC. ADMINIS.I</v>
          </cell>
          <cell r="D1637" t="str">
            <v>2</v>
          </cell>
          <cell r="E1637" t="str">
            <v>08017214</v>
          </cell>
          <cell r="F1637">
            <v>0</v>
          </cell>
        </row>
        <row r="1638">
          <cell r="A1638" t="str">
            <v>10389613</v>
          </cell>
          <cell r="B1638" t="str">
            <v>GARCILAZO VALLADARES FORTUNATO TIMOTEO</v>
          </cell>
          <cell r="C1638" t="str">
            <v>ESP. EN EDUCACION I</v>
          </cell>
          <cell r="D1638" t="str">
            <v>2</v>
          </cell>
          <cell r="E1638" t="str">
            <v>10389613</v>
          </cell>
          <cell r="F1638">
            <v>0</v>
          </cell>
        </row>
        <row r="1639">
          <cell r="A1639" t="str">
            <v>07294964</v>
          </cell>
          <cell r="B1639" t="str">
            <v>GASTELO GUTIERREZ CELIA LUZ</v>
          </cell>
          <cell r="C1639" t="str">
            <v>TRABAJADOR DE SERVICIOS I</v>
          </cell>
          <cell r="D1639" t="str">
            <v>1</v>
          </cell>
          <cell r="E1639" t="str">
            <v>07294964</v>
          </cell>
          <cell r="F1639">
            <v>0</v>
          </cell>
        </row>
        <row r="1640">
          <cell r="A1640" t="str">
            <v>09744278</v>
          </cell>
          <cell r="B1640" t="str">
            <v>GILIAN CABRERA OLGA</v>
          </cell>
          <cell r="C1640" t="str">
            <v>SECRETARIA V</v>
          </cell>
          <cell r="D1640" t="str">
            <v>2</v>
          </cell>
          <cell r="E1640" t="str">
            <v>09744278</v>
          </cell>
          <cell r="F1640">
            <v>0</v>
          </cell>
        </row>
        <row r="1641">
          <cell r="A1641" t="str">
            <v>07815169</v>
          </cell>
          <cell r="B1641" t="str">
            <v>GOMERO PEREZ BRIGIDA LUPE</v>
          </cell>
          <cell r="C1641" t="str">
            <v>ASIST. ADMINIST. I</v>
          </cell>
          <cell r="D1641" t="str">
            <v>2</v>
          </cell>
          <cell r="E1641" t="str">
            <v>07815169</v>
          </cell>
          <cell r="F1641">
            <v>0</v>
          </cell>
        </row>
        <row r="1642">
          <cell r="A1642" t="str">
            <v>10653202</v>
          </cell>
          <cell r="B1642" t="str">
            <v>GOMEZ AVILA DANY KELI</v>
          </cell>
          <cell r="C1642" t="str">
            <v>DIRECTOR/A</v>
          </cell>
          <cell r="D1642" t="str">
            <v>2</v>
          </cell>
          <cell r="E1642" t="str">
            <v>10653202</v>
          </cell>
          <cell r="F1642">
            <v>0</v>
          </cell>
        </row>
        <row r="1643">
          <cell r="A1643" t="str">
            <v>08350038</v>
          </cell>
          <cell r="B1643" t="str">
            <v>GOMEZ LOARTE VIDAL</v>
          </cell>
          <cell r="C1643" t="str">
            <v>JEFE/A DE DIVISION</v>
          </cell>
          <cell r="D1643" t="str">
            <v>2</v>
          </cell>
          <cell r="E1643" t="str">
            <v>08350038</v>
          </cell>
          <cell r="F1643">
            <v>0</v>
          </cell>
        </row>
        <row r="1644">
          <cell r="A1644" t="str">
            <v>25537365</v>
          </cell>
          <cell r="B1644" t="str">
            <v>GONGORA RIQUERO MARITZA</v>
          </cell>
          <cell r="C1644" t="str">
            <v>TEC. ADMINIS.II</v>
          </cell>
          <cell r="D1644" t="str">
            <v>2</v>
          </cell>
          <cell r="E1644" t="str">
            <v>25537365</v>
          </cell>
          <cell r="F1644">
            <v>0</v>
          </cell>
        </row>
        <row r="1645">
          <cell r="A1645" t="str">
            <v>06202442</v>
          </cell>
          <cell r="B1645" t="str">
            <v>GONZALES BENAVIDES JOSE LUIS</v>
          </cell>
          <cell r="C1645" t="str">
            <v>MEDICO III</v>
          </cell>
          <cell r="D1645" t="str">
            <v>1</v>
          </cell>
          <cell r="E1645" t="str">
            <v>06202442</v>
          </cell>
          <cell r="F1645">
            <v>0</v>
          </cell>
        </row>
        <row r="1646">
          <cell r="A1646" t="str">
            <v>09239614</v>
          </cell>
          <cell r="B1646" t="str">
            <v>GONZALES GARCIA MARGARITA VIOLETA</v>
          </cell>
          <cell r="C1646" t="str">
            <v>TEC. EN ENFERMERIA I</v>
          </cell>
          <cell r="D1646" t="str">
            <v>1</v>
          </cell>
          <cell r="E1646" t="str">
            <v>09239614</v>
          </cell>
          <cell r="F1646">
            <v>0</v>
          </cell>
        </row>
        <row r="1647">
          <cell r="A1647" t="str">
            <v>06696269</v>
          </cell>
          <cell r="B1647" t="str">
            <v>GONZALES SALDAÑA PAULINA JUDITH</v>
          </cell>
          <cell r="C1647" t="str">
            <v>MEDICO III</v>
          </cell>
          <cell r="D1647" t="str">
            <v>1</v>
          </cell>
          <cell r="E1647" t="str">
            <v>06696269</v>
          </cell>
          <cell r="F1647">
            <v>0</v>
          </cell>
        </row>
        <row r="1648">
          <cell r="A1648" t="str">
            <v>10533554</v>
          </cell>
          <cell r="B1648" t="str">
            <v>GUDIEL DUEÑAS DE SANCHEZ RICARDINA</v>
          </cell>
          <cell r="C1648" t="str">
            <v>TEC. EN ENFERMERIA II</v>
          </cell>
          <cell r="D1648" t="str">
            <v>2</v>
          </cell>
          <cell r="E1648" t="str">
            <v>10533554</v>
          </cell>
          <cell r="F1648">
            <v>0</v>
          </cell>
        </row>
        <row r="1649">
          <cell r="A1649" t="str">
            <v>40580882</v>
          </cell>
          <cell r="B1649" t="str">
            <v>GUERE PAREDES DORA TERESA</v>
          </cell>
          <cell r="C1649" t="str">
            <v>ASISTENTE TEC. SECRETARIAL</v>
          </cell>
          <cell r="D1649" t="str">
            <v>2</v>
          </cell>
          <cell r="E1649" t="str">
            <v>40580882</v>
          </cell>
          <cell r="F1649">
            <v>0</v>
          </cell>
        </row>
        <row r="1650">
          <cell r="A1650" t="str">
            <v>07863705</v>
          </cell>
          <cell r="B1650" t="str">
            <v>GUERRA JAMANCA FREDDY ANTONIO</v>
          </cell>
          <cell r="C1650" t="str">
            <v>ESP. ADMINIST. I</v>
          </cell>
          <cell r="D1650" t="str">
            <v>1</v>
          </cell>
          <cell r="E1650" t="str">
            <v>07863705</v>
          </cell>
          <cell r="F1650">
            <v>0</v>
          </cell>
        </row>
        <row r="1651">
          <cell r="A1651" t="str">
            <v>09998395</v>
          </cell>
          <cell r="B1651" t="str">
            <v>GUERRERO DE NIETO IVONNE MARGARITA</v>
          </cell>
          <cell r="C1651" t="str">
            <v>TEC. ADMINIS.II</v>
          </cell>
          <cell r="D1651" t="str">
            <v>2</v>
          </cell>
          <cell r="E1651" t="str">
            <v>09998395</v>
          </cell>
          <cell r="F1651">
            <v>0</v>
          </cell>
        </row>
        <row r="1652">
          <cell r="A1652" t="str">
            <v>06736866</v>
          </cell>
          <cell r="B1652" t="str">
            <v>GUERRERO MERINO TERESA JESUS</v>
          </cell>
          <cell r="C1652" t="str">
            <v>TEC. ADMINIS.I</v>
          </cell>
          <cell r="D1652" t="str">
            <v>2</v>
          </cell>
          <cell r="E1652" t="str">
            <v>06736866</v>
          </cell>
          <cell r="F1652">
            <v>0</v>
          </cell>
        </row>
        <row r="1653">
          <cell r="A1653" t="str">
            <v>25744411</v>
          </cell>
          <cell r="B1653" t="str">
            <v>GUERRERO SALAZAR PATRICIA MONICA</v>
          </cell>
          <cell r="C1653" t="str">
            <v>ESP. ADMINIST. I</v>
          </cell>
          <cell r="D1653" t="str">
            <v>2</v>
          </cell>
          <cell r="E1653" t="str">
            <v>25744411</v>
          </cell>
          <cell r="F1653">
            <v>0</v>
          </cell>
        </row>
        <row r="1654">
          <cell r="A1654" t="str">
            <v>07066080</v>
          </cell>
          <cell r="B1654" t="str">
            <v>GUTIERREZ RODRIGUEZ MAXIMO</v>
          </cell>
          <cell r="C1654" t="str">
            <v>TEC. ADMINIS.I</v>
          </cell>
          <cell r="D1654" t="str">
            <v>2</v>
          </cell>
          <cell r="E1654" t="str">
            <v>07066080</v>
          </cell>
          <cell r="F1654">
            <v>0</v>
          </cell>
        </row>
        <row r="1655">
          <cell r="A1655" t="str">
            <v>25745037</v>
          </cell>
          <cell r="B1655" t="str">
            <v>GUTIERREZ VALLADARES SOLEDAD MARGOT</v>
          </cell>
          <cell r="C1655" t="str">
            <v>TEC. ADMINIS.I</v>
          </cell>
          <cell r="D1655" t="str">
            <v>1</v>
          </cell>
          <cell r="E1655" t="str">
            <v>25745037</v>
          </cell>
          <cell r="F1655">
            <v>0</v>
          </cell>
        </row>
        <row r="1656">
          <cell r="A1656" t="str">
            <v>07200325</v>
          </cell>
          <cell r="B1656" t="str">
            <v>HARO OSORIO EMMA SARA</v>
          </cell>
          <cell r="C1656" t="str">
            <v>TEC. ADMINIS.I</v>
          </cell>
          <cell r="D1656" t="str">
            <v>2</v>
          </cell>
          <cell r="E1656" t="str">
            <v>07200325</v>
          </cell>
          <cell r="F1656">
            <v>0</v>
          </cell>
        </row>
        <row r="1657">
          <cell r="A1657" t="str">
            <v>07221243</v>
          </cell>
          <cell r="B1657" t="str">
            <v>HARO OSORIO MARIA ELENA</v>
          </cell>
          <cell r="C1657" t="str">
            <v>SECRETARIA III</v>
          </cell>
          <cell r="D1657" t="str">
            <v>2</v>
          </cell>
          <cell r="E1657" t="str">
            <v>07221243</v>
          </cell>
          <cell r="F1657">
            <v>0</v>
          </cell>
        </row>
        <row r="1658">
          <cell r="A1658" t="str">
            <v>07179164</v>
          </cell>
          <cell r="B1658" t="str">
            <v>HERBOZO ROSALES ADELA</v>
          </cell>
          <cell r="C1658" t="str">
            <v>TEC. ADMINIS.I</v>
          </cell>
          <cell r="D1658" t="str">
            <v>2</v>
          </cell>
          <cell r="E1658" t="str">
            <v>07179164</v>
          </cell>
          <cell r="F1658">
            <v>0</v>
          </cell>
        </row>
        <row r="1659">
          <cell r="A1659" t="str">
            <v>06631843</v>
          </cell>
          <cell r="B1659" t="str">
            <v>HEREDIA MATIENZO LUIS ALBERTO</v>
          </cell>
          <cell r="C1659" t="str">
            <v>PROG.DE SISTEMAS PAD I</v>
          </cell>
          <cell r="D1659" t="str">
            <v>2</v>
          </cell>
          <cell r="E1659" t="str">
            <v>06631843</v>
          </cell>
          <cell r="F1659">
            <v>0</v>
          </cell>
        </row>
        <row r="1660">
          <cell r="A1660" t="str">
            <v>10544940</v>
          </cell>
          <cell r="B1660" t="str">
            <v>HERRERA TAQUIA RENEE GLORIA</v>
          </cell>
          <cell r="C1660" t="str">
            <v>MEDICO III</v>
          </cell>
          <cell r="D1660" t="str">
            <v>1</v>
          </cell>
          <cell r="E1660" t="str">
            <v>10544940</v>
          </cell>
          <cell r="F1660">
            <v>0</v>
          </cell>
        </row>
        <row r="1661">
          <cell r="A1661" t="str">
            <v>07225953</v>
          </cell>
          <cell r="B1661" t="str">
            <v>HILARIO LIZARRAGA CARMEN DEL ROSARIO</v>
          </cell>
          <cell r="C1661" t="str">
            <v>SECRETARIA IV</v>
          </cell>
          <cell r="D1661" t="str">
            <v>2</v>
          </cell>
          <cell r="E1661" t="str">
            <v>07225953</v>
          </cell>
          <cell r="F1661">
            <v>0</v>
          </cell>
        </row>
        <row r="1662">
          <cell r="A1662" t="str">
            <v>40163839</v>
          </cell>
          <cell r="B1662" t="str">
            <v>HINOSTROZA YUPANQUI SHARON MARA</v>
          </cell>
          <cell r="C1662" t="str">
            <v>TEC. ADMINIS.I</v>
          </cell>
          <cell r="D1662" t="str">
            <v>4</v>
          </cell>
          <cell r="E1662" t="str">
            <v>40163839</v>
          </cell>
          <cell r="F1662">
            <v>0</v>
          </cell>
        </row>
        <row r="1663">
          <cell r="A1663" t="str">
            <v>09039459</v>
          </cell>
          <cell r="B1663" t="str">
            <v>HOLGADO VALENCIA RUTH</v>
          </cell>
          <cell r="C1663" t="str">
            <v>SECRETARIA III</v>
          </cell>
          <cell r="D1663" t="str">
            <v>2</v>
          </cell>
          <cell r="E1663" t="str">
            <v>09039459</v>
          </cell>
          <cell r="F1663">
            <v>0</v>
          </cell>
        </row>
        <row r="1664">
          <cell r="A1664" t="str">
            <v>10286148</v>
          </cell>
          <cell r="B1664" t="str">
            <v>HORNA ALFARO OLIVIA</v>
          </cell>
          <cell r="C1664" t="str">
            <v>MEDICO III</v>
          </cell>
          <cell r="D1664" t="str">
            <v>1</v>
          </cell>
          <cell r="E1664" t="str">
            <v>10286148</v>
          </cell>
          <cell r="F1664">
            <v>0</v>
          </cell>
        </row>
        <row r="1665">
          <cell r="A1665" t="str">
            <v>09983092</v>
          </cell>
          <cell r="B1665" t="str">
            <v>HUALAN VEGA HENRRY WILLIAM</v>
          </cell>
          <cell r="C1665" t="str">
            <v>TECNICO/A EN ESTADISTICA</v>
          </cell>
          <cell r="D1665" t="str">
            <v>2</v>
          </cell>
          <cell r="E1665" t="str">
            <v>09983092</v>
          </cell>
          <cell r="F1665">
            <v>0</v>
          </cell>
        </row>
        <row r="1666">
          <cell r="A1666" t="str">
            <v>09572907</v>
          </cell>
          <cell r="B1666" t="str">
            <v>HUAMAN VELASQUEZ ANDRES ANTONIO</v>
          </cell>
          <cell r="C1666" t="str">
            <v>TRABAJADOR DE SERVICIOS I</v>
          </cell>
          <cell r="D1666" t="str">
            <v>1</v>
          </cell>
          <cell r="E1666" t="str">
            <v>09572907</v>
          </cell>
          <cell r="F1666">
            <v>0</v>
          </cell>
        </row>
        <row r="1667">
          <cell r="A1667" t="str">
            <v>10207600</v>
          </cell>
          <cell r="B1667" t="str">
            <v>HUAMANCUSI HUAMANCURI SONIA</v>
          </cell>
          <cell r="C1667" t="str">
            <v>AUXILIAR ADMINISTRATIVO</v>
          </cell>
          <cell r="D1667" t="str">
            <v>2</v>
          </cell>
          <cell r="E1667" t="str">
            <v>10207600</v>
          </cell>
          <cell r="F1667">
            <v>0</v>
          </cell>
        </row>
        <row r="1668">
          <cell r="A1668" t="str">
            <v>08597744</v>
          </cell>
          <cell r="B1668" t="str">
            <v>HUAMANI ALEJANDRO ANA AGUSTINA</v>
          </cell>
          <cell r="C1668" t="str">
            <v>ESP. EN EDUCACION I</v>
          </cell>
          <cell r="D1668" t="str">
            <v>2</v>
          </cell>
          <cell r="E1668" t="str">
            <v>08597744</v>
          </cell>
          <cell r="F1668">
            <v>0</v>
          </cell>
        </row>
        <row r="1669">
          <cell r="A1669" t="str">
            <v>08736710</v>
          </cell>
          <cell r="B1669" t="str">
            <v>HUAMANI CHOQUICHANCA SILVIA</v>
          </cell>
          <cell r="C1669" t="str">
            <v>SECRETARIA IV</v>
          </cell>
          <cell r="D1669" t="str">
            <v>2</v>
          </cell>
          <cell r="E1669" t="str">
            <v>08736710</v>
          </cell>
          <cell r="F1669">
            <v>0</v>
          </cell>
        </row>
        <row r="1670">
          <cell r="A1670" t="str">
            <v>10013806</v>
          </cell>
          <cell r="B1670" t="str">
            <v>HUAMANI YALLI BEATRIZ</v>
          </cell>
          <cell r="C1670" t="str">
            <v>ESP. EN EDUCACION III</v>
          </cell>
          <cell r="D1670" t="str">
            <v>1</v>
          </cell>
          <cell r="E1670" t="str">
            <v>10013806</v>
          </cell>
          <cell r="F1670">
            <v>0</v>
          </cell>
        </row>
        <row r="1671">
          <cell r="A1671" t="str">
            <v>06093747</v>
          </cell>
          <cell r="B1671" t="str">
            <v>HUAPAYA AYALA LIDIA ALEJANDRINA</v>
          </cell>
          <cell r="C1671" t="str">
            <v>SECRETARIA IV</v>
          </cell>
          <cell r="D1671" t="str">
            <v>2</v>
          </cell>
          <cell r="E1671" t="str">
            <v>06093747</v>
          </cell>
          <cell r="F1671">
            <v>0</v>
          </cell>
        </row>
        <row r="1672">
          <cell r="A1672" t="str">
            <v>06636320</v>
          </cell>
          <cell r="B1672" t="str">
            <v>HUAPAYA PARICOTO DE MURILLO DELIA OLINDA</v>
          </cell>
          <cell r="C1672" t="str">
            <v>CIRUJANO DENTISTA</v>
          </cell>
          <cell r="D1672" t="str">
            <v>1</v>
          </cell>
          <cell r="E1672" t="str">
            <v>06636320</v>
          </cell>
          <cell r="F1672">
            <v>0</v>
          </cell>
        </row>
        <row r="1673">
          <cell r="A1673" t="str">
            <v>07421571</v>
          </cell>
          <cell r="B1673" t="str">
            <v>HUARCAYA LEON SATURNINO OSWALDO</v>
          </cell>
          <cell r="C1673" t="str">
            <v>ASIST. ADMINIST. I</v>
          </cell>
          <cell r="D1673" t="str">
            <v>2</v>
          </cell>
          <cell r="E1673" t="str">
            <v>07421571</v>
          </cell>
          <cell r="F1673">
            <v>0</v>
          </cell>
        </row>
        <row r="1674">
          <cell r="A1674" t="str">
            <v>10117470</v>
          </cell>
          <cell r="B1674" t="str">
            <v>HUARICALLO HAYTARA GILBERT TIRSO</v>
          </cell>
          <cell r="C1674" t="str">
            <v>ASIST. ADMINIST. I</v>
          </cell>
          <cell r="D1674" t="str">
            <v>2</v>
          </cell>
          <cell r="E1674" t="str">
            <v>10117470</v>
          </cell>
          <cell r="F1674">
            <v>0</v>
          </cell>
        </row>
        <row r="1675">
          <cell r="A1675" t="str">
            <v>40046795</v>
          </cell>
          <cell r="B1675" t="str">
            <v>HUERTA BERNAL SARA VANESA</v>
          </cell>
          <cell r="C1675" t="str">
            <v>AUXILIAR ADMINISTRATIVO</v>
          </cell>
          <cell r="D1675" t="str">
            <v>2</v>
          </cell>
          <cell r="E1675" t="str">
            <v>40046795</v>
          </cell>
          <cell r="F1675">
            <v>0</v>
          </cell>
        </row>
        <row r="1676">
          <cell r="A1676" t="str">
            <v>10003304</v>
          </cell>
          <cell r="B1676" t="str">
            <v>HUICHO ORIUNDO LUIS</v>
          </cell>
          <cell r="C1676" t="str">
            <v>MEDICO III</v>
          </cell>
          <cell r="D1676" t="str">
            <v>1</v>
          </cell>
          <cell r="E1676" t="str">
            <v>10003304</v>
          </cell>
          <cell r="F1676">
            <v>0</v>
          </cell>
        </row>
        <row r="1677">
          <cell r="A1677" t="str">
            <v>07121090</v>
          </cell>
          <cell r="B1677" t="str">
            <v>HUILLCA SUNQUILLPO ROBERTO</v>
          </cell>
          <cell r="C1677" t="str">
            <v>TEC. ADMINIS.I</v>
          </cell>
          <cell r="D1677" t="str">
            <v>2</v>
          </cell>
          <cell r="E1677" t="str">
            <v>07121090</v>
          </cell>
          <cell r="F1677">
            <v>0</v>
          </cell>
        </row>
        <row r="1678">
          <cell r="A1678" t="str">
            <v>07247048</v>
          </cell>
          <cell r="B1678" t="str">
            <v>HUME HORNA BLANCA DANYSA</v>
          </cell>
          <cell r="C1678" t="str">
            <v>TEC. ADMINIS.II</v>
          </cell>
          <cell r="D1678" t="str">
            <v>2</v>
          </cell>
          <cell r="E1678" t="str">
            <v>07247048</v>
          </cell>
          <cell r="F1678">
            <v>0</v>
          </cell>
        </row>
        <row r="1679">
          <cell r="A1679" t="str">
            <v>06800057</v>
          </cell>
          <cell r="B1679" t="str">
            <v>ILDEFONSO LOZANO ROY WILDER</v>
          </cell>
          <cell r="C1679" t="str">
            <v>TEC. ADMINIS.I</v>
          </cell>
          <cell r="D1679" t="str">
            <v>2</v>
          </cell>
          <cell r="E1679" t="str">
            <v>06800057</v>
          </cell>
          <cell r="F1679">
            <v>0</v>
          </cell>
        </row>
        <row r="1680">
          <cell r="A1680" t="str">
            <v>08701389</v>
          </cell>
          <cell r="B1680" t="str">
            <v>JIMENEZ AGUERO LUISA HELENA</v>
          </cell>
          <cell r="C1680" t="str">
            <v>TEC. ADMINIS.I</v>
          </cell>
          <cell r="D1680" t="str">
            <v>2</v>
          </cell>
          <cell r="E1680" t="str">
            <v>08701389</v>
          </cell>
          <cell r="F1680">
            <v>0</v>
          </cell>
        </row>
        <row r="1681">
          <cell r="A1681" t="str">
            <v>06769334</v>
          </cell>
          <cell r="B1681" t="str">
            <v>JUANICO FLORES MARIA GRACIELA</v>
          </cell>
          <cell r="C1681" t="str">
            <v>TRABAJADOR DE SERVICIOS I</v>
          </cell>
          <cell r="D1681" t="str">
            <v>1</v>
          </cell>
          <cell r="E1681" t="str">
            <v>06769334</v>
          </cell>
          <cell r="F1681">
            <v>0</v>
          </cell>
        </row>
        <row r="1682">
          <cell r="A1682" t="str">
            <v>08343478</v>
          </cell>
          <cell r="B1682" t="str">
            <v>JUAREZ CASTAÑEDA FERNANDO JESUS</v>
          </cell>
          <cell r="C1682" t="str">
            <v>TEC. ADMINIS.II</v>
          </cell>
          <cell r="D1682" t="str">
            <v>1</v>
          </cell>
          <cell r="E1682" t="str">
            <v>08343478</v>
          </cell>
          <cell r="F1682">
            <v>0</v>
          </cell>
        </row>
        <row r="1683">
          <cell r="A1683" t="str">
            <v>08177335</v>
          </cell>
          <cell r="B1683" t="str">
            <v>JUSCAMAITA QUISPE VICTOR HUGO</v>
          </cell>
          <cell r="C1683" t="str">
            <v>ASIST. ADMINIST. I</v>
          </cell>
          <cell r="D1683" t="str">
            <v>1</v>
          </cell>
          <cell r="E1683" t="str">
            <v>08177335</v>
          </cell>
          <cell r="F1683">
            <v>0</v>
          </cell>
        </row>
        <row r="1684">
          <cell r="A1684" t="str">
            <v>08135097</v>
          </cell>
          <cell r="B1684" t="str">
            <v>KASENG VEAS LEONARDO MIGUEL</v>
          </cell>
          <cell r="C1684" t="str">
            <v>DIRECTOR/A</v>
          </cell>
          <cell r="D1684" t="str">
            <v>2</v>
          </cell>
          <cell r="E1684" t="str">
            <v>08135097</v>
          </cell>
          <cell r="F1684">
            <v>0</v>
          </cell>
        </row>
        <row r="1685">
          <cell r="A1685" t="str">
            <v>07780379</v>
          </cell>
          <cell r="B1685" t="str">
            <v>KOC GONZALES DANIEL GABINO</v>
          </cell>
          <cell r="C1685" t="str">
            <v>MEDICO III</v>
          </cell>
          <cell r="D1685" t="str">
            <v>1</v>
          </cell>
          <cell r="E1685" t="str">
            <v>07780379</v>
          </cell>
          <cell r="F1685">
            <v>0</v>
          </cell>
        </row>
        <row r="1686">
          <cell r="A1686" t="str">
            <v>25629904</v>
          </cell>
          <cell r="B1686" t="str">
            <v>KOLEVIC ROCA LENKA ANGELITA</v>
          </cell>
          <cell r="C1686" t="str">
            <v>MEDICO IV</v>
          </cell>
          <cell r="D1686" t="str">
            <v>1</v>
          </cell>
          <cell r="E1686" t="str">
            <v>25629904</v>
          </cell>
          <cell r="F1686">
            <v>0</v>
          </cell>
        </row>
        <row r="1687">
          <cell r="A1687" t="str">
            <v>08353943</v>
          </cell>
          <cell r="B1687" t="str">
            <v>LA ROSA SOLORZANO JUANA GILDA</v>
          </cell>
          <cell r="C1687" t="str">
            <v>SUPERV.PROG.SECTORIAL I</v>
          </cell>
          <cell r="D1687" t="str">
            <v>2</v>
          </cell>
          <cell r="E1687" t="str">
            <v>08353943</v>
          </cell>
          <cell r="F1687">
            <v>0</v>
          </cell>
        </row>
        <row r="1688">
          <cell r="A1688" t="str">
            <v>07238127</v>
          </cell>
          <cell r="B1688" t="str">
            <v>LACHIRA CANTERA RICARDO JORGE</v>
          </cell>
          <cell r="C1688" t="str">
            <v>TEC. ADMINIS.III</v>
          </cell>
          <cell r="D1688" t="str">
            <v>2</v>
          </cell>
          <cell r="E1688" t="str">
            <v>07238127</v>
          </cell>
          <cell r="F1688">
            <v>0</v>
          </cell>
        </row>
        <row r="1689">
          <cell r="A1689" t="str">
            <v>06041547</v>
          </cell>
          <cell r="B1689" t="str">
            <v>LAGUNA PAREDES JULIA ENCARNACION</v>
          </cell>
          <cell r="C1689" t="str">
            <v>TEC. ADMINIS.II</v>
          </cell>
          <cell r="D1689" t="str">
            <v>1</v>
          </cell>
          <cell r="E1689" t="str">
            <v>06041547</v>
          </cell>
          <cell r="F1689">
            <v>0</v>
          </cell>
        </row>
        <row r="1690">
          <cell r="A1690" t="str">
            <v>08207733</v>
          </cell>
          <cell r="B1690" t="str">
            <v>LAPOINT MONTES DE LAURA MARIA EDITH</v>
          </cell>
          <cell r="C1690" t="str">
            <v>MEDICO IV</v>
          </cell>
          <cell r="D1690" t="str">
            <v>1</v>
          </cell>
          <cell r="E1690" t="str">
            <v>08207733</v>
          </cell>
          <cell r="F1690">
            <v>0</v>
          </cell>
        </row>
        <row r="1691">
          <cell r="A1691" t="str">
            <v>40288613</v>
          </cell>
          <cell r="B1691" t="str">
            <v>LARRAIN SALAS MAGALY KARINA</v>
          </cell>
          <cell r="C1691" t="str">
            <v>AUXILIAR ADMINISTRATIVO</v>
          </cell>
          <cell r="D1691" t="str">
            <v>2</v>
          </cell>
          <cell r="E1691" t="str">
            <v>40288613</v>
          </cell>
          <cell r="F1691">
            <v>0</v>
          </cell>
        </row>
        <row r="1692">
          <cell r="A1692" t="str">
            <v>29572659</v>
          </cell>
          <cell r="B1692" t="str">
            <v>LAURA BEJAR VERONICA</v>
          </cell>
          <cell r="C1692" t="str">
            <v>ASISTENTE TEC. SECRETARIAL</v>
          </cell>
          <cell r="D1692" t="str">
            <v>2</v>
          </cell>
          <cell r="E1692" t="str">
            <v>29572659</v>
          </cell>
          <cell r="F1692">
            <v>0</v>
          </cell>
        </row>
        <row r="1693">
          <cell r="A1693" t="str">
            <v>07565834</v>
          </cell>
          <cell r="B1693" t="str">
            <v>LAZO PARRA DE PEREZ TERESA MARTA</v>
          </cell>
          <cell r="C1693" t="str">
            <v>TEC. ADMINIS.III</v>
          </cell>
          <cell r="D1693" t="str">
            <v>2</v>
          </cell>
          <cell r="E1693" t="str">
            <v>07565834</v>
          </cell>
          <cell r="F1693">
            <v>0</v>
          </cell>
        </row>
        <row r="1694">
          <cell r="A1694" t="str">
            <v>21801417</v>
          </cell>
          <cell r="B1694" t="str">
            <v>LEVANO SANTIAGO FABIOLA JUDITH</v>
          </cell>
          <cell r="C1694" t="str">
            <v>SUPERV.PROG.SECTORIAL II</v>
          </cell>
          <cell r="D1694" t="str">
            <v>2</v>
          </cell>
          <cell r="E1694" t="str">
            <v>21801417</v>
          </cell>
          <cell r="F1694">
            <v>0</v>
          </cell>
        </row>
        <row r="1695">
          <cell r="A1695" t="str">
            <v>15428378</v>
          </cell>
          <cell r="B1695" t="str">
            <v>LIRA CHUMPITAZ VICTOR ANTONIO</v>
          </cell>
          <cell r="C1695" t="str">
            <v>TECNICO/A ADMINIS. I</v>
          </cell>
          <cell r="D1695" t="str">
            <v>2</v>
          </cell>
          <cell r="E1695" t="str">
            <v>15428378</v>
          </cell>
          <cell r="F1695">
            <v>0</v>
          </cell>
        </row>
        <row r="1696">
          <cell r="A1696" t="str">
            <v>06081522</v>
          </cell>
          <cell r="B1696" t="str">
            <v>LLANCCE MONDRAGON LUZ MARIA</v>
          </cell>
          <cell r="C1696" t="str">
            <v>MEDICO II</v>
          </cell>
          <cell r="D1696" t="str">
            <v>1</v>
          </cell>
          <cell r="E1696" t="str">
            <v>06081522</v>
          </cell>
          <cell r="F1696">
            <v>0</v>
          </cell>
        </row>
        <row r="1697">
          <cell r="A1697" t="str">
            <v>07238334</v>
          </cell>
          <cell r="B1697" t="str">
            <v>LLANOS CHAVEZ EDITH CONSTANZA</v>
          </cell>
          <cell r="C1697" t="str">
            <v>TEC. ADMINIS.I</v>
          </cell>
          <cell r="D1697" t="str">
            <v>2</v>
          </cell>
          <cell r="E1697" t="str">
            <v>07238334</v>
          </cell>
          <cell r="F1697">
            <v>0</v>
          </cell>
        </row>
        <row r="1698">
          <cell r="A1698" t="str">
            <v>07538483</v>
          </cell>
          <cell r="B1698" t="str">
            <v>LOAIZA DE LA CRUZ DE ARCE ROSARIO</v>
          </cell>
          <cell r="C1698" t="str">
            <v>CIRUJANO DENTISTA</v>
          </cell>
          <cell r="D1698" t="str">
            <v>1</v>
          </cell>
          <cell r="E1698" t="str">
            <v>07538483</v>
          </cell>
          <cell r="F1698">
            <v>0</v>
          </cell>
        </row>
        <row r="1699">
          <cell r="A1699" t="str">
            <v>09040391</v>
          </cell>
          <cell r="B1699" t="str">
            <v>LOAYZA LOPEZ BEATRIZ GETRUDIS</v>
          </cell>
          <cell r="C1699" t="str">
            <v>AUX. DE SIST. ADMINIST. I</v>
          </cell>
          <cell r="D1699" t="str">
            <v>2</v>
          </cell>
          <cell r="E1699" t="str">
            <v>09040391</v>
          </cell>
          <cell r="F1699">
            <v>0</v>
          </cell>
        </row>
        <row r="1700">
          <cell r="A1700" t="str">
            <v>07618624</v>
          </cell>
          <cell r="B1700" t="str">
            <v>LOPEZ BUENO ROSARIO MONICA</v>
          </cell>
          <cell r="C1700" t="str">
            <v>ASIST. ADMINIST. I</v>
          </cell>
          <cell r="D1700" t="str">
            <v>2</v>
          </cell>
          <cell r="E1700" t="str">
            <v>07618624</v>
          </cell>
          <cell r="F1700">
            <v>0</v>
          </cell>
        </row>
        <row r="1701">
          <cell r="A1701" t="str">
            <v>09851294</v>
          </cell>
          <cell r="B1701" t="str">
            <v>LOPEZ PELAEZ NANCY SADIT</v>
          </cell>
          <cell r="C1701" t="str">
            <v>SUPERV.PROG.SECTORIAL I</v>
          </cell>
          <cell r="D1701" t="str">
            <v>2</v>
          </cell>
          <cell r="E1701" t="str">
            <v>09851294</v>
          </cell>
          <cell r="F1701">
            <v>0</v>
          </cell>
        </row>
        <row r="1702">
          <cell r="A1702" t="str">
            <v>10174684</v>
          </cell>
          <cell r="B1702" t="str">
            <v>LOPEZ TALLEDO MARIA DEL CARMEN</v>
          </cell>
          <cell r="C1702" t="str">
            <v>MEDICO III</v>
          </cell>
          <cell r="D1702" t="str">
            <v>1</v>
          </cell>
          <cell r="E1702" t="str">
            <v>10174684</v>
          </cell>
          <cell r="F1702">
            <v>0</v>
          </cell>
        </row>
        <row r="1703">
          <cell r="A1703" t="str">
            <v>08711489</v>
          </cell>
          <cell r="B1703" t="str">
            <v>LOZADA BAZAN LUIS ALBERTO</v>
          </cell>
          <cell r="C1703" t="str">
            <v>JEFE/A DE DIVISION</v>
          </cell>
          <cell r="D1703" t="str">
            <v>2</v>
          </cell>
          <cell r="E1703" t="str">
            <v>08711489</v>
          </cell>
          <cell r="F1703">
            <v>0</v>
          </cell>
        </row>
        <row r="1704">
          <cell r="A1704" t="str">
            <v>06681930</v>
          </cell>
          <cell r="B1704" t="str">
            <v>LOZADA TOUZET MERCEDES LUZ</v>
          </cell>
          <cell r="C1704" t="str">
            <v>SUPERV.PROG.SECTORIAL I</v>
          </cell>
          <cell r="D1704" t="str">
            <v>2</v>
          </cell>
          <cell r="E1704" t="str">
            <v>06681930</v>
          </cell>
          <cell r="F1704">
            <v>0</v>
          </cell>
        </row>
        <row r="1705">
          <cell r="A1705" t="str">
            <v>10303867</v>
          </cell>
          <cell r="B1705" t="str">
            <v>LOZANO GONZALES DE MANZANARES EDITH</v>
          </cell>
          <cell r="C1705" t="str">
            <v>ASIST. SERV.ED.CULT. I</v>
          </cell>
          <cell r="D1705" t="str">
            <v>2</v>
          </cell>
          <cell r="E1705" t="str">
            <v>10303867</v>
          </cell>
          <cell r="F1705">
            <v>0</v>
          </cell>
        </row>
        <row r="1706">
          <cell r="A1706" t="str">
            <v>09925766</v>
          </cell>
          <cell r="B1706" t="str">
            <v>LUCEN TORRES GIOVANNA ROSA</v>
          </cell>
          <cell r="C1706" t="str">
            <v>AUXILIAR ADMINISTRATIVO</v>
          </cell>
          <cell r="D1706" t="str">
            <v>2</v>
          </cell>
          <cell r="E1706" t="str">
            <v>09925766</v>
          </cell>
          <cell r="F1706">
            <v>0</v>
          </cell>
        </row>
        <row r="1707">
          <cell r="A1707" t="str">
            <v>07739784</v>
          </cell>
          <cell r="B1707" t="str">
            <v>LUNA ARANDA RONALD WALTER</v>
          </cell>
          <cell r="C1707" t="str">
            <v>DIRECTOR/A</v>
          </cell>
          <cell r="D1707" t="str">
            <v>2</v>
          </cell>
          <cell r="E1707" t="str">
            <v>07739784</v>
          </cell>
          <cell r="F1707">
            <v>0</v>
          </cell>
        </row>
        <row r="1708">
          <cell r="A1708" t="str">
            <v>08524328</v>
          </cell>
          <cell r="B1708" t="str">
            <v>LUNA MORI DE QUISPE NANCY EDELMIRA</v>
          </cell>
          <cell r="C1708" t="str">
            <v>TEC. ADMINIS.II</v>
          </cell>
          <cell r="D1708" t="str">
            <v>2</v>
          </cell>
          <cell r="E1708" t="str">
            <v>08524328</v>
          </cell>
          <cell r="F1708">
            <v>0</v>
          </cell>
        </row>
        <row r="1709">
          <cell r="A1709" t="str">
            <v>10721758</v>
          </cell>
          <cell r="B1709" t="str">
            <v>LUQUE MORALES GLADYS YDIDA</v>
          </cell>
          <cell r="C1709" t="str">
            <v>AUXILIAR ADMINISTRATIVO</v>
          </cell>
          <cell r="D1709" t="str">
            <v>2</v>
          </cell>
          <cell r="E1709" t="str">
            <v>10721758</v>
          </cell>
          <cell r="F1709">
            <v>0</v>
          </cell>
        </row>
        <row r="1710">
          <cell r="A1710" t="str">
            <v>07951026</v>
          </cell>
          <cell r="B1710" t="str">
            <v>MALCA TAPIA VICTOR ALBERTO</v>
          </cell>
          <cell r="C1710" t="str">
            <v>ARTESANO I</v>
          </cell>
          <cell r="D1710" t="str">
            <v>2</v>
          </cell>
          <cell r="E1710" t="str">
            <v>07951026</v>
          </cell>
          <cell r="F1710">
            <v>0</v>
          </cell>
        </row>
        <row r="1711">
          <cell r="A1711" t="str">
            <v>40421047</v>
          </cell>
          <cell r="B1711" t="str">
            <v>MANDUJANO MOSQUERA MARIBEL ESPERANZA</v>
          </cell>
          <cell r="C1711" t="str">
            <v>AUXILIAR ADMINISTRATIVO</v>
          </cell>
          <cell r="D1711" t="str">
            <v>2</v>
          </cell>
          <cell r="E1711" t="str">
            <v>40421047</v>
          </cell>
          <cell r="F1711">
            <v>0</v>
          </cell>
        </row>
        <row r="1712">
          <cell r="A1712" t="str">
            <v>06193213</v>
          </cell>
          <cell r="B1712" t="str">
            <v>MANRIQUE NICHO ROSA OLINDA</v>
          </cell>
          <cell r="C1712" t="str">
            <v>SUPERV.PROG.SECTORIAL II</v>
          </cell>
          <cell r="D1712" t="str">
            <v>2</v>
          </cell>
          <cell r="E1712" t="str">
            <v>06193213</v>
          </cell>
          <cell r="F1712">
            <v>0</v>
          </cell>
        </row>
        <row r="1713">
          <cell r="A1713" t="str">
            <v>06686969</v>
          </cell>
          <cell r="B1713" t="str">
            <v>MARIN ESCALANTE HORMESINDA</v>
          </cell>
          <cell r="C1713" t="str">
            <v>SECRETARIA III</v>
          </cell>
          <cell r="D1713" t="str">
            <v>2</v>
          </cell>
          <cell r="E1713" t="str">
            <v>06686969</v>
          </cell>
          <cell r="F1713">
            <v>0</v>
          </cell>
        </row>
        <row r="1714">
          <cell r="A1714" t="str">
            <v>06802858</v>
          </cell>
          <cell r="B1714" t="str">
            <v>MARIÑAS CAMINO ELENA</v>
          </cell>
          <cell r="C1714" t="str">
            <v>TEC. EN ENFERMERIA I</v>
          </cell>
          <cell r="D1714" t="str">
            <v>1</v>
          </cell>
          <cell r="E1714" t="str">
            <v>06802858</v>
          </cell>
          <cell r="F1714">
            <v>0</v>
          </cell>
        </row>
        <row r="1715">
          <cell r="A1715" t="str">
            <v>08189348</v>
          </cell>
          <cell r="B1715" t="str">
            <v>MAROCHO CHAHUAYO LUIS JESUS</v>
          </cell>
          <cell r="C1715" t="str">
            <v>DIRECTOR/A</v>
          </cell>
          <cell r="D1715" t="str">
            <v>1</v>
          </cell>
          <cell r="E1715" t="str">
            <v>08189348</v>
          </cell>
          <cell r="F1715">
            <v>0</v>
          </cell>
        </row>
        <row r="1716">
          <cell r="A1716" t="str">
            <v>06285709</v>
          </cell>
          <cell r="B1716" t="str">
            <v>MARQUEZ HERNANDEZ NANCY JANE</v>
          </cell>
          <cell r="C1716" t="str">
            <v>TEC. EN ENFERMERIA I</v>
          </cell>
          <cell r="D1716" t="str">
            <v>2</v>
          </cell>
          <cell r="E1716" t="str">
            <v>06285709</v>
          </cell>
          <cell r="F1716">
            <v>0</v>
          </cell>
        </row>
        <row r="1717">
          <cell r="A1717" t="str">
            <v>07939706</v>
          </cell>
          <cell r="B1717" t="str">
            <v>MARQUEZ TAVARA FANNY MIRIAM</v>
          </cell>
          <cell r="C1717" t="str">
            <v>MEDICO III</v>
          </cell>
          <cell r="D1717" t="str">
            <v>1</v>
          </cell>
          <cell r="E1717" t="str">
            <v>07939706</v>
          </cell>
          <cell r="F1717">
            <v>0</v>
          </cell>
        </row>
        <row r="1718">
          <cell r="A1718" t="str">
            <v>07593029</v>
          </cell>
          <cell r="B1718" t="str">
            <v>MARQUEZADO RIVERA SARA ESPERANZA</v>
          </cell>
          <cell r="C1718" t="str">
            <v>TEC. ADMINIS.I</v>
          </cell>
          <cell r="D1718" t="str">
            <v>1</v>
          </cell>
          <cell r="E1718" t="str">
            <v>07593029</v>
          </cell>
          <cell r="F1718">
            <v>0</v>
          </cell>
        </row>
        <row r="1719">
          <cell r="A1719" t="str">
            <v>07776233</v>
          </cell>
          <cell r="B1719" t="str">
            <v>MARTINEZ CORONADO FELIX ALEJANDRO</v>
          </cell>
          <cell r="C1719" t="str">
            <v>TEC. ADMINIS.II</v>
          </cell>
          <cell r="D1719" t="str">
            <v>2</v>
          </cell>
          <cell r="E1719" t="str">
            <v>07776233</v>
          </cell>
          <cell r="F1719">
            <v>0</v>
          </cell>
        </row>
        <row r="1720">
          <cell r="A1720" t="str">
            <v>07839397</v>
          </cell>
          <cell r="B1720" t="str">
            <v>MARTINEZ CORONADO MARIA ROSA</v>
          </cell>
          <cell r="C1720" t="str">
            <v>TEC. ADMINIS.I</v>
          </cell>
          <cell r="D1720" t="str">
            <v>2</v>
          </cell>
          <cell r="E1720" t="str">
            <v>07839397</v>
          </cell>
          <cell r="F1720">
            <v>0</v>
          </cell>
        </row>
        <row r="1721">
          <cell r="A1721" t="str">
            <v>40023091</v>
          </cell>
          <cell r="B1721" t="str">
            <v>MARTINEZ CUENTAS JAVIER ENRIQUE</v>
          </cell>
          <cell r="C1721" t="str">
            <v>TECNICO/A EN ESTADISTICA</v>
          </cell>
          <cell r="D1721" t="str">
            <v>2</v>
          </cell>
          <cell r="E1721" t="str">
            <v>40023091</v>
          </cell>
          <cell r="F1721">
            <v>0</v>
          </cell>
        </row>
        <row r="1722">
          <cell r="A1722" t="str">
            <v>06725194</v>
          </cell>
          <cell r="B1722" t="str">
            <v>MARTINEZ ESPINOZA CARMEN LUCIA</v>
          </cell>
          <cell r="C1722" t="str">
            <v>TEC. EN ESTADISTICA I</v>
          </cell>
          <cell r="D1722" t="str">
            <v>2</v>
          </cell>
          <cell r="E1722" t="str">
            <v>06725194</v>
          </cell>
          <cell r="F1722">
            <v>0</v>
          </cell>
        </row>
        <row r="1723">
          <cell r="A1723" t="str">
            <v>06117771</v>
          </cell>
          <cell r="B1723" t="str">
            <v>MARTINEZ VELEZMORO LUZ OFELIA</v>
          </cell>
          <cell r="C1723" t="str">
            <v>ASIST. SERV.JURIDICO I</v>
          </cell>
          <cell r="D1723" t="str">
            <v>2</v>
          </cell>
          <cell r="E1723" t="str">
            <v>06117771</v>
          </cell>
          <cell r="F1723">
            <v>0</v>
          </cell>
        </row>
        <row r="1724">
          <cell r="A1724" t="str">
            <v>08108054</v>
          </cell>
          <cell r="B1724" t="str">
            <v>MASIAS GARCIA LUISA LUZ</v>
          </cell>
          <cell r="C1724" t="str">
            <v>TEC. EN ENFERMERIA I</v>
          </cell>
          <cell r="D1724" t="str">
            <v>1</v>
          </cell>
          <cell r="E1724" t="str">
            <v>08108054</v>
          </cell>
          <cell r="F1724">
            <v>0</v>
          </cell>
        </row>
        <row r="1725">
          <cell r="A1725" t="str">
            <v>06773791</v>
          </cell>
          <cell r="B1725" t="str">
            <v>MATTA VERA DE MEDINA VIRNA GABRIELA</v>
          </cell>
          <cell r="C1725" t="str">
            <v>ASIST. ADMINIST. I</v>
          </cell>
          <cell r="D1725" t="str">
            <v>2</v>
          </cell>
          <cell r="E1725" t="str">
            <v>06773791</v>
          </cell>
          <cell r="F1725">
            <v>0</v>
          </cell>
        </row>
        <row r="1726">
          <cell r="A1726" t="str">
            <v>06858152</v>
          </cell>
          <cell r="B1726" t="str">
            <v>MAURICIO FLORES CARLOS MANUEL</v>
          </cell>
          <cell r="C1726" t="str">
            <v>ARTESANO I</v>
          </cell>
          <cell r="D1726" t="str">
            <v>2</v>
          </cell>
          <cell r="E1726" t="str">
            <v>06858152</v>
          </cell>
          <cell r="F1726">
            <v>0</v>
          </cell>
        </row>
        <row r="1727">
          <cell r="A1727" t="str">
            <v>06704560</v>
          </cell>
          <cell r="B1727" t="str">
            <v>MAURTUA ROJAS DE LAUREANO LUISA MELCHORITA</v>
          </cell>
          <cell r="C1727" t="str">
            <v>TEC. EN ESTADISTICA I</v>
          </cell>
          <cell r="D1727" t="str">
            <v>2</v>
          </cell>
          <cell r="E1727" t="str">
            <v>06704560</v>
          </cell>
          <cell r="F1727">
            <v>0</v>
          </cell>
        </row>
        <row r="1728">
          <cell r="A1728" t="str">
            <v>10001188</v>
          </cell>
          <cell r="B1728" t="str">
            <v>MAURTUA URQUIZO ANIBAL PABLO</v>
          </cell>
          <cell r="C1728" t="str">
            <v>DIRECTOR/A</v>
          </cell>
          <cell r="D1728" t="str">
            <v>2</v>
          </cell>
          <cell r="E1728" t="str">
            <v>10001188</v>
          </cell>
          <cell r="F1728">
            <v>0</v>
          </cell>
        </row>
        <row r="1729">
          <cell r="A1729" t="str">
            <v>29291348</v>
          </cell>
          <cell r="B1729" t="str">
            <v>MEDINA AQUIZE GUILLERMO ANTONIO</v>
          </cell>
          <cell r="C1729" t="str">
            <v>TEC. ADMINIS.I</v>
          </cell>
          <cell r="D1729" t="str">
            <v>2</v>
          </cell>
          <cell r="E1729" t="str">
            <v>29291348</v>
          </cell>
          <cell r="F1729">
            <v>0</v>
          </cell>
        </row>
        <row r="1730">
          <cell r="A1730" t="str">
            <v>07179897</v>
          </cell>
          <cell r="B1730" t="str">
            <v>MEDINA BERROSPI MARIA EMILIA</v>
          </cell>
          <cell r="C1730" t="str">
            <v>ESP. EN EDUCACION II</v>
          </cell>
          <cell r="D1730" t="str">
            <v>2</v>
          </cell>
          <cell r="E1730" t="str">
            <v>07179897</v>
          </cell>
          <cell r="F1730">
            <v>0</v>
          </cell>
        </row>
        <row r="1731">
          <cell r="A1731" t="str">
            <v>10243131</v>
          </cell>
          <cell r="B1731" t="str">
            <v>MEDINA CASTILLO RUTH BENICIA</v>
          </cell>
          <cell r="C1731" t="str">
            <v>AUXILIAR ADMINISTRATIVO</v>
          </cell>
          <cell r="D1731" t="str">
            <v>1</v>
          </cell>
          <cell r="E1731" t="str">
            <v>10243131</v>
          </cell>
          <cell r="F1731">
            <v>0</v>
          </cell>
        </row>
        <row r="1732">
          <cell r="A1732" t="str">
            <v>10623323</v>
          </cell>
          <cell r="B1732" t="str">
            <v>MEDINA RODRIGUEZ CARLOS ALFONSO</v>
          </cell>
          <cell r="C1732" t="str">
            <v>AUXILIAR ADMINISTRATIVO</v>
          </cell>
          <cell r="D1732" t="str">
            <v>2</v>
          </cell>
          <cell r="E1732" t="str">
            <v>10623323</v>
          </cell>
          <cell r="F1732">
            <v>0</v>
          </cell>
        </row>
        <row r="1733">
          <cell r="A1733" t="str">
            <v>08442065</v>
          </cell>
          <cell r="B1733" t="str">
            <v>MEJIA ACOSTA WALTER OCTAVIO</v>
          </cell>
          <cell r="C1733" t="str">
            <v>TEC. ADMINIS.I</v>
          </cell>
          <cell r="D1733" t="str">
            <v>2</v>
          </cell>
          <cell r="E1733" t="str">
            <v>08442065</v>
          </cell>
          <cell r="F1733">
            <v>0</v>
          </cell>
        </row>
        <row r="1734">
          <cell r="A1734" t="str">
            <v>08441848</v>
          </cell>
          <cell r="B1734" t="str">
            <v>MELGAR GONZALES JOSE SANTOS</v>
          </cell>
          <cell r="C1734" t="str">
            <v>TEC. ADMINIS.I</v>
          </cell>
          <cell r="D1734" t="str">
            <v>2</v>
          </cell>
          <cell r="E1734" t="str">
            <v>08441848</v>
          </cell>
          <cell r="F1734">
            <v>0</v>
          </cell>
        </row>
        <row r="1735">
          <cell r="A1735" t="str">
            <v>09296484</v>
          </cell>
          <cell r="B1735" t="str">
            <v>MELGAR HUMALA ENEIDA VICTORIA</v>
          </cell>
          <cell r="C1735" t="str">
            <v>MEDICO IV</v>
          </cell>
          <cell r="D1735" t="str">
            <v>1</v>
          </cell>
          <cell r="E1735" t="str">
            <v>09296484</v>
          </cell>
          <cell r="F1735">
            <v>0</v>
          </cell>
        </row>
        <row r="1736">
          <cell r="A1736" t="str">
            <v>08135734</v>
          </cell>
          <cell r="B1736" t="str">
            <v>MELGAREJO ESPIRITU LINA IRMA</v>
          </cell>
          <cell r="C1736" t="str">
            <v>ESP. EN EDUCACION I</v>
          </cell>
          <cell r="D1736" t="str">
            <v>1</v>
          </cell>
          <cell r="E1736" t="str">
            <v>08135734</v>
          </cell>
          <cell r="F1736">
            <v>0</v>
          </cell>
        </row>
        <row r="1737">
          <cell r="A1737" t="str">
            <v>08688101</v>
          </cell>
          <cell r="B1737" t="str">
            <v>MENDEZ PEREA ANTONIO</v>
          </cell>
          <cell r="C1737" t="str">
            <v>TEC. ADMINIS.I</v>
          </cell>
          <cell r="D1737" t="str">
            <v>2</v>
          </cell>
          <cell r="E1737" t="str">
            <v>08688101</v>
          </cell>
          <cell r="F1737">
            <v>0</v>
          </cell>
        </row>
        <row r="1738">
          <cell r="A1738" t="str">
            <v>10062793</v>
          </cell>
          <cell r="B1738" t="str">
            <v>MENDOZA BEDRIÑANA ALFREDO</v>
          </cell>
          <cell r="C1738" t="str">
            <v>MEDICO III</v>
          </cell>
          <cell r="D1738" t="str">
            <v>1</v>
          </cell>
          <cell r="E1738" t="str">
            <v>10062793</v>
          </cell>
          <cell r="F1738">
            <v>0</v>
          </cell>
        </row>
        <row r="1739">
          <cell r="A1739" t="str">
            <v>07210184</v>
          </cell>
          <cell r="B1739" t="str">
            <v>MENDOZA LAJO ROSARIO ANGELICA</v>
          </cell>
          <cell r="C1739" t="str">
            <v>AUXILIAR ADMINISTRATIVO</v>
          </cell>
          <cell r="D1739" t="str">
            <v>2</v>
          </cell>
          <cell r="E1739" t="str">
            <v>07210184</v>
          </cell>
          <cell r="F1739">
            <v>0</v>
          </cell>
        </row>
        <row r="1740">
          <cell r="A1740" t="str">
            <v>10481360</v>
          </cell>
          <cell r="B1740" t="str">
            <v>MENDOZA MIRANDA MARCOS ANTONIO</v>
          </cell>
          <cell r="C1740" t="str">
            <v>TEC. ADMINIS.I</v>
          </cell>
          <cell r="D1740" t="str">
            <v>2</v>
          </cell>
          <cell r="E1740" t="str">
            <v>10481360</v>
          </cell>
          <cell r="F1740">
            <v>0</v>
          </cell>
        </row>
        <row r="1741">
          <cell r="A1741" t="str">
            <v>10042065</v>
          </cell>
          <cell r="B1741" t="str">
            <v>MERCADO DE LA FUENTE EDUARDO GUILLERMO</v>
          </cell>
          <cell r="C1741" t="str">
            <v>TEC. ADMINIS.II</v>
          </cell>
          <cell r="D1741" t="str">
            <v>1</v>
          </cell>
          <cell r="E1741" t="str">
            <v>10042065</v>
          </cell>
          <cell r="F1741">
            <v>0</v>
          </cell>
        </row>
        <row r="1742">
          <cell r="A1742" t="str">
            <v>06723437</v>
          </cell>
          <cell r="B1742" t="str">
            <v>MERINO DAMIAN ROXANA FRANCISCA</v>
          </cell>
          <cell r="C1742" t="str">
            <v>SECRETARIA IV</v>
          </cell>
          <cell r="D1742" t="str">
            <v>2</v>
          </cell>
          <cell r="E1742" t="str">
            <v>06723437</v>
          </cell>
          <cell r="F1742">
            <v>0</v>
          </cell>
        </row>
        <row r="1743">
          <cell r="A1743" t="str">
            <v>08599853</v>
          </cell>
          <cell r="B1743" t="str">
            <v>MERINO MONTELLANOS JAVIER GERARDO</v>
          </cell>
          <cell r="C1743" t="str">
            <v>TECNICO/A ADMINIS. I</v>
          </cell>
          <cell r="D1743" t="str">
            <v>2</v>
          </cell>
          <cell r="E1743" t="str">
            <v>08599853</v>
          </cell>
          <cell r="F1743">
            <v>0</v>
          </cell>
        </row>
        <row r="1744">
          <cell r="A1744" t="str">
            <v>07154870</v>
          </cell>
          <cell r="B1744" t="str">
            <v>MESTANZA PINEDO LUIS ALBERTO</v>
          </cell>
          <cell r="C1744" t="str">
            <v>AUXILIAR ADMINISTRATIVO</v>
          </cell>
          <cell r="D1744" t="str">
            <v>2</v>
          </cell>
          <cell r="E1744" t="str">
            <v>07154870</v>
          </cell>
          <cell r="F1744">
            <v>0</v>
          </cell>
        </row>
        <row r="1745">
          <cell r="A1745" t="str">
            <v>09158419</v>
          </cell>
          <cell r="B1745" t="str">
            <v>MEZA LLANOS EDDY ANA</v>
          </cell>
          <cell r="C1745" t="str">
            <v>ASIST. ADMINIST. I</v>
          </cell>
          <cell r="D1745" t="str">
            <v>2</v>
          </cell>
          <cell r="E1745" t="str">
            <v>09158419</v>
          </cell>
          <cell r="F1745">
            <v>0</v>
          </cell>
        </row>
        <row r="1746">
          <cell r="A1746" t="str">
            <v>07200061</v>
          </cell>
          <cell r="B1746" t="str">
            <v>MINEY YONAMINE JULIO KACSHUO</v>
          </cell>
          <cell r="C1746" t="str">
            <v>MEDICO IV</v>
          </cell>
          <cell r="D1746" t="str">
            <v>1</v>
          </cell>
          <cell r="E1746" t="str">
            <v>07200061</v>
          </cell>
          <cell r="F1746">
            <v>0</v>
          </cell>
        </row>
        <row r="1747">
          <cell r="A1747" t="str">
            <v>08094665</v>
          </cell>
          <cell r="B1747" t="str">
            <v>MIÑANO CARNERO MARIA DEL PILAR</v>
          </cell>
          <cell r="C1747" t="str">
            <v>TEC. EN ENFERMERIA I</v>
          </cell>
          <cell r="D1747" t="str">
            <v>1</v>
          </cell>
          <cell r="E1747" t="str">
            <v>08094665</v>
          </cell>
          <cell r="F1747">
            <v>0</v>
          </cell>
        </row>
        <row r="1748">
          <cell r="A1748" t="str">
            <v>09695556</v>
          </cell>
          <cell r="B1748" t="str">
            <v>MITMA SANCHEZ CECILIA RAQUEL</v>
          </cell>
          <cell r="C1748" t="str">
            <v>TECNICO/A ADMINIS. I</v>
          </cell>
          <cell r="D1748" t="str">
            <v>2</v>
          </cell>
          <cell r="E1748" t="str">
            <v>09695556</v>
          </cell>
          <cell r="F1748">
            <v>0</v>
          </cell>
        </row>
        <row r="1749">
          <cell r="A1749" t="str">
            <v>08635221</v>
          </cell>
          <cell r="B1749" t="str">
            <v>MOLERO ORTIZ ALEJANDRO ANIBAL</v>
          </cell>
          <cell r="C1749" t="str">
            <v>TEC. ADMINIS.II</v>
          </cell>
          <cell r="D1749" t="str">
            <v>2</v>
          </cell>
          <cell r="E1749" t="str">
            <v>08635221</v>
          </cell>
          <cell r="F1749">
            <v>0</v>
          </cell>
        </row>
        <row r="1750">
          <cell r="A1750" t="str">
            <v>08534052</v>
          </cell>
          <cell r="B1750" t="str">
            <v>MONTERO PEREZ ROBERTO</v>
          </cell>
          <cell r="C1750" t="str">
            <v>TEC. ADMINIS.I</v>
          </cell>
          <cell r="D1750" t="str">
            <v>1</v>
          </cell>
          <cell r="E1750" t="str">
            <v>08534052</v>
          </cell>
          <cell r="F1750">
            <v>0</v>
          </cell>
        </row>
        <row r="1751">
          <cell r="A1751" t="str">
            <v>07302225</v>
          </cell>
          <cell r="B1751" t="str">
            <v>MONTES ALVAREZ DE CAFFERATA OLGA SIMONA</v>
          </cell>
          <cell r="C1751" t="str">
            <v>TEC. EN ENFERMERIA I</v>
          </cell>
          <cell r="D1751" t="str">
            <v>2</v>
          </cell>
          <cell r="E1751" t="str">
            <v>07302225</v>
          </cell>
          <cell r="F1751">
            <v>0</v>
          </cell>
        </row>
        <row r="1752">
          <cell r="A1752" t="str">
            <v>07963693</v>
          </cell>
          <cell r="B1752" t="str">
            <v>MONTES GUEVARA VICENTA AURORA</v>
          </cell>
          <cell r="C1752" t="str">
            <v>TEC. ADMINIS.I</v>
          </cell>
          <cell r="D1752" t="str">
            <v>2</v>
          </cell>
          <cell r="E1752" t="str">
            <v>07963693</v>
          </cell>
          <cell r="F1752">
            <v>0</v>
          </cell>
        </row>
        <row r="1753">
          <cell r="A1753" t="str">
            <v>21552980</v>
          </cell>
          <cell r="B1753" t="str">
            <v>MOQUILLAZA MUCHAYPIÑA CYNTHIA PEGGY RUTH</v>
          </cell>
          <cell r="C1753" t="str">
            <v>ASIST. ADMINIST. II</v>
          </cell>
          <cell r="D1753" t="str">
            <v>2</v>
          </cell>
          <cell r="E1753" t="str">
            <v>21552980</v>
          </cell>
          <cell r="F1753">
            <v>0</v>
          </cell>
        </row>
        <row r="1754">
          <cell r="A1754" t="str">
            <v>08094536</v>
          </cell>
          <cell r="B1754" t="str">
            <v>MORALES TAQUIRE MARIA LUCILA</v>
          </cell>
          <cell r="C1754" t="str">
            <v>TEC. ADMINIS.II</v>
          </cell>
          <cell r="D1754" t="str">
            <v>2</v>
          </cell>
          <cell r="E1754" t="str">
            <v>08094536</v>
          </cell>
          <cell r="F1754">
            <v>0</v>
          </cell>
        </row>
        <row r="1755">
          <cell r="A1755" t="str">
            <v>06754042</v>
          </cell>
          <cell r="B1755" t="str">
            <v>MORE FLORES MARIO MARCELINO</v>
          </cell>
          <cell r="C1755" t="str">
            <v>MEDICO IV</v>
          </cell>
          <cell r="D1755" t="str">
            <v>1</v>
          </cell>
          <cell r="E1755" t="str">
            <v>06754042</v>
          </cell>
          <cell r="F1755">
            <v>0</v>
          </cell>
        </row>
        <row r="1756">
          <cell r="A1756" t="str">
            <v>07764053</v>
          </cell>
          <cell r="B1756" t="str">
            <v>MORI QUISPE CARLOS DESIDERIO</v>
          </cell>
          <cell r="C1756" t="str">
            <v>ASISTENTE PROFESIONAL I</v>
          </cell>
          <cell r="D1756" t="str">
            <v>2</v>
          </cell>
          <cell r="E1756" t="str">
            <v>07764053</v>
          </cell>
          <cell r="F1756">
            <v>0</v>
          </cell>
        </row>
        <row r="1757">
          <cell r="A1757" t="str">
            <v>06691706</v>
          </cell>
          <cell r="B1757" t="str">
            <v>MORILLAS LIZA ELIZABETH</v>
          </cell>
          <cell r="C1757" t="str">
            <v>JEFE/A DE DIVISION</v>
          </cell>
          <cell r="D1757" t="str">
            <v>2</v>
          </cell>
          <cell r="E1757" t="str">
            <v>06691706</v>
          </cell>
          <cell r="F1757">
            <v>0</v>
          </cell>
        </row>
        <row r="1758">
          <cell r="A1758" t="str">
            <v>10863208</v>
          </cell>
          <cell r="B1758" t="str">
            <v>MOSCOSO SHUPINGAHUA JOHN KELY</v>
          </cell>
          <cell r="C1758" t="str">
            <v>TECNICO/A EN COMUNICACIONES</v>
          </cell>
          <cell r="D1758" t="str">
            <v>2</v>
          </cell>
          <cell r="E1758" t="str">
            <v>10863208</v>
          </cell>
          <cell r="F1758">
            <v>0</v>
          </cell>
        </row>
        <row r="1759">
          <cell r="A1759" t="str">
            <v>10533539</v>
          </cell>
          <cell r="B1759" t="str">
            <v>MUÑOZ GUERRA VIDA LUZ</v>
          </cell>
          <cell r="C1759" t="str">
            <v>TEC. EN ASISTENCIA SOCIAL I</v>
          </cell>
          <cell r="D1759" t="str">
            <v>1</v>
          </cell>
          <cell r="E1759" t="str">
            <v>10533539</v>
          </cell>
          <cell r="F1759">
            <v>0</v>
          </cell>
        </row>
        <row r="1760">
          <cell r="A1760" t="str">
            <v>06895198</v>
          </cell>
          <cell r="B1760" t="str">
            <v>MUÑOZ JARAMILLO CESAR HALMINTON</v>
          </cell>
          <cell r="C1760" t="str">
            <v>ESP. ADMINIST. I</v>
          </cell>
          <cell r="D1760" t="str">
            <v>2</v>
          </cell>
          <cell r="E1760" t="str">
            <v>06895198</v>
          </cell>
          <cell r="F1760">
            <v>0</v>
          </cell>
        </row>
        <row r="1761">
          <cell r="A1761" t="str">
            <v>16698347</v>
          </cell>
          <cell r="B1761" t="str">
            <v>MUÑOZ VASQUEZ EDGAR</v>
          </cell>
          <cell r="C1761" t="str">
            <v>TRABAJADOR DE SERVICIOS I</v>
          </cell>
          <cell r="D1761" t="str">
            <v>2</v>
          </cell>
          <cell r="E1761" t="str">
            <v>16698347</v>
          </cell>
          <cell r="F1761">
            <v>0</v>
          </cell>
        </row>
        <row r="1762">
          <cell r="A1762" t="str">
            <v>10286924</v>
          </cell>
          <cell r="B1762" t="str">
            <v>NAHUINCHA PARISACA JESUS ALFREDO</v>
          </cell>
          <cell r="C1762" t="str">
            <v>TECNICO/A EN IMPRESIONES</v>
          </cell>
          <cell r="D1762" t="str">
            <v>2</v>
          </cell>
          <cell r="E1762" t="str">
            <v>10286924</v>
          </cell>
          <cell r="F1762">
            <v>0</v>
          </cell>
        </row>
        <row r="1763">
          <cell r="A1763" t="str">
            <v>25525582</v>
          </cell>
          <cell r="B1763" t="str">
            <v>NAPAN GALLARDO DE REQUEJO MARTHA VICTORIA</v>
          </cell>
          <cell r="C1763" t="str">
            <v>ESP. ADMINIST. I</v>
          </cell>
          <cell r="D1763" t="str">
            <v>2</v>
          </cell>
          <cell r="E1763" t="str">
            <v>25525582</v>
          </cell>
          <cell r="F1763">
            <v>0</v>
          </cell>
        </row>
        <row r="1764">
          <cell r="A1764" t="str">
            <v>31652282</v>
          </cell>
          <cell r="B1764" t="str">
            <v>NATIVIDAD HENOSTROZA HERLINDA WILMA</v>
          </cell>
          <cell r="C1764" t="str">
            <v>SUPERV.PROG.SECTORIAL I</v>
          </cell>
          <cell r="D1764" t="str">
            <v>2</v>
          </cell>
          <cell r="E1764" t="str">
            <v>31652282</v>
          </cell>
          <cell r="F1764">
            <v>0</v>
          </cell>
        </row>
        <row r="1765">
          <cell r="A1765" t="str">
            <v>10457448</v>
          </cell>
          <cell r="B1765" t="str">
            <v>NAZARIO FUERTES ELSA ELVIRA</v>
          </cell>
          <cell r="C1765" t="str">
            <v>TEC. ADMINIS.I</v>
          </cell>
          <cell r="D1765" t="str">
            <v>2</v>
          </cell>
          <cell r="E1765" t="str">
            <v>10457448</v>
          </cell>
          <cell r="F1765">
            <v>0</v>
          </cell>
        </row>
        <row r="1766">
          <cell r="A1766" t="str">
            <v>06872865</v>
          </cell>
          <cell r="B1766" t="str">
            <v>NIZAMA DIAZ NORA ARCADIA</v>
          </cell>
          <cell r="C1766" t="str">
            <v>ASIST. ADMINIST. I</v>
          </cell>
          <cell r="D1766" t="str">
            <v>2</v>
          </cell>
          <cell r="E1766" t="str">
            <v>06872865</v>
          </cell>
          <cell r="F1766">
            <v>0</v>
          </cell>
        </row>
        <row r="1767">
          <cell r="A1767" t="str">
            <v>07943222</v>
          </cell>
          <cell r="B1767" t="str">
            <v>NOVOA ACEVEDO SILVIA CRISTINA</v>
          </cell>
          <cell r="C1767" t="str">
            <v>SUPERV.PROG.SECTORIAL II</v>
          </cell>
          <cell r="D1767" t="str">
            <v>2</v>
          </cell>
          <cell r="E1767" t="str">
            <v>07943222</v>
          </cell>
          <cell r="F1767">
            <v>0</v>
          </cell>
        </row>
        <row r="1768">
          <cell r="A1768" t="str">
            <v>09463203</v>
          </cell>
          <cell r="B1768" t="str">
            <v>NUÑEZ CANGALAYA ELDEER EUGENIO</v>
          </cell>
          <cell r="C1768" t="str">
            <v>TEC. ADMINIS.II</v>
          </cell>
          <cell r="D1768" t="str">
            <v>1</v>
          </cell>
          <cell r="E1768" t="str">
            <v>09463203</v>
          </cell>
          <cell r="F1768">
            <v>0</v>
          </cell>
        </row>
        <row r="1769">
          <cell r="A1769" t="str">
            <v>06727929</v>
          </cell>
          <cell r="B1769" t="str">
            <v>OCAÑA MEDINA CARLOTA</v>
          </cell>
          <cell r="C1769" t="str">
            <v>ASIST. ADMINIST. I</v>
          </cell>
          <cell r="D1769" t="str">
            <v>1</v>
          </cell>
          <cell r="E1769" t="str">
            <v>06727929</v>
          </cell>
          <cell r="F1769">
            <v>0</v>
          </cell>
        </row>
        <row r="1770">
          <cell r="A1770" t="str">
            <v>07359207</v>
          </cell>
          <cell r="B1770" t="str">
            <v>OHIGGINS LUYO TOMAS VICENTE</v>
          </cell>
          <cell r="C1770" t="str">
            <v>MEDICO III</v>
          </cell>
          <cell r="D1770" t="str">
            <v>1</v>
          </cell>
          <cell r="E1770" t="str">
            <v>07359207</v>
          </cell>
          <cell r="F1770">
            <v>0</v>
          </cell>
        </row>
        <row r="1771">
          <cell r="A1771" t="str">
            <v>07732677</v>
          </cell>
          <cell r="B1771" t="str">
            <v>OLIVARES MARCOS LUCY NANCY</v>
          </cell>
          <cell r="C1771" t="str">
            <v>MEDICO III</v>
          </cell>
          <cell r="D1771" t="str">
            <v>1</v>
          </cell>
          <cell r="E1771" t="str">
            <v>07732677</v>
          </cell>
          <cell r="F1771">
            <v>0</v>
          </cell>
        </row>
        <row r="1772">
          <cell r="A1772" t="str">
            <v>08138534</v>
          </cell>
          <cell r="B1772" t="str">
            <v>OSORIO ALCALDE CESAR MARTIN</v>
          </cell>
          <cell r="C1772" t="str">
            <v>TEC. ADMINIS.II</v>
          </cell>
          <cell r="D1772" t="str">
            <v>1</v>
          </cell>
          <cell r="E1772" t="str">
            <v>08138534</v>
          </cell>
          <cell r="F1772">
            <v>0</v>
          </cell>
        </row>
        <row r="1773">
          <cell r="A1773" t="str">
            <v>06682150</v>
          </cell>
          <cell r="B1773" t="str">
            <v>OSORIO ALZAMORA ADA VIOLETA</v>
          </cell>
          <cell r="C1773" t="str">
            <v>TEC. ADMINIS.III</v>
          </cell>
          <cell r="D1773" t="str">
            <v>2</v>
          </cell>
          <cell r="E1773" t="str">
            <v>06682150</v>
          </cell>
          <cell r="F1773">
            <v>0</v>
          </cell>
        </row>
        <row r="1774">
          <cell r="A1774" t="str">
            <v>07230279</v>
          </cell>
          <cell r="B1774" t="str">
            <v>PACHECO ASTO WALTHER EMILIANO WILLIAM</v>
          </cell>
          <cell r="C1774" t="str">
            <v>JEFE/A DE DIVISION</v>
          </cell>
          <cell r="D1774" t="str">
            <v>2</v>
          </cell>
          <cell r="E1774" t="str">
            <v>07230279</v>
          </cell>
          <cell r="F1774">
            <v>0</v>
          </cell>
        </row>
        <row r="1775">
          <cell r="A1775" t="str">
            <v>08631767</v>
          </cell>
          <cell r="B1775" t="str">
            <v>PACHECO HIDALGO ARMIDA JANINA</v>
          </cell>
          <cell r="C1775" t="str">
            <v>TEC. ADMINIS.I</v>
          </cell>
          <cell r="D1775" t="str">
            <v>2</v>
          </cell>
          <cell r="E1775" t="str">
            <v>08631767</v>
          </cell>
          <cell r="F1775">
            <v>0</v>
          </cell>
        </row>
        <row r="1776">
          <cell r="A1776" t="str">
            <v>10311172</v>
          </cell>
          <cell r="B1776" t="str">
            <v>PADILLA YGREDA JUSTO ROMULO</v>
          </cell>
          <cell r="C1776" t="str">
            <v>DIRECTOR/A EJECUTIVO/A</v>
          </cell>
          <cell r="D1776" t="str">
            <v>2</v>
          </cell>
          <cell r="E1776" t="str">
            <v>10311172</v>
          </cell>
          <cell r="F1776">
            <v>0</v>
          </cell>
        </row>
        <row r="1777">
          <cell r="A1777" t="str">
            <v>07544957</v>
          </cell>
          <cell r="B1777" t="str">
            <v>PALACIOS SUAREZ FLOR DE MARIA</v>
          </cell>
          <cell r="C1777" t="str">
            <v>TEC. ADMINIS.II</v>
          </cell>
          <cell r="D1777" t="str">
            <v>2</v>
          </cell>
          <cell r="E1777" t="str">
            <v>07544957</v>
          </cell>
          <cell r="F1777">
            <v>0</v>
          </cell>
        </row>
        <row r="1778">
          <cell r="A1778" t="str">
            <v>31602890</v>
          </cell>
          <cell r="B1778" t="str">
            <v>PALMA GARCIA DE VELASQUEZ FELIPA</v>
          </cell>
          <cell r="C1778" t="str">
            <v>TEC. ADMINIS.I</v>
          </cell>
          <cell r="D1778" t="str">
            <v>2</v>
          </cell>
          <cell r="E1778" t="str">
            <v>31602890</v>
          </cell>
          <cell r="F1778">
            <v>0</v>
          </cell>
        </row>
        <row r="1779">
          <cell r="A1779" t="str">
            <v>08833819</v>
          </cell>
          <cell r="B1779" t="str">
            <v>PAREDES RODRIGUEZ MYRIAM OLGA</v>
          </cell>
          <cell r="C1779" t="str">
            <v>TEC. ADMINIS.I</v>
          </cell>
          <cell r="D1779" t="str">
            <v>2</v>
          </cell>
          <cell r="E1779" t="str">
            <v>08833819</v>
          </cell>
          <cell r="F1779">
            <v>0</v>
          </cell>
        </row>
        <row r="1780">
          <cell r="A1780" t="str">
            <v>07286052</v>
          </cell>
          <cell r="B1780" t="str">
            <v>PAREDES ZUÑIGA YOLANDA TEOFILA</v>
          </cell>
          <cell r="C1780" t="str">
            <v>TEC. ADMINIS.II</v>
          </cell>
          <cell r="D1780" t="str">
            <v>2</v>
          </cell>
          <cell r="E1780" t="str">
            <v>07286052</v>
          </cell>
          <cell r="F1780">
            <v>0</v>
          </cell>
        </row>
        <row r="1781">
          <cell r="A1781" t="str">
            <v>10861963</v>
          </cell>
          <cell r="B1781" t="str">
            <v>PARIONA GAYOSO YHEISON MANUEL</v>
          </cell>
          <cell r="C1781" t="str">
            <v>AUXILIAR ADMINISTRATIVO</v>
          </cell>
          <cell r="D1781" t="str">
            <v>2</v>
          </cell>
          <cell r="E1781" t="str">
            <v>10861963</v>
          </cell>
          <cell r="F1781">
            <v>0</v>
          </cell>
        </row>
        <row r="1782">
          <cell r="A1782" t="str">
            <v>06805959</v>
          </cell>
          <cell r="B1782" t="str">
            <v>PARIONA HUARCAYA DONATO</v>
          </cell>
          <cell r="C1782" t="str">
            <v>TECNICO/A ADMINIS. I</v>
          </cell>
          <cell r="D1782" t="str">
            <v>2</v>
          </cell>
          <cell r="E1782" t="str">
            <v>06805959</v>
          </cell>
          <cell r="F1782">
            <v>0</v>
          </cell>
        </row>
        <row r="1783">
          <cell r="A1783" t="str">
            <v>09426204</v>
          </cell>
          <cell r="B1783" t="str">
            <v>PATIÑO GABRIEL LILIAN</v>
          </cell>
          <cell r="C1783" t="str">
            <v>MEDICO II</v>
          </cell>
          <cell r="D1783" t="str">
            <v>1</v>
          </cell>
          <cell r="E1783" t="str">
            <v>09426204</v>
          </cell>
          <cell r="F1783">
            <v>0</v>
          </cell>
        </row>
        <row r="1784">
          <cell r="A1784" t="str">
            <v>10761484</v>
          </cell>
          <cell r="B1784" t="str">
            <v>PAUCAR CASTRO ANN ROCIO</v>
          </cell>
          <cell r="C1784" t="str">
            <v>TECNICO/A ADMINIS. I</v>
          </cell>
          <cell r="D1784" t="str">
            <v>2</v>
          </cell>
          <cell r="E1784" t="str">
            <v>10761484</v>
          </cell>
          <cell r="F1784">
            <v>0</v>
          </cell>
        </row>
        <row r="1785">
          <cell r="A1785" t="str">
            <v>25638918</v>
          </cell>
          <cell r="B1785" t="str">
            <v>PAZ CARRILLO EDITH MARITZA</v>
          </cell>
          <cell r="C1785" t="str">
            <v>MEDICO III</v>
          </cell>
          <cell r="D1785" t="str">
            <v>1</v>
          </cell>
          <cell r="E1785" t="str">
            <v>25638918</v>
          </cell>
          <cell r="F1785">
            <v>0</v>
          </cell>
        </row>
        <row r="1786">
          <cell r="A1786" t="str">
            <v>15429440</v>
          </cell>
          <cell r="B1786" t="str">
            <v>PAZ LIVIAPOMA JOSE RAFAEL</v>
          </cell>
          <cell r="C1786" t="str">
            <v>AUX. DE SIST. ADMINISTRATIV</v>
          </cell>
          <cell r="D1786" t="str">
            <v>2</v>
          </cell>
          <cell r="E1786" t="str">
            <v>15429440</v>
          </cell>
          <cell r="F1786">
            <v>0</v>
          </cell>
        </row>
        <row r="1787">
          <cell r="A1787" t="str">
            <v>06789437</v>
          </cell>
          <cell r="B1787" t="str">
            <v>PEÑA APONTE CATALINA</v>
          </cell>
          <cell r="C1787" t="str">
            <v>TECNICO/A ADMINIS. I</v>
          </cell>
          <cell r="D1787" t="str">
            <v>2</v>
          </cell>
          <cell r="E1787" t="str">
            <v>06789437</v>
          </cell>
          <cell r="F1787">
            <v>0</v>
          </cell>
        </row>
        <row r="1788">
          <cell r="A1788" t="str">
            <v>07214792</v>
          </cell>
          <cell r="B1788" t="str">
            <v>PEÑA ENRIQUE GLORIA MARIA</v>
          </cell>
          <cell r="C1788" t="str">
            <v>SUPERV.PROG.SECTORIAL II</v>
          </cell>
          <cell r="D1788" t="str">
            <v>2</v>
          </cell>
          <cell r="E1788" t="str">
            <v>07214792</v>
          </cell>
          <cell r="F1788">
            <v>0</v>
          </cell>
        </row>
        <row r="1789">
          <cell r="A1789" t="str">
            <v>40239895</v>
          </cell>
          <cell r="B1789" t="str">
            <v>PEÑA GARCIA GLADYS VICTORIA</v>
          </cell>
          <cell r="C1789" t="str">
            <v>TECNICO/A EN ESTADISTICA</v>
          </cell>
          <cell r="D1789" t="str">
            <v>2</v>
          </cell>
          <cell r="E1789" t="str">
            <v>40239895</v>
          </cell>
          <cell r="F1789">
            <v>0</v>
          </cell>
        </row>
        <row r="1790">
          <cell r="A1790" t="str">
            <v>16677488</v>
          </cell>
          <cell r="B1790" t="str">
            <v>PERALTA PINTADO DE WONG CARMEN MARLENE</v>
          </cell>
          <cell r="C1790" t="str">
            <v>TEC. ADMINIS.I</v>
          </cell>
          <cell r="D1790" t="str">
            <v>2</v>
          </cell>
          <cell r="E1790" t="str">
            <v>16677488</v>
          </cell>
          <cell r="F1790">
            <v>0</v>
          </cell>
        </row>
        <row r="1791">
          <cell r="A1791" t="str">
            <v>80494641</v>
          </cell>
          <cell r="B1791" t="str">
            <v>PEREZ BOLIVAR ORFA MARIA</v>
          </cell>
          <cell r="C1791" t="str">
            <v>AUXILIAR ADMINISTRATIVO</v>
          </cell>
          <cell r="D1791" t="str">
            <v>2</v>
          </cell>
          <cell r="E1791" t="str">
            <v>80494641</v>
          </cell>
          <cell r="F1791">
            <v>0</v>
          </cell>
        </row>
        <row r="1792">
          <cell r="A1792" t="str">
            <v>07856614</v>
          </cell>
          <cell r="B1792" t="str">
            <v>PEREZ FERNANDEZ MARINA ANGELICA</v>
          </cell>
          <cell r="C1792" t="str">
            <v>MEDICO IV</v>
          </cell>
          <cell r="D1792" t="str">
            <v>1</v>
          </cell>
          <cell r="E1792" t="str">
            <v>07856614</v>
          </cell>
          <cell r="F1792">
            <v>0</v>
          </cell>
        </row>
        <row r="1793">
          <cell r="A1793" t="str">
            <v>07163211</v>
          </cell>
          <cell r="B1793" t="str">
            <v>PEREZ OBLITAS JOSE MERCEDES</v>
          </cell>
          <cell r="C1793" t="str">
            <v>TEC. ADMINIS.I</v>
          </cell>
          <cell r="D1793" t="str">
            <v>2</v>
          </cell>
          <cell r="E1793" t="str">
            <v>07163211</v>
          </cell>
          <cell r="F1793">
            <v>0</v>
          </cell>
        </row>
        <row r="1794">
          <cell r="A1794" t="str">
            <v>07741192</v>
          </cell>
          <cell r="B1794" t="str">
            <v>PEREZ SIPAN JUDITH ROXANA</v>
          </cell>
          <cell r="C1794" t="str">
            <v>AUXILIAR ADMINISTRATIVO</v>
          </cell>
          <cell r="D1794" t="str">
            <v>2</v>
          </cell>
          <cell r="E1794" t="str">
            <v>07741192</v>
          </cell>
          <cell r="F1794">
            <v>0</v>
          </cell>
        </row>
        <row r="1795">
          <cell r="A1795" t="str">
            <v>08827905</v>
          </cell>
          <cell r="B1795" t="str">
            <v>PINTO HUERTAS ESTELA MARIA</v>
          </cell>
          <cell r="C1795" t="str">
            <v>TEC. ADMINIS.I</v>
          </cell>
          <cell r="D1795" t="str">
            <v>2</v>
          </cell>
          <cell r="E1795" t="str">
            <v>08827905</v>
          </cell>
          <cell r="F1795">
            <v>0</v>
          </cell>
        </row>
        <row r="1796">
          <cell r="A1796" t="str">
            <v>06065440</v>
          </cell>
          <cell r="B1796" t="str">
            <v>PITTMAN VILLARREAL FRANCIS AYLEEM</v>
          </cell>
          <cell r="C1796" t="str">
            <v>DIRECTOR/A EJECUTIVO/A</v>
          </cell>
          <cell r="D1796" t="str">
            <v>1</v>
          </cell>
          <cell r="E1796" t="str">
            <v>06065440</v>
          </cell>
          <cell r="F1796">
            <v>0</v>
          </cell>
        </row>
        <row r="1797">
          <cell r="A1797" t="str">
            <v>08740432</v>
          </cell>
          <cell r="B1797" t="str">
            <v>PIZARRO UNDA ILIA ZULEMA</v>
          </cell>
          <cell r="C1797" t="str">
            <v>ASIST. ADMINIST. I</v>
          </cell>
          <cell r="D1797" t="str">
            <v>1</v>
          </cell>
          <cell r="E1797" t="str">
            <v>08740432</v>
          </cell>
          <cell r="F1797">
            <v>0</v>
          </cell>
        </row>
        <row r="1798">
          <cell r="A1798" t="str">
            <v>10366553</v>
          </cell>
          <cell r="B1798" t="str">
            <v>POCOHUANCA REATEGUI HECTOR DAVID</v>
          </cell>
          <cell r="C1798" t="str">
            <v>TRABAJADOR DE SERVICIOS I</v>
          </cell>
          <cell r="D1798" t="str">
            <v>1</v>
          </cell>
          <cell r="E1798" t="str">
            <v>10366553</v>
          </cell>
          <cell r="F1798">
            <v>0</v>
          </cell>
        </row>
        <row r="1799">
          <cell r="A1799" t="str">
            <v>06716531</v>
          </cell>
          <cell r="B1799" t="str">
            <v>PORRAS CARRASCO DE TUNANÑAÑA FLORA ESMILDA</v>
          </cell>
          <cell r="C1799" t="str">
            <v>TEC. ADMINIS.II</v>
          </cell>
          <cell r="D1799" t="str">
            <v>2</v>
          </cell>
          <cell r="E1799" t="str">
            <v>06716531</v>
          </cell>
          <cell r="F1799">
            <v>0</v>
          </cell>
        </row>
        <row r="1800">
          <cell r="A1800" t="str">
            <v>08722555</v>
          </cell>
          <cell r="B1800" t="str">
            <v>POZO TOVAR WILFREDO ERLAN</v>
          </cell>
          <cell r="C1800" t="str">
            <v>MEDICO III</v>
          </cell>
          <cell r="D1800" t="str">
            <v>1</v>
          </cell>
          <cell r="E1800" t="str">
            <v>08722555</v>
          </cell>
          <cell r="F1800">
            <v>0</v>
          </cell>
        </row>
        <row r="1801">
          <cell r="A1801" t="str">
            <v>09157594</v>
          </cell>
          <cell r="B1801" t="str">
            <v>PUMA RODRIGUEZ ROSARIO</v>
          </cell>
          <cell r="C1801" t="str">
            <v>TEC. ADMINIS.II</v>
          </cell>
          <cell r="D1801" t="str">
            <v>2</v>
          </cell>
          <cell r="E1801" t="str">
            <v>09157594</v>
          </cell>
          <cell r="F1801">
            <v>0</v>
          </cell>
        </row>
        <row r="1802">
          <cell r="A1802" t="str">
            <v>07127248</v>
          </cell>
          <cell r="B1802" t="str">
            <v>QUINO FERRO VICENTE JAVIER</v>
          </cell>
          <cell r="C1802" t="str">
            <v>TEC. ADMINIS.I</v>
          </cell>
          <cell r="D1802" t="str">
            <v>1</v>
          </cell>
          <cell r="E1802" t="str">
            <v>07127248</v>
          </cell>
          <cell r="F1802">
            <v>0</v>
          </cell>
        </row>
        <row r="1803">
          <cell r="A1803" t="str">
            <v>28573422</v>
          </cell>
          <cell r="B1803" t="str">
            <v>QUISPE DE GAMBOA VILMA ROSA</v>
          </cell>
          <cell r="C1803" t="str">
            <v>TEC. EN ESTADISTICA I</v>
          </cell>
          <cell r="D1803" t="str">
            <v>2</v>
          </cell>
          <cell r="E1803" t="str">
            <v>28573422</v>
          </cell>
          <cell r="F1803">
            <v>0</v>
          </cell>
        </row>
        <row r="1804">
          <cell r="A1804" t="str">
            <v>06226861</v>
          </cell>
          <cell r="B1804" t="str">
            <v>QUISPE LOPEZ RUBEN</v>
          </cell>
          <cell r="C1804" t="str">
            <v>ASIST. EN SERV. DE SALUD I</v>
          </cell>
          <cell r="D1804" t="str">
            <v>2</v>
          </cell>
          <cell r="E1804" t="str">
            <v>06226861</v>
          </cell>
          <cell r="F1804">
            <v>0</v>
          </cell>
        </row>
        <row r="1805">
          <cell r="A1805" t="str">
            <v>09959135</v>
          </cell>
          <cell r="B1805" t="str">
            <v>QUISPE RUBIO RAUL LUIS</v>
          </cell>
          <cell r="C1805" t="str">
            <v>PROG.DE SISTEMAS PAD I</v>
          </cell>
          <cell r="D1805" t="str">
            <v>2</v>
          </cell>
          <cell r="E1805" t="str">
            <v>09959135</v>
          </cell>
          <cell r="F1805">
            <v>0</v>
          </cell>
        </row>
        <row r="1806">
          <cell r="A1806" t="str">
            <v>06707747</v>
          </cell>
          <cell r="B1806" t="str">
            <v>QUISPE TOFINIO ALBERTO EULOGIO</v>
          </cell>
          <cell r="C1806" t="str">
            <v>TEC. EN NUTRICION I</v>
          </cell>
          <cell r="D1806" t="str">
            <v>2</v>
          </cell>
          <cell r="E1806" t="str">
            <v>06707747</v>
          </cell>
          <cell r="F1806">
            <v>0</v>
          </cell>
        </row>
        <row r="1807">
          <cell r="A1807" t="str">
            <v>09598506</v>
          </cell>
          <cell r="B1807" t="str">
            <v>RACCHUMI DEL MAESTRO ROSANA ISABEL</v>
          </cell>
          <cell r="C1807" t="str">
            <v>SUPERV.PROG.SECTORIAL I</v>
          </cell>
          <cell r="D1807" t="str">
            <v>2</v>
          </cell>
          <cell r="E1807" t="str">
            <v>09598506</v>
          </cell>
          <cell r="F1807">
            <v>0</v>
          </cell>
        </row>
        <row r="1808">
          <cell r="A1808" t="str">
            <v>06771294</v>
          </cell>
          <cell r="B1808" t="str">
            <v>RAFFO NORIEGA MARIELA RAQUEL</v>
          </cell>
          <cell r="C1808" t="str">
            <v>AUX. DE SIST. ADMINIST. I</v>
          </cell>
          <cell r="D1808" t="str">
            <v>2</v>
          </cell>
          <cell r="E1808" t="str">
            <v>06771294</v>
          </cell>
          <cell r="F1808">
            <v>0</v>
          </cell>
        </row>
        <row r="1809">
          <cell r="A1809" t="str">
            <v>07197588</v>
          </cell>
          <cell r="B1809" t="str">
            <v>RAMIREZ MARROQUIN CARLOS ALFREDO</v>
          </cell>
          <cell r="C1809" t="str">
            <v>MEDICO IV</v>
          </cell>
          <cell r="D1809" t="str">
            <v>1</v>
          </cell>
          <cell r="E1809" t="str">
            <v>07197588</v>
          </cell>
          <cell r="F1809">
            <v>0</v>
          </cell>
        </row>
        <row r="1810">
          <cell r="A1810" t="str">
            <v>07131860</v>
          </cell>
          <cell r="B1810" t="str">
            <v>RAMIREZ PILLACA DE GUILLEN PAULA</v>
          </cell>
          <cell r="C1810" t="str">
            <v>TEC. EN NUTRICION I</v>
          </cell>
          <cell r="D1810" t="str">
            <v>1</v>
          </cell>
          <cell r="E1810" t="str">
            <v>07131860</v>
          </cell>
          <cell r="F1810">
            <v>0</v>
          </cell>
        </row>
        <row r="1811">
          <cell r="A1811" t="str">
            <v>08933473</v>
          </cell>
          <cell r="B1811" t="str">
            <v>RAMIREZ PIMENTEL MARCELINA AURELIA</v>
          </cell>
          <cell r="C1811" t="str">
            <v>ESP. EN EDUCACION I</v>
          </cell>
          <cell r="D1811" t="str">
            <v>1</v>
          </cell>
          <cell r="E1811" t="str">
            <v>08933473</v>
          </cell>
          <cell r="F1811">
            <v>0</v>
          </cell>
        </row>
        <row r="1812">
          <cell r="A1812" t="str">
            <v>06724859</v>
          </cell>
          <cell r="B1812" t="str">
            <v>RAMOS DE ROSAS SALDAÑA DE CHAVEZ LEILA DIANA</v>
          </cell>
          <cell r="C1812" t="str">
            <v>TEC. ADMINIS.I</v>
          </cell>
          <cell r="D1812" t="str">
            <v>2</v>
          </cell>
          <cell r="E1812" t="str">
            <v>06724859</v>
          </cell>
          <cell r="F1812">
            <v>0</v>
          </cell>
        </row>
        <row r="1813">
          <cell r="A1813" t="str">
            <v>40500253</v>
          </cell>
          <cell r="B1813" t="str">
            <v>RAMOS MENDOZA MARTHA GIANINA</v>
          </cell>
          <cell r="C1813" t="str">
            <v>AUXILIAR ADMINISTRATIVO</v>
          </cell>
          <cell r="D1813" t="str">
            <v>2</v>
          </cell>
          <cell r="E1813" t="str">
            <v>40500253</v>
          </cell>
          <cell r="F1813">
            <v>0</v>
          </cell>
        </row>
        <row r="1814">
          <cell r="A1814" t="str">
            <v>09960646</v>
          </cell>
          <cell r="B1814" t="str">
            <v>RAMOS VELARDE LUIS ANTONIO</v>
          </cell>
          <cell r="C1814" t="str">
            <v>AUX. DE SIST. ADMINIST. I</v>
          </cell>
          <cell r="D1814" t="str">
            <v>2</v>
          </cell>
          <cell r="E1814" t="str">
            <v>09960646</v>
          </cell>
          <cell r="F1814">
            <v>0</v>
          </cell>
        </row>
        <row r="1815">
          <cell r="A1815" t="str">
            <v>07943221</v>
          </cell>
          <cell r="B1815" t="str">
            <v>REAÑO SALAZAR ROMULO EDUARDO</v>
          </cell>
          <cell r="C1815" t="str">
            <v>MEDICO IV</v>
          </cell>
          <cell r="D1815" t="str">
            <v>1</v>
          </cell>
          <cell r="E1815" t="str">
            <v>07943221</v>
          </cell>
          <cell r="F1815">
            <v>0</v>
          </cell>
        </row>
        <row r="1816">
          <cell r="A1816" t="str">
            <v>06709360</v>
          </cell>
          <cell r="B1816" t="str">
            <v>REATEGUI PEREZ MARTHA ISABEL</v>
          </cell>
          <cell r="C1816" t="str">
            <v>TEC. ADMINIS.I</v>
          </cell>
          <cell r="D1816" t="str">
            <v>1</v>
          </cell>
          <cell r="E1816" t="str">
            <v>06709360</v>
          </cell>
          <cell r="F1816">
            <v>0</v>
          </cell>
        </row>
        <row r="1817">
          <cell r="A1817" t="str">
            <v>10373997</v>
          </cell>
          <cell r="B1817" t="str">
            <v>REATEGUI PONCE CARMEN YANINA</v>
          </cell>
          <cell r="C1817" t="str">
            <v>TEC. ADMINIS.I</v>
          </cell>
          <cell r="D1817" t="str">
            <v>2</v>
          </cell>
          <cell r="E1817" t="str">
            <v>10373997</v>
          </cell>
          <cell r="F1817">
            <v>0</v>
          </cell>
        </row>
        <row r="1818">
          <cell r="A1818" t="str">
            <v>07160484</v>
          </cell>
          <cell r="B1818" t="str">
            <v>REFULIO CARDENAS CARMEN ROSA</v>
          </cell>
          <cell r="C1818" t="str">
            <v>SECRETARIA IV</v>
          </cell>
          <cell r="D1818" t="str">
            <v>2</v>
          </cell>
          <cell r="E1818" t="str">
            <v>07160484</v>
          </cell>
          <cell r="F1818">
            <v>0</v>
          </cell>
        </row>
        <row r="1819">
          <cell r="A1819" t="str">
            <v>10866548</v>
          </cell>
          <cell r="B1819" t="str">
            <v>REFULIO GARCIA PERCY HUGO</v>
          </cell>
          <cell r="C1819" t="str">
            <v>PROG.DE SISTEMAS PAD I</v>
          </cell>
          <cell r="D1819" t="str">
            <v>2</v>
          </cell>
          <cell r="E1819" t="str">
            <v>10866548</v>
          </cell>
          <cell r="F1819">
            <v>0</v>
          </cell>
        </row>
        <row r="1820">
          <cell r="A1820" t="str">
            <v>07409489</v>
          </cell>
          <cell r="B1820" t="str">
            <v>RENGIFO BURGA JUAN</v>
          </cell>
          <cell r="C1820" t="str">
            <v>AUXILIAR ADMINISTRATIVO</v>
          </cell>
          <cell r="D1820" t="str">
            <v>2</v>
          </cell>
          <cell r="E1820" t="str">
            <v>07409489</v>
          </cell>
          <cell r="F1820">
            <v>0</v>
          </cell>
        </row>
        <row r="1821">
          <cell r="A1821" t="str">
            <v>07788096</v>
          </cell>
          <cell r="B1821" t="str">
            <v>REVILLA VELASQUEZ DE MENDOZA MARIA ELENA</v>
          </cell>
          <cell r="C1821" t="str">
            <v>MEDICO III</v>
          </cell>
          <cell r="D1821" t="str">
            <v>1</v>
          </cell>
          <cell r="E1821" t="str">
            <v>07788096</v>
          </cell>
          <cell r="F1821">
            <v>0</v>
          </cell>
        </row>
        <row r="1822">
          <cell r="A1822" t="str">
            <v>15972808</v>
          </cell>
          <cell r="B1822" t="str">
            <v>REYES GUTIERREZ JENNY VIOLETA</v>
          </cell>
          <cell r="C1822" t="str">
            <v>ESP. EN EDUCACION I</v>
          </cell>
          <cell r="D1822" t="str">
            <v>1</v>
          </cell>
          <cell r="E1822" t="str">
            <v>15972808</v>
          </cell>
          <cell r="F1822">
            <v>0</v>
          </cell>
        </row>
        <row r="1823">
          <cell r="A1823" t="str">
            <v>06134705</v>
          </cell>
          <cell r="B1823" t="str">
            <v>REYES QUINTEROS JESUS ROSARIO</v>
          </cell>
          <cell r="C1823" t="str">
            <v>SUPERV.PROG.SECTORIAL II</v>
          </cell>
          <cell r="D1823" t="str">
            <v>2</v>
          </cell>
          <cell r="E1823" t="str">
            <v>06134705</v>
          </cell>
          <cell r="F1823">
            <v>0</v>
          </cell>
        </row>
        <row r="1824">
          <cell r="A1824" t="str">
            <v>09641334</v>
          </cell>
          <cell r="B1824" t="str">
            <v>REYMUNDO AGUILAR VILMA MERCEDES</v>
          </cell>
          <cell r="C1824" t="str">
            <v>ESP. EN EDUCACION I</v>
          </cell>
          <cell r="D1824" t="str">
            <v>1</v>
          </cell>
          <cell r="E1824" t="str">
            <v>09641334</v>
          </cell>
          <cell r="F1824">
            <v>0</v>
          </cell>
        </row>
        <row r="1825">
          <cell r="A1825" t="str">
            <v>07765196</v>
          </cell>
          <cell r="B1825" t="str">
            <v>RIGACCI CHAMORRO CARLA YVONNE</v>
          </cell>
          <cell r="C1825" t="str">
            <v>OFICINISTA I</v>
          </cell>
          <cell r="D1825" t="str">
            <v>1</v>
          </cell>
          <cell r="E1825" t="str">
            <v>07765196</v>
          </cell>
          <cell r="F1825">
            <v>0</v>
          </cell>
        </row>
        <row r="1826">
          <cell r="A1826" t="str">
            <v>40739040</v>
          </cell>
          <cell r="B1826" t="str">
            <v>RIGACCI CHAMORRO MARIO ALEJANDRO</v>
          </cell>
          <cell r="C1826" t="str">
            <v>AUXILIAR ADMINISTRATIVO</v>
          </cell>
          <cell r="D1826" t="str">
            <v>2</v>
          </cell>
          <cell r="E1826" t="str">
            <v>40739040</v>
          </cell>
          <cell r="F1826">
            <v>0</v>
          </cell>
        </row>
        <row r="1827">
          <cell r="A1827" t="str">
            <v>06679055</v>
          </cell>
          <cell r="B1827" t="str">
            <v>RIVASPLATA RODRIGUEZ CARMEN ROSA</v>
          </cell>
          <cell r="C1827" t="str">
            <v>TEC. ADMINIS.I</v>
          </cell>
          <cell r="D1827" t="str">
            <v>2</v>
          </cell>
          <cell r="E1827" t="str">
            <v>06679055</v>
          </cell>
          <cell r="F1827">
            <v>0</v>
          </cell>
        </row>
        <row r="1828">
          <cell r="A1828" t="str">
            <v>07972945</v>
          </cell>
          <cell r="B1828" t="str">
            <v>RIVERA BRENIS PATRICIA ISABEL</v>
          </cell>
          <cell r="C1828" t="str">
            <v>SECRETARIA III</v>
          </cell>
          <cell r="D1828" t="str">
            <v>2</v>
          </cell>
          <cell r="E1828" t="str">
            <v>07972945</v>
          </cell>
          <cell r="F1828">
            <v>0</v>
          </cell>
        </row>
        <row r="1829">
          <cell r="A1829" t="str">
            <v>10289185</v>
          </cell>
          <cell r="B1829" t="str">
            <v>RIVERA MEDINA JUAN FRANCISCO</v>
          </cell>
          <cell r="C1829" t="str">
            <v>MEDICO III</v>
          </cell>
          <cell r="D1829" t="str">
            <v>1</v>
          </cell>
          <cell r="E1829" t="str">
            <v>10289185</v>
          </cell>
          <cell r="F1829">
            <v>0</v>
          </cell>
        </row>
        <row r="1830">
          <cell r="A1830" t="str">
            <v>29281880</v>
          </cell>
          <cell r="B1830" t="str">
            <v>RIVERA RAMOS VICTORIA JUANA</v>
          </cell>
          <cell r="C1830" t="str">
            <v>SUPERV.PROG.SECTORIAL I</v>
          </cell>
          <cell r="D1830" t="str">
            <v>2</v>
          </cell>
          <cell r="E1830" t="str">
            <v>29281880</v>
          </cell>
          <cell r="F1830">
            <v>0</v>
          </cell>
        </row>
        <row r="1831">
          <cell r="A1831" t="str">
            <v>08010831</v>
          </cell>
          <cell r="B1831" t="str">
            <v>ROCHA ROMAN ESTHER YNES</v>
          </cell>
          <cell r="C1831" t="str">
            <v>SECRETARIA I</v>
          </cell>
          <cell r="D1831" t="str">
            <v>2</v>
          </cell>
          <cell r="E1831" t="str">
            <v>08010831</v>
          </cell>
          <cell r="F1831">
            <v>0</v>
          </cell>
        </row>
        <row r="1832">
          <cell r="A1832" t="str">
            <v>06116313</v>
          </cell>
          <cell r="B1832" t="str">
            <v>RODRIGUES ACEVEDO NEYDA ISABEL</v>
          </cell>
          <cell r="C1832" t="str">
            <v>AUXILIAR ADMINISTRATIVO</v>
          </cell>
          <cell r="D1832" t="str">
            <v>2</v>
          </cell>
          <cell r="E1832" t="str">
            <v>06116313</v>
          </cell>
          <cell r="F1832">
            <v>0</v>
          </cell>
        </row>
        <row r="1833">
          <cell r="A1833" t="str">
            <v>10198543</v>
          </cell>
          <cell r="B1833" t="str">
            <v>RODRIGUEZ HUAMANI JORGE PABLO</v>
          </cell>
          <cell r="C1833" t="str">
            <v>TEC. ADMINIS.I</v>
          </cell>
          <cell r="D1833" t="str">
            <v>2</v>
          </cell>
          <cell r="E1833" t="str">
            <v>10198543</v>
          </cell>
          <cell r="F1833">
            <v>0</v>
          </cell>
        </row>
        <row r="1834">
          <cell r="A1834" t="str">
            <v>09145746</v>
          </cell>
          <cell r="B1834" t="str">
            <v>RODRIGUEZ MANYARI JUAN ROLANDO</v>
          </cell>
          <cell r="C1834" t="str">
            <v>MEDICO IV</v>
          </cell>
          <cell r="D1834" t="str">
            <v>1</v>
          </cell>
          <cell r="E1834" t="str">
            <v>09145746</v>
          </cell>
          <cell r="F1834">
            <v>0</v>
          </cell>
        </row>
        <row r="1835">
          <cell r="A1835" t="str">
            <v>07240507</v>
          </cell>
          <cell r="B1835" t="str">
            <v>RODRIGUEZ O'DONNELL ADA RAQUEL</v>
          </cell>
          <cell r="C1835" t="str">
            <v>MEDICO III</v>
          </cell>
          <cell r="D1835" t="str">
            <v>1</v>
          </cell>
          <cell r="E1835" t="str">
            <v>07240507</v>
          </cell>
          <cell r="F1835">
            <v>0</v>
          </cell>
        </row>
        <row r="1836">
          <cell r="A1836" t="str">
            <v>09893229</v>
          </cell>
          <cell r="B1836" t="str">
            <v>RODRIGUEZ QUISPE JANET JULIA</v>
          </cell>
          <cell r="C1836" t="str">
            <v>SECRETARIA</v>
          </cell>
          <cell r="D1836" t="str">
            <v>1</v>
          </cell>
          <cell r="E1836" t="str">
            <v>09893229</v>
          </cell>
          <cell r="F1836">
            <v>0</v>
          </cell>
        </row>
        <row r="1837">
          <cell r="A1837" t="str">
            <v>07851426</v>
          </cell>
          <cell r="B1837" t="str">
            <v>RODRIGUEZ TAPIA NAIDA LOURDES</v>
          </cell>
          <cell r="C1837" t="str">
            <v>AUX. DE ENFERMERIA I</v>
          </cell>
          <cell r="D1837" t="str">
            <v>1</v>
          </cell>
          <cell r="E1837" t="str">
            <v>07851426</v>
          </cell>
          <cell r="F1837">
            <v>0</v>
          </cell>
        </row>
        <row r="1838">
          <cell r="A1838" t="str">
            <v>07209101</v>
          </cell>
          <cell r="B1838" t="str">
            <v>ROJAS CHAVEZ MARTHA</v>
          </cell>
          <cell r="C1838" t="str">
            <v>TEC. ADMINIS.I</v>
          </cell>
          <cell r="D1838" t="str">
            <v>2</v>
          </cell>
          <cell r="E1838" t="str">
            <v>07209101</v>
          </cell>
          <cell r="F1838">
            <v>0</v>
          </cell>
        </row>
        <row r="1839">
          <cell r="A1839" t="str">
            <v>07106593</v>
          </cell>
          <cell r="B1839" t="str">
            <v>ROJAS DIAZ BERTHA</v>
          </cell>
          <cell r="C1839" t="str">
            <v>ASIST. ADMINIST. I</v>
          </cell>
          <cell r="D1839" t="str">
            <v>2</v>
          </cell>
          <cell r="E1839" t="str">
            <v>07106593</v>
          </cell>
          <cell r="F1839">
            <v>0</v>
          </cell>
        </row>
        <row r="1840">
          <cell r="A1840" t="str">
            <v>06695975</v>
          </cell>
          <cell r="B1840" t="str">
            <v>ROJAS GABULLI MARIA ISABEL</v>
          </cell>
          <cell r="C1840" t="str">
            <v>MEDICO IV</v>
          </cell>
          <cell r="D1840" t="str">
            <v>1</v>
          </cell>
          <cell r="E1840" t="str">
            <v>06695975</v>
          </cell>
          <cell r="F1840">
            <v>0</v>
          </cell>
        </row>
        <row r="1841">
          <cell r="A1841" t="str">
            <v>25853061</v>
          </cell>
          <cell r="B1841" t="str">
            <v>ROJAS NAVARRO KATHERINE MAGALY</v>
          </cell>
          <cell r="C1841" t="str">
            <v>ESP. ADMINIST. I</v>
          </cell>
          <cell r="D1841" t="str">
            <v>2</v>
          </cell>
          <cell r="E1841" t="str">
            <v>25853061</v>
          </cell>
          <cell r="F1841">
            <v>0</v>
          </cell>
        </row>
        <row r="1842">
          <cell r="A1842" t="str">
            <v>07955370</v>
          </cell>
          <cell r="B1842" t="str">
            <v>ROMERO CACERES JULIO HECTOR</v>
          </cell>
          <cell r="C1842" t="str">
            <v>CONTADOR IV</v>
          </cell>
          <cell r="D1842" t="str">
            <v>2</v>
          </cell>
          <cell r="E1842" t="str">
            <v>07955370</v>
          </cell>
          <cell r="F1842">
            <v>0</v>
          </cell>
        </row>
        <row r="1843">
          <cell r="A1843" t="str">
            <v>25740547</v>
          </cell>
          <cell r="B1843" t="str">
            <v>ROMERO CHINGA JOSE LUIS</v>
          </cell>
          <cell r="C1843" t="str">
            <v>NUTRICIONISTA</v>
          </cell>
          <cell r="D1843" t="str">
            <v>1</v>
          </cell>
          <cell r="E1843" t="str">
            <v>25740547</v>
          </cell>
          <cell r="F1843">
            <v>0</v>
          </cell>
        </row>
        <row r="1844">
          <cell r="A1844" t="str">
            <v>07328683</v>
          </cell>
          <cell r="B1844" t="str">
            <v>ROMERO GIRALDO ILIANA ELCIRA</v>
          </cell>
          <cell r="C1844" t="str">
            <v>MEDICO II</v>
          </cell>
          <cell r="D1844" t="str">
            <v>1</v>
          </cell>
          <cell r="E1844" t="str">
            <v>07328683</v>
          </cell>
          <cell r="F1844">
            <v>0</v>
          </cell>
        </row>
        <row r="1845">
          <cell r="A1845" t="str">
            <v>06227675</v>
          </cell>
          <cell r="B1845" t="str">
            <v>ROMERO HILARIO MARIA ESTHER</v>
          </cell>
          <cell r="C1845" t="str">
            <v>TEC. ADMINIS.I</v>
          </cell>
          <cell r="D1845" t="str">
            <v>2</v>
          </cell>
          <cell r="E1845" t="str">
            <v>06227675</v>
          </cell>
          <cell r="F1845">
            <v>0</v>
          </cell>
        </row>
        <row r="1846">
          <cell r="A1846" t="str">
            <v>06225531</v>
          </cell>
          <cell r="B1846" t="str">
            <v>ROMO RIOS MARGARITA GLADYS</v>
          </cell>
          <cell r="C1846" t="str">
            <v>ARTESANO I</v>
          </cell>
          <cell r="D1846" t="str">
            <v>1</v>
          </cell>
          <cell r="E1846" t="str">
            <v>06225531</v>
          </cell>
          <cell r="F1846">
            <v>0</v>
          </cell>
        </row>
        <row r="1847">
          <cell r="A1847" t="str">
            <v>10108015</v>
          </cell>
          <cell r="B1847" t="str">
            <v>RONCAL DOMINGUEZ ROLIN</v>
          </cell>
          <cell r="C1847" t="str">
            <v>CAJERO/A I</v>
          </cell>
          <cell r="D1847" t="str">
            <v>2</v>
          </cell>
          <cell r="E1847" t="str">
            <v>10108015</v>
          </cell>
          <cell r="F1847">
            <v>0</v>
          </cell>
        </row>
        <row r="1848">
          <cell r="A1848" t="str">
            <v>09634302</v>
          </cell>
          <cell r="B1848" t="str">
            <v>RONCAL ECHEVARRIA LILIANA ESMERALDA</v>
          </cell>
          <cell r="C1848" t="str">
            <v>TEC. ADMINIS.II</v>
          </cell>
          <cell r="D1848" t="str">
            <v>2</v>
          </cell>
          <cell r="E1848" t="str">
            <v>09634302</v>
          </cell>
          <cell r="F1848">
            <v>0</v>
          </cell>
        </row>
        <row r="1849">
          <cell r="A1849" t="str">
            <v>07234309</v>
          </cell>
          <cell r="B1849" t="str">
            <v>RUBIO CARBAJAL ROSA ESTHER</v>
          </cell>
          <cell r="C1849" t="str">
            <v>TEC. ADMINIS.I</v>
          </cell>
          <cell r="D1849" t="str">
            <v>2</v>
          </cell>
          <cell r="E1849" t="str">
            <v>07234309</v>
          </cell>
          <cell r="F1849">
            <v>0</v>
          </cell>
        </row>
        <row r="1850">
          <cell r="A1850" t="str">
            <v>07375576</v>
          </cell>
          <cell r="B1850" t="str">
            <v>RUCOBA RODRIGUEZ ANTONIA DE LAS NIEVES</v>
          </cell>
          <cell r="C1850" t="str">
            <v>TEC. ADMINIS.I</v>
          </cell>
          <cell r="D1850" t="str">
            <v>2</v>
          </cell>
          <cell r="E1850" t="str">
            <v>07375576</v>
          </cell>
          <cell r="F1850">
            <v>0</v>
          </cell>
        </row>
        <row r="1851">
          <cell r="A1851" t="str">
            <v>09445528</v>
          </cell>
          <cell r="B1851" t="str">
            <v>RUEDA CURIMANIA ELGA DIDIA</v>
          </cell>
          <cell r="C1851" t="str">
            <v>TEC. EN ESTADISTICA I</v>
          </cell>
          <cell r="D1851" t="str">
            <v>1</v>
          </cell>
          <cell r="E1851" t="str">
            <v>09445528</v>
          </cell>
          <cell r="F1851">
            <v>0</v>
          </cell>
        </row>
        <row r="1852">
          <cell r="A1852" t="str">
            <v>08707958</v>
          </cell>
          <cell r="B1852" t="str">
            <v>RUIZ CONEJO CANALES MARIA DEL ROSARIO</v>
          </cell>
          <cell r="C1852" t="str">
            <v>SUPERV.PROG.SECTORIAL II</v>
          </cell>
          <cell r="D1852" t="str">
            <v>2</v>
          </cell>
          <cell r="E1852" t="str">
            <v>08707958</v>
          </cell>
          <cell r="F1852">
            <v>0</v>
          </cell>
        </row>
        <row r="1853">
          <cell r="A1853" t="str">
            <v>09123245</v>
          </cell>
          <cell r="B1853" t="str">
            <v>RUIZ DULANTO JUAN CARLOS</v>
          </cell>
          <cell r="C1853" t="str">
            <v>TEC. ADMINIS.II</v>
          </cell>
          <cell r="D1853" t="str">
            <v>1</v>
          </cell>
          <cell r="E1853" t="str">
            <v>09123245</v>
          </cell>
          <cell r="F1853">
            <v>0</v>
          </cell>
        </row>
        <row r="1854">
          <cell r="A1854" t="str">
            <v>09065612</v>
          </cell>
          <cell r="B1854" t="str">
            <v>RUIZ ESPINOZA PATRICIA PAOLA</v>
          </cell>
          <cell r="C1854" t="str">
            <v>MEDICO III</v>
          </cell>
          <cell r="D1854" t="str">
            <v>1</v>
          </cell>
          <cell r="E1854" t="str">
            <v>09065612</v>
          </cell>
          <cell r="F1854">
            <v>0</v>
          </cell>
        </row>
        <row r="1855">
          <cell r="A1855" t="str">
            <v>25789114</v>
          </cell>
          <cell r="B1855" t="str">
            <v>RUIZ GARCIA DE PAZ MARLITH</v>
          </cell>
          <cell r="C1855" t="str">
            <v>SECRETARIA III</v>
          </cell>
          <cell r="D1855" t="str">
            <v>2</v>
          </cell>
          <cell r="E1855" t="str">
            <v>25789114</v>
          </cell>
          <cell r="F1855">
            <v>0</v>
          </cell>
        </row>
        <row r="1856">
          <cell r="A1856" t="str">
            <v>10026285</v>
          </cell>
          <cell r="B1856" t="str">
            <v>RUIZ RUCOBA CARLA FABIOLA</v>
          </cell>
          <cell r="C1856" t="str">
            <v>SECRETARIA III</v>
          </cell>
          <cell r="D1856" t="str">
            <v>2</v>
          </cell>
          <cell r="E1856" t="str">
            <v>10026285</v>
          </cell>
          <cell r="F1856">
            <v>0</v>
          </cell>
        </row>
        <row r="1857">
          <cell r="A1857" t="str">
            <v>10044864</v>
          </cell>
          <cell r="B1857" t="str">
            <v>SACO TORRES YOLANDA AURORA</v>
          </cell>
          <cell r="C1857" t="str">
            <v>ASIST. ADMINIST. I</v>
          </cell>
          <cell r="D1857" t="str">
            <v>1</v>
          </cell>
          <cell r="E1857" t="str">
            <v>10044864</v>
          </cell>
          <cell r="F1857">
            <v>0</v>
          </cell>
        </row>
        <row r="1858">
          <cell r="A1858" t="str">
            <v>06210442</v>
          </cell>
          <cell r="B1858" t="str">
            <v>SALAS VALDIVIA DE PINILLOS MARIA ELIUD</v>
          </cell>
          <cell r="C1858" t="str">
            <v>MEDICO III</v>
          </cell>
          <cell r="D1858" t="str">
            <v>1</v>
          </cell>
          <cell r="E1858" t="str">
            <v>06210442</v>
          </cell>
          <cell r="F1858">
            <v>0</v>
          </cell>
        </row>
        <row r="1859">
          <cell r="A1859" t="str">
            <v>08641032</v>
          </cell>
          <cell r="B1859" t="str">
            <v>SALAZAR CAMARGO GLADYS SOFIA</v>
          </cell>
          <cell r="C1859" t="str">
            <v>TEC. ADMINIS.I</v>
          </cell>
          <cell r="D1859" t="str">
            <v>2</v>
          </cell>
          <cell r="E1859" t="str">
            <v>08641032</v>
          </cell>
          <cell r="F1859">
            <v>0</v>
          </cell>
        </row>
        <row r="1860">
          <cell r="A1860" t="str">
            <v>07203988</v>
          </cell>
          <cell r="B1860" t="str">
            <v>SALAZAR LA TORRE CARLOS ENRIQUE</v>
          </cell>
          <cell r="C1860" t="str">
            <v>TEC. ADMINIS.I</v>
          </cell>
          <cell r="D1860" t="str">
            <v>2</v>
          </cell>
          <cell r="E1860" t="str">
            <v>07203988</v>
          </cell>
          <cell r="F1860">
            <v>0</v>
          </cell>
        </row>
        <row r="1861">
          <cell r="A1861" t="str">
            <v>40463214</v>
          </cell>
          <cell r="B1861" t="str">
            <v>SALAZAR RUIZ FERNANDO</v>
          </cell>
          <cell r="C1861" t="str">
            <v>AUXILIAR ADMINISTRATIVO</v>
          </cell>
          <cell r="D1861" t="str">
            <v>2</v>
          </cell>
          <cell r="E1861" t="str">
            <v>40463214</v>
          </cell>
          <cell r="F1861">
            <v>0</v>
          </cell>
        </row>
        <row r="1862">
          <cell r="A1862" t="str">
            <v>21527704</v>
          </cell>
          <cell r="B1862" t="str">
            <v>SALAZAR SILVA FELIX GERINELDO</v>
          </cell>
          <cell r="C1862" t="str">
            <v>ASIST. ADMINIST. I</v>
          </cell>
          <cell r="D1862" t="str">
            <v>2</v>
          </cell>
          <cell r="E1862" t="str">
            <v>21527704</v>
          </cell>
          <cell r="F1862">
            <v>0</v>
          </cell>
        </row>
        <row r="1863">
          <cell r="A1863" t="str">
            <v>08611813</v>
          </cell>
          <cell r="B1863" t="str">
            <v>SALGADO DORIA JOHNY SEBASTIAN</v>
          </cell>
          <cell r="C1863" t="str">
            <v>TRABAJADOR DE SERVICIOS I</v>
          </cell>
          <cell r="D1863" t="str">
            <v>1</v>
          </cell>
          <cell r="E1863" t="str">
            <v>08611813</v>
          </cell>
          <cell r="F1863">
            <v>0</v>
          </cell>
        </row>
        <row r="1864">
          <cell r="A1864" t="str">
            <v>06802670</v>
          </cell>
          <cell r="B1864" t="str">
            <v>SALVADOR ' ROSA SALOME</v>
          </cell>
          <cell r="C1864" t="str">
            <v>AUXILIAR ADMINISTRATIVO</v>
          </cell>
          <cell r="D1864" t="str">
            <v>2</v>
          </cell>
          <cell r="E1864" t="str">
            <v>06802670</v>
          </cell>
          <cell r="F1864">
            <v>0</v>
          </cell>
        </row>
        <row r="1865">
          <cell r="A1865" t="str">
            <v>08644878</v>
          </cell>
          <cell r="B1865" t="str">
            <v>SANCHEZ AQUINO JORGE</v>
          </cell>
          <cell r="C1865" t="str">
            <v>JEFE/A DE DIVISION</v>
          </cell>
          <cell r="D1865" t="str">
            <v>2</v>
          </cell>
          <cell r="E1865" t="str">
            <v>08644878</v>
          </cell>
          <cell r="F1865">
            <v>0</v>
          </cell>
        </row>
        <row r="1866">
          <cell r="A1866" t="str">
            <v>08213613</v>
          </cell>
          <cell r="B1866" t="str">
            <v>SANCHEZ LLAVE MARITZA GLADYS</v>
          </cell>
          <cell r="C1866" t="str">
            <v>CIRUJANO DENTISTA</v>
          </cell>
          <cell r="D1866" t="str">
            <v>1</v>
          </cell>
          <cell r="E1866" t="str">
            <v>08213613</v>
          </cell>
          <cell r="F1866">
            <v>0</v>
          </cell>
        </row>
        <row r="1867">
          <cell r="A1867" t="str">
            <v>09391611</v>
          </cell>
          <cell r="B1867" t="str">
            <v>SANCHEZ LLERENA JESSIE MARIA</v>
          </cell>
          <cell r="C1867" t="str">
            <v>ASIST. EN SERV. DE SALUD I</v>
          </cell>
          <cell r="D1867" t="str">
            <v>2</v>
          </cell>
          <cell r="E1867" t="str">
            <v>09391611</v>
          </cell>
          <cell r="F1867">
            <v>0</v>
          </cell>
        </row>
        <row r="1868">
          <cell r="A1868" t="str">
            <v>06002092</v>
          </cell>
          <cell r="B1868" t="str">
            <v>SANCHEZ LOAYZA JOSE ALBERTO</v>
          </cell>
          <cell r="C1868" t="str">
            <v>DIRECTOR/A</v>
          </cell>
          <cell r="D1868" t="str">
            <v>2</v>
          </cell>
          <cell r="E1868" t="str">
            <v>06002092</v>
          </cell>
          <cell r="F1868">
            <v>0</v>
          </cell>
        </row>
        <row r="1869">
          <cell r="A1869" t="str">
            <v>07951155</v>
          </cell>
          <cell r="B1869" t="str">
            <v>SANDOVAL ARAUJO ADA BEATRIZ</v>
          </cell>
          <cell r="C1869" t="str">
            <v>MEDICO III</v>
          </cell>
          <cell r="D1869" t="str">
            <v>1</v>
          </cell>
          <cell r="E1869" t="str">
            <v>07951155</v>
          </cell>
          <cell r="F1869">
            <v>0</v>
          </cell>
        </row>
        <row r="1870">
          <cell r="A1870" t="str">
            <v>10144399</v>
          </cell>
          <cell r="B1870" t="str">
            <v>SANDOVAL CAMPOS ADOLFO</v>
          </cell>
          <cell r="C1870" t="str">
            <v>TEC. ADMINIS.I</v>
          </cell>
          <cell r="D1870" t="str">
            <v>2</v>
          </cell>
          <cell r="E1870" t="str">
            <v>10144399</v>
          </cell>
          <cell r="F1870">
            <v>0</v>
          </cell>
        </row>
        <row r="1871">
          <cell r="A1871" t="str">
            <v>03381187</v>
          </cell>
          <cell r="B1871" t="str">
            <v>SANDOVAL CHAVEZ ANA LUISA</v>
          </cell>
          <cell r="C1871" t="str">
            <v>SECRETARIA III</v>
          </cell>
          <cell r="D1871" t="str">
            <v>2</v>
          </cell>
          <cell r="E1871" t="str">
            <v>03381187</v>
          </cell>
          <cell r="F1871">
            <v>0</v>
          </cell>
        </row>
        <row r="1872">
          <cell r="A1872" t="str">
            <v>08042802</v>
          </cell>
          <cell r="B1872" t="str">
            <v>SANTOS ALVAREZ MIRIAM ANTONIETA</v>
          </cell>
          <cell r="C1872" t="str">
            <v>SECRETARIA III</v>
          </cell>
          <cell r="D1872" t="str">
            <v>2</v>
          </cell>
          <cell r="E1872" t="str">
            <v>08042802</v>
          </cell>
          <cell r="F1872">
            <v>0</v>
          </cell>
        </row>
        <row r="1873">
          <cell r="A1873" t="str">
            <v>10326487</v>
          </cell>
          <cell r="B1873" t="str">
            <v>SERPA SALAZAR HILDA MARIA</v>
          </cell>
          <cell r="C1873" t="str">
            <v>MEDICO III</v>
          </cell>
          <cell r="D1873" t="str">
            <v>1</v>
          </cell>
          <cell r="E1873" t="str">
            <v>10326487</v>
          </cell>
          <cell r="F1873">
            <v>0</v>
          </cell>
        </row>
        <row r="1874">
          <cell r="A1874" t="str">
            <v>25700285</v>
          </cell>
          <cell r="B1874" t="str">
            <v>SERRA CASTRO LUIS ENRIQUE</v>
          </cell>
          <cell r="C1874" t="str">
            <v>MEDICO IV</v>
          </cell>
          <cell r="D1874" t="str">
            <v>1</v>
          </cell>
          <cell r="E1874" t="str">
            <v>25700285</v>
          </cell>
          <cell r="F1874">
            <v>0</v>
          </cell>
        </row>
        <row r="1875">
          <cell r="A1875" t="str">
            <v>06093462</v>
          </cell>
          <cell r="B1875" t="str">
            <v>SERRANO CONTRERAS GLORIA</v>
          </cell>
          <cell r="C1875" t="str">
            <v>TEC. ADMINIS.I</v>
          </cell>
          <cell r="D1875" t="str">
            <v>2</v>
          </cell>
          <cell r="E1875" t="str">
            <v>06093462</v>
          </cell>
          <cell r="F1875">
            <v>0</v>
          </cell>
        </row>
        <row r="1876">
          <cell r="A1876" t="str">
            <v>06684889</v>
          </cell>
          <cell r="B1876" t="str">
            <v>SHIMABUKU AZATO ROBERTO LUIS</v>
          </cell>
          <cell r="C1876" t="str">
            <v>DIRECTOR/A GENERAL</v>
          </cell>
          <cell r="D1876" t="str">
            <v>2</v>
          </cell>
          <cell r="E1876" t="str">
            <v>06684889</v>
          </cell>
          <cell r="F1876">
            <v>0</v>
          </cell>
        </row>
        <row r="1877">
          <cell r="A1877" t="str">
            <v>25711529</v>
          </cell>
          <cell r="B1877" t="str">
            <v>SIFUENTES GUIMAREY EVA LUZ</v>
          </cell>
          <cell r="C1877" t="str">
            <v>AUXILIAR ADMINISTRATIVO</v>
          </cell>
          <cell r="D1877" t="str">
            <v>2</v>
          </cell>
          <cell r="E1877" t="str">
            <v>25711529</v>
          </cell>
          <cell r="F1877">
            <v>0</v>
          </cell>
        </row>
        <row r="1878">
          <cell r="A1878" t="str">
            <v>09860837</v>
          </cell>
          <cell r="B1878" t="str">
            <v>SOBERON RAMIREZ ALFREDO MARTIN</v>
          </cell>
          <cell r="C1878" t="str">
            <v>TEC. EN ESTADISTICA I</v>
          </cell>
          <cell r="D1878" t="str">
            <v>1</v>
          </cell>
          <cell r="E1878" t="str">
            <v>09860837</v>
          </cell>
          <cell r="F1878">
            <v>0</v>
          </cell>
        </row>
        <row r="1879">
          <cell r="A1879" t="str">
            <v>07578771</v>
          </cell>
          <cell r="B1879" t="str">
            <v>SOLIS BALBUENA CARLOS RICARDO ALBERTO</v>
          </cell>
          <cell r="C1879" t="str">
            <v>MEDICO IV</v>
          </cell>
          <cell r="D1879" t="str">
            <v>1</v>
          </cell>
          <cell r="E1879" t="str">
            <v>07578771</v>
          </cell>
          <cell r="F1879">
            <v>0</v>
          </cell>
        </row>
        <row r="1880">
          <cell r="A1880" t="str">
            <v>16797240</v>
          </cell>
          <cell r="B1880" t="str">
            <v>SOTOMAYOR CHAMBILLA EDGAR ALBERTO</v>
          </cell>
          <cell r="C1880" t="str">
            <v>INGENIERO I</v>
          </cell>
          <cell r="D1880" t="str">
            <v>1</v>
          </cell>
          <cell r="E1880" t="str">
            <v>16797240</v>
          </cell>
          <cell r="F1880">
            <v>0</v>
          </cell>
        </row>
        <row r="1881">
          <cell r="A1881" t="str">
            <v>06723821</v>
          </cell>
          <cell r="B1881" t="str">
            <v>SOTOMAYOR FARFAN FELIX ENRIQUE</v>
          </cell>
          <cell r="C1881" t="str">
            <v>TEC. ADMINIS.I</v>
          </cell>
          <cell r="D1881" t="str">
            <v>2</v>
          </cell>
          <cell r="E1881" t="str">
            <v>06723821</v>
          </cell>
          <cell r="F1881">
            <v>405.26</v>
          </cell>
        </row>
        <row r="1882">
          <cell r="A1882" t="str">
            <v>40154197</v>
          </cell>
          <cell r="B1882" t="str">
            <v>SUEROS GUTIERREZ KELLY AYME</v>
          </cell>
          <cell r="C1882" t="str">
            <v>TECNICO/A ADMINIS. I</v>
          </cell>
          <cell r="D1882" t="str">
            <v>2</v>
          </cell>
          <cell r="E1882" t="str">
            <v>40154197</v>
          </cell>
          <cell r="F1882">
            <v>0</v>
          </cell>
        </row>
        <row r="1883">
          <cell r="A1883" t="str">
            <v>25746919</v>
          </cell>
          <cell r="B1883" t="str">
            <v>SUNCION ESPINOZA ORLANDO DARWIN</v>
          </cell>
          <cell r="C1883" t="str">
            <v>DIRECTOR/A</v>
          </cell>
          <cell r="D1883" t="str">
            <v>2</v>
          </cell>
          <cell r="E1883" t="str">
            <v>25746919</v>
          </cell>
          <cell r="F1883">
            <v>0</v>
          </cell>
        </row>
        <row r="1884">
          <cell r="A1884" t="str">
            <v>10285271</v>
          </cell>
          <cell r="B1884" t="str">
            <v>TANTALEAN DA FIENO JOSE ALBERTO JAVIER</v>
          </cell>
          <cell r="C1884" t="str">
            <v>MEDICO IV</v>
          </cell>
          <cell r="D1884" t="str">
            <v>1</v>
          </cell>
          <cell r="E1884" t="str">
            <v>10285271</v>
          </cell>
          <cell r="F1884">
            <v>0</v>
          </cell>
        </row>
        <row r="1885">
          <cell r="A1885" t="str">
            <v>06041451</v>
          </cell>
          <cell r="B1885" t="str">
            <v>TAQUIA CUEVA MARIA DEL CARMEN</v>
          </cell>
          <cell r="C1885" t="str">
            <v>JEFE/A DE DEPARTAMENTO</v>
          </cell>
          <cell r="D1885" t="str">
            <v>2</v>
          </cell>
          <cell r="E1885" t="str">
            <v>06041451</v>
          </cell>
          <cell r="F1885">
            <v>0</v>
          </cell>
        </row>
        <row r="1886">
          <cell r="A1886" t="str">
            <v>08827170</v>
          </cell>
          <cell r="B1886" t="str">
            <v>TARAZONA DIAZ DE ALARCON OLGA</v>
          </cell>
          <cell r="C1886" t="str">
            <v>SECRETARIA I</v>
          </cell>
          <cell r="D1886" t="str">
            <v>2</v>
          </cell>
          <cell r="E1886" t="str">
            <v>08827170</v>
          </cell>
          <cell r="F1886">
            <v>0</v>
          </cell>
        </row>
        <row r="1887">
          <cell r="A1887" t="str">
            <v>10434440</v>
          </cell>
          <cell r="B1887" t="str">
            <v>TENORIO GAMONAL MIRNA BEATRIZ</v>
          </cell>
          <cell r="C1887" t="str">
            <v>QUIMICO FARMACEUTICO</v>
          </cell>
          <cell r="D1887" t="str">
            <v>1</v>
          </cell>
          <cell r="E1887" t="str">
            <v>10434440</v>
          </cell>
          <cell r="F1887">
            <v>0</v>
          </cell>
        </row>
        <row r="1888">
          <cell r="A1888" t="str">
            <v>06680018</v>
          </cell>
          <cell r="B1888" t="str">
            <v>TERRONES VARGAS VDA. DE VILCHEZ ROSA ERLINDA</v>
          </cell>
          <cell r="C1888" t="str">
            <v>TRABAJADOR DE SERVICIOS I</v>
          </cell>
          <cell r="D1888" t="str">
            <v>1</v>
          </cell>
          <cell r="E1888" t="str">
            <v>06680018</v>
          </cell>
          <cell r="F1888">
            <v>0</v>
          </cell>
        </row>
        <row r="1889">
          <cell r="A1889" t="str">
            <v>09096500</v>
          </cell>
          <cell r="B1889" t="str">
            <v>TOMAS GONZALES DE PALOMINO ELIZABETH ZULEMA</v>
          </cell>
          <cell r="C1889" t="str">
            <v>DIRECTOR/A EJECUTIVO/A</v>
          </cell>
          <cell r="D1889" t="str">
            <v>2</v>
          </cell>
          <cell r="E1889" t="str">
            <v>09096500</v>
          </cell>
          <cell r="F1889">
            <v>0</v>
          </cell>
        </row>
        <row r="1890">
          <cell r="A1890" t="str">
            <v>07758095</v>
          </cell>
          <cell r="B1890" t="str">
            <v>TORRES BOCANEGRA DANITZA MARITE</v>
          </cell>
          <cell r="C1890" t="str">
            <v>TRABAJADOR DE SERVICIOS I</v>
          </cell>
          <cell r="D1890" t="str">
            <v>2</v>
          </cell>
          <cell r="E1890" t="str">
            <v>07758095</v>
          </cell>
          <cell r="F1890">
            <v>0</v>
          </cell>
        </row>
        <row r="1891">
          <cell r="A1891" t="str">
            <v>08849711</v>
          </cell>
          <cell r="B1891" t="str">
            <v>TORRES CACERES JUANA DORA</v>
          </cell>
          <cell r="C1891" t="str">
            <v>TEC. ADMINIS.I</v>
          </cell>
          <cell r="D1891" t="str">
            <v>2</v>
          </cell>
          <cell r="E1891" t="str">
            <v>08849711</v>
          </cell>
          <cell r="F1891">
            <v>0</v>
          </cell>
        </row>
        <row r="1892">
          <cell r="A1892" t="str">
            <v>25745606</v>
          </cell>
          <cell r="B1892" t="str">
            <v>TORRES DIAZ ANA MARIA</v>
          </cell>
          <cell r="C1892" t="str">
            <v>TEC. ADMINIS.II</v>
          </cell>
          <cell r="D1892" t="str">
            <v>2</v>
          </cell>
          <cell r="E1892" t="str">
            <v>25745606</v>
          </cell>
          <cell r="F1892">
            <v>0</v>
          </cell>
        </row>
        <row r="1893">
          <cell r="A1893" t="str">
            <v>10805793</v>
          </cell>
          <cell r="B1893" t="str">
            <v>TORRES PADILLA MABEL</v>
          </cell>
          <cell r="C1893" t="str">
            <v>TECNICO/A ADMINIS. I</v>
          </cell>
          <cell r="D1893" t="str">
            <v>2</v>
          </cell>
          <cell r="E1893" t="str">
            <v>10805793</v>
          </cell>
          <cell r="F1893">
            <v>0</v>
          </cell>
        </row>
        <row r="1894">
          <cell r="A1894" t="str">
            <v>09159157</v>
          </cell>
          <cell r="B1894" t="str">
            <v>TORRES RODRIGUEZ RAQUEL MARTHA</v>
          </cell>
          <cell r="C1894" t="str">
            <v>SECRETARIA V</v>
          </cell>
          <cell r="D1894" t="str">
            <v>2</v>
          </cell>
          <cell r="E1894" t="str">
            <v>09159157</v>
          </cell>
          <cell r="F1894">
            <v>0</v>
          </cell>
        </row>
        <row r="1895">
          <cell r="A1895" t="str">
            <v>22519034</v>
          </cell>
          <cell r="B1895" t="str">
            <v>TORRES SANCHEZ YONILD DAMARIS</v>
          </cell>
          <cell r="C1895" t="str">
            <v>OFICINISTA I</v>
          </cell>
          <cell r="D1895" t="str">
            <v>2</v>
          </cell>
          <cell r="E1895" t="str">
            <v>22519034</v>
          </cell>
          <cell r="F1895">
            <v>0</v>
          </cell>
        </row>
        <row r="1896">
          <cell r="A1896" t="str">
            <v>07664035</v>
          </cell>
          <cell r="B1896" t="str">
            <v>TORRICO RIVERA ANDRES OLIMPIO</v>
          </cell>
          <cell r="C1896" t="str">
            <v>ARTESANO I</v>
          </cell>
          <cell r="D1896" t="str">
            <v>2</v>
          </cell>
          <cell r="E1896" t="str">
            <v>07664035</v>
          </cell>
          <cell r="F1896">
            <v>0</v>
          </cell>
        </row>
        <row r="1897">
          <cell r="A1897" t="str">
            <v>06154923</v>
          </cell>
          <cell r="B1897" t="str">
            <v>UBILLUS ARRIOLA DE PIMENTEL GLORIA MARITZA</v>
          </cell>
          <cell r="C1897" t="str">
            <v>MEDICO II</v>
          </cell>
          <cell r="D1897" t="str">
            <v>1</v>
          </cell>
          <cell r="E1897" t="str">
            <v>06154923</v>
          </cell>
          <cell r="F1897">
            <v>0</v>
          </cell>
        </row>
        <row r="1898">
          <cell r="A1898" t="str">
            <v>06804555</v>
          </cell>
          <cell r="B1898" t="str">
            <v>ULLOA FLORES ARMANDO JESUS</v>
          </cell>
          <cell r="C1898" t="str">
            <v>TEC. ADMINIS.II</v>
          </cell>
          <cell r="D1898" t="str">
            <v>2</v>
          </cell>
          <cell r="E1898" t="str">
            <v>06804555</v>
          </cell>
          <cell r="F1898">
            <v>0</v>
          </cell>
        </row>
        <row r="1899">
          <cell r="A1899" t="str">
            <v>10399499</v>
          </cell>
          <cell r="B1899" t="str">
            <v>URBANO PEÑALOZA JHONNY RAFAEL</v>
          </cell>
          <cell r="C1899" t="str">
            <v>OPERADOR P.A.D. I</v>
          </cell>
          <cell r="D1899" t="str">
            <v>2</v>
          </cell>
          <cell r="E1899" t="str">
            <v>10399499</v>
          </cell>
          <cell r="F1899">
            <v>0</v>
          </cell>
        </row>
        <row r="1900">
          <cell r="A1900" t="str">
            <v>10734798</v>
          </cell>
          <cell r="B1900" t="str">
            <v>URBANO RODRIGUEZ ALFREDO DAVID</v>
          </cell>
          <cell r="C1900" t="str">
            <v>PROG.DE SISTEMAS PAD I</v>
          </cell>
          <cell r="D1900" t="str">
            <v>2</v>
          </cell>
          <cell r="E1900" t="str">
            <v>10734798</v>
          </cell>
          <cell r="F1900">
            <v>0</v>
          </cell>
        </row>
        <row r="1901">
          <cell r="A1901" t="str">
            <v>08731269</v>
          </cell>
          <cell r="B1901" t="str">
            <v>VALCARCEL RIVA DE MERINO NORA ELOINA</v>
          </cell>
          <cell r="C1901" t="str">
            <v>TEC. ADMINIS.II</v>
          </cell>
          <cell r="D1901" t="str">
            <v>2</v>
          </cell>
          <cell r="E1901" t="str">
            <v>08731269</v>
          </cell>
          <cell r="F1901">
            <v>0</v>
          </cell>
        </row>
        <row r="1902">
          <cell r="A1902" t="str">
            <v>06960726</v>
          </cell>
          <cell r="B1902" t="str">
            <v>VALDIVIA SANCHEZ DE AGUERO ASTERIA LIDIA</v>
          </cell>
          <cell r="C1902" t="str">
            <v>TEC. ADMINIS.I</v>
          </cell>
          <cell r="D1902" t="str">
            <v>2</v>
          </cell>
          <cell r="E1902" t="str">
            <v>06960726</v>
          </cell>
          <cell r="F1902">
            <v>0</v>
          </cell>
        </row>
        <row r="1903">
          <cell r="A1903" t="str">
            <v>06232095</v>
          </cell>
          <cell r="B1903" t="str">
            <v>VALENZUELA ALCANTARA MIGUEL PAULINO</v>
          </cell>
          <cell r="C1903" t="str">
            <v>ABOGADO I</v>
          </cell>
          <cell r="D1903" t="str">
            <v>2</v>
          </cell>
          <cell r="E1903" t="str">
            <v>06232095</v>
          </cell>
          <cell r="F1903">
            <v>0</v>
          </cell>
        </row>
        <row r="1904">
          <cell r="A1904" t="str">
            <v>09805006</v>
          </cell>
          <cell r="B1904" t="str">
            <v>VALVERDE HUAMAN DORIS SILVIA</v>
          </cell>
          <cell r="C1904" t="str">
            <v>SUPERV.PROG.SECTORIAL I</v>
          </cell>
          <cell r="D1904" t="str">
            <v>2</v>
          </cell>
          <cell r="E1904" t="str">
            <v>09805006</v>
          </cell>
          <cell r="F1904">
            <v>0</v>
          </cell>
        </row>
        <row r="1905">
          <cell r="A1905" t="str">
            <v>09435431</v>
          </cell>
          <cell r="B1905" t="str">
            <v>VALVERDE MIRANDA RUTH ELIZABETH</v>
          </cell>
          <cell r="C1905" t="str">
            <v>ASIST. ADMINIST. I</v>
          </cell>
          <cell r="D1905" t="str">
            <v>2</v>
          </cell>
          <cell r="E1905" t="str">
            <v>09435431</v>
          </cell>
          <cell r="F1905">
            <v>0</v>
          </cell>
        </row>
        <row r="1906">
          <cell r="A1906" t="str">
            <v>06741442</v>
          </cell>
          <cell r="B1906" t="str">
            <v>VARGAS CHANCARA SILVIA AIDA</v>
          </cell>
          <cell r="C1906" t="str">
            <v>ASIST. ADMINIST. I</v>
          </cell>
          <cell r="D1906" t="str">
            <v>2</v>
          </cell>
          <cell r="E1906" t="str">
            <v>06741442</v>
          </cell>
          <cell r="F1906">
            <v>0</v>
          </cell>
        </row>
        <row r="1907">
          <cell r="A1907" t="str">
            <v>08729880</v>
          </cell>
          <cell r="B1907" t="str">
            <v>VARGAS FUNDES MERCEDES</v>
          </cell>
          <cell r="C1907" t="str">
            <v>SUPERV.PROG.SECTORIAL I</v>
          </cell>
          <cell r="D1907" t="str">
            <v>2</v>
          </cell>
          <cell r="E1907" t="str">
            <v>08729880</v>
          </cell>
          <cell r="F1907">
            <v>0</v>
          </cell>
        </row>
        <row r="1908">
          <cell r="A1908" t="str">
            <v>07559846</v>
          </cell>
          <cell r="B1908" t="str">
            <v>VARGAS VALLES LEYZA</v>
          </cell>
          <cell r="C1908" t="str">
            <v>SECRETARIA III</v>
          </cell>
          <cell r="D1908" t="str">
            <v>2</v>
          </cell>
          <cell r="E1908" t="str">
            <v>07559846</v>
          </cell>
          <cell r="F1908">
            <v>0</v>
          </cell>
        </row>
        <row r="1909">
          <cell r="A1909" t="str">
            <v>09051106</v>
          </cell>
          <cell r="B1909" t="str">
            <v>VASQUEZ PEREZ JOSE INDALECIO</v>
          </cell>
          <cell r="C1909" t="str">
            <v>TEC. ADMINIS.II</v>
          </cell>
          <cell r="D1909" t="str">
            <v>1</v>
          </cell>
          <cell r="E1909" t="str">
            <v>09051106</v>
          </cell>
          <cell r="F1909">
            <v>0</v>
          </cell>
        </row>
        <row r="1910">
          <cell r="A1910" t="str">
            <v>06031976</v>
          </cell>
          <cell r="B1910" t="str">
            <v>VASQUEZ QUISPE PETRONILA</v>
          </cell>
          <cell r="C1910" t="str">
            <v>TEC. ADMINIS.I</v>
          </cell>
          <cell r="D1910" t="str">
            <v>2</v>
          </cell>
          <cell r="E1910" t="str">
            <v>06031976</v>
          </cell>
          <cell r="F1910">
            <v>0</v>
          </cell>
        </row>
        <row r="1911">
          <cell r="A1911" t="str">
            <v>07261514</v>
          </cell>
          <cell r="B1911" t="str">
            <v>VASQUEZ SORIANO MARIA DEL PILAR</v>
          </cell>
          <cell r="C1911" t="str">
            <v>ESP. ADMINIST. I</v>
          </cell>
          <cell r="D1911" t="str">
            <v>2</v>
          </cell>
          <cell r="E1911" t="str">
            <v>07261514</v>
          </cell>
          <cell r="F1911">
            <v>0</v>
          </cell>
        </row>
        <row r="1912">
          <cell r="A1912" t="str">
            <v>08857361</v>
          </cell>
          <cell r="B1912" t="str">
            <v>VEGA VILCA NORMA DOLORES</v>
          </cell>
          <cell r="C1912" t="str">
            <v>OPERAD.EQ. ELEC. I</v>
          </cell>
          <cell r="D1912" t="str">
            <v>2</v>
          </cell>
          <cell r="E1912" t="str">
            <v>08857361</v>
          </cell>
          <cell r="F1912">
            <v>0</v>
          </cell>
        </row>
        <row r="1913">
          <cell r="A1913" t="str">
            <v>09803059</v>
          </cell>
          <cell r="B1913" t="str">
            <v>VELA MARROU ORMINDO HUGO</v>
          </cell>
          <cell r="C1913" t="str">
            <v>ESP. ADMINIST. I</v>
          </cell>
          <cell r="D1913" t="str">
            <v>2</v>
          </cell>
          <cell r="E1913" t="str">
            <v>09803059</v>
          </cell>
          <cell r="F1913">
            <v>0</v>
          </cell>
        </row>
        <row r="1914">
          <cell r="A1914" t="str">
            <v>20566707</v>
          </cell>
          <cell r="B1914" t="str">
            <v>VELARDE ROSALES YENNE VICTORIA</v>
          </cell>
          <cell r="C1914" t="str">
            <v>TEC. EN ESTADISTICA I</v>
          </cell>
          <cell r="D1914" t="str">
            <v>2</v>
          </cell>
          <cell r="E1914" t="str">
            <v>20566707</v>
          </cell>
          <cell r="F1914">
            <v>0</v>
          </cell>
        </row>
        <row r="1915">
          <cell r="A1915" t="str">
            <v>07919635</v>
          </cell>
          <cell r="B1915" t="str">
            <v>VENTOCILLA FLORES DE URBANO CLORINDA</v>
          </cell>
          <cell r="C1915" t="str">
            <v>TEC. EN ESTADISTICA I</v>
          </cell>
          <cell r="D1915" t="str">
            <v>2</v>
          </cell>
          <cell r="E1915" t="str">
            <v>07919635</v>
          </cell>
          <cell r="F1915">
            <v>0</v>
          </cell>
        </row>
        <row r="1916">
          <cell r="A1916" t="str">
            <v>08755331</v>
          </cell>
          <cell r="B1916" t="str">
            <v>VERA SALAZAR ROSA GLADYS</v>
          </cell>
          <cell r="C1916" t="str">
            <v>TEC. ADMINIS.I</v>
          </cell>
          <cell r="D1916" t="str">
            <v>2</v>
          </cell>
          <cell r="E1916" t="str">
            <v>08755331</v>
          </cell>
          <cell r="F1916">
            <v>0</v>
          </cell>
        </row>
        <row r="1917">
          <cell r="A1917" t="str">
            <v>09325725</v>
          </cell>
          <cell r="B1917" t="str">
            <v>VERA VILCHEZ MARIBEL ELIZABETH</v>
          </cell>
          <cell r="C1917" t="str">
            <v>SUPERV.PROG.SECTORIAL I</v>
          </cell>
          <cell r="D1917" t="str">
            <v>2</v>
          </cell>
          <cell r="E1917" t="str">
            <v>09325725</v>
          </cell>
          <cell r="F1917">
            <v>0</v>
          </cell>
        </row>
        <row r="1918">
          <cell r="A1918" t="str">
            <v>10379748</v>
          </cell>
          <cell r="B1918" t="str">
            <v>VERASTEGUI MONTALVO MOISES ALEX</v>
          </cell>
          <cell r="C1918" t="str">
            <v>TEC. ADMINIS.II</v>
          </cell>
          <cell r="D1918" t="str">
            <v>2</v>
          </cell>
          <cell r="E1918" t="str">
            <v>10379748</v>
          </cell>
          <cell r="F1918">
            <v>0</v>
          </cell>
        </row>
        <row r="1919">
          <cell r="A1919" t="str">
            <v>08055878</v>
          </cell>
          <cell r="B1919" t="str">
            <v>VICENTE CALAGUA NANCY JUANA</v>
          </cell>
          <cell r="C1919" t="str">
            <v>TEC. ADMINIS.I</v>
          </cell>
          <cell r="D1919" t="str">
            <v>2</v>
          </cell>
          <cell r="E1919" t="str">
            <v>08055878</v>
          </cell>
          <cell r="F1919">
            <v>0</v>
          </cell>
        </row>
        <row r="1920">
          <cell r="A1920" t="str">
            <v>09048548</v>
          </cell>
          <cell r="B1920" t="str">
            <v>VICUÑA BOBY MANUEL AMADOR</v>
          </cell>
          <cell r="C1920" t="str">
            <v>ESP. ADMINIST. I</v>
          </cell>
          <cell r="D1920" t="str">
            <v>1</v>
          </cell>
          <cell r="E1920" t="str">
            <v>09048548</v>
          </cell>
          <cell r="F1920">
            <v>0</v>
          </cell>
        </row>
        <row r="1921">
          <cell r="A1921" t="str">
            <v>07540151</v>
          </cell>
          <cell r="B1921" t="str">
            <v>VIDAURRE CARRANZA MARIA SOL</v>
          </cell>
          <cell r="C1921" t="str">
            <v>TEC. ADMINIS.I</v>
          </cell>
          <cell r="D1921" t="str">
            <v>2</v>
          </cell>
          <cell r="E1921" t="str">
            <v>07540151</v>
          </cell>
          <cell r="F1921">
            <v>0</v>
          </cell>
        </row>
        <row r="1922">
          <cell r="A1922" t="str">
            <v>07755937</v>
          </cell>
          <cell r="B1922" t="str">
            <v>VIGO VACALLA DORIS</v>
          </cell>
          <cell r="C1922" t="str">
            <v>AUXILIAR ADMINISTRATIVO</v>
          </cell>
          <cell r="D1922" t="str">
            <v>2</v>
          </cell>
          <cell r="E1922" t="str">
            <v>07755937</v>
          </cell>
          <cell r="F1922">
            <v>0</v>
          </cell>
        </row>
        <row r="1923">
          <cell r="A1923" t="str">
            <v>06566209</v>
          </cell>
          <cell r="B1923" t="str">
            <v>VILLAFUERTE RAMIREZ ROSA MERCEDES</v>
          </cell>
          <cell r="C1923" t="str">
            <v>SECRETARIA III</v>
          </cell>
          <cell r="D1923" t="str">
            <v>2</v>
          </cell>
          <cell r="E1923" t="str">
            <v>06566209</v>
          </cell>
          <cell r="F1923">
            <v>0</v>
          </cell>
        </row>
        <row r="1924">
          <cell r="A1924" t="str">
            <v>21422378</v>
          </cell>
          <cell r="B1924" t="str">
            <v>VILLAVERDE ESCARRACHE CESAR MANUEL</v>
          </cell>
          <cell r="C1924" t="str">
            <v>CIRUJANO DENTISTA</v>
          </cell>
          <cell r="D1924" t="str">
            <v>1</v>
          </cell>
          <cell r="E1924" t="str">
            <v>21422378</v>
          </cell>
          <cell r="F1924">
            <v>0</v>
          </cell>
        </row>
        <row r="1925">
          <cell r="A1925" t="str">
            <v>09938185</v>
          </cell>
          <cell r="B1925" t="str">
            <v>VILLEGAS RUA NERIO</v>
          </cell>
          <cell r="C1925" t="str">
            <v>TEC. EN NUTRICION I</v>
          </cell>
          <cell r="D1925" t="str">
            <v>1</v>
          </cell>
          <cell r="E1925" t="str">
            <v>09938185</v>
          </cell>
          <cell r="F1925">
            <v>0</v>
          </cell>
        </row>
        <row r="1926">
          <cell r="A1926" t="str">
            <v>25618690</v>
          </cell>
          <cell r="B1926" t="str">
            <v>VIVANCO DIAZ ADELA</v>
          </cell>
          <cell r="C1926" t="str">
            <v>CONTADOR/A II</v>
          </cell>
          <cell r="D1926" t="str">
            <v>2</v>
          </cell>
          <cell r="E1926" t="str">
            <v>25618690</v>
          </cell>
          <cell r="F1926">
            <v>0</v>
          </cell>
        </row>
        <row r="1927">
          <cell r="A1927" t="str">
            <v>07416128</v>
          </cell>
          <cell r="B1927" t="str">
            <v>VIVANCO ROJAS EDGAR ARTURO</v>
          </cell>
          <cell r="C1927" t="str">
            <v>MEDICO II</v>
          </cell>
          <cell r="D1927" t="str">
            <v>1</v>
          </cell>
          <cell r="E1927" t="str">
            <v>07416128</v>
          </cell>
          <cell r="F1927">
            <v>0</v>
          </cell>
        </row>
        <row r="1928">
          <cell r="A1928" t="str">
            <v>06745283</v>
          </cell>
          <cell r="B1928" t="str">
            <v>VIVAR GALAGARZA ALDO JESUS</v>
          </cell>
          <cell r="C1928" t="str">
            <v>ASIST. ADMINIST. I</v>
          </cell>
          <cell r="D1928" t="str">
            <v>2</v>
          </cell>
          <cell r="E1928" t="str">
            <v>06745283</v>
          </cell>
          <cell r="F1928">
            <v>0</v>
          </cell>
        </row>
        <row r="1929">
          <cell r="A1929" t="str">
            <v>08550534</v>
          </cell>
          <cell r="B1929" t="str">
            <v>VIZCARRA TAPIA NESTOR JUAN</v>
          </cell>
          <cell r="C1929" t="str">
            <v>TEC. EN ESTADISTICA I</v>
          </cell>
          <cell r="D1929" t="str">
            <v>1</v>
          </cell>
          <cell r="E1929" t="str">
            <v>08550534</v>
          </cell>
          <cell r="F1929">
            <v>0</v>
          </cell>
        </row>
        <row r="1930">
          <cell r="A1930" t="str">
            <v>08450649</v>
          </cell>
          <cell r="B1930" t="str">
            <v>WATANABE AVALOS ESPERANZA MARIA</v>
          </cell>
          <cell r="C1930" t="str">
            <v>MEDICO III</v>
          </cell>
          <cell r="D1930" t="str">
            <v>1</v>
          </cell>
          <cell r="E1930" t="str">
            <v>08450649</v>
          </cell>
          <cell r="F1930">
            <v>0</v>
          </cell>
        </row>
        <row r="1931">
          <cell r="A1931" t="str">
            <v>07898189</v>
          </cell>
          <cell r="B1931" t="str">
            <v>WEISS SOSA ROSA ELVIRA</v>
          </cell>
          <cell r="C1931" t="str">
            <v>SUPERV.PROG.SECTORIAL I</v>
          </cell>
          <cell r="D1931" t="str">
            <v>2</v>
          </cell>
          <cell r="E1931" t="str">
            <v>07898189</v>
          </cell>
          <cell r="F1931">
            <v>0</v>
          </cell>
        </row>
        <row r="1932">
          <cell r="A1932" t="str">
            <v>08238406</v>
          </cell>
          <cell r="B1932" t="str">
            <v>WIEGERING CECCHI ANDRES GUILLERMO</v>
          </cell>
          <cell r="C1932" t="str">
            <v>MEDICO III</v>
          </cell>
          <cell r="D1932" t="str">
            <v>1</v>
          </cell>
          <cell r="E1932" t="str">
            <v>08238406</v>
          </cell>
          <cell r="F1932">
            <v>0</v>
          </cell>
        </row>
        <row r="1933">
          <cell r="A1933" t="str">
            <v>07203023</v>
          </cell>
          <cell r="B1933" t="str">
            <v>WRIGHT FALLA GLORIA ELIZABETH</v>
          </cell>
          <cell r="C1933" t="str">
            <v>SUPERV.PROG.SECTORIAL II</v>
          </cell>
          <cell r="D1933" t="str">
            <v>2</v>
          </cell>
          <cell r="E1933" t="str">
            <v>07203023</v>
          </cell>
          <cell r="F1933">
            <v>0</v>
          </cell>
        </row>
        <row r="1934">
          <cell r="A1934" t="str">
            <v>06761071</v>
          </cell>
          <cell r="B1934" t="str">
            <v>YANAC REINOSO ZOILA MARITZA</v>
          </cell>
          <cell r="C1934" t="str">
            <v>MEDICO III</v>
          </cell>
          <cell r="D1934" t="str">
            <v>1</v>
          </cell>
          <cell r="E1934" t="str">
            <v>06761071</v>
          </cell>
          <cell r="F1934">
            <v>0</v>
          </cell>
        </row>
        <row r="1935">
          <cell r="A1935" t="str">
            <v>06801210</v>
          </cell>
          <cell r="B1935" t="str">
            <v>YESQUEN MAZZARRI MARIA ISABEL LUCILA</v>
          </cell>
          <cell r="C1935" t="str">
            <v>ASISTENTE SOCIAL I</v>
          </cell>
          <cell r="D1935" t="str">
            <v>1</v>
          </cell>
          <cell r="E1935" t="str">
            <v>06801210</v>
          </cell>
          <cell r="F1935">
            <v>0</v>
          </cell>
        </row>
        <row r="1936">
          <cell r="A1936" t="str">
            <v>07203561</v>
          </cell>
          <cell r="B1936" t="str">
            <v>ZAMBRANO CASTILLO ANGEL DAVID</v>
          </cell>
          <cell r="C1936" t="str">
            <v>MEDICO III</v>
          </cell>
          <cell r="D1936" t="str">
            <v>1</v>
          </cell>
          <cell r="E1936" t="str">
            <v>07203561</v>
          </cell>
          <cell r="F1936">
            <v>0</v>
          </cell>
        </row>
        <row r="1937">
          <cell r="A1937" t="str">
            <v>10493239</v>
          </cell>
          <cell r="B1937" t="str">
            <v>ZAMORA RONCAL MELVA VICTORIA</v>
          </cell>
          <cell r="C1937" t="str">
            <v>SUPERV.PROG.SECTORIAL II</v>
          </cell>
          <cell r="D1937" t="str">
            <v>2</v>
          </cell>
          <cell r="E1937" t="str">
            <v>10493239</v>
          </cell>
          <cell r="F1937">
            <v>0</v>
          </cell>
        </row>
        <row r="1938">
          <cell r="A1938" t="str">
            <v>06735617</v>
          </cell>
          <cell r="B1938" t="str">
            <v>ZAMUDIO ORE LIDIA MAVEL</v>
          </cell>
          <cell r="C1938" t="str">
            <v>SUPERV.PROG.SECTORIAL I</v>
          </cell>
          <cell r="D1938" t="str">
            <v>2</v>
          </cell>
          <cell r="E1938" t="str">
            <v>06735617</v>
          </cell>
          <cell r="F1938">
            <v>0</v>
          </cell>
        </row>
        <row r="1939">
          <cell r="A1939" t="str">
            <v>06792088</v>
          </cell>
          <cell r="B1939" t="str">
            <v>ZAQUINAULA SANTILLANA EDWIN ARTURO</v>
          </cell>
          <cell r="C1939" t="str">
            <v>OPERADOR P.A.D. I</v>
          </cell>
          <cell r="D1939" t="str">
            <v>2</v>
          </cell>
          <cell r="E1939" t="str">
            <v>06792088</v>
          </cell>
          <cell r="F1939">
            <v>0</v>
          </cell>
        </row>
        <row r="1940">
          <cell r="A1940" t="str">
            <v>06782178</v>
          </cell>
          <cell r="B1940" t="str">
            <v>ZAQUINAULA SANTILLANA GIOVANNI NESTOR</v>
          </cell>
          <cell r="C1940" t="str">
            <v>TEC. ADMINIS.II</v>
          </cell>
          <cell r="D1940" t="str">
            <v>1</v>
          </cell>
          <cell r="E1940" t="str">
            <v>06782178</v>
          </cell>
          <cell r="F1940">
            <v>0</v>
          </cell>
        </row>
        <row r="1941">
          <cell r="A1941" t="str">
            <v>06767826</v>
          </cell>
          <cell r="B1941" t="str">
            <v>ZAVALETA LOPEZ HUMBERTO HUGO</v>
          </cell>
          <cell r="C1941" t="str">
            <v>ARTESANO I</v>
          </cell>
          <cell r="D1941" t="str">
            <v>1</v>
          </cell>
          <cell r="E1941" t="str">
            <v>06767826</v>
          </cell>
          <cell r="F1941">
            <v>0</v>
          </cell>
        </row>
        <row r="1942">
          <cell r="A1942" t="str">
            <v>25516605</v>
          </cell>
          <cell r="B1942" t="str">
            <v>ZEGARRA MARIN MARIA ELENA</v>
          </cell>
          <cell r="C1942" t="str">
            <v>SUPERV.PROG.SECTORIAL I</v>
          </cell>
          <cell r="D1942" t="str">
            <v>2</v>
          </cell>
          <cell r="E1942" t="str">
            <v>25516605</v>
          </cell>
          <cell r="F1942">
            <v>0</v>
          </cell>
        </row>
        <row r="1943">
          <cell r="A1943" t="str">
            <v>40601719</v>
          </cell>
          <cell r="B1943" t="str">
            <v>ZEÑA ZEÑA HUGO EFRAIN</v>
          </cell>
          <cell r="C1943" t="str">
            <v>TEC. ADMINIS.I</v>
          </cell>
          <cell r="D1943" t="str">
            <v>4</v>
          </cell>
          <cell r="E1943" t="str">
            <v>40601719</v>
          </cell>
          <cell r="F1943">
            <v>0</v>
          </cell>
        </row>
        <row r="1944">
          <cell r="A1944" t="str">
            <v>06076243</v>
          </cell>
          <cell r="B1944" t="str">
            <v>ZOPFI RUBIO ANTONIO RICARDO</v>
          </cell>
          <cell r="C1944" t="str">
            <v>MEDICO IV</v>
          </cell>
          <cell r="D1944" t="str">
            <v>1</v>
          </cell>
          <cell r="E1944" t="str">
            <v>06076243</v>
          </cell>
          <cell r="F1944">
            <v>0</v>
          </cell>
        </row>
        <row r="1945">
          <cell r="A1945" t="str">
            <v>07198029</v>
          </cell>
          <cell r="B1945" t="str">
            <v>ZUMAETA CASTRO RAFAEL ISAAC</v>
          </cell>
          <cell r="C1945" t="str">
            <v>TEC. ADMINIS.I</v>
          </cell>
          <cell r="D1945" t="str">
            <v>2</v>
          </cell>
          <cell r="E1945" t="str">
            <v>07198029</v>
          </cell>
          <cell r="F1945">
            <v>0</v>
          </cell>
        </row>
        <row r="1946">
          <cell r="A1946" t="str">
            <v>09506777</v>
          </cell>
          <cell r="B1946" t="str">
            <v>BARRIENTOS MALLMA NANCY NARCISA</v>
          </cell>
          <cell r="C1946" t="str">
            <v>TEC. EN ENFERMERIA I</v>
          </cell>
          <cell r="D1946" t="str">
            <v>1</v>
          </cell>
          <cell r="E1946" t="str">
            <v>09506777</v>
          </cell>
          <cell r="F1946">
            <v>0</v>
          </cell>
        </row>
        <row r="1947">
          <cell r="A1947" t="str">
            <v>40486139</v>
          </cell>
          <cell r="B1947" t="str">
            <v>DELGADO GARCIA NORBERTO</v>
          </cell>
          <cell r="C1947" t="str">
            <v>TRABAJADOR DE SERVICIOS I</v>
          </cell>
          <cell r="D1947" t="str">
            <v>1</v>
          </cell>
          <cell r="E1947" t="str">
            <v>40486139</v>
          </cell>
          <cell r="F1947">
            <v>0</v>
          </cell>
        </row>
        <row r="1948">
          <cell r="A1948" t="str">
            <v>00403945</v>
          </cell>
          <cell r="B1948" t="str">
            <v>TANG FLORES SUSALEN MARIA</v>
          </cell>
          <cell r="C1948" t="str">
            <v>ENFERMERA/O</v>
          </cell>
          <cell r="D1948" t="str">
            <v>1</v>
          </cell>
          <cell r="E1948" t="str">
            <v>00403945</v>
          </cell>
          <cell r="F1948">
            <v>0</v>
          </cell>
        </row>
        <row r="1949">
          <cell r="A1949">
            <v>0</v>
          </cell>
          <cell r="B1949">
            <v>0</v>
          </cell>
          <cell r="C1949">
            <v>0</v>
          </cell>
          <cell r="D1949">
            <v>0</v>
          </cell>
          <cell r="E1949">
            <v>0</v>
          </cell>
          <cell r="F1949">
            <v>564664.5199999992</v>
          </cell>
        </row>
        <row r="1950">
          <cell r="A1950">
            <v>0</v>
          </cell>
          <cell r="B1950">
            <v>0</v>
          </cell>
          <cell r="C1950">
            <v>0</v>
          </cell>
          <cell r="D1950">
            <v>0</v>
          </cell>
          <cell r="E1950">
            <v>0</v>
          </cell>
          <cell r="F1950">
            <v>0</v>
          </cell>
        </row>
        <row r="1951">
          <cell r="A1951">
            <v>0</v>
          </cell>
          <cell r="B1951" t="str">
            <v>DESTACADOS NO RESIDENTES</v>
          </cell>
          <cell r="C1951">
            <v>0</v>
          </cell>
          <cell r="D1951">
            <v>0</v>
          </cell>
          <cell r="E1951">
            <v>0</v>
          </cell>
          <cell r="F1951">
            <v>0</v>
          </cell>
        </row>
        <row r="1952">
          <cell r="A1952" t="str">
            <v>00838440</v>
          </cell>
          <cell r="B1952" t="str">
            <v>ANTON SARMIENTO ROSARIO BEATRIZ</v>
          </cell>
          <cell r="C1952" t="str">
            <v>MEDICO III</v>
          </cell>
          <cell r="D1952">
            <v>1</v>
          </cell>
          <cell r="E1952" t="str">
            <v>00838440</v>
          </cell>
          <cell r="F1952">
            <v>0</v>
          </cell>
        </row>
        <row r="1953">
          <cell r="A1953" t="str">
            <v>31651740</v>
          </cell>
          <cell r="B1953" t="str">
            <v>GOMEZ GAMARRA MARISOL EMILIA</v>
          </cell>
          <cell r="C1953" t="str">
            <v>ENFERMERA(O)</v>
          </cell>
          <cell r="D1953">
            <v>3</v>
          </cell>
          <cell r="E1953" t="str">
            <v>31651740</v>
          </cell>
          <cell r="F1953">
            <v>890.79</v>
          </cell>
        </row>
        <row r="1954">
          <cell r="A1954" t="str">
            <v>08575586</v>
          </cell>
          <cell r="B1954" t="str">
            <v>PONCE CORTIJO LILIA ELIZABETH</v>
          </cell>
          <cell r="C1954" t="str">
            <v>ASISTENTE SOCIAL</v>
          </cell>
          <cell r="D1954">
            <v>0</v>
          </cell>
          <cell r="E1954" t="str">
            <v>08575586</v>
          </cell>
          <cell r="F1954">
            <v>0</v>
          </cell>
        </row>
        <row r="1955">
          <cell r="A1955" t="str">
            <v>07229700</v>
          </cell>
          <cell r="B1955" t="str">
            <v>VERA CARBAJAL VILMA GENOVEVA</v>
          </cell>
          <cell r="C1955" t="str">
            <v>PSICOLOGA I</v>
          </cell>
          <cell r="D1955">
            <v>1</v>
          </cell>
          <cell r="E1955" t="str">
            <v>07229700</v>
          </cell>
          <cell r="F1955">
            <v>0</v>
          </cell>
        </row>
        <row r="1956">
          <cell r="A1956" t="str">
            <v>80165818</v>
          </cell>
          <cell r="B1956" t="str">
            <v>RIVERA MACHUCA TITA PAOLA</v>
          </cell>
          <cell r="C1956" t="str">
            <v>MEDICO I</v>
          </cell>
          <cell r="D1956">
            <v>1</v>
          </cell>
          <cell r="E1956" t="str">
            <v>80165818</v>
          </cell>
          <cell r="F1956">
            <v>0</v>
          </cell>
        </row>
        <row r="1957">
          <cell r="A1957" t="str">
            <v>08570594</v>
          </cell>
          <cell r="B1957" t="str">
            <v>BARCA TARRILLO MARIANO GODOFREDO</v>
          </cell>
          <cell r="C1957" t="str">
            <v>INSPECTOR SANITARIO I</v>
          </cell>
          <cell r="D1957">
            <v>2</v>
          </cell>
          <cell r="E1957" t="str">
            <v>08570594</v>
          </cell>
          <cell r="F1957">
            <v>0</v>
          </cell>
        </row>
        <row r="1958">
          <cell r="A1958" t="str">
            <v>22407293</v>
          </cell>
          <cell r="B1958" t="str">
            <v>CARDICH CHAVEZ MARLENE VICTORIA</v>
          </cell>
          <cell r="C1958" t="str">
            <v>JEFE DE DIVISION</v>
          </cell>
          <cell r="D1958">
            <v>2</v>
          </cell>
          <cell r="E1958" t="str">
            <v>22407293</v>
          </cell>
          <cell r="F1958">
            <v>0</v>
          </cell>
        </row>
        <row r="1959">
          <cell r="A1959" t="str">
            <v>07957982</v>
          </cell>
          <cell r="B1959" t="str">
            <v>HINOJOSA CADENILLAS SARA CONCEPCION</v>
          </cell>
          <cell r="C1959" t="str">
            <v>SECRETARIA</v>
          </cell>
          <cell r="D1959">
            <v>2</v>
          </cell>
          <cell r="E1959" t="str">
            <v>07957982</v>
          </cell>
          <cell r="F1959">
            <v>0</v>
          </cell>
        </row>
        <row r="1960">
          <cell r="A1960" t="str">
            <v>06234336</v>
          </cell>
          <cell r="B1960" t="str">
            <v>LOPEZ RAVICHAGUA GUMERCINDA HILDA</v>
          </cell>
          <cell r="C1960" t="str">
            <v>TECNICO ADMINISTRATIVO I</v>
          </cell>
          <cell r="D1960">
            <v>2</v>
          </cell>
          <cell r="E1960" t="str">
            <v>06234336</v>
          </cell>
          <cell r="F1960">
            <v>0</v>
          </cell>
        </row>
        <row r="1961">
          <cell r="A1961" t="str">
            <v>80356997</v>
          </cell>
          <cell r="B1961" t="str">
            <v>RIOS FUCHS IVONNE LUISA</v>
          </cell>
          <cell r="C1961" t="str">
            <v>ARTESANO I</v>
          </cell>
          <cell r="D1961" t="str">
            <v>2</v>
          </cell>
          <cell r="E1961" t="str">
            <v>80356997</v>
          </cell>
          <cell r="F1961">
            <v>0</v>
          </cell>
        </row>
        <row r="1962">
          <cell r="A1962" t="str">
            <v>10105381</v>
          </cell>
          <cell r="B1962" t="str">
            <v>VASQUEZ CAURACURI JORGE LUIS</v>
          </cell>
          <cell r="C1962" t="str">
            <v>TECNICO ADMINISTRATIVO</v>
          </cell>
          <cell r="D1962" t="str">
            <v>2</v>
          </cell>
          <cell r="E1962" t="str">
            <v>10105381</v>
          </cell>
          <cell r="F1962">
            <v>0</v>
          </cell>
        </row>
        <row r="1963">
          <cell r="A1963" t="str">
            <v>09027549</v>
          </cell>
          <cell r="B1963" t="str">
            <v>ZANABRIA FERNANDEZ NORMA DAMIANA</v>
          </cell>
          <cell r="C1963" t="str">
            <v>ESPEC. ADMINISTRATIVO I</v>
          </cell>
          <cell r="D1963">
            <v>2</v>
          </cell>
          <cell r="E1963" t="str">
            <v>09027549</v>
          </cell>
          <cell r="F1963">
            <v>0</v>
          </cell>
        </row>
        <row r="1964">
          <cell r="A1964">
            <v>0</v>
          </cell>
          <cell r="B1964">
            <v>0</v>
          </cell>
          <cell r="C1964">
            <v>0</v>
          </cell>
          <cell r="D1964">
            <v>0</v>
          </cell>
          <cell r="E1964">
            <v>0</v>
          </cell>
          <cell r="F1964">
            <v>890.79</v>
          </cell>
        </row>
        <row r="1965">
          <cell r="A1965">
            <v>0</v>
          </cell>
          <cell r="B1965" t="str">
            <v>DESTACADOS RESIDENTES</v>
          </cell>
          <cell r="C1965">
            <v>0</v>
          </cell>
          <cell r="D1965">
            <v>0</v>
          </cell>
          <cell r="E1965">
            <v>0</v>
          </cell>
          <cell r="F1965">
            <v>0</v>
          </cell>
        </row>
        <row r="1966">
          <cell r="A1966" t="str">
            <v>10000425</v>
          </cell>
          <cell r="B1966" t="str">
            <v>ALARCON MENDEZ ROSARIO LILIANA</v>
          </cell>
          <cell r="C1966" t="str">
            <v>MEDICO RES. 1ER AÑO</v>
          </cell>
          <cell r="D1966" t="str">
            <v>3</v>
          </cell>
          <cell r="E1966" t="str">
            <v>10000425</v>
          </cell>
          <cell r="F1966">
            <v>491.92</v>
          </cell>
        </row>
        <row r="1967">
          <cell r="A1967" t="str">
            <v>10146947</v>
          </cell>
          <cell r="B1967" t="str">
            <v>CANELO DAVILA LUIS ALEXANDER</v>
          </cell>
          <cell r="C1967" t="str">
            <v>MEDICO RES. 2DO AÑO</v>
          </cell>
          <cell r="D1967" t="str">
            <v>3</v>
          </cell>
          <cell r="E1967" t="str">
            <v>10146947</v>
          </cell>
          <cell r="F1967">
            <v>0</v>
          </cell>
        </row>
        <row r="1968">
          <cell r="A1968" t="str">
            <v>09879551</v>
          </cell>
          <cell r="B1968" t="str">
            <v>CASTRO CACERES MARTIN ALBERTO</v>
          </cell>
          <cell r="C1968" t="str">
            <v>MEDICO RES. 3ER AÑO</v>
          </cell>
          <cell r="D1968" t="str">
            <v>3</v>
          </cell>
          <cell r="E1968" t="str">
            <v>09879551</v>
          </cell>
          <cell r="F1968">
            <v>0</v>
          </cell>
        </row>
        <row r="1969">
          <cell r="A1969" t="str">
            <v>40934443</v>
          </cell>
          <cell r="B1969" t="str">
            <v>CRUZ BACA RENZO ANGEL</v>
          </cell>
          <cell r="C1969" t="str">
            <v>MEDICO II</v>
          </cell>
          <cell r="D1969" t="str">
            <v>3</v>
          </cell>
          <cell r="E1969" t="str">
            <v>40934443</v>
          </cell>
          <cell r="F1969">
            <v>0</v>
          </cell>
        </row>
        <row r="1970">
          <cell r="A1970" t="str">
            <v>10305166</v>
          </cell>
          <cell r="B1970" t="str">
            <v>DELGADO REQUE JORGE RAUL</v>
          </cell>
          <cell r="C1970" t="str">
            <v>MEDICO RES. 3ER AÑO</v>
          </cell>
          <cell r="D1970" t="str">
            <v>3</v>
          </cell>
          <cell r="E1970" t="str">
            <v>10305166</v>
          </cell>
          <cell r="F1970">
            <v>0</v>
          </cell>
        </row>
        <row r="1971">
          <cell r="A1971" t="str">
            <v>09394433</v>
          </cell>
          <cell r="B1971" t="str">
            <v>DIAZ MENDIVIL HUGO MANUEL</v>
          </cell>
          <cell r="C1971" t="str">
            <v>MEDICO RES. 3ER AÑO</v>
          </cell>
          <cell r="D1971" t="str">
            <v>3</v>
          </cell>
          <cell r="E1971" t="str">
            <v>09394433</v>
          </cell>
          <cell r="F1971">
            <v>0</v>
          </cell>
        </row>
        <row r="1972">
          <cell r="A1972" t="str">
            <v>07634106</v>
          </cell>
          <cell r="B1972" t="str">
            <v>DIAZ PINO EMIL</v>
          </cell>
          <cell r="C1972" t="str">
            <v>MEDICO RES. 3ER AÑO</v>
          </cell>
          <cell r="D1972" t="str">
            <v>3</v>
          </cell>
          <cell r="E1972" t="str">
            <v>07634106</v>
          </cell>
          <cell r="F1972">
            <v>0</v>
          </cell>
        </row>
        <row r="1973">
          <cell r="A1973" t="str">
            <v>09828403</v>
          </cell>
          <cell r="B1973" t="str">
            <v>DIAZ SILVA CARLOS FERNANDO</v>
          </cell>
          <cell r="C1973" t="str">
            <v>MEDICO RES. 1ER AÑO</v>
          </cell>
          <cell r="D1973" t="str">
            <v>3</v>
          </cell>
          <cell r="E1973" t="str">
            <v>09828403</v>
          </cell>
          <cell r="F1973">
            <v>435.16</v>
          </cell>
        </row>
        <row r="1974">
          <cell r="A1974" t="str">
            <v>06575801</v>
          </cell>
          <cell r="B1974" t="str">
            <v>EVANGELISTA RICCI FABIOLA JUANA</v>
          </cell>
          <cell r="C1974" t="str">
            <v>MEDICO I</v>
          </cell>
          <cell r="D1974">
            <v>0</v>
          </cell>
          <cell r="E1974" t="str">
            <v>06575801</v>
          </cell>
          <cell r="F1974">
            <v>0</v>
          </cell>
        </row>
        <row r="1975">
          <cell r="A1975" t="str">
            <v>08122749</v>
          </cell>
          <cell r="B1975" t="str">
            <v>IGNACIO EFFIO JAVIER ALFREDO</v>
          </cell>
          <cell r="C1975" t="str">
            <v>MEDICO RES. 1ER AÑO</v>
          </cell>
          <cell r="D1975">
            <v>0</v>
          </cell>
          <cell r="E1975" t="str">
            <v>08122749</v>
          </cell>
          <cell r="F1975">
            <v>0</v>
          </cell>
        </row>
        <row r="1976">
          <cell r="A1976" t="str">
            <v>18099849</v>
          </cell>
          <cell r="B1976" t="str">
            <v>LAREDO REYNA MARIA NATALY</v>
          </cell>
          <cell r="C1976" t="str">
            <v>MEDICO RES. 1ER AÑO</v>
          </cell>
          <cell r="D1976">
            <v>0</v>
          </cell>
          <cell r="E1976" t="str">
            <v>18099849</v>
          </cell>
          <cell r="F1976">
            <v>0</v>
          </cell>
        </row>
        <row r="1977">
          <cell r="A1977" t="str">
            <v>07628818</v>
          </cell>
          <cell r="B1977" t="str">
            <v>LEON CHACON ELIZABETH PATRICIA</v>
          </cell>
          <cell r="C1977" t="str">
            <v>MEDICO RES. 2DO AÑO</v>
          </cell>
          <cell r="D1977" t="str">
            <v>3</v>
          </cell>
          <cell r="E1977" t="str">
            <v>07628818</v>
          </cell>
          <cell r="F1977">
            <v>302.72000000000003</v>
          </cell>
        </row>
        <row r="1978">
          <cell r="A1978" t="str">
            <v>29721219</v>
          </cell>
          <cell r="B1978" t="str">
            <v>MACEDO CONDORI NELY</v>
          </cell>
          <cell r="C1978" t="str">
            <v>MEDICO RES. 1ER AÑO</v>
          </cell>
          <cell r="D1978">
            <v>0</v>
          </cell>
          <cell r="E1978" t="str">
            <v>29721219</v>
          </cell>
          <cell r="F1978">
            <v>0</v>
          </cell>
        </row>
        <row r="1979">
          <cell r="A1979" t="str">
            <v>08609321</v>
          </cell>
          <cell r="B1979" t="str">
            <v>PALMA SALINAS MIRTHA ZORAIDA</v>
          </cell>
          <cell r="C1979" t="str">
            <v>MEDICO CIRUJANO</v>
          </cell>
          <cell r="D1979">
            <v>0</v>
          </cell>
          <cell r="E1979" t="str">
            <v>08609321</v>
          </cell>
          <cell r="F1979">
            <v>0</v>
          </cell>
        </row>
        <row r="1980">
          <cell r="A1980" t="str">
            <v>29706474</v>
          </cell>
          <cell r="B1980" t="str">
            <v>SANCHEZ ELGUERA VICTOR</v>
          </cell>
          <cell r="C1980" t="str">
            <v>MEDICO RES. 1ER AÑO</v>
          </cell>
          <cell r="D1980">
            <v>0</v>
          </cell>
          <cell r="E1980" t="str">
            <v>29706474</v>
          </cell>
          <cell r="F1980">
            <v>0</v>
          </cell>
        </row>
        <row r="1981">
          <cell r="A1981" t="str">
            <v>16475920</v>
          </cell>
          <cell r="B1981" t="str">
            <v>SERQUEN REYES JOSE FERNANDO</v>
          </cell>
          <cell r="C1981" t="str">
            <v>MEDICO RES. 2DO AÑO</v>
          </cell>
          <cell r="D1981" t="str">
            <v>3</v>
          </cell>
          <cell r="E1981" t="str">
            <v>16475920</v>
          </cell>
          <cell r="F1981">
            <v>302.72000000000003</v>
          </cell>
        </row>
        <row r="1982">
          <cell r="A1982" t="str">
            <v>10578651</v>
          </cell>
          <cell r="B1982" t="str">
            <v>VELAZCO SILVA JUAN CARLOS</v>
          </cell>
          <cell r="C1982" t="str">
            <v>MEDICO RES. 2DO AÑO</v>
          </cell>
          <cell r="D1982" t="str">
            <v>3</v>
          </cell>
          <cell r="E1982" t="str">
            <v>10578651</v>
          </cell>
          <cell r="F1982">
            <v>302.72000000000003</v>
          </cell>
        </row>
        <row r="1983">
          <cell r="A1983">
            <v>0</v>
          </cell>
          <cell r="B1983">
            <v>0</v>
          </cell>
          <cell r="C1983">
            <v>0</v>
          </cell>
          <cell r="D1983">
            <v>0</v>
          </cell>
          <cell r="E1983">
            <v>0</v>
          </cell>
          <cell r="F1983">
            <v>1835.2400000000002</v>
          </cell>
        </row>
        <row r="1984">
          <cell r="A1984">
            <v>0</v>
          </cell>
          <cell r="B1984" t="str">
            <v>RESIDENTES</v>
          </cell>
          <cell r="C1984">
            <v>0</v>
          </cell>
          <cell r="D1984">
            <v>0</v>
          </cell>
          <cell r="E1984">
            <v>0</v>
          </cell>
          <cell r="F1984">
            <v>0</v>
          </cell>
        </row>
        <row r="1985">
          <cell r="A1985">
            <v>45225925</v>
          </cell>
          <cell r="B1985" t="str">
            <v>ALEGRE PARIONA SHEYLA PAOLA</v>
          </cell>
          <cell r="C1985" t="str">
            <v>MEDICO RES. 1ER AÑO</v>
          </cell>
          <cell r="D1985" t="str">
            <v>3</v>
          </cell>
          <cell r="E1985">
            <v>45225925</v>
          </cell>
          <cell r="F1985">
            <v>491.92</v>
          </cell>
        </row>
        <row r="1986">
          <cell r="A1986" t="str">
            <v>42974902</v>
          </cell>
          <cell r="B1986" t="str">
            <v>APEÑA CABRERA CARLA LISETTE</v>
          </cell>
          <cell r="C1986" t="str">
            <v>MEDICO RES. 1ER AÑO</v>
          </cell>
          <cell r="D1986" t="str">
            <v>3</v>
          </cell>
          <cell r="E1986" t="str">
            <v>42974902</v>
          </cell>
          <cell r="F1986">
            <v>0</v>
          </cell>
        </row>
        <row r="1987">
          <cell r="A1987" t="str">
            <v>42765091</v>
          </cell>
          <cell r="B1987" t="str">
            <v>ARAMBURU MIRANDA NATALY CLAUDIA</v>
          </cell>
          <cell r="C1987" t="str">
            <v>MEDICO RES. 2DO AÑO</v>
          </cell>
          <cell r="D1987" t="str">
            <v>3</v>
          </cell>
          <cell r="E1987" t="str">
            <v>42765091</v>
          </cell>
          <cell r="F1987">
            <v>283.8</v>
          </cell>
        </row>
        <row r="1988">
          <cell r="A1988">
            <v>43545563</v>
          </cell>
          <cell r="B1988" t="str">
            <v>ARIZAPANA ARAPA MIGUEL ANGEL</v>
          </cell>
          <cell r="C1988" t="str">
            <v>MEDICO RES. 1ER AÑO</v>
          </cell>
          <cell r="D1988" t="str">
            <v>3</v>
          </cell>
          <cell r="E1988" t="str">
            <v>43545563</v>
          </cell>
          <cell r="F1988">
            <v>548.67999999999995</v>
          </cell>
        </row>
        <row r="1989">
          <cell r="A1989" t="str">
            <v>40927379</v>
          </cell>
          <cell r="B1989" t="str">
            <v>BARRIGA CERRON ALDO DAVID</v>
          </cell>
          <cell r="C1989" t="str">
            <v>MEDICO RES. 3ER AÑO</v>
          </cell>
          <cell r="D1989" t="str">
            <v>3</v>
          </cell>
          <cell r="E1989" t="str">
            <v>40927379</v>
          </cell>
          <cell r="F1989">
            <v>0</v>
          </cell>
        </row>
        <row r="1990">
          <cell r="A1990" t="str">
            <v>40458722</v>
          </cell>
          <cell r="B1990" t="str">
            <v>BAUTISTA RAFAEL ANGEL BETO</v>
          </cell>
          <cell r="C1990" t="str">
            <v>MEDICO RES. 2DO AÑO</v>
          </cell>
          <cell r="D1990" t="str">
            <v>3</v>
          </cell>
          <cell r="E1990" t="str">
            <v>40458722</v>
          </cell>
          <cell r="F1990">
            <v>302.72000000000003</v>
          </cell>
        </row>
        <row r="1991">
          <cell r="A1991" t="str">
            <v>41546161</v>
          </cell>
          <cell r="B1991" t="str">
            <v>BRITO PEREYRA AILEEN EMILY</v>
          </cell>
          <cell r="C1991" t="str">
            <v>MEDICO RES. 1ER AÑO</v>
          </cell>
          <cell r="D1991" t="str">
            <v>3</v>
          </cell>
          <cell r="E1991" t="str">
            <v>41546161</v>
          </cell>
          <cell r="F1991">
            <v>435.16</v>
          </cell>
        </row>
        <row r="1992">
          <cell r="A1992" t="str">
            <v>42504179</v>
          </cell>
          <cell r="B1992" t="str">
            <v>CABELLOS GUILLEN GLORIA LUZ PAOLA</v>
          </cell>
          <cell r="C1992" t="str">
            <v>MEDICO RES. 1ER AÑO</v>
          </cell>
          <cell r="D1992" t="str">
            <v>3</v>
          </cell>
          <cell r="E1992" t="str">
            <v>42504179</v>
          </cell>
          <cell r="F1992">
            <v>510.84</v>
          </cell>
        </row>
        <row r="1993">
          <cell r="A1993" t="str">
            <v>40344863</v>
          </cell>
          <cell r="B1993" t="str">
            <v>CASTRO JOHANSON ROSA AURORA</v>
          </cell>
          <cell r="C1993" t="str">
            <v>MEDICO RES. 1ER AÑO</v>
          </cell>
          <cell r="D1993">
            <v>3</v>
          </cell>
          <cell r="E1993" t="str">
            <v>40344863</v>
          </cell>
          <cell r="F1993">
            <v>0</v>
          </cell>
        </row>
        <row r="1994">
          <cell r="A1994" t="str">
            <v>41684853</v>
          </cell>
          <cell r="B1994" t="str">
            <v>CASTRO MONZON FELIX RUBEN</v>
          </cell>
          <cell r="C1994" t="str">
            <v>MEDICO RES. 1ER AÑO</v>
          </cell>
          <cell r="D1994" t="str">
            <v>3</v>
          </cell>
          <cell r="E1994" t="str">
            <v>41684853</v>
          </cell>
          <cell r="F1994">
            <v>454.08</v>
          </cell>
        </row>
        <row r="1995">
          <cell r="A1995" t="str">
            <v>40690602</v>
          </cell>
          <cell r="B1995" t="str">
            <v>CELI PEREZ MARIA DANISA</v>
          </cell>
          <cell r="C1995" t="str">
            <v>MEDICO RES. 1ER AÑO</v>
          </cell>
          <cell r="D1995">
            <v>3</v>
          </cell>
          <cell r="E1995" t="str">
            <v>40690602</v>
          </cell>
          <cell r="F1995">
            <v>0</v>
          </cell>
        </row>
        <row r="1996">
          <cell r="A1996" t="str">
            <v>22309041</v>
          </cell>
          <cell r="B1996" t="str">
            <v>CUADROS CASTRO JORGE JESUS</v>
          </cell>
          <cell r="C1996" t="str">
            <v>MEDICO RES. 2DO AÑO</v>
          </cell>
          <cell r="D1996" t="str">
            <v>3</v>
          </cell>
          <cell r="E1996" t="str">
            <v>22309041</v>
          </cell>
          <cell r="F1996">
            <v>302.72000000000003</v>
          </cell>
        </row>
        <row r="1997">
          <cell r="A1997" t="str">
            <v>41594502</v>
          </cell>
          <cell r="B1997" t="str">
            <v>CUETO FUENTES CARLOS ALBERTO</v>
          </cell>
          <cell r="C1997" t="str">
            <v>MEDICO RES. 1ER AÑO</v>
          </cell>
          <cell r="D1997" t="str">
            <v>3</v>
          </cell>
          <cell r="E1997" t="str">
            <v>41594502</v>
          </cell>
          <cell r="F1997">
            <v>435.16</v>
          </cell>
        </row>
        <row r="1998">
          <cell r="A1998" t="str">
            <v>42389018</v>
          </cell>
          <cell r="B1998" t="str">
            <v>DE COLL VELA LIZ EUGENIA</v>
          </cell>
          <cell r="C1998" t="str">
            <v>MEDICO RES. 1ER AÑO</v>
          </cell>
          <cell r="D1998" t="str">
            <v>3</v>
          </cell>
          <cell r="E1998" t="str">
            <v>42389018</v>
          </cell>
          <cell r="F1998">
            <v>491.92</v>
          </cell>
        </row>
        <row r="1999">
          <cell r="A1999" t="str">
            <v>40737586</v>
          </cell>
          <cell r="B1999" t="str">
            <v>DOMINGUEZ ROJAS JESUS ANGEL</v>
          </cell>
          <cell r="C1999" t="str">
            <v xml:space="preserve">MEDICO ESP. 1ER AÑO </v>
          </cell>
          <cell r="D1999">
            <v>3</v>
          </cell>
          <cell r="E1999" t="str">
            <v>40737586</v>
          </cell>
          <cell r="F1999">
            <v>624.36</v>
          </cell>
        </row>
        <row r="2000">
          <cell r="A2000" t="str">
            <v>43367210</v>
          </cell>
          <cell r="B2000" t="str">
            <v>ESCUDERO LOAYZA MILAGROS VANESSA</v>
          </cell>
          <cell r="C2000" t="str">
            <v>MEDICO RES. 1ER AÑO</v>
          </cell>
          <cell r="D2000" t="str">
            <v>3</v>
          </cell>
          <cell r="E2000" t="str">
            <v>43367210</v>
          </cell>
          <cell r="F2000">
            <v>491.92</v>
          </cell>
        </row>
        <row r="2001">
          <cell r="A2001" t="str">
            <v>41466760</v>
          </cell>
          <cell r="B2001" t="str">
            <v>ESPINOZA LOPEZ MARY OLIMPIA</v>
          </cell>
          <cell r="C2001" t="str">
            <v>MEDICO RES. 1ER AÑO</v>
          </cell>
          <cell r="D2001" t="str">
            <v>3</v>
          </cell>
          <cell r="E2001" t="str">
            <v>41466760</v>
          </cell>
          <cell r="F2001">
            <v>435.16</v>
          </cell>
        </row>
        <row r="2002">
          <cell r="A2002" t="str">
            <v>42237161</v>
          </cell>
          <cell r="B2002" t="str">
            <v>FARJE VINATEA ESPERANZA DEL PILAR</v>
          </cell>
          <cell r="C2002" t="str">
            <v>MEDICO RES. 1ER AÑO</v>
          </cell>
          <cell r="D2002" t="str">
            <v>3</v>
          </cell>
          <cell r="E2002" t="str">
            <v>42237161</v>
          </cell>
          <cell r="F2002">
            <v>435.16</v>
          </cell>
        </row>
        <row r="2003">
          <cell r="A2003" t="str">
            <v>41895457</v>
          </cell>
          <cell r="B2003" t="str">
            <v>FLORES CARBAJAL LENNYE LEHYLA</v>
          </cell>
          <cell r="C2003" t="str">
            <v>MEDICO RES. 1ER AÑO</v>
          </cell>
          <cell r="D2003" t="str">
            <v>3</v>
          </cell>
          <cell r="E2003" t="str">
            <v>41895457</v>
          </cell>
          <cell r="F2003">
            <v>756.8</v>
          </cell>
        </row>
        <row r="2004">
          <cell r="A2004" t="str">
            <v>42940491</v>
          </cell>
          <cell r="B2004" t="str">
            <v>GARCIA RUIZ LUZ VICTORIA</v>
          </cell>
          <cell r="C2004" t="str">
            <v>MEDICO RES. 2DO AÑO</v>
          </cell>
          <cell r="D2004" t="str">
            <v>3</v>
          </cell>
          <cell r="E2004" t="str">
            <v>42940491</v>
          </cell>
          <cell r="F2004">
            <v>302.72000000000003</v>
          </cell>
        </row>
        <row r="2005">
          <cell r="A2005" t="str">
            <v>43098062</v>
          </cell>
          <cell r="B2005" t="str">
            <v>HUBY MUÑOZ CYNTHIA LEGNA</v>
          </cell>
          <cell r="C2005" t="str">
            <v>MEDICO RES. 1ER AÑO</v>
          </cell>
          <cell r="D2005" t="str">
            <v>3</v>
          </cell>
          <cell r="E2005" t="str">
            <v>43098062</v>
          </cell>
          <cell r="F2005">
            <v>435.16</v>
          </cell>
        </row>
        <row r="2006">
          <cell r="A2006" t="str">
            <v>40266506</v>
          </cell>
          <cell r="B2006" t="str">
            <v>JARA DAVILA RAMSES JESUS</v>
          </cell>
          <cell r="C2006" t="str">
            <v>MEDICO RES. 1ER AÑO</v>
          </cell>
          <cell r="D2006" t="str">
            <v>3</v>
          </cell>
          <cell r="E2006" t="str">
            <v>40266506</v>
          </cell>
          <cell r="F2006">
            <v>510.84</v>
          </cell>
        </row>
        <row r="2007">
          <cell r="A2007" t="str">
            <v>43112746</v>
          </cell>
          <cell r="B2007" t="str">
            <v>JUAREZ CALLE TANIA KELLY</v>
          </cell>
          <cell r="C2007" t="str">
            <v>MEDICO RES. 2DO AÑO</v>
          </cell>
          <cell r="D2007" t="str">
            <v>3</v>
          </cell>
          <cell r="E2007" t="str">
            <v>43112746</v>
          </cell>
          <cell r="F2007">
            <v>302.72000000000003</v>
          </cell>
        </row>
        <row r="2008">
          <cell r="A2008" t="str">
            <v>41640088</v>
          </cell>
          <cell r="B2008" t="str">
            <v>LLENQUE FERNANDEZ CARLOS MANUEL</v>
          </cell>
          <cell r="C2008" t="str">
            <v>MEDICO RES. 1ER AÑO</v>
          </cell>
          <cell r="D2008" t="str">
            <v>3</v>
          </cell>
          <cell r="E2008" t="str">
            <v>41640088</v>
          </cell>
          <cell r="F2008">
            <v>491.92</v>
          </cell>
        </row>
        <row r="2009">
          <cell r="A2009" t="str">
            <v>43605305</v>
          </cell>
          <cell r="B2009" t="str">
            <v>MORALES RIVAS ROXANA DANISE</v>
          </cell>
          <cell r="C2009" t="str">
            <v>MEDICO RES. 2DO AÑO</v>
          </cell>
          <cell r="D2009" t="str">
            <v>3</v>
          </cell>
          <cell r="E2009" t="str">
            <v>43605305</v>
          </cell>
          <cell r="F2009">
            <v>0</v>
          </cell>
        </row>
        <row r="2010">
          <cell r="A2010" t="str">
            <v>20082071</v>
          </cell>
          <cell r="B2010" t="str">
            <v>NUÑEZ PAUCAR HECTOR</v>
          </cell>
          <cell r="C2010" t="str">
            <v>MEDICO RES. 1ER AÑO</v>
          </cell>
          <cell r="D2010" t="str">
            <v>3</v>
          </cell>
          <cell r="E2010" t="str">
            <v>20082071</v>
          </cell>
          <cell r="F2010">
            <v>491.92</v>
          </cell>
        </row>
        <row r="2011">
          <cell r="A2011" t="str">
            <v>41590437</v>
          </cell>
          <cell r="B2011" t="str">
            <v>OCHARAN DIAZ BERLY JAIME</v>
          </cell>
          <cell r="C2011" t="str">
            <v>MEDICO RES. 1ER AÑO</v>
          </cell>
          <cell r="D2011" t="str">
            <v>3</v>
          </cell>
          <cell r="E2011" t="str">
            <v>41590437</v>
          </cell>
          <cell r="F2011">
            <v>756.8</v>
          </cell>
        </row>
        <row r="2012">
          <cell r="A2012" t="str">
            <v>43398546</v>
          </cell>
          <cell r="B2012" t="str">
            <v>PACHAS SERPA MARILU CELESTE</v>
          </cell>
          <cell r="C2012" t="str">
            <v>MEDICO RES. 2DO AÑO</v>
          </cell>
          <cell r="D2012" t="str">
            <v>3</v>
          </cell>
          <cell r="E2012" t="str">
            <v>43398546</v>
          </cell>
          <cell r="F2012">
            <v>0</v>
          </cell>
        </row>
        <row r="2013">
          <cell r="A2013" t="str">
            <v>42448497</v>
          </cell>
          <cell r="B2013" t="str">
            <v>PANTOJA REYNOSO OLGA ALEJANDRA</v>
          </cell>
          <cell r="C2013" t="str">
            <v>MEDICO RES. 2DO AÑO</v>
          </cell>
          <cell r="D2013" t="str">
            <v>3</v>
          </cell>
          <cell r="E2013" t="str">
            <v>42448497</v>
          </cell>
          <cell r="F2013">
            <v>0</v>
          </cell>
        </row>
        <row r="2014">
          <cell r="A2014" t="str">
            <v>02146593</v>
          </cell>
          <cell r="B2014" t="str">
            <v>PARI HUACASI LUIS</v>
          </cell>
          <cell r="C2014" t="str">
            <v>MEDICO RES. 2DO AÑO</v>
          </cell>
          <cell r="D2014" t="str">
            <v>3</v>
          </cell>
          <cell r="E2014" t="str">
            <v>02146593</v>
          </cell>
          <cell r="F2014">
            <v>245.96</v>
          </cell>
        </row>
        <row r="2015">
          <cell r="A2015">
            <v>41941194</v>
          </cell>
          <cell r="B2015" t="str">
            <v>PEREZ VENTURA LUIS MIGUEL</v>
          </cell>
          <cell r="C2015" t="str">
            <v>MEDICO RES. 2DO AÑO</v>
          </cell>
          <cell r="D2015" t="str">
            <v>3</v>
          </cell>
          <cell r="E2015">
            <v>41941194</v>
          </cell>
          <cell r="F2015">
            <v>0</v>
          </cell>
        </row>
        <row r="2016">
          <cell r="A2016" t="str">
            <v>40952334</v>
          </cell>
          <cell r="B2016" t="str">
            <v>PONCE VILCA PATRICIA</v>
          </cell>
          <cell r="C2016" t="str">
            <v>MEDICO RES. 2DO AÑO</v>
          </cell>
          <cell r="D2016" t="str">
            <v>3</v>
          </cell>
          <cell r="E2016" t="str">
            <v>40952334</v>
          </cell>
          <cell r="F2016">
            <v>264.88</v>
          </cell>
        </row>
        <row r="2017">
          <cell r="A2017" t="str">
            <v>43297496</v>
          </cell>
          <cell r="B2017" t="str">
            <v>QUILLA HANCCO IBETH DENISSE</v>
          </cell>
          <cell r="C2017" t="str">
            <v>MEDICO RES. 1ER AÑO</v>
          </cell>
          <cell r="D2017" t="str">
            <v>3</v>
          </cell>
          <cell r="E2017" t="str">
            <v>43297496</v>
          </cell>
          <cell r="F2017">
            <v>435.16</v>
          </cell>
        </row>
        <row r="2018">
          <cell r="A2018" t="str">
            <v>10450158</v>
          </cell>
          <cell r="B2018" t="str">
            <v>QUISPE CAMONES RAUL RUSBEL</v>
          </cell>
          <cell r="C2018" t="str">
            <v>MEDICO RES. 1ER AÑO</v>
          </cell>
          <cell r="D2018" t="str">
            <v>3</v>
          </cell>
          <cell r="E2018" t="str">
            <v>10450158</v>
          </cell>
          <cell r="F2018">
            <v>794.64</v>
          </cell>
        </row>
        <row r="2019">
          <cell r="A2019" t="str">
            <v>43659112</v>
          </cell>
          <cell r="B2019" t="str">
            <v>REAÑO NOVOA ROMULO EDUARDO</v>
          </cell>
          <cell r="C2019" t="str">
            <v>MEDICO RES. 1ER AÑO</v>
          </cell>
          <cell r="D2019" t="str">
            <v>3</v>
          </cell>
          <cell r="E2019" t="str">
            <v>43659112</v>
          </cell>
          <cell r="F2019">
            <v>510.84</v>
          </cell>
        </row>
        <row r="2020">
          <cell r="A2020" t="str">
            <v>43647815</v>
          </cell>
          <cell r="B2020" t="str">
            <v>RIOS LOPEZ LIGIA ESTEFANIA</v>
          </cell>
          <cell r="C2020" t="str">
            <v>MEDICO RES. 1ER AÑO</v>
          </cell>
          <cell r="D2020" t="str">
            <v>3</v>
          </cell>
          <cell r="E2020">
            <v>43647815</v>
          </cell>
          <cell r="F2020">
            <v>510.84</v>
          </cell>
        </row>
        <row r="2021">
          <cell r="A2021" t="str">
            <v>20722852</v>
          </cell>
          <cell r="B2021" t="str">
            <v>ROSALES FLORES MERCEDES ALIDA</v>
          </cell>
          <cell r="C2021" t="str">
            <v>MEDICO RES. 2DO AÑO</v>
          </cell>
          <cell r="D2021" t="str">
            <v>3</v>
          </cell>
          <cell r="E2021" t="str">
            <v>20722852</v>
          </cell>
          <cell r="F2021">
            <v>302.72000000000003</v>
          </cell>
        </row>
        <row r="2022">
          <cell r="A2022" t="str">
            <v>42332385</v>
          </cell>
          <cell r="B2022" t="str">
            <v>SCHULT MONTOYA SANDRA CARINA</v>
          </cell>
          <cell r="C2022" t="str">
            <v>MEDICO RES. 2DO AÑO</v>
          </cell>
          <cell r="D2022" t="str">
            <v>3</v>
          </cell>
          <cell r="E2022" t="str">
            <v>42332385</v>
          </cell>
          <cell r="F2022">
            <v>302.72000000000003</v>
          </cell>
        </row>
        <row r="2023">
          <cell r="A2023" t="str">
            <v>43641908</v>
          </cell>
          <cell r="B2023" t="str">
            <v>SOTO SAENZ CESAR AUGUSTO</v>
          </cell>
          <cell r="C2023" t="str">
            <v>MEDICO RES. 1ER AÑO</v>
          </cell>
          <cell r="D2023" t="str">
            <v>3</v>
          </cell>
          <cell r="E2023" t="str">
            <v>43641908</v>
          </cell>
          <cell r="F2023">
            <v>0</v>
          </cell>
        </row>
        <row r="2024">
          <cell r="A2024" t="str">
            <v>42839162</v>
          </cell>
          <cell r="B2024" t="str">
            <v>SULCA CRUZADO GLADYS JOHANA</v>
          </cell>
          <cell r="C2024" t="str">
            <v>MEDICO RES. 1ER AÑO</v>
          </cell>
          <cell r="D2024" t="str">
            <v>3</v>
          </cell>
          <cell r="E2024" t="str">
            <v>42839162</v>
          </cell>
          <cell r="F2024">
            <v>794.64</v>
          </cell>
        </row>
        <row r="2025">
          <cell r="A2025" t="str">
            <v>40798697</v>
          </cell>
          <cell r="B2025" t="str">
            <v>TANTALEAN CASIMIRO ANYELA ARAMINTA</v>
          </cell>
          <cell r="C2025" t="str">
            <v>MEDICO RES. 1ER AÑO</v>
          </cell>
          <cell r="D2025" t="str">
            <v>3</v>
          </cell>
          <cell r="E2025" t="str">
            <v>40798697</v>
          </cell>
          <cell r="F2025">
            <v>0</v>
          </cell>
        </row>
        <row r="2026">
          <cell r="A2026" t="str">
            <v>42802301</v>
          </cell>
          <cell r="B2026" t="str">
            <v>TOVAR IBARRA INGRID</v>
          </cell>
          <cell r="C2026" t="str">
            <v>MEDICO RES. 2DO AÑO</v>
          </cell>
          <cell r="D2026" t="str">
            <v>3</v>
          </cell>
          <cell r="E2026" t="str">
            <v>42802301</v>
          </cell>
          <cell r="F2026">
            <v>302.72000000000003</v>
          </cell>
        </row>
        <row r="2027">
          <cell r="A2027" t="str">
            <v>42163789</v>
          </cell>
          <cell r="B2027" t="str">
            <v>VIZCARRA SANCHEZ KATHERINE ELIZABETH</v>
          </cell>
          <cell r="C2027" t="str">
            <v>MEDICO RES. 2DO AÑO</v>
          </cell>
          <cell r="D2027" t="str">
            <v>3</v>
          </cell>
          <cell r="E2027" t="str">
            <v>42163789</v>
          </cell>
          <cell r="F2027">
            <v>264.88</v>
          </cell>
        </row>
        <row r="2028">
          <cell r="A2028" t="str">
            <v>42995194</v>
          </cell>
          <cell r="B2028" t="str">
            <v>YESQUEN SALCEDO PAMELA PATRICIA</v>
          </cell>
          <cell r="C2028" t="str">
            <v>MEDICO RES. 2DO AÑO</v>
          </cell>
          <cell r="D2028" t="str">
            <v>3</v>
          </cell>
          <cell r="E2028" t="str">
            <v>42995194</v>
          </cell>
          <cell r="F2028">
            <v>0</v>
          </cell>
        </row>
        <row r="2029">
          <cell r="A2029" t="str">
            <v>43445854</v>
          </cell>
          <cell r="B2029" t="str">
            <v>ZAPATA LOPEZ ARTURO MANUEL</v>
          </cell>
          <cell r="C2029" t="str">
            <v>MEDICO RES. 2DO AÑO</v>
          </cell>
          <cell r="D2029" t="str">
            <v>3</v>
          </cell>
          <cell r="E2029" t="str">
            <v>43445854</v>
          </cell>
          <cell r="F2029">
            <v>264.88</v>
          </cell>
        </row>
        <row r="2030">
          <cell r="F2030">
            <v>15287.359999999991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_Pensio"/>
      <sheetName val="DATOSPLH"/>
      <sheetName val="DATOSPLH (2)"/>
      <sheetName val="Nomina_Julio"/>
      <sheetName val="Nomb_2009"/>
      <sheetName val="Nomb_2009 (2)"/>
      <sheetName val="Institutos Gastos R.O."/>
      <sheetName val="Institutos Gastos R.D.R."/>
      <sheetName val="Datos_Pensio (2)"/>
      <sheetName val="Hoja2"/>
    </sheetNames>
    <sheetDataSet>
      <sheetData sheetId="0" refreshError="1"/>
      <sheetData sheetId="1">
        <row r="1">
          <cell r="A1" t="str">
            <v>CODEJE</v>
          </cell>
          <cell r="B1" t="str">
            <v>CODFUN</v>
          </cell>
          <cell r="C1" t="str">
            <v>CODPRO</v>
          </cell>
          <cell r="D1" t="str">
            <v>CODSUB</v>
          </cell>
          <cell r="E1" t="str">
            <v>CODACT</v>
          </cell>
          <cell r="F1" t="str">
            <v>CODCOM</v>
          </cell>
          <cell r="G1" t="str">
            <v>CODMET</v>
          </cell>
          <cell r="H1" t="str">
            <v>PLAZA</v>
          </cell>
          <cell r="I1" t="str">
            <v>NOMBRE</v>
          </cell>
          <cell r="J1" t="str">
            <v>CODCAR</v>
          </cell>
          <cell r="K1" t="str">
            <v>TIPOPLA</v>
          </cell>
          <cell r="L1" t="str">
            <v>PROGSUB</v>
          </cell>
          <cell r="M1" t="str">
            <v>CODEST</v>
          </cell>
          <cell r="N1" t="str">
            <v>LIBELE</v>
          </cell>
          <cell r="O1" t="str">
            <v>FECNAC</v>
          </cell>
          <cell r="P1" t="str">
            <v>FECALT</v>
          </cell>
          <cell r="Q1" t="str">
            <v>REGIM</v>
          </cell>
          <cell r="R1" t="str">
            <v>PORJUD</v>
          </cell>
          <cell r="S1" t="str">
            <v>CODNIV</v>
          </cell>
          <cell r="T1" t="str">
            <v>IPSSCAR</v>
          </cell>
          <cell r="U1" t="str">
            <v>AFPCAR</v>
          </cell>
          <cell r="V1" t="str">
            <v>FECAFP</v>
          </cell>
          <cell r="W1" t="str">
            <v>CODSIAF</v>
          </cell>
          <cell r="X1" t="str">
            <v>CTABAN</v>
          </cell>
          <cell r="Y1" t="str">
            <v>SEXO</v>
          </cell>
          <cell r="Z1" t="str">
            <v>CONDIC</v>
          </cell>
          <cell r="AA1" t="str">
            <v>NOBCAU</v>
          </cell>
          <cell r="AB1" t="str">
            <v>AVASNU</v>
          </cell>
          <cell r="AC1" t="str">
            <v>PORPEN</v>
          </cell>
          <cell r="AD1" t="str">
            <v>QUINQUE</v>
          </cell>
          <cell r="AE1" t="str">
            <v>FILLER3</v>
          </cell>
          <cell r="AF1" t="str">
            <v>C1001</v>
          </cell>
          <cell r="AG1" t="str">
            <v>C1002</v>
          </cell>
          <cell r="AH1" t="str">
            <v>C1003</v>
          </cell>
          <cell r="AI1" t="str">
            <v>C1004</v>
          </cell>
          <cell r="AJ1" t="str">
            <v>C1005</v>
          </cell>
          <cell r="AK1" t="str">
            <v>C1006</v>
          </cell>
          <cell r="AL1" t="str">
            <v>C1007</v>
          </cell>
          <cell r="AM1" t="str">
            <v>C1008</v>
          </cell>
          <cell r="AN1" t="str">
            <v>C1009</v>
          </cell>
          <cell r="AO1" t="str">
            <v>C1011</v>
          </cell>
          <cell r="AP1" t="str">
            <v>C1014</v>
          </cell>
          <cell r="AQ1" t="str">
            <v>C1015</v>
          </cell>
          <cell r="AR1" t="str">
            <v>C1016</v>
          </cell>
          <cell r="AS1" t="str">
            <v>C1017</v>
          </cell>
          <cell r="AT1" t="str">
            <v>C1018</v>
          </cell>
          <cell r="AU1" t="str">
            <v>C1019</v>
          </cell>
          <cell r="AV1" t="str">
            <v>C1020</v>
          </cell>
          <cell r="AW1" t="str">
            <v>C1021</v>
          </cell>
          <cell r="AX1" t="str">
            <v>C1023</v>
          </cell>
          <cell r="AY1" t="str">
            <v>C1024</v>
          </cell>
          <cell r="AZ1" t="str">
            <v>C1033</v>
          </cell>
          <cell r="BA1" t="str">
            <v>C1037</v>
          </cell>
          <cell r="BB1" t="str">
            <v>C1040</v>
          </cell>
          <cell r="BC1" t="str">
            <v>C1042</v>
          </cell>
          <cell r="BD1" t="str">
            <v>C1043</v>
          </cell>
          <cell r="BE1" t="str">
            <v>C1047</v>
          </cell>
          <cell r="BF1" t="str">
            <v>C1601</v>
          </cell>
          <cell r="BG1" t="str">
            <v>C1500</v>
          </cell>
        </row>
        <row r="2">
          <cell r="A2" t="str">
            <v>1101101009</v>
          </cell>
          <cell r="B2" t="str">
            <v>14</v>
          </cell>
          <cell r="C2" t="str">
            <v>064</v>
          </cell>
          <cell r="D2" t="str">
            <v>0123</v>
          </cell>
          <cell r="E2" t="str">
            <v>00540</v>
          </cell>
          <cell r="F2" t="str">
            <v>0195</v>
          </cell>
          <cell r="G2" t="str">
            <v>00001</v>
          </cell>
          <cell r="H2" t="str">
            <v>021043</v>
          </cell>
          <cell r="I2" t="str">
            <v>*BLOQUEADO   JUAREZ LENGUA LUIS HUMBERTO</v>
          </cell>
          <cell r="J2" t="str">
            <v>MEDICO CIRUJANO</v>
          </cell>
          <cell r="K2" t="str">
            <v>1</v>
          </cell>
          <cell r="L2" t="str">
            <v>03007</v>
          </cell>
          <cell r="M2" t="str">
            <v>070102101 - INST. NAC. DE REHAB</v>
          </cell>
          <cell r="O2">
            <v>18397</v>
          </cell>
          <cell r="P2">
            <v>37347</v>
          </cell>
          <cell r="Q2" t="str">
            <v>M</v>
          </cell>
          <cell r="R2">
            <v>0</v>
          </cell>
          <cell r="S2" t="str">
            <v>18</v>
          </cell>
          <cell r="T2" t="str">
            <v>5005141JRLGL005</v>
          </cell>
          <cell r="U2" t="str">
            <v>183951LJLRG2</v>
          </cell>
          <cell r="V2">
            <v>34553</v>
          </cell>
          <cell r="W2" t="str">
            <v>0125-0019</v>
          </cell>
          <cell r="Y2" t="str">
            <v>M</v>
          </cell>
          <cell r="Z2" t="str">
            <v>1</v>
          </cell>
          <cell r="AB2" t="str">
            <v>0/  0</v>
          </cell>
          <cell r="AC2">
            <v>0</v>
          </cell>
          <cell r="AE2" t="str">
            <v>094110</v>
          </cell>
        </row>
        <row r="3">
          <cell r="A3" t="str">
            <v>1101101009</v>
          </cell>
          <cell r="B3" t="str">
            <v>14</v>
          </cell>
          <cell r="C3" t="str">
            <v>064</v>
          </cell>
          <cell r="D3" t="str">
            <v>0123</v>
          </cell>
          <cell r="E3" t="str">
            <v>00540</v>
          </cell>
          <cell r="F3" t="str">
            <v>0195</v>
          </cell>
          <cell r="G3" t="str">
            <v>00001</v>
          </cell>
          <cell r="H3" t="str">
            <v>021052</v>
          </cell>
          <cell r="I3" t="str">
            <v>*BLOQUEADO   MENDEZ CAMPOS JULIA HONORATA</v>
          </cell>
          <cell r="J3" t="str">
            <v>MEDICO FISICO Y REHABILITACION</v>
          </cell>
          <cell r="K3" t="str">
            <v>1</v>
          </cell>
          <cell r="L3" t="str">
            <v>03007</v>
          </cell>
          <cell r="M3" t="str">
            <v>070102101 - INST. NAC. DE REHAB</v>
          </cell>
          <cell r="O3">
            <v>20080</v>
          </cell>
          <cell r="P3">
            <v>33218</v>
          </cell>
          <cell r="Q3" t="str">
            <v>I</v>
          </cell>
          <cell r="R3">
            <v>0</v>
          </cell>
          <cell r="S3" t="str">
            <v>17</v>
          </cell>
          <cell r="T3" t="str">
            <v>5412220MDCPJ004</v>
          </cell>
          <cell r="U3" t="str">
            <v>200780JMCDP8</v>
          </cell>
          <cell r="V3">
            <v>34313</v>
          </cell>
          <cell r="W3" t="str">
            <v>0125-0019</v>
          </cell>
          <cell r="Y3" t="str">
            <v>F</v>
          </cell>
          <cell r="Z3" t="str">
            <v>1</v>
          </cell>
          <cell r="AB3" t="str">
            <v>0/  0</v>
          </cell>
          <cell r="AC3">
            <v>0</v>
          </cell>
          <cell r="AD3" t="str">
            <v>1</v>
          </cell>
          <cell r="AE3" t="str">
            <v>032897</v>
          </cell>
        </row>
        <row r="4">
          <cell r="A4" t="str">
            <v>1101101009</v>
          </cell>
          <cell r="B4" t="str">
            <v>14</v>
          </cell>
          <cell r="C4" t="str">
            <v>064</v>
          </cell>
          <cell r="D4" t="str">
            <v>0184</v>
          </cell>
          <cell r="E4" t="str">
            <v>00469</v>
          </cell>
          <cell r="F4" t="str">
            <v>1019</v>
          </cell>
          <cell r="G4" t="str">
            <v>00001</v>
          </cell>
          <cell r="H4" t="str">
            <v>021058</v>
          </cell>
          <cell r="I4" t="str">
            <v>*BLOQUEADO   MONTES CERVANTES BENJAMIN ARQU</v>
          </cell>
          <cell r="J4" t="str">
            <v>MEDICO FISICO Y REHABILITACION</v>
          </cell>
          <cell r="K4" t="str">
            <v>1</v>
          </cell>
          <cell r="L4" t="str">
            <v>03007</v>
          </cell>
          <cell r="M4" t="str">
            <v>070102101 - INST. NAC. DE REHAB</v>
          </cell>
          <cell r="O4">
            <v>16892</v>
          </cell>
          <cell r="P4">
            <v>30195</v>
          </cell>
          <cell r="Q4" t="str">
            <v>H</v>
          </cell>
          <cell r="R4">
            <v>0</v>
          </cell>
          <cell r="S4" t="str">
            <v>19</v>
          </cell>
          <cell r="T4" t="str">
            <v>4603311MTCVB008</v>
          </cell>
          <cell r="U4" t="str">
            <v>168901BMCTV0</v>
          </cell>
          <cell r="V4">
            <v>34848</v>
          </cell>
          <cell r="W4" t="str">
            <v>0125-0026</v>
          </cell>
          <cell r="Y4" t="str">
            <v>M</v>
          </cell>
          <cell r="Z4" t="str">
            <v>1</v>
          </cell>
          <cell r="AB4" t="str">
            <v>0/  0</v>
          </cell>
          <cell r="AC4">
            <v>0</v>
          </cell>
          <cell r="AD4" t="str">
            <v>4</v>
          </cell>
          <cell r="AE4" t="str">
            <v>032936</v>
          </cell>
        </row>
        <row r="5">
          <cell r="A5" t="str">
            <v>1101101009</v>
          </cell>
          <cell r="B5" t="str">
            <v>14</v>
          </cell>
          <cell r="C5" t="str">
            <v>063</v>
          </cell>
          <cell r="D5" t="str">
            <v>0124</v>
          </cell>
          <cell r="E5" t="str">
            <v>00259</v>
          </cell>
          <cell r="F5" t="str">
            <v>0898</v>
          </cell>
          <cell r="G5" t="str">
            <v>00001</v>
          </cell>
          <cell r="H5" t="str">
            <v>021533</v>
          </cell>
          <cell r="I5" t="str">
            <v>*BLOQUEADO   TAPIA EGOAVIL RAQUEL</v>
          </cell>
          <cell r="J5" t="str">
            <v>MEDICO FISICO Y REHABILITACION</v>
          </cell>
          <cell r="K5" t="str">
            <v>1</v>
          </cell>
          <cell r="L5" t="str">
            <v>03007</v>
          </cell>
          <cell r="M5" t="str">
            <v>070102101 - INST. NAC. DE REHAB</v>
          </cell>
          <cell r="O5">
            <v>26136</v>
          </cell>
          <cell r="P5">
            <v>38078</v>
          </cell>
          <cell r="Q5" t="str">
            <v>I</v>
          </cell>
          <cell r="R5">
            <v>0</v>
          </cell>
          <cell r="S5" t="str">
            <v>15</v>
          </cell>
          <cell r="T5" t="str">
            <v>7107220TIEAR003</v>
          </cell>
          <cell r="U5" t="str">
            <v>561340RTEIA4</v>
          </cell>
          <cell r="V5">
            <v>35521</v>
          </cell>
          <cell r="W5" t="str">
            <v>0125-0012</v>
          </cell>
          <cell r="Y5" t="str">
            <v>F</v>
          </cell>
          <cell r="Z5" t="str">
            <v>1</v>
          </cell>
          <cell r="AB5" t="str">
            <v>0/  0</v>
          </cell>
          <cell r="AC5">
            <v>0</v>
          </cell>
        </row>
        <row r="6">
          <cell r="A6" t="str">
            <v>1101101009</v>
          </cell>
          <cell r="B6" t="str">
            <v>14</v>
          </cell>
          <cell r="C6" t="str">
            <v>064</v>
          </cell>
          <cell r="D6" t="str">
            <v>0123</v>
          </cell>
          <cell r="E6" t="str">
            <v>00540</v>
          </cell>
          <cell r="F6" t="str">
            <v>0703</v>
          </cell>
          <cell r="G6" t="str">
            <v>00001</v>
          </cell>
          <cell r="H6" t="str">
            <v>021003</v>
          </cell>
          <cell r="I6" t="str">
            <v>*VACANTE   AGUILAR TORRES CAROLA</v>
          </cell>
          <cell r="J6" t="str">
            <v>ENFERMERA (O)</v>
          </cell>
          <cell r="K6" t="str">
            <v>1</v>
          </cell>
          <cell r="L6" t="str">
            <v>03007</v>
          </cell>
          <cell r="M6" t="str">
            <v>070102101 - INST. NAC. DE REHAB</v>
          </cell>
          <cell r="O6">
            <v>24224</v>
          </cell>
          <cell r="P6">
            <v>39092</v>
          </cell>
          <cell r="R6">
            <v>0</v>
          </cell>
          <cell r="S6" t="str">
            <v>11</v>
          </cell>
          <cell r="W6" t="str">
            <v>0125-0020</v>
          </cell>
          <cell r="Y6" t="str">
            <v>F</v>
          </cell>
          <cell r="Z6" t="str">
            <v>1</v>
          </cell>
          <cell r="AB6" t="str">
            <v>0/  0</v>
          </cell>
          <cell r="AC6">
            <v>0</v>
          </cell>
          <cell r="AE6" t="str">
            <v>032942</v>
          </cell>
        </row>
        <row r="7">
          <cell r="A7" t="str">
            <v>1101101009</v>
          </cell>
          <cell r="B7" t="str">
            <v>14</v>
          </cell>
          <cell r="C7" t="str">
            <v>064</v>
          </cell>
          <cell r="D7" t="str">
            <v>0123</v>
          </cell>
          <cell r="E7" t="str">
            <v>00540</v>
          </cell>
          <cell r="F7" t="str">
            <v>0195</v>
          </cell>
          <cell r="G7" t="str">
            <v>00001</v>
          </cell>
          <cell r="H7" t="str">
            <v>021524</v>
          </cell>
          <cell r="I7" t="str">
            <v>*VACANTE MENDOZA TORRES LENNY ARYLMI 021524</v>
          </cell>
          <cell r="J7" t="str">
            <v>MEDICO FISICO Y REHABILITACION</v>
          </cell>
          <cell r="K7" t="str">
            <v>1</v>
          </cell>
          <cell r="L7" t="str">
            <v>03007</v>
          </cell>
          <cell r="M7" t="str">
            <v>070102101 - INST. NAC. DE REHAB</v>
          </cell>
          <cell r="N7" t="str">
            <v>22222222</v>
          </cell>
          <cell r="O7">
            <v>24224</v>
          </cell>
          <cell r="P7">
            <v>39461</v>
          </cell>
          <cell r="R7">
            <v>0</v>
          </cell>
          <cell r="S7" t="str">
            <v>15</v>
          </cell>
          <cell r="W7" t="str">
            <v>0125-0019</v>
          </cell>
          <cell r="Y7" t="str">
            <v>F</v>
          </cell>
          <cell r="Z7" t="str">
            <v>1</v>
          </cell>
          <cell r="AB7" t="str">
            <v>0/  0</v>
          </cell>
          <cell r="AC7">
            <v>0</v>
          </cell>
        </row>
        <row r="8">
          <cell r="A8" t="str">
            <v>1101101009</v>
          </cell>
          <cell r="B8" t="str">
            <v>14</v>
          </cell>
          <cell r="C8" t="str">
            <v>064</v>
          </cell>
          <cell r="D8" t="str">
            <v>0123</v>
          </cell>
          <cell r="E8" t="str">
            <v>00540</v>
          </cell>
          <cell r="F8" t="str">
            <v>0845</v>
          </cell>
          <cell r="G8" t="str">
            <v>00001</v>
          </cell>
          <cell r="H8" t="str">
            <v>021733</v>
          </cell>
          <cell r="I8" t="str">
            <v>ALARCON DELGADO JANINE NILDA</v>
          </cell>
          <cell r="J8" t="str">
            <v>TECNOLOGO MEDICO</v>
          </cell>
          <cell r="K8" t="str">
            <v>1</v>
          </cell>
          <cell r="L8" t="str">
            <v>03007</v>
          </cell>
          <cell r="M8" t="str">
            <v>070102101 - INST. NAC. DE REHAB</v>
          </cell>
          <cell r="N8" t="str">
            <v>09417483</v>
          </cell>
          <cell r="O8">
            <v>24686</v>
          </cell>
          <cell r="P8">
            <v>39479</v>
          </cell>
          <cell r="Q8" t="str">
            <v>M</v>
          </cell>
          <cell r="R8">
            <v>0</v>
          </cell>
          <cell r="S8" t="str">
            <v>71</v>
          </cell>
          <cell r="U8" t="str">
            <v>546840JADRG8</v>
          </cell>
          <cell r="V8">
            <v>35768</v>
          </cell>
          <cell r="W8" t="str">
            <v>0125-0021</v>
          </cell>
          <cell r="X8" t="str">
            <v>4010393545</v>
          </cell>
          <cell r="Y8" t="str">
            <v>F</v>
          </cell>
          <cell r="Z8" t="str">
            <v>1</v>
          </cell>
          <cell r="AB8" t="str">
            <v>0/  0</v>
          </cell>
          <cell r="AC8">
            <v>0</v>
          </cell>
          <cell r="AF8">
            <v>50</v>
          </cell>
          <cell r="AG8">
            <v>37.659999999999997</v>
          </cell>
          <cell r="AJ8">
            <v>0.04</v>
          </cell>
          <cell r="AK8">
            <v>47</v>
          </cell>
          <cell r="AL8">
            <v>5.01</v>
          </cell>
          <cell r="AM8">
            <v>26.91</v>
          </cell>
          <cell r="AP8">
            <v>35</v>
          </cell>
          <cell r="AQ8">
            <v>60</v>
          </cell>
          <cell r="AS8">
            <v>70</v>
          </cell>
          <cell r="AT8">
            <v>112</v>
          </cell>
          <cell r="AU8">
            <v>141</v>
          </cell>
          <cell r="AW8">
            <v>301.61</v>
          </cell>
          <cell r="AY8">
            <v>3.1</v>
          </cell>
          <cell r="BD8">
            <v>50</v>
          </cell>
        </row>
        <row r="9">
          <cell r="A9" t="str">
            <v>1101101009</v>
          </cell>
          <cell r="B9" t="str">
            <v>14</v>
          </cell>
          <cell r="C9" t="str">
            <v>006</v>
          </cell>
          <cell r="D9" t="str">
            <v>0005</v>
          </cell>
          <cell r="E9" t="str">
            <v>00110</v>
          </cell>
          <cell r="F9" t="str">
            <v>2394</v>
          </cell>
          <cell r="G9" t="str">
            <v>00001</v>
          </cell>
          <cell r="H9" t="str">
            <v>021004</v>
          </cell>
          <cell r="I9" t="str">
            <v>ALCALA RAMIREZ ROMULO</v>
          </cell>
          <cell r="J9" t="str">
            <v>MEDICO FISICO Y REHABILITACION</v>
          </cell>
          <cell r="K9" t="str">
            <v>1</v>
          </cell>
          <cell r="L9" t="str">
            <v>03007</v>
          </cell>
          <cell r="M9" t="str">
            <v>070102101 - INST. NAC. DE REHAB</v>
          </cell>
          <cell r="N9" t="str">
            <v>08256726</v>
          </cell>
          <cell r="O9">
            <v>19010</v>
          </cell>
          <cell r="P9">
            <v>31747</v>
          </cell>
          <cell r="Q9" t="str">
            <v>I</v>
          </cell>
          <cell r="R9">
            <v>0</v>
          </cell>
          <cell r="S9" t="str">
            <v>18</v>
          </cell>
          <cell r="T9" t="str">
            <v>5201171AARIR005</v>
          </cell>
          <cell r="U9" t="str">
            <v>190081RARAI1</v>
          </cell>
          <cell r="V9">
            <v>34680</v>
          </cell>
          <cell r="W9" t="str">
            <v>0125-0006</v>
          </cell>
          <cell r="X9" t="str">
            <v>4029481828</v>
          </cell>
          <cell r="Y9" t="str">
            <v>M</v>
          </cell>
          <cell r="Z9" t="str">
            <v>1</v>
          </cell>
          <cell r="AB9" t="str">
            <v>0/  0</v>
          </cell>
          <cell r="AC9">
            <v>0</v>
          </cell>
          <cell r="AD9" t="str">
            <v>2</v>
          </cell>
          <cell r="AE9" t="str">
            <v>032927</v>
          </cell>
          <cell r="AF9">
            <v>50</v>
          </cell>
          <cell r="AG9">
            <v>42.44</v>
          </cell>
          <cell r="AH9">
            <v>0.01</v>
          </cell>
          <cell r="AI9">
            <v>3</v>
          </cell>
          <cell r="AJ9">
            <v>0.06</v>
          </cell>
          <cell r="AL9">
            <v>5.01</v>
          </cell>
          <cell r="AN9">
            <v>140.93</v>
          </cell>
          <cell r="AW9">
            <v>964.3</v>
          </cell>
          <cell r="AZ9">
            <v>1527.78</v>
          </cell>
          <cell r="BC9">
            <v>1070</v>
          </cell>
        </row>
        <row r="10">
          <cell r="A10" t="str">
            <v>1101101009</v>
          </cell>
          <cell r="B10" t="str">
            <v>14</v>
          </cell>
          <cell r="C10" t="str">
            <v>064</v>
          </cell>
          <cell r="D10" t="str">
            <v>0123</v>
          </cell>
          <cell r="E10" t="str">
            <v>00540</v>
          </cell>
          <cell r="F10" t="str">
            <v>0703</v>
          </cell>
          <cell r="G10" t="str">
            <v>00001</v>
          </cell>
          <cell r="H10" t="str">
            <v>021234</v>
          </cell>
          <cell r="I10" t="str">
            <v>ALEJANDRO AQUINO RITA VILMA</v>
          </cell>
          <cell r="J10" t="str">
            <v>ENFERMERA (O)</v>
          </cell>
          <cell r="K10" t="str">
            <v>1</v>
          </cell>
          <cell r="L10" t="str">
            <v>03007</v>
          </cell>
          <cell r="M10" t="str">
            <v>070102101 - INST. NAC. DE REHAB</v>
          </cell>
          <cell r="N10" t="str">
            <v>08471290</v>
          </cell>
          <cell r="O10">
            <v>23884</v>
          </cell>
          <cell r="P10">
            <v>35996</v>
          </cell>
          <cell r="Q10" t="str">
            <v>H</v>
          </cell>
          <cell r="R10">
            <v>0</v>
          </cell>
          <cell r="S10" t="str">
            <v>10</v>
          </cell>
          <cell r="T10" t="str">
            <v>6505220AJAIR009</v>
          </cell>
          <cell r="U10" t="str">
            <v>538820RAAJI5</v>
          </cell>
          <cell r="V10">
            <v>36027</v>
          </cell>
          <cell r="W10" t="str">
            <v>0125-0020</v>
          </cell>
          <cell r="X10" t="str">
            <v>4029811127</v>
          </cell>
          <cell r="Y10" t="str">
            <v>F</v>
          </cell>
          <cell r="Z10" t="str">
            <v>1</v>
          </cell>
          <cell r="AB10" t="str">
            <v>0/  0</v>
          </cell>
          <cell r="AC10">
            <v>0</v>
          </cell>
          <cell r="AD10" t="str">
            <v>0</v>
          </cell>
          <cell r="AE10" t="str">
            <v>032946</v>
          </cell>
          <cell r="AF10">
            <v>50</v>
          </cell>
          <cell r="AG10">
            <v>37.659999999999997</v>
          </cell>
          <cell r="AJ10">
            <v>0.04</v>
          </cell>
          <cell r="AK10">
            <v>47</v>
          </cell>
          <cell r="AL10">
            <v>5.01</v>
          </cell>
          <cell r="AM10">
            <v>26.91</v>
          </cell>
          <cell r="AP10">
            <v>35</v>
          </cell>
          <cell r="AQ10">
            <v>60</v>
          </cell>
          <cell r="AS10">
            <v>70</v>
          </cell>
          <cell r="AT10">
            <v>112</v>
          </cell>
          <cell r="AU10">
            <v>141</v>
          </cell>
          <cell r="AW10">
            <v>301.61</v>
          </cell>
          <cell r="AY10">
            <v>3.1</v>
          </cell>
          <cell r="BB10">
            <v>50</v>
          </cell>
          <cell r="BE10">
            <v>565.5</v>
          </cell>
        </row>
        <row r="11">
          <cell r="A11" t="str">
            <v>1101101009</v>
          </cell>
          <cell r="B11" t="str">
            <v>14</v>
          </cell>
          <cell r="C11" t="str">
            <v>064</v>
          </cell>
          <cell r="D11" t="str">
            <v>0123</v>
          </cell>
          <cell r="E11" t="str">
            <v>00540</v>
          </cell>
          <cell r="F11" t="str">
            <v>0195</v>
          </cell>
          <cell r="G11" t="str">
            <v>00001</v>
          </cell>
          <cell r="H11" t="str">
            <v>021005</v>
          </cell>
          <cell r="I11" t="str">
            <v>ALEN AYCA ROBERTO JAIME</v>
          </cell>
          <cell r="J11" t="str">
            <v>MEDICO FISICO Y REHABILITACION</v>
          </cell>
          <cell r="K11" t="str">
            <v>1</v>
          </cell>
          <cell r="L11" t="str">
            <v>03007</v>
          </cell>
          <cell r="M11" t="str">
            <v>070102101 - INST. NAC. DE REHAB</v>
          </cell>
          <cell r="N11" t="str">
            <v>07924179</v>
          </cell>
          <cell r="O11">
            <v>20492</v>
          </cell>
          <cell r="P11">
            <v>33069</v>
          </cell>
          <cell r="Q11" t="str">
            <v>P</v>
          </cell>
          <cell r="R11">
            <v>0</v>
          </cell>
          <cell r="S11" t="str">
            <v>18</v>
          </cell>
          <cell r="T11" t="str">
            <v>5602071ANAAR008</v>
          </cell>
          <cell r="U11" t="str">
            <v>204901RAANA1</v>
          </cell>
          <cell r="V11">
            <v>34593</v>
          </cell>
          <cell r="W11" t="str">
            <v>0125-0019</v>
          </cell>
          <cell r="X11" t="str">
            <v>4029481852</v>
          </cell>
          <cell r="Y11" t="str">
            <v>M</v>
          </cell>
          <cell r="Z11" t="str">
            <v>1</v>
          </cell>
          <cell r="AB11" t="str">
            <v>0/  0</v>
          </cell>
          <cell r="AC11">
            <v>0</v>
          </cell>
          <cell r="AD11" t="str">
            <v>1</v>
          </cell>
          <cell r="AE11" t="str">
            <v>032932</v>
          </cell>
          <cell r="AF11">
            <v>50</v>
          </cell>
          <cell r="AG11">
            <v>42.44</v>
          </cell>
          <cell r="AH11">
            <v>0.01</v>
          </cell>
          <cell r="AJ11">
            <v>0.06</v>
          </cell>
          <cell r="AL11">
            <v>5.01</v>
          </cell>
          <cell r="AO11">
            <v>47.62</v>
          </cell>
          <cell r="AW11">
            <v>910.28</v>
          </cell>
          <cell r="AZ11">
            <v>1527.78</v>
          </cell>
          <cell r="BC11">
            <v>1070</v>
          </cell>
        </row>
        <row r="12">
          <cell r="A12" t="str">
            <v>1101101009</v>
          </cell>
          <cell r="B12" t="str">
            <v>14</v>
          </cell>
          <cell r="C12" t="str">
            <v>064</v>
          </cell>
          <cell r="D12" t="str">
            <v>0049</v>
          </cell>
          <cell r="E12" t="str">
            <v>00541</v>
          </cell>
          <cell r="F12" t="str">
            <v>0155</v>
          </cell>
          <cell r="G12" t="str">
            <v>00001</v>
          </cell>
          <cell r="H12" t="str">
            <v>021716</v>
          </cell>
          <cell r="I12" t="str">
            <v>ALIAGA VALENCIA MARGARITA YSABEL</v>
          </cell>
          <cell r="J12" t="str">
            <v>ASISTENTE SOCIAL</v>
          </cell>
          <cell r="K12" t="str">
            <v>1</v>
          </cell>
          <cell r="L12" t="str">
            <v>03007</v>
          </cell>
          <cell r="M12" t="str">
            <v>070102101 - INST. NAC. DE REHAB</v>
          </cell>
          <cell r="N12" t="str">
            <v>08462592</v>
          </cell>
          <cell r="O12">
            <v>21640</v>
          </cell>
          <cell r="P12">
            <v>39479</v>
          </cell>
          <cell r="Q12" t="str">
            <v>1</v>
          </cell>
          <cell r="R12">
            <v>0</v>
          </cell>
          <cell r="S12" t="str">
            <v>24</v>
          </cell>
          <cell r="W12" t="str">
            <v>0125-0014</v>
          </cell>
          <cell r="X12" t="str">
            <v>4010393626</v>
          </cell>
          <cell r="Y12" t="str">
            <v>F</v>
          </cell>
          <cell r="Z12" t="str">
            <v>1</v>
          </cell>
          <cell r="AB12" t="str">
            <v>0/  0</v>
          </cell>
          <cell r="AC12">
            <v>0</v>
          </cell>
          <cell r="AF12">
            <v>50</v>
          </cell>
          <cell r="AG12">
            <v>37.659999999999997</v>
          </cell>
          <cell r="AJ12">
            <v>0.04</v>
          </cell>
          <cell r="AK12">
            <v>47</v>
          </cell>
          <cell r="AL12">
            <v>5.01</v>
          </cell>
          <cell r="AM12">
            <v>26.91</v>
          </cell>
          <cell r="AP12">
            <v>35</v>
          </cell>
          <cell r="AQ12">
            <v>60</v>
          </cell>
          <cell r="AS12">
            <v>70</v>
          </cell>
          <cell r="AT12">
            <v>112</v>
          </cell>
          <cell r="AU12">
            <v>141</v>
          </cell>
          <cell r="AW12">
            <v>301.61</v>
          </cell>
          <cell r="AY12">
            <v>3.1</v>
          </cell>
          <cell r="BD12">
            <v>50</v>
          </cell>
        </row>
        <row r="13">
          <cell r="A13" t="str">
            <v>1101101009</v>
          </cell>
          <cell r="B13" t="str">
            <v>14</v>
          </cell>
          <cell r="C13" t="str">
            <v>064</v>
          </cell>
          <cell r="D13" t="str">
            <v>0123</v>
          </cell>
          <cell r="E13" t="str">
            <v>00540</v>
          </cell>
          <cell r="F13" t="str">
            <v>0845</v>
          </cell>
          <cell r="G13" t="str">
            <v>00001</v>
          </cell>
          <cell r="H13" t="str">
            <v>021007</v>
          </cell>
          <cell r="I13" t="str">
            <v>ALONSO YABAR LOURDES ALICIA</v>
          </cell>
          <cell r="J13" t="str">
            <v>TECNOLOGO MEDICO</v>
          </cell>
          <cell r="K13" t="str">
            <v>1</v>
          </cell>
          <cell r="L13" t="str">
            <v>03007</v>
          </cell>
          <cell r="M13" t="str">
            <v>070102101 - INST. NAC. DE REHAB</v>
          </cell>
          <cell r="N13" t="str">
            <v>06705102</v>
          </cell>
          <cell r="O13">
            <v>21953</v>
          </cell>
          <cell r="P13">
            <v>34669</v>
          </cell>
          <cell r="Q13" t="str">
            <v>I</v>
          </cell>
          <cell r="R13">
            <v>0</v>
          </cell>
          <cell r="S13" t="str">
            <v>71</v>
          </cell>
          <cell r="T13" t="str">
            <v>6002070ANYAL003</v>
          </cell>
          <cell r="U13" t="str">
            <v>519510LAYNA6</v>
          </cell>
          <cell r="V13">
            <v>35221</v>
          </cell>
          <cell r="W13" t="str">
            <v>0125-0021</v>
          </cell>
          <cell r="X13" t="str">
            <v>4029481917</v>
          </cell>
          <cell r="Y13" t="str">
            <v>F</v>
          </cell>
          <cell r="Z13" t="str">
            <v>1</v>
          </cell>
          <cell r="AB13" t="str">
            <v>0/  0</v>
          </cell>
          <cell r="AC13">
            <v>0</v>
          </cell>
          <cell r="AD13" t="str">
            <v>0</v>
          </cell>
          <cell r="AE13" t="str">
            <v>032914</v>
          </cell>
          <cell r="AF13">
            <v>50</v>
          </cell>
          <cell r="AG13">
            <v>37.659999999999997</v>
          </cell>
          <cell r="AI13">
            <v>3</v>
          </cell>
          <cell r="AJ13">
            <v>0.04</v>
          </cell>
          <cell r="AK13">
            <v>47</v>
          </cell>
          <cell r="AL13">
            <v>5.01</v>
          </cell>
          <cell r="AM13">
            <v>26.91</v>
          </cell>
          <cell r="AO13">
            <v>16.489999999999998</v>
          </cell>
          <cell r="AP13">
            <v>35</v>
          </cell>
          <cell r="AQ13">
            <v>60</v>
          </cell>
          <cell r="AS13">
            <v>70</v>
          </cell>
          <cell r="AT13">
            <v>112</v>
          </cell>
          <cell r="AU13">
            <v>141</v>
          </cell>
          <cell r="AW13">
            <v>310.85000000000002</v>
          </cell>
          <cell r="AY13">
            <v>3.1</v>
          </cell>
          <cell r="BD13">
            <v>50</v>
          </cell>
        </row>
        <row r="14">
          <cell r="A14" t="str">
            <v>1101101009</v>
          </cell>
          <cell r="B14" t="str">
            <v>14</v>
          </cell>
          <cell r="C14" t="str">
            <v>064</v>
          </cell>
          <cell r="D14" t="str">
            <v>0184</v>
          </cell>
          <cell r="E14" t="str">
            <v>00469</v>
          </cell>
          <cell r="F14" t="str">
            <v>0653</v>
          </cell>
          <cell r="G14" t="str">
            <v>00001</v>
          </cell>
          <cell r="H14" t="str">
            <v>021723</v>
          </cell>
          <cell r="I14" t="str">
            <v>AQUIJE DIAZ VICTOR MIGUEL</v>
          </cell>
          <cell r="J14" t="str">
            <v>QUIMICO FARMACEUTICO</v>
          </cell>
          <cell r="K14" t="str">
            <v>1</v>
          </cell>
          <cell r="L14" t="str">
            <v>03007</v>
          </cell>
          <cell r="M14" t="str">
            <v>070102101 - INST. NAC. DE REHAB</v>
          </cell>
          <cell r="N14" t="str">
            <v>21464603</v>
          </cell>
          <cell r="O14">
            <v>24991</v>
          </cell>
          <cell r="P14">
            <v>39479</v>
          </cell>
          <cell r="Q14" t="str">
            <v>P</v>
          </cell>
          <cell r="R14">
            <v>0</v>
          </cell>
          <cell r="S14" t="str">
            <v>24</v>
          </cell>
          <cell r="U14" t="str">
            <v>549891VADIZ5</v>
          </cell>
          <cell r="V14">
            <v>35564</v>
          </cell>
          <cell r="W14" t="str">
            <v>0125-0024</v>
          </cell>
          <cell r="X14" t="str">
            <v>4010282670</v>
          </cell>
          <cell r="Y14" t="str">
            <v>M</v>
          </cell>
          <cell r="Z14" t="str">
            <v>1</v>
          </cell>
          <cell r="AB14" t="str">
            <v>0/  0</v>
          </cell>
          <cell r="AC14">
            <v>0</v>
          </cell>
          <cell r="AF14">
            <v>50</v>
          </cell>
          <cell r="AG14">
            <v>37.659999999999997</v>
          </cell>
          <cell r="AJ14">
            <v>0.04</v>
          </cell>
          <cell r="AK14">
            <v>47</v>
          </cell>
          <cell r="AL14">
            <v>5.01</v>
          </cell>
          <cell r="AM14">
            <v>26.91</v>
          </cell>
          <cell r="AP14">
            <v>35</v>
          </cell>
          <cell r="AQ14">
            <v>60</v>
          </cell>
          <cell r="AS14">
            <v>70</v>
          </cell>
          <cell r="AT14">
            <v>112</v>
          </cell>
          <cell r="AU14">
            <v>141</v>
          </cell>
          <cell r="AW14">
            <v>301.61</v>
          </cell>
          <cell r="AY14">
            <v>3.1</v>
          </cell>
          <cell r="BD14">
            <v>50</v>
          </cell>
        </row>
        <row r="15">
          <cell r="A15" t="str">
            <v>1101101009</v>
          </cell>
          <cell r="B15" t="str">
            <v>14</v>
          </cell>
          <cell r="C15" t="str">
            <v>064</v>
          </cell>
          <cell r="D15" t="str">
            <v>0123</v>
          </cell>
          <cell r="E15" t="str">
            <v>00540</v>
          </cell>
          <cell r="F15" t="str">
            <v>0195</v>
          </cell>
          <cell r="G15" t="str">
            <v>00001</v>
          </cell>
          <cell r="H15" t="str">
            <v>021001</v>
          </cell>
          <cell r="I15" t="str">
            <v>ARAUJO BAZAN DE BENDEZU MARIA ESTHER</v>
          </cell>
          <cell r="J15" t="str">
            <v>MEDICO FISICO Y REHABILITACION</v>
          </cell>
          <cell r="K15" t="str">
            <v>1</v>
          </cell>
          <cell r="L15" t="str">
            <v>03007</v>
          </cell>
          <cell r="M15" t="str">
            <v>070102101 - INST. NAC. DE REHAB</v>
          </cell>
          <cell r="N15" t="str">
            <v>06142262</v>
          </cell>
          <cell r="O15">
            <v>19824</v>
          </cell>
          <cell r="P15">
            <v>32104</v>
          </cell>
          <cell r="Q15" t="str">
            <v>H</v>
          </cell>
          <cell r="R15">
            <v>0</v>
          </cell>
          <cell r="S15" t="str">
            <v>18</v>
          </cell>
          <cell r="T15" t="str">
            <v>5404100AUBAM002</v>
          </cell>
          <cell r="U15" t="str">
            <v>498220MABUA5</v>
          </cell>
          <cell r="V15">
            <v>34948</v>
          </cell>
          <cell r="W15" t="str">
            <v>0125-0019</v>
          </cell>
          <cell r="X15" t="str">
            <v>4029481984</v>
          </cell>
          <cell r="Y15" t="str">
            <v>F</v>
          </cell>
          <cell r="Z15" t="str">
            <v>1</v>
          </cell>
          <cell r="AB15" t="str">
            <v>0/  0</v>
          </cell>
          <cell r="AC15">
            <v>0</v>
          </cell>
          <cell r="AD15" t="str">
            <v>2</v>
          </cell>
          <cell r="AE15" t="str">
            <v>032904</v>
          </cell>
          <cell r="AF15">
            <v>50</v>
          </cell>
          <cell r="AG15">
            <v>42.44</v>
          </cell>
          <cell r="AH15">
            <v>0.01</v>
          </cell>
          <cell r="AI15">
            <v>3</v>
          </cell>
          <cell r="AJ15">
            <v>0.06</v>
          </cell>
          <cell r="AL15">
            <v>5.01</v>
          </cell>
          <cell r="AO15">
            <v>47.62</v>
          </cell>
          <cell r="AW15">
            <v>910.28</v>
          </cell>
          <cell r="AZ15">
            <v>1527.78</v>
          </cell>
          <cell r="BC15">
            <v>1070</v>
          </cell>
        </row>
        <row r="16">
          <cell r="A16" t="str">
            <v>1101101009</v>
          </cell>
          <cell r="B16" t="str">
            <v>14</v>
          </cell>
          <cell r="C16" t="str">
            <v>064</v>
          </cell>
          <cell r="D16" t="str">
            <v>0123</v>
          </cell>
          <cell r="E16" t="str">
            <v>00540</v>
          </cell>
          <cell r="F16" t="str">
            <v>0703</v>
          </cell>
          <cell r="G16" t="str">
            <v>00001</v>
          </cell>
          <cell r="H16" t="str">
            <v>021010</v>
          </cell>
          <cell r="I16" t="str">
            <v>ARENAS DE MARTINEZ YOLANDA</v>
          </cell>
          <cell r="J16" t="str">
            <v>ENFERMERA (O)</v>
          </cell>
          <cell r="K16" t="str">
            <v>1</v>
          </cell>
          <cell r="L16" t="str">
            <v>03007</v>
          </cell>
          <cell r="M16" t="str">
            <v>070102101 - INST. NAC. DE REHAB</v>
          </cell>
          <cell r="N16" t="str">
            <v>25769547</v>
          </cell>
          <cell r="O16">
            <v>22070</v>
          </cell>
          <cell r="P16">
            <v>30225</v>
          </cell>
          <cell r="Q16" t="str">
            <v>1</v>
          </cell>
          <cell r="R16">
            <v>0</v>
          </cell>
          <cell r="S16" t="str">
            <v>11</v>
          </cell>
          <cell r="T16" t="str">
            <v>6006030ANGCY005</v>
          </cell>
          <cell r="W16" t="str">
            <v>0125-0020</v>
          </cell>
          <cell r="X16" t="str">
            <v>4029701410</v>
          </cell>
          <cell r="Y16" t="str">
            <v>F</v>
          </cell>
          <cell r="Z16" t="str">
            <v>1</v>
          </cell>
          <cell r="AB16" t="str">
            <v>0/  0</v>
          </cell>
          <cell r="AC16">
            <v>0</v>
          </cell>
          <cell r="AD16" t="str">
            <v>2</v>
          </cell>
          <cell r="AE16" t="str">
            <v>031489</v>
          </cell>
          <cell r="AF16">
            <v>50</v>
          </cell>
          <cell r="AG16">
            <v>38.69</v>
          </cell>
          <cell r="AH16">
            <v>0.01</v>
          </cell>
          <cell r="AI16">
            <v>3</v>
          </cell>
          <cell r="AJ16">
            <v>0.04</v>
          </cell>
          <cell r="AK16">
            <v>47</v>
          </cell>
          <cell r="AL16">
            <v>5.01</v>
          </cell>
          <cell r="AM16">
            <v>27.22</v>
          </cell>
          <cell r="AO16">
            <v>16.86</v>
          </cell>
          <cell r="AP16">
            <v>35</v>
          </cell>
          <cell r="AQ16">
            <v>60</v>
          </cell>
          <cell r="AS16">
            <v>70</v>
          </cell>
          <cell r="AT16">
            <v>115</v>
          </cell>
          <cell r="AU16">
            <v>144</v>
          </cell>
          <cell r="AW16">
            <v>317.37</v>
          </cell>
          <cell r="AY16">
            <v>3.1</v>
          </cell>
          <cell r="BB16">
            <v>50</v>
          </cell>
          <cell r="BE16">
            <v>677.78</v>
          </cell>
          <cell r="BG16">
            <v>0.9</v>
          </cell>
        </row>
        <row r="17">
          <cell r="A17" t="str">
            <v>1101101009</v>
          </cell>
          <cell r="B17" t="str">
            <v>14</v>
          </cell>
          <cell r="C17" t="str">
            <v>064</v>
          </cell>
          <cell r="D17" t="str">
            <v>0049</v>
          </cell>
          <cell r="E17" t="str">
            <v>00541</v>
          </cell>
          <cell r="F17" t="str">
            <v>0155</v>
          </cell>
          <cell r="G17" t="str">
            <v>00001</v>
          </cell>
          <cell r="H17" t="str">
            <v>021735</v>
          </cell>
          <cell r="I17" t="str">
            <v>AVILA MARCHENA ROXANA MAGNOLIA</v>
          </cell>
          <cell r="J17" t="str">
            <v>ASISTENTE SOCIAL</v>
          </cell>
          <cell r="K17" t="str">
            <v>1</v>
          </cell>
          <cell r="L17" t="str">
            <v>03007</v>
          </cell>
          <cell r="M17" t="str">
            <v>070102101 - INST. NAC. DE REHAB</v>
          </cell>
          <cell r="N17" t="str">
            <v>09627576</v>
          </cell>
          <cell r="O17">
            <v>26140</v>
          </cell>
          <cell r="P17">
            <v>39479</v>
          </cell>
          <cell r="Q17" t="str">
            <v>I</v>
          </cell>
          <cell r="R17">
            <v>0</v>
          </cell>
          <cell r="S17" t="str">
            <v>24</v>
          </cell>
          <cell r="U17" t="str">
            <v>561380RAMLC6</v>
          </cell>
          <cell r="V17">
            <v>35142</v>
          </cell>
          <cell r="W17" t="str">
            <v>0125-0014</v>
          </cell>
          <cell r="X17" t="str">
            <v>4009250404</v>
          </cell>
          <cell r="Y17" t="str">
            <v>F</v>
          </cell>
          <cell r="Z17" t="str">
            <v>1</v>
          </cell>
          <cell r="AB17" t="str">
            <v>0/  0</v>
          </cell>
          <cell r="AC17">
            <v>0</v>
          </cell>
          <cell r="AF17">
            <v>50</v>
          </cell>
          <cell r="AG17">
            <v>37.659999999999997</v>
          </cell>
          <cell r="AJ17">
            <v>0.04</v>
          </cell>
          <cell r="AK17">
            <v>47</v>
          </cell>
          <cell r="AL17">
            <v>5.01</v>
          </cell>
          <cell r="AM17">
            <v>26.91</v>
          </cell>
          <cell r="AP17">
            <v>35</v>
          </cell>
          <cell r="AQ17">
            <v>60</v>
          </cell>
          <cell r="AS17">
            <v>70</v>
          </cell>
          <cell r="AT17">
            <v>112</v>
          </cell>
          <cell r="AU17">
            <v>141</v>
          </cell>
          <cell r="AW17">
            <v>301.61</v>
          </cell>
          <cell r="AY17">
            <v>3.1</v>
          </cell>
          <cell r="BD17">
            <v>50</v>
          </cell>
        </row>
        <row r="18">
          <cell r="A18" t="str">
            <v>1101101009</v>
          </cell>
          <cell r="B18" t="str">
            <v>14</v>
          </cell>
          <cell r="C18" t="str">
            <v>064</v>
          </cell>
          <cell r="D18" t="str">
            <v>0123</v>
          </cell>
          <cell r="E18" t="str">
            <v>00540</v>
          </cell>
          <cell r="F18" t="str">
            <v>0845</v>
          </cell>
          <cell r="G18" t="str">
            <v>00001</v>
          </cell>
          <cell r="H18" t="str">
            <v>021008</v>
          </cell>
          <cell r="I18" t="str">
            <v>BALDASSARI RODRIGUEZ JORGE ALBERTO</v>
          </cell>
          <cell r="J18" t="str">
            <v>TECNOLOGO MEDICO</v>
          </cell>
          <cell r="K18" t="str">
            <v>1</v>
          </cell>
          <cell r="L18" t="str">
            <v>03007</v>
          </cell>
          <cell r="M18" t="str">
            <v>070102101 - INST. NAC. DE REHAB</v>
          </cell>
          <cell r="N18" t="str">
            <v>09591802</v>
          </cell>
          <cell r="O18">
            <v>26533</v>
          </cell>
          <cell r="P18">
            <v>38371</v>
          </cell>
          <cell r="Q18" t="str">
            <v>P</v>
          </cell>
          <cell r="R18">
            <v>0</v>
          </cell>
          <cell r="S18" t="str">
            <v>71</v>
          </cell>
          <cell r="U18" t="str">
            <v>565311JBRDR4</v>
          </cell>
          <cell r="V18">
            <v>37257</v>
          </cell>
          <cell r="W18" t="str">
            <v>0125-0021</v>
          </cell>
          <cell r="X18" t="str">
            <v>4012549771</v>
          </cell>
          <cell r="Y18" t="str">
            <v>M</v>
          </cell>
          <cell r="Z18" t="str">
            <v>1</v>
          </cell>
          <cell r="AB18" t="str">
            <v>0/  0</v>
          </cell>
          <cell r="AC18">
            <v>0</v>
          </cell>
          <cell r="AE18" t="str">
            <v>032967</v>
          </cell>
          <cell r="AF18">
            <v>50</v>
          </cell>
          <cell r="AG18">
            <v>37.659999999999997</v>
          </cell>
          <cell r="AI18">
            <v>3</v>
          </cell>
          <cell r="AJ18">
            <v>0.04</v>
          </cell>
          <cell r="AK18">
            <v>47</v>
          </cell>
          <cell r="AL18">
            <v>5.01</v>
          </cell>
          <cell r="AM18">
            <v>26.91</v>
          </cell>
          <cell r="AP18">
            <v>35</v>
          </cell>
          <cell r="AQ18">
            <v>60</v>
          </cell>
          <cell r="AS18">
            <v>70</v>
          </cell>
          <cell r="AT18">
            <v>112</v>
          </cell>
          <cell r="AU18">
            <v>141</v>
          </cell>
          <cell r="AW18">
            <v>301.61</v>
          </cell>
          <cell r="AY18">
            <v>3.1</v>
          </cell>
          <cell r="BD18">
            <v>50</v>
          </cell>
        </row>
        <row r="19">
          <cell r="A19" t="str">
            <v>1101101009</v>
          </cell>
          <cell r="B19" t="str">
            <v>14</v>
          </cell>
          <cell r="C19" t="str">
            <v>064</v>
          </cell>
          <cell r="D19" t="str">
            <v>0049</v>
          </cell>
          <cell r="E19" t="str">
            <v>00541</v>
          </cell>
          <cell r="F19" t="str">
            <v>0155</v>
          </cell>
          <cell r="G19" t="str">
            <v>00001</v>
          </cell>
          <cell r="H19" t="str">
            <v>021730</v>
          </cell>
          <cell r="I19" t="str">
            <v>BAQUERIZO CORNEJO ELIZABETH VIVIANA</v>
          </cell>
          <cell r="J19" t="str">
            <v>ASISTENTE SOCIAL</v>
          </cell>
          <cell r="K19" t="str">
            <v>1</v>
          </cell>
          <cell r="L19" t="str">
            <v>03007</v>
          </cell>
          <cell r="M19" t="str">
            <v>070102101 - INST. NAC. DE REHAB</v>
          </cell>
          <cell r="N19" t="str">
            <v>19860955</v>
          </cell>
          <cell r="O19">
            <v>24078</v>
          </cell>
          <cell r="P19">
            <v>39479</v>
          </cell>
          <cell r="Q19" t="str">
            <v>H</v>
          </cell>
          <cell r="R19">
            <v>0</v>
          </cell>
          <cell r="S19" t="str">
            <v>24</v>
          </cell>
          <cell r="U19" t="str">
            <v>540760EBCUN7</v>
          </cell>
          <cell r="V19">
            <v>36634</v>
          </cell>
          <cell r="W19" t="str">
            <v>0125-0014</v>
          </cell>
          <cell r="X19" t="str">
            <v>4010393588</v>
          </cell>
          <cell r="Y19" t="str">
            <v>F</v>
          </cell>
          <cell r="Z19" t="str">
            <v>1</v>
          </cell>
          <cell r="AB19" t="str">
            <v>0/  0</v>
          </cell>
          <cell r="AC19">
            <v>0</v>
          </cell>
          <cell r="AF19">
            <v>50</v>
          </cell>
          <cell r="AG19">
            <v>37.659999999999997</v>
          </cell>
          <cell r="AJ19">
            <v>0.04</v>
          </cell>
          <cell r="AK19">
            <v>47</v>
          </cell>
          <cell r="AL19">
            <v>5.01</v>
          </cell>
          <cell r="AM19">
            <v>26.91</v>
          </cell>
          <cell r="AP19">
            <v>35</v>
          </cell>
          <cell r="AQ19">
            <v>60</v>
          </cell>
          <cell r="AS19">
            <v>70</v>
          </cell>
          <cell r="AT19">
            <v>112</v>
          </cell>
          <cell r="AU19">
            <v>141</v>
          </cell>
          <cell r="AW19">
            <v>301.61</v>
          </cell>
          <cell r="AY19">
            <v>3.1</v>
          </cell>
          <cell r="BD19">
            <v>50</v>
          </cell>
        </row>
        <row r="20">
          <cell r="A20" t="str">
            <v>1101101009</v>
          </cell>
          <cell r="B20" t="str">
            <v>14</v>
          </cell>
          <cell r="C20" t="str">
            <v>064</v>
          </cell>
          <cell r="D20" t="str">
            <v>0123</v>
          </cell>
          <cell r="E20" t="str">
            <v>00540</v>
          </cell>
          <cell r="F20" t="str">
            <v>0195</v>
          </cell>
          <cell r="G20" t="str">
            <v>00001</v>
          </cell>
          <cell r="H20" t="str">
            <v>021531</v>
          </cell>
          <cell r="I20" t="str">
            <v>BAUTISTA CHIRINOS LUZ MARIA</v>
          </cell>
          <cell r="J20" t="str">
            <v>MEDICO FISICO Y REHABILITACION</v>
          </cell>
          <cell r="K20" t="str">
            <v>1</v>
          </cell>
          <cell r="L20" t="str">
            <v>03007</v>
          </cell>
          <cell r="M20" t="str">
            <v>070102101 - INST. NAC. DE REHAB</v>
          </cell>
          <cell r="N20" t="str">
            <v>08869319</v>
          </cell>
          <cell r="O20">
            <v>24519</v>
          </cell>
          <cell r="P20">
            <v>38078</v>
          </cell>
          <cell r="Q20" t="str">
            <v>M</v>
          </cell>
          <cell r="R20">
            <v>0</v>
          </cell>
          <cell r="S20" t="str">
            <v>15</v>
          </cell>
          <cell r="T20" t="str">
            <v>6702160BTCRL007</v>
          </cell>
          <cell r="U20" t="str">
            <v>545170LBCTR9</v>
          </cell>
          <cell r="V20">
            <v>36678</v>
          </cell>
          <cell r="W20" t="str">
            <v>0125-0019</v>
          </cell>
          <cell r="X20" t="str">
            <v>4029791878</v>
          </cell>
          <cell r="Y20" t="str">
            <v>F</v>
          </cell>
          <cell r="Z20" t="str">
            <v>1</v>
          </cell>
          <cell r="AB20" t="str">
            <v>0/  0</v>
          </cell>
          <cell r="AC20">
            <v>0</v>
          </cell>
          <cell r="AF20">
            <v>50</v>
          </cell>
          <cell r="AG20">
            <v>37.799999999999997</v>
          </cell>
          <cell r="AJ20">
            <v>0.04</v>
          </cell>
          <cell r="AL20">
            <v>5.01</v>
          </cell>
          <cell r="AW20">
            <v>753.91</v>
          </cell>
          <cell r="AZ20">
            <v>1301.27</v>
          </cell>
          <cell r="BC20">
            <v>920</v>
          </cell>
          <cell r="BE20">
            <v>151.36000000000001</v>
          </cell>
        </row>
        <row r="21">
          <cell r="A21" t="str">
            <v>1101101009</v>
          </cell>
          <cell r="B21" t="str">
            <v>14</v>
          </cell>
          <cell r="C21" t="str">
            <v>064</v>
          </cell>
          <cell r="D21" t="str">
            <v>0123</v>
          </cell>
          <cell r="E21" t="str">
            <v>00540</v>
          </cell>
          <cell r="F21" t="str">
            <v>0703</v>
          </cell>
          <cell r="G21" t="str">
            <v>00001</v>
          </cell>
          <cell r="H21" t="str">
            <v>021011</v>
          </cell>
          <cell r="I21" t="str">
            <v>BAZALAR LA MOTTA ZOILA MARIA DEL CARMEN</v>
          </cell>
          <cell r="J21" t="str">
            <v>ENFERMERA (O)</v>
          </cell>
          <cell r="K21" t="str">
            <v>1</v>
          </cell>
          <cell r="L21" t="str">
            <v>03007</v>
          </cell>
          <cell r="M21" t="str">
            <v>070102101 - INST. NAC. DE REHAB</v>
          </cell>
          <cell r="N21" t="str">
            <v>25512040</v>
          </cell>
          <cell r="O21">
            <v>22102</v>
          </cell>
          <cell r="P21">
            <v>31747</v>
          </cell>
          <cell r="Q21" t="str">
            <v>H</v>
          </cell>
          <cell r="R21">
            <v>0</v>
          </cell>
          <cell r="S21" t="str">
            <v>10</v>
          </cell>
          <cell r="T21" t="str">
            <v>6007050BAMTZ002</v>
          </cell>
          <cell r="U21" t="str">
            <v>521000ZBVAG1</v>
          </cell>
          <cell r="V21">
            <v>35075</v>
          </cell>
          <cell r="W21" t="str">
            <v>0125-0020</v>
          </cell>
          <cell r="X21" t="str">
            <v>4029482050</v>
          </cell>
          <cell r="Y21" t="str">
            <v>F</v>
          </cell>
          <cell r="Z21" t="str">
            <v>1</v>
          </cell>
          <cell r="AB21" t="str">
            <v>0/  0</v>
          </cell>
          <cell r="AC21">
            <v>0</v>
          </cell>
          <cell r="AD21" t="str">
            <v>1</v>
          </cell>
          <cell r="AE21" t="str">
            <v>048204</v>
          </cell>
          <cell r="AF21">
            <v>50</v>
          </cell>
          <cell r="AG21">
            <v>37.659999999999997</v>
          </cell>
          <cell r="AH21">
            <v>0.01</v>
          </cell>
          <cell r="AJ21">
            <v>0.04</v>
          </cell>
          <cell r="AK21">
            <v>47</v>
          </cell>
          <cell r="AL21">
            <v>5.01</v>
          </cell>
          <cell r="AM21">
            <v>26.91</v>
          </cell>
          <cell r="AO21">
            <v>16.489999999999998</v>
          </cell>
          <cell r="AP21">
            <v>35</v>
          </cell>
          <cell r="AQ21">
            <v>60</v>
          </cell>
          <cell r="AS21">
            <v>70</v>
          </cell>
          <cell r="AT21">
            <v>112</v>
          </cell>
          <cell r="AU21">
            <v>141</v>
          </cell>
          <cell r="AW21">
            <v>310.86</v>
          </cell>
          <cell r="AY21">
            <v>3.1</v>
          </cell>
          <cell r="BB21">
            <v>50</v>
          </cell>
        </row>
        <row r="22">
          <cell r="A22" t="str">
            <v>1101101009</v>
          </cell>
          <cell r="B22" t="str">
            <v>14</v>
          </cell>
          <cell r="C22" t="str">
            <v>064</v>
          </cell>
          <cell r="D22" t="str">
            <v>0123</v>
          </cell>
          <cell r="E22" t="str">
            <v>00540</v>
          </cell>
          <cell r="F22" t="str">
            <v>0195</v>
          </cell>
          <cell r="G22" t="str">
            <v>00001</v>
          </cell>
          <cell r="H22" t="str">
            <v>021526</v>
          </cell>
          <cell r="I22" t="str">
            <v>BECERRA PRINCIPE ANTONIO MARTIN</v>
          </cell>
          <cell r="J22" t="str">
            <v>MEDICO FISICO Y REHABILITACION</v>
          </cell>
          <cell r="K22" t="str">
            <v>1</v>
          </cell>
          <cell r="L22" t="str">
            <v>03007</v>
          </cell>
          <cell r="M22" t="str">
            <v>070102101 - INST. NAC. DE REHAB</v>
          </cell>
          <cell r="N22" t="str">
            <v>07594768</v>
          </cell>
          <cell r="O22">
            <v>24425</v>
          </cell>
          <cell r="P22">
            <v>38078</v>
          </cell>
          <cell r="Q22" t="str">
            <v>P</v>
          </cell>
          <cell r="R22">
            <v>0</v>
          </cell>
          <cell r="S22" t="str">
            <v>15</v>
          </cell>
          <cell r="T22" t="str">
            <v>6611141BEPMA008</v>
          </cell>
          <cell r="U22" t="str">
            <v>544231ABPEN6</v>
          </cell>
          <cell r="V22">
            <v>35947</v>
          </cell>
          <cell r="W22" t="str">
            <v>0125-0019</v>
          </cell>
          <cell r="X22" t="str">
            <v>4029809963</v>
          </cell>
          <cell r="Y22" t="str">
            <v>M</v>
          </cell>
          <cell r="Z22" t="str">
            <v>1</v>
          </cell>
          <cell r="AB22" t="str">
            <v>0/  0</v>
          </cell>
          <cell r="AC22">
            <v>0</v>
          </cell>
          <cell r="AF22">
            <v>50</v>
          </cell>
          <cell r="AG22">
            <v>37.799999999999997</v>
          </cell>
          <cell r="AJ22">
            <v>0.04</v>
          </cell>
          <cell r="AL22">
            <v>5.01</v>
          </cell>
          <cell r="AW22">
            <v>753.91</v>
          </cell>
          <cell r="AZ22">
            <v>1301.27</v>
          </cell>
          <cell r="BC22">
            <v>920</v>
          </cell>
          <cell r="BE22">
            <v>227.04</v>
          </cell>
        </row>
        <row r="23">
          <cell r="A23" t="str">
            <v>1101101009</v>
          </cell>
          <cell r="B23" t="str">
            <v>14</v>
          </cell>
          <cell r="C23" t="str">
            <v>064</v>
          </cell>
          <cell r="D23" t="str">
            <v>0123</v>
          </cell>
          <cell r="E23" t="str">
            <v>00540</v>
          </cell>
          <cell r="F23" t="str">
            <v>0195</v>
          </cell>
          <cell r="G23" t="str">
            <v>00001</v>
          </cell>
          <cell r="H23" t="str">
            <v>021012</v>
          </cell>
          <cell r="I23" t="str">
            <v>BEJAR VARGAS CARLOS</v>
          </cell>
          <cell r="J23" t="str">
            <v>MEDICO FISICO Y REHABILITACION</v>
          </cell>
          <cell r="K23" t="str">
            <v>1</v>
          </cell>
          <cell r="L23" t="str">
            <v>03007</v>
          </cell>
          <cell r="M23" t="str">
            <v>070102101 - INST. NAC. DE REHAB</v>
          </cell>
          <cell r="N23" t="str">
            <v>07196854</v>
          </cell>
          <cell r="O23">
            <v>18927</v>
          </cell>
          <cell r="P23">
            <v>33602</v>
          </cell>
          <cell r="Q23" t="str">
            <v>I</v>
          </cell>
          <cell r="R23">
            <v>0</v>
          </cell>
          <cell r="S23" t="str">
            <v>17</v>
          </cell>
          <cell r="T23" t="str">
            <v>5110261BAVGC007</v>
          </cell>
          <cell r="U23" t="str">
            <v>189251CDVAG5</v>
          </cell>
          <cell r="V23">
            <v>34490</v>
          </cell>
          <cell r="W23" t="str">
            <v>0125-0019</v>
          </cell>
          <cell r="X23" t="str">
            <v>4029482077</v>
          </cell>
          <cell r="Y23" t="str">
            <v>M</v>
          </cell>
          <cell r="Z23" t="str">
            <v>1</v>
          </cell>
          <cell r="AB23" t="str">
            <v>0/  0</v>
          </cell>
          <cell r="AC23">
            <v>0</v>
          </cell>
          <cell r="AD23" t="str">
            <v>0</v>
          </cell>
          <cell r="AE23" t="str">
            <v>032950</v>
          </cell>
          <cell r="AF23">
            <v>50</v>
          </cell>
          <cell r="AG23">
            <v>40.520000000000003</v>
          </cell>
          <cell r="AJ23">
            <v>0.05</v>
          </cell>
          <cell r="AL23">
            <v>5.01</v>
          </cell>
          <cell r="AN23">
            <v>130.16</v>
          </cell>
          <cell r="AW23">
            <v>920.71</v>
          </cell>
          <cell r="AZ23">
            <v>1465.76</v>
          </cell>
          <cell r="BC23">
            <v>1000</v>
          </cell>
        </row>
        <row r="24">
          <cell r="A24" t="str">
            <v>1101101009</v>
          </cell>
          <cell r="B24" t="str">
            <v>14</v>
          </cell>
          <cell r="C24" t="str">
            <v>064</v>
          </cell>
          <cell r="D24" t="str">
            <v>0123</v>
          </cell>
          <cell r="E24" t="str">
            <v>00540</v>
          </cell>
          <cell r="F24" t="str">
            <v>0845</v>
          </cell>
          <cell r="G24" t="str">
            <v>00001</v>
          </cell>
          <cell r="H24" t="str">
            <v>021013</v>
          </cell>
          <cell r="I24" t="str">
            <v>BOLIVAR JOO ERNESTINA NORMANDIS</v>
          </cell>
          <cell r="J24" t="str">
            <v>PSICOLOGO</v>
          </cell>
          <cell r="K24" t="str">
            <v>1</v>
          </cell>
          <cell r="L24" t="str">
            <v>03007</v>
          </cell>
          <cell r="M24" t="str">
            <v>070102101 - INST. NAC. DE REHAB</v>
          </cell>
          <cell r="N24" t="str">
            <v>25519812</v>
          </cell>
          <cell r="O24">
            <v>20164</v>
          </cell>
          <cell r="P24">
            <v>29740</v>
          </cell>
          <cell r="Q24" t="str">
            <v>M</v>
          </cell>
          <cell r="R24">
            <v>0</v>
          </cell>
          <cell r="S24" t="str">
            <v>81</v>
          </cell>
          <cell r="T24" t="str">
            <v>5503161BIJOE001</v>
          </cell>
          <cell r="U24" t="str">
            <v>501620EBJIO0</v>
          </cell>
          <cell r="V24">
            <v>35145</v>
          </cell>
          <cell r="W24" t="str">
            <v>0125-0021</v>
          </cell>
          <cell r="X24" t="str">
            <v>4029482123</v>
          </cell>
          <cell r="Y24" t="str">
            <v>F</v>
          </cell>
          <cell r="Z24" t="str">
            <v>1</v>
          </cell>
          <cell r="AB24" t="str">
            <v>0/  0</v>
          </cell>
          <cell r="AC24">
            <v>0</v>
          </cell>
          <cell r="AD24" t="str">
            <v>4</v>
          </cell>
          <cell r="AE24" t="str">
            <v>032922</v>
          </cell>
          <cell r="AF24">
            <v>50</v>
          </cell>
          <cell r="AG24">
            <v>37.659999999999997</v>
          </cell>
          <cell r="AH24">
            <v>0.01</v>
          </cell>
          <cell r="AI24">
            <v>3</v>
          </cell>
          <cell r="AJ24">
            <v>0.04</v>
          </cell>
          <cell r="AK24">
            <v>47</v>
          </cell>
          <cell r="AL24">
            <v>5.01</v>
          </cell>
          <cell r="AM24">
            <v>26.91</v>
          </cell>
          <cell r="AO24">
            <v>11.81</v>
          </cell>
          <cell r="AP24">
            <v>35</v>
          </cell>
          <cell r="AQ24">
            <v>60</v>
          </cell>
          <cell r="AS24">
            <v>70</v>
          </cell>
          <cell r="AT24">
            <v>112</v>
          </cell>
          <cell r="AU24">
            <v>141</v>
          </cell>
          <cell r="AW24">
            <v>310.42</v>
          </cell>
          <cell r="AY24">
            <v>3.1</v>
          </cell>
          <cell r="BD24">
            <v>50</v>
          </cell>
          <cell r="BG24">
            <v>0.9</v>
          </cell>
        </row>
        <row r="25">
          <cell r="A25" t="str">
            <v>1101101009</v>
          </cell>
          <cell r="B25" t="str">
            <v>14</v>
          </cell>
          <cell r="C25" t="str">
            <v>064</v>
          </cell>
          <cell r="D25" t="str">
            <v>0123</v>
          </cell>
          <cell r="E25" t="str">
            <v>00540</v>
          </cell>
          <cell r="F25" t="str">
            <v>0845</v>
          </cell>
          <cell r="G25" t="str">
            <v>00001</v>
          </cell>
          <cell r="H25" t="str">
            <v>021014</v>
          </cell>
          <cell r="I25" t="str">
            <v>BOLUARTE CARBAJAL ALICIA HERMINIA</v>
          </cell>
          <cell r="J25" t="str">
            <v>PSICOLOGO</v>
          </cell>
          <cell r="K25" t="str">
            <v>1</v>
          </cell>
          <cell r="L25" t="str">
            <v>03007</v>
          </cell>
          <cell r="M25" t="str">
            <v>070102101 - INST. NAC. DE REHAB</v>
          </cell>
          <cell r="N25" t="str">
            <v>07927938</v>
          </cell>
          <cell r="O25">
            <v>23458</v>
          </cell>
          <cell r="P25">
            <v>35064</v>
          </cell>
          <cell r="Q25" t="str">
            <v>H</v>
          </cell>
          <cell r="R25">
            <v>0</v>
          </cell>
          <cell r="S25" t="str">
            <v>81</v>
          </cell>
          <cell r="T25" t="str">
            <v>6403220BUCBA006</v>
          </cell>
          <cell r="U25" t="str">
            <v>534560ABLUB3</v>
          </cell>
          <cell r="V25">
            <v>35193</v>
          </cell>
          <cell r="W25" t="str">
            <v>0125-0021</v>
          </cell>
          <cell r="X25" t="str">
            <v>4029617592</v>
          </cell>
          <cell r="Y25" t="str">
            <v>F</v>
          </cell>
          <cell r="Z25" t="str">
            <v>1</v>
          </cell>
          <cell r="AB25" t="str">
            <v>0/  0</v>
          </cell>
          <cell r="AC25">
            <v>0</v>
          </cell>
          <cell r="AD25" t="str">
            <v>0</v>
          </cell>
          <cell r="AE25" t="str">
            <v>900227</v>
          </cell>
          <cell r="AF25">
            <v>50</v>
          </cell>
          <cell r="AG25">
            <v>37.659999999999997</v>
          </cell>
          <cell r="AJ25">
            <v>0.04</v>
          </cell>
          <cell r="AK25">
            <v>47</v>
          </cell>
          <cell r="AL25">
            <v>5.01</v>
          </cell>
          <cell r="AM25">
            <v>26.91</v>
          </cell>
          <cell r="AP25">
            <v>35</v>
          </cell>
          <cell r="AQ25">
            <v>60</v>
          </cell>
          <cell r="AS25">
            <v>70</v>
          </cell>
          <cell r="AT25">
            <v>112</v>
          </cell>
          <cell r="AU25">
            <v>141</v>
          </cell>
          <cell r="AW25">
            <v>301.61</v>
          </cell>
          <cell r="AY25">
            <v>3.1</v>
          </cell>
          <cell r="BD25">
            <v>50</v>
          </cell>
        </row>
        <row r="26">
          <cell r="A26" t="str">
            <v>1101101009</v>
          </cell>
          <cell r="B26" t="str">
            <v>14</v>
          </cell>
          <cell r="C26" t="str">
            <v>064</v>
          </cell>
          <cell r="D26" t="str">
            <v>0123</v>
          </cell>
          <cell r="E26" t="str">
            <v>00540</v>
          </cell>
          <cell r="F26" t="str">
            <v>0845</v>
          </cell>
          <cell r="G26" t="str">
            <v>00001</v>
          </cell>
          <cell r="H26" t="str">
            <v>021722</v>
          </cell>
          <cell r="I26" t="str">
            <v>BRAVO FALCON RUSBELIA</v>
          </cell>
          <cell r="J26" t="str">
            <v>TECNOLOGO MEDICO</v>
          </cell>
          <cell r="K26" t="str">
            <v>1</v>
          </cell>
          <cell r="L26" t="str">
            <v>03007</v>
          </cell>
          <cell r="M26" t="str">
            <v>070102101 - INST. NAC. DE REHAB</v>
          </cell>
          <cell r="N26" t="str">
            <v>25767143</v>
          </cell>
          <cell r="O26">
            <v>27334</v>
          </cell>
          <cell r="P26">
            <v>39479</v>
          </cell>
          <cell r="Q26" t="str">
            <v>1</v>
          </cell>
          <cell r="R26">
            <v>0</v>
          </cell>
          <cell r="S26" t="str">
            <v>71</v>
          </cell>
          <cell r="W26" t="str">
            <v>0125-0021</v>
          </cell>
          <cell r="X26" t="str">
            <v>4031306073</v>
          </cell>
          <cell r="Y26" t="str">
            <v>F</v>
          </cell>
          <cell r="Z26" t="str">
            <v>1</v>
          </cell>
          <cell r="AB26" t="str">
            <v>0/  0</v>
          </cell>
          <cell r="AC26">
            <v>0</v>
          </cell>
          <cell r="AF26">
            <v>50</v>
          </cell>
          <cell r="AG26">
            <v>37.659999999999997</v>
          </cell>
          <cell r="AJ26">
            <v>0.04</v>
          </cell>
          <cell r="AK26">
            <v>47</v>
          </cell>
          <cell r="AL26">
            <v>5.01</v>
          </cell>
          <cell r="AM26">
            <v>26.91</v>
          </cell>
          <cell r="AP26">
            <v>35</v>
          </cell>
          <cell r="AQ26">
            <v>60</v>
          </cell>
          <cell r="AS26">
            <v>70</v>
          </cell>
          <cell r="AT26">
            <v>112</v>
          </cell>
          <cell r="AU26">
            <v>141</v>
          </cell>
          <cell r="AW26">
            <v>301.61</v>
          </cell>
          <cell r="AY26">
            <v>3.1</v>
          </cell>
          <cell r="BD26">
            <v>50</v>
          </cell>
        </row>
        <row r="27">
          <cell r="A27" t="str">
            <v>1101101009</v>
          </cell>
          <cell r="B27" t="str">
            <v>14</v>
          </cell>
          <cell r="C27" t="str">
            <v>064</v>
          </cell>
          <cell r="D27" t="str">
            <v>0123</v>
          </cell>
          <cell r="E27" t="str">
            <v>00540</v>
          </cell>
          <cell r="F27" t="str">
            <v>0845</v>
          </cell>
          <cell r="G27" t="str">
            <v>00001</v>
          </cell>
          <cell r="H27" t="str">
            <v>021017</v>
          </cell>
          <cell r="I27" t="str">
            <v>CAM CHIOCK DIANA</v>
          </cell>
          <cell r="J27" t="str">
            <v>TECNOLOGO MEDICO</v>
          </cell>
          <cell r="K27" t="str">
            <v>1</v>
          </cell>
          <cell r="L27" t="str">
            <v>03007</v>
          </cell>
          <cell r="M27" t="str">
            <v>070102101 - INST. NAC. DE REHAB</v>
          </cell>
          <cell r="N27" t="str">
            <v>08185380</v>
          </cell>
          <cell r="O27">
            <v>23710</v>
          </cell>
          <cell r="P27">
            <v>33069</v>
          </cell>
          <cell r="Q27" t="str">
            <v>H</v>
          </cell>
          <cell r="R27">
            <v>0</v>
          </cell>
          <cell r="S27" t="str">
            <v>72</v>
          </cell>
          <cell r="T27" t="str">
            <v>6411290CMCOD006</v>
          </cell>
          <cell r="U27" t="str">
            <v>537080DCCMO9</v>
          </cell>
          <cell r="V27">
            <v>35394</v>
          </cell>
          <cell r="W27" t="str">
            <v>0125-0021</v>
          </cell>
          <cell r="X27" t="str">
            <v>4029482174</v>
          </cell>
          <cell r="Y27" t="str">
            <v>F</v>
          </cell>
          <cell r="Z27" t="str">
            <v>1</v>
          </cell>
          <cell r="AB27" t="str">
            <v>0/  0</v>
          </cell>
          <cell r="AC27">
            <v>0</v>
          </cell>
          <cell r="AD27" t="str">
            <v>0</v>
          </cell>
          <cell r="AE27" t="str">
            <v>032955</v>
          </cell>
          <cell r="AF27">
            <v>50</v>
          </cell>
          <cell r="AG27">
            <v>38.69</v>
          </cell>
          <cell r="AJ27">
            <v>0.04</v>
          </cell>
          <cell r="AK27">
            <v>47</v>
          </cell>
          <cell r="AL27">
            <v>5.01</v>
          </cell>
          <cell r="AM27">
            <v>27.22</v>
          </cell>
          <cell r="AO27">
            <v>16.489999999999998</v>
          </cell>
          <cell r="AP27">
            <v>35</v>
          </cell>
          <cell r="AQ27">
            <v>60</v>
          </cell>
          <cell r="AS27">
            <v>70</v>
          </cell>
          <cell r="AT27">
            <v>115</v>
          </cell>
          <cell r="AU27">
            <v>144</v>
          </cell>
          <cell r="AW27">
            <v>313.39</v>
          </cell>
          <cell r="AY27">
            <v>3.1</v>
          </cell>
          <cell r="BD27">
            <v>50</v>
          </cell>
        </row>
        <row r="28">
          <cell r="A28" t="str">
            <v>1101101009</v>
          </cell>
          <cell r="B28" t="str">
            <v>14</v>
          </cell>
          <cell r="C28" t="str">
            <v>064</v>
          </cell>
          <cell r="D28" t="str">
            <v>0123</v>
          </cell>
          <cell r="E28" t="str">
            <v>00540</v>
          </cell>
          <cell r="F28" t="str">
            <v>0845</v>
          </cell>
          <cell r="G28" t="str">
            <v>00001</v>
          </cell>
          <cell r="H28" t="str">
            <v>021018</v>
          </cell>
          <cell r="I28" t="str">
            <v>CAMACHO CONCHUCOS HERMINIO TEOFILO</v>
          </cell>
          <cell r="J28" t="str">
            <v>TECNOLOGO MEDICO</v>
          </cell>
          <cell r="K28" t="str">
            <v>1</v>
          </cell>
          <cell r="L28" t="str">
            <v>03007</v>
          </cell>
          <cell r="M28" t="str">
            <v>070102101 - INST. NAC. DE REHAB</v>
          </cell>
          <cell r="N28" t="str">
            <v>07003706</v>
          </cell>
          <cell r="O28">
            <v>24308</v>
          </cell>
          <cell r="P28">
            <v>35063</v>
          </cell>
          <cell r="Q28" t="str">
            <v>H</v>
          </cell>
          <cell r="R28">
            <v>0</v>
          </cell>
          <cell r="S28" t="str">
            <v>71</v>
          </cell>
          <cell r="T28" t="str">
            <v>6607201CACCH006</v>
          </cell>
          <cell r="U28" t="str">
            <v>543061HCCAC5</v>
          </cell>
          <cell r="V28">
            <v>35095</v>
          </cell>
          <cell r="W28" t="str">
            <v>0125-0021</v>
          </cell>
          <cell r="X28" t="str">
            <v>4029617649</v>
          </cell>
          <cell r="Y28" t="str">
            <v>M</v>
          </cell>
          <cell r="Z28" t="str">
            <v>1</v>
          </cell>
          <cell r="AB28" t="str">
            <v>0/  0</v>
          </cell>
          <cell r="AC28">
            <v>0</v>
          </cell>
          <cell r="AD28" t="str">
            <v>0</v>
          </cell>
          <cell r="AE28" t="str">
            <v>032916</v>
          </cell>
          <cell r="AF28">
            <v>50</v>
          </cell>
          <cell r="AG28">
            <v>37.659999999999997</v>
          </cell>
          <cell r="AJ28">
            <v>0.04</v>
          </cell>
          <cell r="AK28">
            <v>47</v>
          </cell>
          <cell r="AL28">
            <v>5.01</v>
          </cell>
          <cell r="AM28">
            <v>26.91</v>
          </cell>
          <cell r="AP28">
            <v>35</v>
          </cell>
          <cell r="AQ28">
            <v>60</v>
          </cell>
          <cell r="AS28">
            <v>70</v>
          </cell>
          <cell r="AT28">
            <v>112</v>
          </cell>
          <cell r="AU28">
            <v>141</v>
          </cell>
          <cell r="AW28">
            <v>301.61</v>
          </cell>
          <cell r="AY28">
            <v>3.1</v>
          </cell>
          <cell r="BD28">
            <v>50</v>
          </cell>
        </row>
        <row r="29">
          <cell r="A29" t="str">
            <v>1101101009</v>
          </cell>
          <cell r="B29" t="str">
            <v>14</v>
          </cell>
          <cell r="C29" t="str">
            <v>064</v>
          </cell>
          <cell r="D29" t="str">
            <v>0123</v>
          </cell>
          <cell r="E29" t="str">
            <v>00540</v>
          </cell>
          <cell r="F29" t="str">
            <v>0845</v>
          </cell>
          <cell r="G29" t="str">
            <v>00001</v>
          </cell>
          <cell r="H29" t="str">
            <v>021019</v>
          </cell>
          <cell r="I29" t="str">
            <v>CANDELA DONI DINA ELISA</v>
          </cell>
          <cell r="J29" t="str">
            <v>TECNOLOGO MEDICO</v>
          </cell>
          <cell r="K29" t="str">
            <v>1</v>
          </cell>
          <cell r="L29" t="str">
            <v>03007</v>
          </cell>
          <cell r="M29" t="str">
            <v>070102101 - INST. NAC. DE REHAB</v>
          </cell>
          <cell r="N29" t="str">
            <v>06207982</v>
          </cell>
          <cell r="O29">
            <v>24508</v>
          </cell>
          <cell r="P29">
            <v>35063</v>
          </cell>
          <cell r="Q29" t="str">
            <v>H</v>
          </cell>
          <cell r="R29">
            <v>0</v>
          </cell>
          <cell r="S29" t="str">
            <v>71</v>
          </cell>
          <cell r="T29" t="str">
            <v>6702050CDDID005</v>
          </cell>
          <cell r="U29" t="str">
            <v>545060DCDDI8</v>
          </cell>
          <cell r="V29">
            <v>35088</v>
          </cell>
          <cell r="W29" t="str">
            <v>0125-0021</v>
          </cell>
          <cell r="X29" t="str">
            <v>4029617630</v>
          </cell>
          <cell r="Y29" t="str">
            <v>F</v>
          </cell>
          <cell r="Z29" t="str">
            <v>1</v>
          </cell>
          <cell r="AB29" t="str">
            <v>0/  0</v>
          </cell>
          <cell r="AC29">
            <v>0</v>
          </cell>
          <cell r="AD29" t="str">
            <v>0</v>
          </cell>
          <cell r="AE29" t="str">
            <v>097614</v>
          </cell>
          <cell r="AF29">
            <v>50</v>
          </cell>
          <cell r="AG29">
            <v>37.659999999999997</v>
          </cell>
          <cell r="AI29">
            <v>3</v>
          </cell>
          <cell r="AJ29">
            <v>0.04</v>
          </cell>
          <cell r="AK29">
            <v>47</v>
          </cell>
          <cell r="AL29">
            <v>5.01</v>
          </cell>
          <cell r="AM29">
            <v>26.91</v>
          </cell>
          <cell r="AP29">
            <v>35</v>
          </cell>
          <cell r="AQ29">
            <v>60</v>
          </cell>
          <cell r="AS29">
            <v>70</v>
          </cell>
          <cell r="AT29">
            <v>112</v>
          </cell>
          <cell r="AU29">
            <v>141</v>
          </cell>
          <cell r="AW29">
            <v>301.61</v>
          </cell>
          <cell r="AY29">
            <v>3.1</v>
          </cell>
          <cell r="BD29">
            <v>50</v>
          </cell>
        </row>
        <row r="30">
          <cell r="A30" t="str">
            <v>1101101009</v>
          </cell>
          <cell r="B30" t="str">
            <v>14</v>
          </cell>
          <cell r="C30" t="str">
            <v>064</v>
          </cell>
          <cell r="D30" t="str">
            <v>0123</v>
          </cell>
          <cell r="E30" t="str">
            <v>00540</v>
          </cell>
          <cell r="F30" t="str">
            <v>0845</v>
          </cell>
          <cell r="G30" t="str">
            <v>00001</v>
          </cell>
          <cell r="H30" t="str">
            <v>021020</v>
          </cell>
          <cell r="I30" t="str">
            <v>CANTA MISARI JUANA ARACELLI</v>
          </cell>
          <cell r="J30" t="str">
            <v>TECNOLOGO MEDICO</v>
          </cell>
          <cell r="K30" t="str">
            <v>1</v>
          </cell>
          <cell r="L30" t="str">
            <v>03007</v>
          </cell>
          <cell r="M30" t="str">
            <v>070102101 - INST. NAC. DE REHAB</v>
          </cell>
          <cell r="N30" t="str">
            <v>08208066</v>
          </cell>
          <cell r="O30">
            <v>22805</v>
          </cell>
          <cell r="P30">
            <v>35063</v>
          </cell>
          <cell r="Q30" t="str">
            <v>P</v>
          </cell>
          <cell r="R30">
            <v>0</v>
          </cell>
          <cell r="S30" t="str">
            <v>71</v>
          </cell>
          <cell r="T30" t="str">
            <v>6206080CTMAJ005</v>
          </cell>
          <cell r="U30" t="str">
            <v>228030JCMTA4</v>
          </cell>
          <cell r="V30">
            <v>34206</v>
          </cell>
          <cell r="W30" t="str">
            <v>0125-0021</v>
          </cell>
          <cell r="X30" t="str">
            <v>4029617827</v>
          </cell>
          <cell r="Y30" t="str">
            <v>F</v>
          </cell>
          <cell r="Z30" t="str">
            <v>1</v>
          </cell>
          <cell r="AB30" t="str">
            <v>0/  0</v>
          </cell>
          <cell r="AC30">
            <v>0</v>
          </cell>
          <cell r="AD30" t="str">
            <v>0</v>
          </cell>
          <cell r="AE30" t="str">
            <v>032954</v>
          </cell>
          <cell r="AF30">
            <v>50</v>
          </cell>
          <cell r="AG30">
            <v>37.659999999999997</v>
          </cell>
          <cell r="AI30">
            <v>3</v>
          </cell>
          <cell r="AJ30">
            <v>0.04</v>
          </cell>
          <cell r="AK30">
            <v>47</v>
          </cell>
          <cell r="AL30">
            <v>5.01</v>
          </cell>
          <cell r="AM30">
            <v>26.91</v>
          </cell>
          <cell r="AP30">
            <v>35</v>
          </cell>
          <cell r="AQ30">
            <v>60</v>
          </cell>
          <cell r="AS30">
            <v>70</v>
          </cell>
          <cell r="AT30">
            <v>112</v>
          </cell>
          <cell r="AU30">
            <v>141</v>
          </cell>
          <cell r="AW30">
            <v>301.61</v>
          </cell>
          <cell r="AY30">
            <v>3.1</v>
          </cell>
          <cell r="BD30">
            <v>50</v>
          </cell>
        </row>
        <row r="31">
          <cell r="A31" t="str">
            <v>1101101009</v>
          </cell>
          <cell r="B31" t="str">
            <v>14</v>
          </cell>
          <cell r="C31" t="str">
            <v>064</v>
          </cell>
          <cell r="D31" t="str">
            <v>0123</v>
          </cell>
          <cell r="E31" t="str">
            <v>00540</v>
          </cell>
          <cell r="F31" t="str">
            <v>0195</v>
          </cell>
          <cell r="G31" t="str">
            <v>00001</v>
          </cell>
          <cell r="H31" t="str">
            <v>021021</v>
          </cell>
          <cell r="I31" t="str">
            <v>CAPARACHIN PAREDES ANA</v>
          </cell>
          <cell r="J31" t="str">
            <v>MEDICO FISICO Y REHABILITACION</v>
          </cell>
          <cell r="K31" t="str">
            <v>1</v>
          </cell>
          <cell r="L31" t="str">
            <v>03007</v>
          </cell>
          <cell r="M31" t="str">
            <v>070102101 - INST. NAC. DE REHAB</v>
          </cell>
          <cell r="N31" t="str">
            <v>07271865</v>
          </cell>
          <cell r="O31">
            <v>19286</v>
          </cell>
          <cell r="P31">
            <v>33069</v>
          </cell>
          <cell r="Q31" t="str">
            <v>I</v>
          </cell>
          <cell r="R31">
            <v>0</v>
          </cell>
          <cell r="S31" t="str">
            <v>17</v>
          </cell>
          <cell r="T31" t="str">
            <v>5210190CAPEA000</v>
          </cell>
          <cell r="U31" t="str">
            <v>192840ACPAE1</v>
          </cell>
          <cell r="V31">
            <v>34490</v>
          </cell>
          <cell r="W31" t="str">
            <v>0125-0019</v>
          </cell>
          <cell r="X31" t="str">
            <v>4029488512</v>
          </cell>
          <cell r="Y31" t="str">
            <v>F</v>
          </cell>
          <cell r="Z31" t="str">
            <v>1</v>
          </cell>
          <cell r="AB31" t="str">
            <v>0/  0</v>
          </cell>
          <cell r="AC31">
            <v>0</v>
          </cell>
          <cell r="AD31" t="str">
            <v>1</v>
          </cell>
          <cell r="AE31" t="str">
            <v>105267</v>
          </cell>
          <cell r="AF31">
            <v>50</v>
          </cell>
          <cell r="AG31">
            <v>40.520000000000003</v>
          </cell>
          <cell r="AH31">
            <v>0.01</v>
          </cell>
          <cell r="AJ31">
            <v>0.05</v>
          </cell>
          <cell r="AL31">
            <v>5.01</v>
          </cell>
          <cell r="AN31">
            <v>130.16</v>
          </cell>
          <cell r="AW31">
            <v>920.72</v>
          </cell>
          <cell r="AZ31">
            <v>1465.76</v>
          </cell>
          <cell r="BC31">
            <v>1000</v>
          </cell>
          <cell r="BE31">
            <v>162.28</v>
          </cell>
        </row>
        <row r="32">
          <cell r="A32" t="str">
            <v>1101101009</v>
          </cell>
          <cell r="B32" t="str">
            <v>14</v>
          </cell>
          <cell r="C32" t="str">
            <v>064</v>
          </cell>
          <cell r="D32" t="str">
            <v>0184</v>
          </cell>
          <cell r="E32" t="str">
            <v>00469</v>
          </cell>
          <cell r="F32" t="str">
            <v>0791</v>
          </cell>
          <cell r="G32" t="str">
            <v>00001</v>
          </cell>
          <cell r="H32" t="str">
            <v>021022</v>
          </cell>
          <cell r="I32" t="str">
            <v>CARDENAS SEIJAS JORGE EDUARDO</v>
          </cell>
          <cell r="J32" t="str">
            <v>MEDICO CIRUJANO</v>
          </cell>
          <cell r="K32" t="str">
            <v>1</v>
          </cell>
          <cell r="L32" t="str">
            <v>03007</v>
          </cell>
          <cell r="M32" t="str">
            <v>070102101 - INST. NAC. DE REHAB</v>
          </cell>
          <cell r="N32" t="str">
            <v>18181867</v>
          </cell>
          <cell r="O32">
            <v>18243</v>
          </cell>
          <cell r="P32">
            <v>29129</v>
          </cell>
          <cell r="Q32" t="str">
            <v>M</v>
          </cell>
          <cell r="R32">
            <v>0</v>
          </cell>
          <cell r="S32" t="str">
            <v>19</v>
          </cell>
          <cell r="T32" t="str">
            <v>4912111CDSJJ008</v>
          </cell>
          <cell r="U32" t="str">
            <v>482411JCSDJ9</v>
          </cell>
          <cell r="V32">
            <v>35742</v>
          </cell>
          <cell r="W32" t="str">
            <v>0125-0025</v>
          </cell>
          <cell r="X32" t="str">
            <v>4029482247</v>
          </cell>
          <cell r="Y32" t="str">
            <v>M</v>
          </cell>
          <cell r="Z32" t="str">
            <v>1</v>
          </cell>
          <cell r="AB32" t="str">
            <v>0/  0</v>
          </cell>
          <cell r="AC32">
            <v>0</v>
          </cell>
          <cell r="AD32" t="str">
            <v>3</v>
          </cell>
          <cell r="AE32" t="str">
            <v>032911</v>
          </cell>
          <cell r="AF32">
            <v>50</v>
          </cell>
          <cell r="AG32">
            <v>45.84</v>
          </cell>
          <cell r="AH32">
            <v>0.01</v>
          </cell>
          <cell r="AJ32">
            <v>0.06</v>
          </cell>
          <cell r="AL32">
            <v>5.01</v>
          </cell>
          <cell r="AO32">
            <v>49.87</v>
          </cell>
          <cell r="AW32">
            <v>952.87</v>
          </cell>
          <cell r="AZ32">
            <v>1598.04</v>
          </cell>
          <cell r="BC32">
            <v>1126</v>
          </cell>
        </row>
        <row r="33">
          <cell r="A33" t="str">
            <v>1101101009</v>
          </cell>
          <cell r="B33" t="str">
            <v>14</v>
          </cell>
          <cell r="C33" t="str">
            <v>064</v>
          </cell>
          <cell r="D33" t="str">
            <v>0123</v>
          </cell>
          <cell r="E33" t="str">
            <v>00540</v>
          </cell>
          <cell r="F33" t="str">
            <v>0845</v>
          </cell>
          <cell r="G33" t="str">
            <v>00001</v>
          </cell>
          <cell r="H33" t="str">
            <v>021242</v>
          </cell>
          <cell r="I33" t="str">
            <v>CARTOLIN PRINCIPE MARIA ROCIO</v>
          </cell>
          <cell r="J33" t="str">
            <v>TECNOLOGO MEDICO</v>
          </cell>
          <cell r="K33" t="str">
            <v>1</v>
          </cell>
          <cell r="L33" t="str">
            <v>03007</v>
          </cell>
          <cell r="M33" t="str">
            <v>070102101 - INST. NAC. DE REHAB</v>
          </cell>
          <cell r="N33" t="str">
            <v>09190661</v>
          </cell>
          <cell r="O33">
            <v>23649</v>
          </cell>
          <cell r="P33">
            <v>36705</v>
          </cell>
          <cell r="Q33" t="str">
            <v>H</v>
          </cell>
          <cell r="R33">
            <v>0</v>
          </cell>
          <cell r="S33" t="str">
            <v>71</v>
          </cell>
          <cell r="U33" t="str">
            <v>536470MCPTN5</v>
          </cell>
          <cell r="V33">
            <v>36705</v>
          </cell>
          <cell r="W33" t="str">
            <v>0125-0021</v>
          </cell>
          <cell r="X33" t="str">
            <v>4031306170</v>
          </cell>
          <cell r="Y33" t="str">
            <v>F</v>
          </cell>
          <cell r="Z33" t="str">
            <v>1</v>
          </cell>
          <cell r="AB33" t="str">
            <v>0/  0</v>
          </cell>
          <cell r="AC33">
            <v>0</v>
          </cell>
          <cell r="AD33" t="str">
            <v>0</v>
          </cell>
          <cell r="AE33" t="str">
            <v>032947</v>
          </cell>
          <cell r="AF33">
            <v>50</v>
          </cell>
          <cell r="AG33">
            <v>37.659999999999997</v>
          </cell>
          <cell r="AI33">
            <v>3</v>
          </cell>
          <cell r="AJ33">
            <v>0.04</v>
          </cell>
          <cell r="AK33">
            <v>47</v>
          </cell>
          <cell r="AL33">
            <v>5.01</v>
          </cell>
          <cell r="AM33">
            <v>26.91</v>
          </cell>
          <cell r="AP33">
            <v>35</v>
          </cell>
          <cell r="AQ33">
            <v>60</v>
          </cell>
          <cell r="AS33">
            <v>70</v>
          </cell>
          <cell r="AT33">
            <v>112</v>
          </cell>
          <cell r="AU33">
            <v>141</v>
          </cell>
          <cell r="AW33">
            <v>301.61</v>
          </cell>
          <cell r="AY33">
            <v>3.1</v>
          </cell>
          <cell r="BD33">
            <v>50</v>
          </cell>
        </row>
        <row r="34">
          <cell r="A34" t="str">
            <v>1101101009</v>
          </cell>
          <cell r="B34" t="str">
            <v>14</v>
          </cell>
          <cell r="C34" t="str">
            <v>064</v>
          </cell>
          <cell r="D34" t="str">
            <v>0049</v>
          </cell>
          <cell r="E34" t="str">
            <v>00541</v>
          </cell>
          <cell r="F34" t="str">
            <v>0155</v>
          </cell>
          <cell r="G34" t="str">
            <v>00001</v>
          </cell>
          <cell r="H34" t="str">
            <v>021023</v>
          </cell>
          <cell r="I34" t="str">
            <v>CASALLO CASTILLA CARMEN NATIVIDAD</v>
          </cell>
          <cell r="J34" t="str">
            <v>ASISTENTE SOCIAL</v>
          </cell>
          <cell r="K34" t="str">
            <v>1</v>
          </cell>
          <cell r="L34" t="str">
            <v>03007</v>
          </cell>
          <cell r="M34" t="str">
            <v>070102101 - INST. NAC. DE REHAB</v>
          </cell>
          <cell r="N34" t="str">
            <v>07158484</v>
          </cell>
          <cell r="O34">
            <v>21071</v>
          </cell>
          <cell r="P34">
            <v>34699</v>
          </cell>
          <cell r="Q34" t="str">
            <v>1</v>
          </cell>
          <cell r="R34">
            <v>0</v>
          </cell>
          <cell r="S34" t="str">
            <v>24</v>
          </cell>
          <cell r="T34" t="str">
            <v>5709080CACTC008</v>
          </cell>
          <cell r="W34" t="str">
            <v>0125-0014</v>
          </cell>
          <cell r="X34" t="str">
            <v>4029482263</v>
          </cell>
          <cell r="Y34" t="str">
            <v>F</v>
          </cell>
          <cell r="Z34" t="str">
            <v>1</v>
          </cell>
          <cell r="AB34" t="str">
            <v>0/  0</v>
          </cell>
          <cell r="AC34">
            <v>0</v>
          </cell>
          <cell r="AD34" t="str">
            <v>0</v>
          </cell>
          <cell r="AE34" t="str">
            <v>032909</v>
          </cell>
          <cell r="AF34">
            <v>50</v>
          </cell>
          <cell r="AG34">
            <v>37.659999999999997</v>
          </cell>
          <cell r="AJ34">
            <v>0.04</v>
          </cell>
          <cell r="AK34">
            <v>47</v>
          </cell>
          <cell r="AL34">
            <v>5.01</v>
          </cell>
          <cell r="AM34">
            <v>26.91</v>
          </cell>
          <cell r="AO34">
            <v>16.489999999999998</v>
          </cell>
          <cell r="AP34">
            <v>35</v>
          </cell>
          <cell r="AQ34">
            <v>60</v>
          </cell>
          <cell r="AS34">
            <v>70</v>
          </cell>
          <cell r="AT34">
            <v>112</v>
          </cell>
          <cell r="AU34">
            <v>141</v>
          </cell>
          <cell r="AW34">
            <v>310.85000000000002</v>
          </cell>
          <cell r="AY34">
            <v>3.1</v>
          </cell>
          <cell r="BD34">
            <v>50</v>
          </cell>
        </row>
        <row r="35">
          <cell r="A35" t="str">
            <v>1101101009</v>
          </cell>
          <cell r="B35" t="str">
            <v>14</v>
          </cell>
          <cell r="C35" t="str">
            <v>064</v>
          </cell>
          <cell r="D35" t="str">
            <v>0123</v>
          </cell>
          <cell r="E35" t="str">
            <v>00540</v>
          </cell>
          <cell r="F35" t="str">
            <v>0195</v>
          </cell>
          <cell r="G35" t="str">
            <v>00001</v>
          </cell>
          <cell r="H35" t="str">
            <v>021527</v>
          </cell>
          <cell r="I35" t="str">
            <v>CASTRO APARICIO JORGE EDUARDO</v>
          </cell>
          <cell r="J35" t="str">
            <v>MEDICO FISICO Y REHABILITACION</v>
          </cell>
          <cell r="K35" t="str">
            <v>1</v>
          </cell>
          <cell r="L35" t="str">
            <v>03007</v>
          </cell>
          <cell r="M35" t="str">
            <v>070102101 - INST. NAC. DE REHAB</v>
          </cell>
          <cell r="N35" t="str">
            <v>29738348</v>
          </cell>
          <cell r="O35">
            <v>27353</v>
          </cell>
          <cell r="P35">
            <v>38531</v>
          </cell>
          <cell r="Q35" t="str">
            <v>M</v>
          </cell>
          <cell r="R35">
            <v>0</v>
          </cell>
          <cell r="S35" t="str">
            <v>15</v>
          </cell>
          <cell r="U35" t="str">
            <v>573511JCATR1</v>
          </cell>
          <cell r="V35">
            <v>36277</v>
          </cell>
          <cell r="W35" t="str">
            <v>0125-0019</v>
          </cell>
          <cell r="X35" t="str">
            <v>4701470007</v>
          </cell>
          <cell r="Y35" t="str">
            <v>M</v>
          </cell>
          <cell r="Z35" t="str">
            <v>1</v>
          </cell>
          <cell r="AB35" t="str">
            <v>0/  0</v>
          </cell>
          <cell r="AC35">
            <v>0</v>
          </cell>
          <cell r="AE35" t="str">
            <v>141743</v>
          </cell>
          <cell r="AF35">
            <v>50</v>
          </cell>
          <cell r="AG35">
            <v>37.799999999999997</v>
          </cell>
          <cell r="AI35">
            <v>3</v>
          </cell>
          <cell r="AJ35">
            <v>0.04</v>
          </cell>
          <cell r="AL35">
            <v>5.01</v>
          </cell>
          <cell r="AW35">
            <v>753.91</v>
          </cell>
          <cell r="AZ35">
            <v>1301.27</v>
          </cell>
          <cell r="BC35">
            <v>920</v>
          </cell>
          <cell r="BE35">
            <v>151.36000000000001</v>
          </cell>
        </row>
        <row r="36">
          <cell r="A36" t="str">
            <v>1101101009</v>
          </cell>
          <cell r="B36" t="str">
            <v>14</v>
          </cell>
          <cell r="C36" t="str">
            <v>064</v>
          </cell>
          <cell r="D36" t="str">
            <v>0123</v>
          </cell>
          <cell r="E36" t="str">
            <v>00540</v>
          </cell>
          <cell r="F36" t="str">
            <v>0845</v>
          </cell>
          <cell r="G36" t="str">
            <v>00001</v>
          </cell>
          <cell r="H36" t="str">
            <v>021024</v>
          </cell>
          <cell r="I36" t="str">
            <v>CELIZ SANCHEZ AIDA RITA</v>
          </cell>
          <cell r="J36" t="str">
            <v>PSICOLOGO</v>
          </cell>
          <cell r="K36" t="str">
            <v>1</v>
          </cell>
          <cell r="L36" t="str">
            <v>03007</v>
          </cell>
          <cell r="M36" t="str">
            <v>070102101 - INST. NAC. DE REHAB</v>
          </cell>
          <cell r="N36" t="str">
            <v>06750585</v>
          </cell>
          <cell r="O36">
            <v>19125</v>
          </cell>
          <cell r="P36">
            <v>29281</v>
          </cell>
          <cell r="Q36" t="str">
            <v>H</v>
          </cell>
          <cell r="R36">
            <v>0</v>
          </cell>
          <cell r="S36" t="str">
            <v>82</v>
          </cell>
          <cell r="T36" t="str">
            <v>5205110CISCA008</v>
          </cell>
          <cell r="U36" t="str">
            <v>491230ACSIC7</v>
          </cell>
          <cell r="V36">
            <v>35628</v>
          </cell>
          <cell r="W36" t="str">
            <v>0125-0021</v>
          </cell>
          <cell r="X36" t="str">
            <v>4029482336</v>
          </cell>
          <cell r="Y36" t="str">
            <v>F</v>
          </cell>
          <cell r="Z36" t="str">
            <v>1</v>
          </cell>
          <cell r="AB36" t="str">
            <v>0/  0</v>
          </cell>
          <cell r="AC36">
            <v>0</v>
          </cell>
          <cell r="AD36" t="str">
            <v>2</v>
          </cell>
          <cell r="AE36" t="str">
            <v>032917</v>
          </cell>
          <cell r="AF36">
            <v>50</v>
          </cell>
          <cell r="AG36">
            <v>38.69</v>
          </cell>
          <cell r="AH36">
            <v>0.01</v>
          </cell>
          <cell r="AJ36">
            <v>0.04</v>
          </cell>
          <cell r="AK36">
            <v>47</v>
          </cell>
          <cell r="AL36">
            <v>5.01</v>
          </cell>
          <cell r="AM36">
            <v>27.22</v>
          </cell>
          <cell r="AO36">
            <v>16.73</v>
          </cell>
          <cell r="AP36">
            <v>35</v>
          </cell>
          <cell r="AQ36">
            <v>60</v>
          </cell>
          <cell r="AS36">
            <v>70</v>
          </cell>
          <cell r="AT36">
            <v>115</v>
          </cell>
          <cell r="AU36">
            <v>144</v>
          </cell>
          <cell r="AW36">
            <v>315.11</v>
          </cell>
          <cell r="AY36">
            <v>3.1</v>
          </cell>
          <cell r="BD36">
            <v>50</v>
          </cell>
        </row>
        <row r="37">
          <cell r="A37" t="str">
            <v>1101101009</v>
          </cell>
          <cell r="B37" t="str">
            <v>14</v>
          </cell>
          <cell r="C37" t="str">
            <v>064</v>
          </cell>
          <cell r="D37" t="str">
            <v>0123</v>
          </cell>
          <cell r="E37" t="str">
            <v>00540</v>
          </cell>
          <cell r="F37" t="str">
            <v>0845</v>
          </cell>
          <cell r="G37" t="str">
            <v>00001</v>
          </cell>
          <cell r="H37" t="str">
            <v>021713</v>
          </cell>
          <cell r="I37" t="str">
            <v>CHAPOÑAN CHAPOÑAN LUCY MERCEDES</v>
          </cell>
          <cell r="J37" t="str">
            <v>TECNOLOGO MEDICO</v>
          </cell>
          <cell r="K37" t="str">
            <v>1</v>
          </cell>
          <cell r="L37" t="str">
            <v>03007</v>
          </cell>
          <cell r="M37" t="str">
            <v>070102101 - INST. NAC. DE REHAB</v>
          </cell>
          <cell r="N37" t="str">
            <v>07949663</v>
          </cell>
          <cell r="O37">
            <v>22707</v>
          </cell>
          <cell r="P37">
            <v>39479</v>
          </cell>
          <cell r="Q37" t="str">
            <v>1</v>
          </cell>
          <cell r="R37">
            <v>0</v>
          </cell>
          <cell r="S37" t="str">
            <v>71</v>
          </cell>
          <cell r="W37" t="str">
            <v>0125-0021</v>
          </cell>
          <cell r="X37" t="str">
            <v>4031306316</v>
          </cell>
          <cell r="Y37" t="str">
            <v>F</v>
          </cell>
          <cell r="Z37" t="str">
            <v>1</v>
          </cell>
          <cell r="AB37" t="str">
            <v>0/  0</v>
          </cell>
          <cell r="AC37">
            <v>0</v>
          </cell>
          <cell r="AF37">
            <v>50</v>
          </cell>
          <cell r="AG37">
            <v>37.659999999999997</v>
          </cell>
          <cell r="AJ37">
            <v>0.04</v>
          </cell>
          <cell r="AK37">
            <v>47</v>
          </cell>
          <cell r="AL37">
            <v>5.01</v>
          </cell>
          <cell r="AM37">
            <v>26.91</v>
          </cell>
          <cell r="AP37">
            <v>35</v>
          </cell>
          <cell r="AQ37">
            <v>60</v>
          </cell>
          <cell r="AS37">
            <v>70</v>
          </cell>
          <cell r="AT37">
            <v>112</v>
          </cell>
          <cell r="AU37">
            <v>141</v>
          </cell>
          <cell r="AW37">
            <v>301.61</v>
          </cell>
          <cell r="AY37">
            <v>3.1</v>
          </cell>
          <cell r="BD37">
            <v>50</v>
          </cell>
        </row>
        <row r="38">
          <cell r="A38" t="str">
            <v>1101101009</v>
          </cell>
          <cell r="B38" t="str">
            <v>14</v>
          </cell>
          <cell r="C38" t="str">
            <v>064</v>
          </cell>
          <cell r="D38" t="str">
            <v>0049</v>
          </cell>
          <cell r="E38" t="str">
            <v>00541</v>
          </cell>
          <cell r="F38" t="str">
            <v>0155</v>
          </cell>
          <cell r="G38" t="str">
            <v>00001</v>
          </cell>
          <cell r="H38" t="str">
            <v>021025</v>
          </cell>
          <cell r="I38" t="str">
            <v>CHAVEZ CRISTOBAL OLINDA</v>
          </cell>
          <cell r="J38" t="str">
            <v>ASISTENTE SOCIAL</v>
          </cell>
          <cell r="K38" t="str">
            <v>1</v>
          </cell>
          <cell r="L38" t="str">
            <v>03007</v>
          </cell>
          <cell r="M38" t="str">
            <v>070102101 - INST. NAC. DE REHAB</v>
          </cell>
          <cell r="N38" t="str">
            <v>08620991</v>
          </cell>
          <cell r="O38">
            <v>22348</v>
          </cell>
          <cell r="P38">
            <v>35063</v>
          </cell>
          <cell r="Q38" t="str">
            <v>H</v>
          </cell>
          <cell r="R38">
            <v>0</v>
          </cell>
          <cell r="S38" t="str">
            <v>24</v>
          </cell>
          <cell r="T38" t="str">
            <v>6103080CVCSO008</v>
          </cell>
          <cell r="U38" t="str">
            <v>523460OCCVS6</v>
          </cell>
          <cell r="V38">
            <v>35241</v>
          </cell>
          <cell r="W38" t="str">
            <v>0125-0014</v>
          </cell>
          <cell r="X38" t="str">
            <v>4029617673</v>
          </cell>
          <cell r="Y38" t="str">
            <v>F</v>
          </cell>
          <cell r="Z38" t="str">
            <v>1</v>
          </cell>
          <cell r="AB38" t="str">
            <v>0/  0</v>
          </cell>
          <cell r="AC38">
            <v>0</v>
          </cell>
          <cell r="AD38" t="str">
            <v>0</v>
          </cell>
          <cell r="AE38" t="str">
            <v>900229</v>
          </cell>
          <cell r="AF38">
            <v>50</v>
          </cell>
          <cell r="AG38">
            <v>37.659999999999997</v>
          </cell>
          <cell r="AI38">
            <v>3</v>
          </cell>
          <cell r="AJ38">
            <v>0.04</v>
          </cell>
          <cell r="AK38">
            <v>47</v>
          </cell>
          <cell r="AL38">
            <v>5.01</v>
          </cell>
          <cell r="AM38">
            <v>26.91</v>
          </cell>
          <cell r="AP38">
            <v>35</v>
          </cell>
          <cell r="AQ38">
            <v>60</v>
          </cell>
          <cell r="AS38">
            <v>70</v>
          </cell>
          <cell r="AT38">
            <v>112</v>
          </cell>
          <cell r="AU38">
            <v>141</v>
          </cell>
          <cell r="AW38">
            <v>301.61</v>
          </cell>
          <cell r="AY38">
            <v>3.1</v>
          </cell>
          <cell r="BD38">
            <v>50</v>
          </cell>
        </row>
        <row r="39">
          <cell r="A39" t="str">
            <v>1101101009</v>
          </cell>
          <cell r="B39" t="str">
            <v>14</v>
          </cell>
          <cell r="C39" t="str">
            <v>064</v>
          </cell>
          <cell r="D39" t="str">
            <v>0123</v>
          </cell>
          <cell r="E39" t="str">
            <v>00540</v>
          </cell>
          <cell r="F39" t="str">
            <v>0845</v>
          </cell>
          <cell r="G39" t="str">
            <v>00001</v>
          </cell>
          <cell r="H39" t="str">
            <v>021026</v>
          </cell>
          <cell r="I39" t="str">
            <v>CHEPE CHUMPITAZ FLOR ANGELICA</v>
          </cell>
          <cell r="J39" t="str">
            <v>TECNOLOGO MEDICO</v>
          </cell>
          <cell r="K39" t="str">
            <v>1</v>
          </cell>
          <cell r="L39" t="str">
            <v>03007</v>
          </cell>
          <cell r="M39" t="str">
            <v>070102101 - INST. NAC. DE REHAB</v>
          </cell>
          <cell r="N39" t="str">
            <v>07112151</v>
          </cell>
          <cell r="O39">
            <v>22979</v>
          </cell>
          <cell r="P39">
            <v>33590</v>
          </cell>
          <cell r="Q39" t="str">
            <v>M</v>
          </cell>
          <cell r="R39">
            <v>0</v>
          </cell>
          <cell r="S39" t="str">
            <v>71</v>
          </cell>
          <cell r="T39" t="str">
            <v>6211290CPCMF004</v>
          </cell>
          <cell r="U39" t="str">
            <v>229770FCCPMO</v>
          </cell>
          <cell r="V39">
            <v>34890</v>
          </cell>
          <cell r="W39" t="str">
            <v>0125-0021</v>
          </cell>
          <cell r="X39" t="str">
            <v>4029482344</v>
          </cell>
          <cell r="Y39" t="str">
            <v>F</v>
          </cell>
          <cell r="Z39" t="str">
            <v>1</v>
          </cell>
          <cell r="AB39" t="str">
            <v>0/  0</v>
          </cell>
          <cell r="AC39">
            <v>0</v>
          </cell>
          <cell r="AD39" t="str">
            <v>0</v>
          </cell>
          <cell r="AE39" t="str">
            <v>032943</v>
          </cell>
          <cell r="AF39">
            <v>50</v>
          </cell>
          <cell r="AG39">
            <v>37.659999999999997</v>
          </cell>
          <cell r="AJ39">
            <v>0.04</v>
          </cell>
          <cell r="AK39">
            <v>47</v>
          </cell>
          <cell r="AL39">
            <v>5.01</v>
          </cell>
          <cell r="AM39">
            <v>26.91</v>
          </cell>
          <cell r="AN39">
            <v>67.63</v>
          </cell>
          <cell r="AP39">
            <v>35</v>
          </cell>
          <cell r="AQ39">
            <v>60</v>
          </cell>
          <cell r="AS39">
            <v>70</v>
          </cell>
          <cell r="AT39">
            <v>112</v>
          </cell>
          <cell r="AU39">
            <v>141</v>
          </cell>
          <cell r="AW39">
            <v>339.54</v>
          </cell>
          <cell r="AY39">
            <v>3.1</v>
          </cell>
          <cell r="BD39">
            <v>50</v>
          </cell>
        </row>
        <row r="40">
          <cell r="A40" t="str">
            <v>1101101009</v>
          </cell>
          <cell r="B40" t="str">
            <v>14</v>
          </cell>
          <cell r="C40" t="str">
            <v>064</v>
          </cell>
          <cell r="D40" t="str">
            <v>0123</v>
          </cell>
          <cell r="E40" t="str">
            <v>00540</v>
          </cell>
          <cell r="F40" t="str">
            <v>0195</v>
          </cell>
          <cell r="G40" t="str">
            <v>00001</v>
          </cell>
          <cell r="H40" t="str">
            <v>021027</v>
          </cell>
          <cell r="I40" t="str">
            <v>CIFUENTES GRANADOS CARMEN CONSUELO</v>
          </cell>
          <cell r="J40" t="str">
            <v>MEDICO FISICO Y REHABILITACION</v>
          </cell>
          <cell r="K40" t="str">
            <v>1</v>
          </cell>
          <cell r="L40" t="str">
            <v>03007</v>
          </cell>
          <cell r="M40" t="str">
            <v>070102101 - INST. NAC. DE REHAB</v>
          </cell>
          <cell r="N40" t="str">
            <v>07724913</v>
          </cell>
          <cell r="O40">
            <v>22950</v>
          </cell>
          <cell r="P40">
            <v>35063</v>
          </cell>
          <cell r="Q40" t="str">
            <v>H</v>
          </cell>
          <cell r="R40">
            <v>0</v>
          </cell>
          <cell r="S40" t="str">
            <v>16</v>
          </cell>
          <cell r="T40" t="str">
            <v>6210310CUGNC004</v>
          </cell>
          <cell r="U40" t="str">
            <v>529480CCGUN9</v>
          </cell>
          <cell r="V40">
            <v>35359</v>
          </cell>
          <cell r="W40" t="str">
            <v>0125-0019</v>
          </cell>
          <cell r="X40" t="str">
            <v>4029617509</v>
          </cell>
          <cell r="Y40" t="str">
            <v>F</v>
          </cell>
          <cell r="Z40" t="str">
            <v>1</v>
          </cell>
          <cell r="AB40" t="str">
            <v>0/  0</v>
          </cell>
          <cell r="AC40">
            <v>0</v>
          </cell>
          <cell r="AD40" t="str">
            <v>0</v>
          </cell>
          <cell r="AE40" t="str">
            <v>101186</v>
          </cell>
          <cell r="AF40">
            <v>50</v>
          </cell>
          <cell r="AG40">
            <v>39.61</v>
          </cell>
          <cell r="AJ40">
            <v>0.05</v>
          </cell>
          <cell r="AL40">
            <v>5.01</v>
          </cell>
          <cell r="AW40">
            <v>809.47</v>
          </cell>
          <cell r="AZ40">
            <v>1398.5</v>
          </cell>
          <cell r="BC40">
            <v>935</v>
          </cell>
        </row>
        <row r="41">
          <cell r="A41" t="str">
            <v>1101101009</v>
          </cell>
          <cell r="B41" t="str">
            <v>14</v>
          </cell>
          <cell r="C41" t="str">
            <v>064</v>
          </cell>
          <cell r="D41" t="str">
            <v>0123</v>
          </cell>
          <cell r="E41" t="str">
            <v>00540</v>
          </cell>
          <cell r="F41" t="str">
            <v>0195</v>
          </cell>
          <cell r="G41" t="str">
            <v>00001</v>
          </cell>
          <cell r="H41" t="str">
            <v>021028</v>
          </cell>
          <cell r="I41" t="str">
            <v>COCK HUAMAN MARIA ROXANA DEL CARMEN</v>
          </cell>
          <cell r="J41" t="str">
            <v>MEDICO CIRUJANO</v>
          </cell>
          <cell r="K41" t="str">
            <v>1</v>
          </cell>
          <cell r="L41" t="str">
            <v>03007</v>
          </cell>
          <cell r="M41" t="str">
            <v>070102101 - INST. NAC. DE REHAB</v>
          </cell>
          <cell r="N41" t="str">
            <v>07401017</v>
          </cell>
          <cell r="O41">
            <v>23376</v>
          </cell>
          <cell r="P41">
            <v>35063</v>
          </cell>
          <cell r="Q41" t="str">
            <v>H</v>
          </cell>
          <cell r="R41">
            <v>0</v>
          </cell>
          <cell r="S41" t="str">
            <v>16</v>
          </cell>
          <cell r="T41" t="str">
            <v>6312310CKHMM006</v>
          </cell>
          <cell r="U41" t="str">
            <v>533740MCHKM9</v>
          </cell>
          <cell r="V41">
            <v>35017</v>
          </cell>
          <cell r="W41" t="str">
            <v>0125-0019</v>
          </cell>
          <cell r="X41" t="str">
            <v>4029617517</v>
          </cell>
          <cell r="Y41" t="str">
            <v>F</v>
          </cell>
          <cell r="Z41" t="str">
            <v>1</v>
          </cell>
          <cell r="AB41" t="str">
            <v>0/  0</v>
          </cell>
          <cell r="AC41">
            <v>0</v>
          </cell>
          <cell r="AD41" t="str">
            <v>0</v>
          </cell>
          <cell r="AE41" t="str">
            <v>105266</v>
          </cell>
          <cell r="AF41">
            <v>50</v>
          </cell>
          <cell r="AG41">
            <v>39.61</v>
          </cell>
          <cell r="AJ41">
            <v>0.05</v>
          </cell>
          <cell r="AL41">
            <v>5.01</v>
          </cell>
          <cell r="AW41">
            <v>809.47</v>
          </cell>
          <cell r="AZ41">
            <v>1398.5</v>
          </cell>
          <cell r="BC41">
            <v>935</v>
          </cell>
          <cell r="BE41">
            <v>237.96</v>
          </cell>
        </row>
        <row r="42">
          <cell r="A42" t="str">
            <v>1101101009</v>
          </cell>
          <cell r="B42" t="str">
            <v>14</v>
          </cell>
          <cell r="C42" t="str">
            <v>064</v>
          </cell>
          <cell r="D42" t="str">
            <v>0123</v>
          </cell>
          <cell r="E42" t="str">
            <v>00540</v>
          </cell>
          <cell r="F42" t="str">
            <v>0845</v>
          </cell>
          <cell r="G42" t="str">
            <v>00001</v>
          </cell>
          <cell r="H42" t="str">
            <v>021029</v>
          </cell>
          <cell r="I42" t="str">
            <v>COLLATON CHICANA GRACIELA</v>
          </cell>
          <cell r="J42" t="str">
            <v>PSICOLOGO</v>
          </cell>
          <cell r="K42" t="str">
            <v>1</v>
          </cell>
          <cell r="L42" t="str">
            <v>03007</v>
          </cell>
          <cell r="M42" t="str">
            <v>070102101 - INST. NAC. DE REHAB</v>
          </cell>
          <cell r="N42" t="str">
            <v>06246796</v>
          </cell>
          <cell r="O42">
            <v>19958</v>
          </cell>
          <cell r="P42">
            <v>27851</v>
          </cell>
          <cell r="Q42" t="str">
            <v>I</v>
          </cell>
          <cell r="R42">
            <v>0</v>
          </cell>
          <cell r="S42" t="str">
            <v>81</v>
          </cell>
          <cell r="T42" t="str">
            <v>5408220CLCCG006</v>
          </cell>
          <cell r="U42" t="str">
            <v>499560GCCLC2</v>
          </cell>
          <cell r="V42">
            <v>35245</v>
          </cell>
          <cell r="W42" t="str">
            <v>0125-0021</v>
          </cell>
          <cell r="X42" t="str">
            <v>4029482360</v>
          </cell>
          <cell r="Y42" t="str">
            <v>F</v>
          </cell>
          <cell r="Z42" t="str">
            <v>1</v>
          </cell>
          <cell r="AB42" t="str">
            <v>0/  0</v>
          </cell>
          <cell r="AC42">
            <v>0</v>
          </cell>
          <cell r="AD42" t="str">
            <v>6</v>
          </cell>
          <cell r="AE42" t="str">
            <v>033107</v>
          </cell>
          <cell r="AF42">
            <v>50</v>
          </cell>
          <cell r="AG42">
            <v>37.659999999999997</v>
          </cell>
          <cell r="AH42">
            <v>0.01</v>
          </cell>
          <cell r="AJ42">
            <v>0.04</v>
          </cell>
          <cell r="AK42">
            <v>47</v>
          </cell>
          <cell r="AL42">
            <v>5.01</v>
          </cell>
          <cell r="AM42">
            <v>26.91</v>
          </cell>
          <cell r="AO42">
            <v>11.79</v>
          </cell>
          <cell r="AP42">
            <v>35</v>
          </cell>
          <cell r="AQ42">
            <v>60</v>
          </cell>
          <cell r="AS42">
            <v>70</v>
          </cell>
          <cell r="AT42">
            <v>112</v>
          </cell>
          <cell r="AU42">
            <v>141</v>
          </cell>
          <cell r="AW42">
            <v>308.22000000000003</v>
          </cell>
          <cell r="AY42">
            <v>3.1</v>
          </cell>
          <cell r="BD42">
            <v>50</v>
          </cell>
        </row>
        <row r="43">
          <cell r="A43" t="str">
            <v>1101101009</v>
          </cell>
          <cell r="B43" t="str">
            <v>14</v>
          </cell>
          <cell r="C43" t="str">
            <v>064</v>
          </cell>
          <cell r="D43" t="str">
            <v>0123</v>
          </cell>
          <cell r="E43" t="str">
            <v>00540</v>
          </cell>
          <cell r="F43" t="str">
            <v>0845</v>
          </cell>
          <cell r="G43" t="str">
            <v>00001</v>
          </cell>
          <cell r="H43" t="str">
            <v>021030</v>
          </cell>
          <cell r="I43" t="str">
            <v>CORNEJO LOPEZ JENNY AURORA</v>
          </cell>
          <cell r="J43" t="str">
            <v>TECNOLOGO MEDICO</v>
          </cell>
          <cell r="K43" t="str">
            <v>1</v>
          </cell>
          <cell r="L43" t="str">
            <v>03007</v>
          </cell>
          <cell r="M43" t="str">
            <v>070102101 - INST. NAC. DE REHAB</v>
          </cell>
          <cell r="N43" t="str">
            <v>25486517</v>
          </cell>
          <cell r="O43">
            <v>23353</v>
          </cell>
          <cell r="P43">
            <v>34731</v>
          </cell>
          <cell r="Q43" t="str">
            <v>H</v>
          </cell>
          <cell r="R43">
            <v>0</v>
          </cell>
          <cell r="S43" t="str">
            <v>71</v>
          </cell>
          <cell r="T43" t="str">
            <v>6312080CNLEJ003</v>
          </cell>
          <cell r="U43" t="str">
            <v>233510JCLNE4</v>
          </cell>
          <cell r="V43">
            <v>34302</v>
          </cell>
          <cell r="W43" t="str">
            <v>0125-0021</v>
          </cell>
          <cell r="X43" t="str">
            <v>4029482409</v>
          </cell>
          <cell r="Y43" t="str">
            <v>F</v>
          </cell>
          <cell r="Z43" t="str">
            <v>1</v>
          </cell>
          <cell r="AB43" t="str">
            <v>0/  0</v>
          </cell>
          <cell r="AC43">
            <v>0</v>
          </cell>
          <cell r="AD43" t="str">
            <v>0</v>
          </cell>
          <cell r="AE43" t="str">
            <v>032974</v>
          </cell>
          <cell r="AF43">
            <v>50</v>
          </cell>
          <cell r="AG43">
            <v>37.659999999999997</v>
          </cell>
          <cell r="AI43">
            <v>3</v>
          </cell>
          <cell r="AJ43">
            <v>0.04</v>
          </cell>
          <cell r="AK43">
            <v>47</v>
          </cell>
          <cell r="AL43">
            <v>5.01</v>
          </cell>
          <cell r="AM43">
            <v>26.91</v>
          </cell>
          <cell r="AO43">
            <v>16.489999999999998</v>
          </cell>
          <cell r="AP43">
            <v>35</v>
          </cell>
          <cell r="AQ43">
            <v>60</v>
          </cell>
          <cell r="AS43">
            <v>70</v>
          </cell>
          <cell r="AT43">
            <v>112</v>
          </cell>
          <cell r="AU43">
            <v>141</v>
          </cell>
          <cell r="AW43">
            <v>314.20999999999998</v>
          </cell>
          <cell r="AY43">
            <v>3.1</v>
          </cell>
          <cell r="BD43">
            <v>50</v>
          </cell>
        </row>
        <row r="44">
          <cell r="A44" t="str">
            <v>1101101009</v>
          </cell>
          <cell r="B44" t="str">
            <v>14</v>
          </cell>
          <cell r="C44" t="str">
            <v>064</v>
          </cell>
          <cell r="D44" t="str">
            <v>0123</v>
          </cell>
          <cell r="E44" t="str">
            <v>00540</v>
          </cell>
          <cell r="F44" t="str">
            <v>0845</v>
          </cell>
          <cell r="G44" t="str">
            <v>00001</v>
          </cell>
          <cell r="H44" t="str">
            <v>021245</v>
          </cell>
          <cell r="I44" t="str">
            <v>CORREA QUINTEROS ELVA VIOLETA</v>
          </cell>
          <cell r="J44" t="str">
            <v>TECNOLOGO MEDICO</v>
          </cell>
          <cell r="K44" t="str">
            <v>1</v>
          </cell>
          <cell r="L44" t="str">
            <v>03007</v>
          </cell>
          <cell r="M44" t="str">
            <v>070102101 - INST. NAC. DE REHAB</v>
          </cell>
          <cell r="N44" t="str">
            <v>25557645</v>
          </cell>
          <cell r="O44">
            <v>24796</v>
          </cell>
          <cell r="P44">
            <v>35564</v>
          </cell>
          <cell r="Q44" t="str">
            <v>M</v>
          </cell>
          <cell r="R44">
            <v>0</v>
          </cell>
          <cell r="S44" t="str">
            <v>71</v>
          </cell>
          <cell r="T44" t="str">
            <v>6711200CRQNE007</v>
          </cell>
          <cell r="U44" t="str">
            <v>547940ECQRN9</v>
          </cell>
          <cell r="V44">
            <v>35576</v>
          </cell>
          <cell r="W44" t="str">
            <v>0125-0021</v>
          </cell>
          <cell r="X44" t="str">
            <v>4029789180</v>
          </cell>
          <cell r="Y44" t="str">
            <v>F</v>
          </cell>
          <cell r="Z44" t="str">
            <v>1</v>
          </cell>
          <cell r="AB44" t="str">
            <v>0/  0</v>
          </cell>
          <cell r="AC44">
            <v>0</v>
          </cell>
          <cell r="AD44" t="str">
            <v>0</v>
          </cell>
          <cell r="AE44" t="str">
            <v>032948</v>
          </cell>
          <cell r="AF44">
            <v>50</v>
          </cell>
          <cell r="AG44">
            <v>37.659999999999997</v>
          </cell>
          <cell r="AI44">
            <v>3</v>
          </cell>
          <cell r="AJ44">
            <v>0.04</v>
          </cell>
          <cell r="AK44">
            <v>47</v>
          </cell>
          <cell r="AL44">
            <v>5.01</v>
          </cell>
          <cell r="AM44">
            <v>26.91</v>
          </cell>
          <cell r="AP44">
            <v>35</v>
          </cell>
          <cell r="AQ44">
            <v>60</v>
          </cell>
          <cell r="AS44">
            <v>70</v>
          </cell>
          <cell r="AT44">
            <v>112</v>
          </cell>
          <cell r="AU44">
            <v>141</v>
          </cell>
          <cell r="AW44">
            <v>301.61</v>
          </cell>
          <cell r="AY44">
            <v>3.1</v>
          </cell>
          <cell r="BD44">
            <v>50</v>
          </cell>
        </row>
        <row r="45">
          <cell r="A45" t="str">
            <v>1101101009</v>
          </cell>
          <cell r="B45" t="str">
            <v>14</v>
          </cell>
          <cell r="C45" t="str">
            <v>064</v>
          </cell>
          <cell r="D45" t="str">
            <v>0184</v>
          </cell>
          <cell r="E45" t="str">
            <v>00469</v>
          </cell>
          <cell r="F45" t="str">
            <v>0653</v>
          </cell>
          <cell r="G45" t="str">
            <v>00001</v>
          </cell>
          <cell r="H45" t="str">
            <v>021555</v>
          </cell>
          <cell r="I45" t="str">
            <v>CORTEZ SALAZAR JOSE ALBERTO</v>
          </cell>
          <cell r="J45" t="str">
            <v>QUIMICO FARMACEUTICO</v>
          </cell>
          <cell r="K45" t="str">
            <v>1</v>
          </cell>
          <cell r="L45" t="str">
            <v>03007</v>
          </cell>
          <cell r="M45" t="str">
            <v>070102101 - INST. NAC. DE REHAB</v>
          </cell>
          <cell r="N45" t="str">
            <v>21513673</v>
          </cell>
          <cell r="O45">
            <v>26742</v>
          </cell>
          <cell r="P45">
            <v>38531</v>
          </cell>
          <cell r="Q45" t="str">
            <v>I</v>
          </cell>
          <cell r="R45">
            <v>0</v>
          </cell>
          <cell r="S45" t="str">
            <v>24</v>
          </cell>
          <cell r="U45" t="str">
            <v>567401JCSTA9</v>
          </cell>
          <cell r="V45">
            <v>37553</v>
          </cell>
          <cell r="W45" t="str">
            <v>0125-0024</v>
          </cell>
          <cell r="X45" t="str">
            <v>4013369440</v>
          </cell>
          <cell r="Y45" t="str">
            <v>M</v>
          </cell>
          <cell r="Z45" t="str">
            <v>1</v>
          </cell>
          <cell r="AB45" t="str">
            <v>0/  0</v>
          </cell>
          <cell r="AC45">
            <v>0</v>
          </cell>
          <cell r="AF45">
            <v>50</v>
          </cell>
          <cell r="AG45">
            <v>37.659999999999997</v>
          </cell>
          <cell r="AI45">
            <v>3</v>
          </cell>
          <cell r="AJ45">
            <v>0.04</v>
          </cell>
          <cell r="AK45">
            <v>47</v>
          </cell>
          <cell r="AL45">
            <v>5.01</v>
          </cell>
          <cell r="AM45">
            <v>26.91</v>
          </cell>
          <cell r="AP45">
            <v>35</v>
          </cell>
          <cell r="AQ45">
            <v>60</v>
          </cell>
          <cell r="AS45">
            <v>70</v>
          </cell>
          <cell r="AT45">
            <v>112</v>
          </cell>
          <cell r="AU45">
            <v>141</v>
          </cell>
          <cell r="AW45">
            <v>301.61</v>
          </cell>
          <cell r="AY45">
            <v>3.1</v>
          </cell>
          <cell r="BD45">
            <v>50</v>
          </cell>
        </row>
        <row r="46">
          <cell r="A46" t="str">
            <v>1101101009</v>
          </cell>
          <cell r="B46" t="str">
            <v>14</v>
          </cell>
          <cell r="C46" t="str">
            <v>064</v>
          </cell>
          <cell r="D46" t="str">
            <v>0123</v>
          </cell>
          <cell r="E46" t="str">
            <v>00540</v>
          </cell>
          <cell r="F46" t="str">
            <v>0703</v>
          </cell>
          <cell r="G46" t="str">
            <v>00001</v>
          </cell>
          <cell r="H46" t="str">
            <v>021031</v>
          </cell>
          <cell r="I46" t="str">
            <v>DAVILA VARGAS DE ASTOCONDOR JUSTA EDELMIRA</v>
          </cell>
          <cell r="J46" t="str">
            <v>ENFERMERA (O)</v>
          </cell>
          <cell r="K46" t="str">
            <v>1</v>
          </cell>
          <cell r="L46" t="str">
            <v>03007</v>
          </cell>
          <cell r="M46" t="str">
            <v>070102101 - INST. NAC. DE REHAB</v>
          </cell>
          <cell r="N46" t="str">
            <v>07105556</v>
          </cell>
          <cell r="O46">
            <v>21020</v>
          </cell>
          <cell r="P46">
            <v>33218</v>
          </cell>
          <cell r="Q46" t="str">
            <v>H</v>
          </cell>
          <cell r="R46">
            <v>0</v>
          </cell>
          <cell r="S46" t="str">
            <v>12</v>
          </cell>
          <cell r="T46" t="str">
            <v>5707190DIVGJ000</v>
          </cell>
          <cell r="U46" t="str">
            <v>510180JDVIG9</v>
          </cell>
          <cell r="V46">
            <v>35075</v>
          </cell>
          <cell r="W46" t="str">
            <v>0125-0020</v>
          </cell>
          <cell r="X46" t="str">
            <v>4029482441</v>
          </cell>
          <cell r="Y46" t="str">
            <v>F</v>
          </cell>
          <cell r="Z46" t="str">
            <v>1</v>
          </cell>
          <cell r="AB46" t="str">
            <v>0/  0</v>
          </cell>
          <cell r="AC46">
            <v>0</v>
          </cell>
          <cell r="AD46" t="str">
            <v>0</v>
          </cell>
          <cell r="AE46" t="str">
            <v>111530</v>
          </cell>
          <cell r="AF46">
            <v>50</v>
          </cell>
          <cell r="AG46">
            <v>39.64</v>
          </cell>
          <cell r="AI46">
            <v>3</v>
          </cell>
          <cell r="AJ46">
            <v>0.05</v>
          </cell>
          <cell r="AK46">
            <v>47</v>
          </cell>
          <cell r="AL46">
            <v>5.01</v>
          </cell>
          <cell r="AM46">
            <v>27.51</v>
          </cell>
          <cell r="AO46">
            <v>16.62</v>
          </cell>
          <cell r="AP46">
            <v>35</v>
          </cell>
          <cell r="AQ46">
            <v>60</v>
          </cell>
          <cell r="AS46">
            <v>70</v>
          </cell>
          <cell r="AT46">
            <v>118</v>
          </cell>
          <cell r="AU46">
            <v>148</v>
          </cell>
          <cell r="AW46">
            <v>321.85000000000002</v>
          </cell>
          <cell r="AY46">
            <v>3.1</v>
          </cell>
          <cell r="BB46">
            <v>50</v>
          </cell>
          <cell r="BE46">
            <v>694.58</v>
          </cell>
          <cell r="BG46">
            <v>0.9</v>
          </cell>
        </row>
        <row r="47">
          <cell r="A47" t="str">
            <v>1101101009</v>
          </cell>
          <cell r="B47" t="str">
            <v>14</v>
          </cell>
          <cell r="C47" t="str">
            <v>064</v>
          </cell>
          <cell r="D47" t="str">
            <v>0123</v>
          </cell>
          <cell r="E47" t="str">
            <v>00540</v>
          </cell>
          <cell r="F47" t="str">
            <v>0845</v>
          </cell>
          <cell r="G47" t="str">
            <v>00001</v>
          </cell>
          <cell r="H47" t="str">
            <v>021032</v>
          </cell>
          <cell r="I47" t="str">
            <v>DEVOTO URIBE RUTH MARINA</v>
          </cell>
          <cell r="J47" t="str">
            <v>TECNOLOGO MEDICO</v>
          </cell>
          <cell r="K47" t="str">
            <v>1</v>
          </cell>
          <cell r="L47" t="str">
            <v>03007</v>
          </cell>
          <cell r="M47" t="str">
            <v>070102101 - INST. NAC. DE REHAB</v>
          </cell>
          <cell r="N47" t="str">
            <v>07416451</v>
          </cell>
          <cell r="O47">
            <v>23268</v>
          </cell>
          <cell r="P47">
            <v>33218</v>
          </cell>
          <cell r="Q47" t="str">
            <v>H</v>
          </cell>
          <cell r="R47">
            <v>0</v>
          </cell>
          <cell r="S47" t="str">
            <v>72</v>
          </cell>
          <cell r="T47" t="str">
            <v>6309140DOUBR005</v>
          </cell>
          <cell r="U47" t="str">
            <v>532660RDUOB9</v>
          </cell>
          <cell r="V47">
            <v>35024</v>
          </cell>
          <cell r="W47" t="str">
            <v>0125-0021</v>
          </cell>
          <cell r="X47" t="str">
            <v>4029482468</v>
          </cell>
          <cell r="Y47" t="str">
            <v>F</v>
          </cell>
          <cell r="Z47" t="str">
            <v>1</v>
          </cell>
          <cell r="AB47" t="str">
            <v>0/  0</v>
          </cell>
          <cell r="AC47">
            <v>0</v>
          </cell>
          <cell r="AD47" t="str">
            <v>0</v>
          </cell>
          <cell r="AE47" t="str">
            <v>032928</v>
          </cell>
          <cell r="AF47">
            <v>50</v>
          </cell>
          <cell r="AG47">
            <v>38.69</v>
          </cell>
          <cell r="AJ47">
            <v>0.04</v>
          </cell>
          <cell r="AK47">
            <v>47</v>
          </cell>
          <cell r="AL47">
            <v>5.01</v>
          </cell>
          <cell r="AM47">
            <v>27.22</v>
          </cell>
          <cell r="AO47">
            <v>16.489999999999998</v>
          </cell>
          <cell r="AP47">
            <v>35</v>
          </cell>
          <cell r="AQ47">
            <v>60</v>
          </cell>
          <cell r="AS47">
            <v>70</v>
          </cell>
          <cell r="AT47">
            <v>115</v>
          </cell>
          <cell r="AU47">
            <v>144</v>
          </cell>
          <cell r="AW47">
            <v>314.97000000000003</v>
          </cell>
          <cell r="AY47">
            <v>3.1</v>
          </cell>
          <cell r="BD47">
            <v>50</v>
          </cell>
        </row>
        <row r="48">
          <cell r="A48" t="str">
            <v>1101101009</v>
          </cell>
          <cell r="B48" t="str">
            <v>14</v>
          </cell>
          <cell r="C48" t="str">
            <v>064</v>
          </cell>
          <cell r="D48" t="str">
            <v>0123</v>
          </cell>
          <cell r="E48" t="str">
            <v>00540</v>
          </cell>
          <cell r="F48" t="str">
            <v>0845</v>
          </cell>
          <cell r="G48" t="str">
            <v>00001</v>
          </cell>
          <cell r="H48" t="str">
            <v>021731</v>
          </cell>
          <cell r="I48" t="str">
            <v>ESPINOZA ARELLANO LUZ ANGELICA</v>
          </cell>
          <cell r="J48" t="str">
            <v>TECNOLOGO MEDICO</v>
          </cell>
          <cell r="K48" t="str">
            <v>1</v>
          </cell>
          <cell r="L48" t="str">
            <v>03007</v>
          </cell>
          <cell r="M48" t="str">
            <v>070102101 - INST. NAC. DE REHAB</v>
          </cell>
          <cell r="N48" t="str">
            <v>09547405</v>
          </cell>
          <cell r="O48">
            <v>26477</v>
          </cell>
          <cell r="P48">
            <v>39479</v>
          </cell>
          <cell r="Q48" t="str">
            <v>H</v>
          </cell>
          <cell r="R48">
            <v>0</v>
          </cell>
          <cell r="S48" t="str">
            <v>71</v>
          </cell>
          <cell r="U48" t="str">
            <v>564750LEAIL7</v>
          </cell>
          <cell r="V48">
            <v>35920</v>
          </cell>
          <cell r="W48" t="str">
            <v>0125-0021</v>
          </cell>
          <cell r="X48" t="str">
            <v>4005128493</v>
          </cell>
          <cell r="Y48" t="str">
            <v>F</v>
          </cell>
          <cell r="Z48" t="str">
            <v>1</v>
          </cell>
          <cell r="AB48" t="str">
            <v>0/  0</v>
          </cell>
          <cell r="AC48">
            <v>0</v>
          </cell>
          <cell r="AF48">
            <v>50</v>
          </cell>
          <cell r="AG48">
            <v>37.659999999999997</v>
          </cell>
          <cell r="AJ48">
            <v>0.04</v>
          </cell>
          <cell r="AK48">
            <v>47</v>
          </cell>
          <cell r="AL48">
            <v>5.01</v>
          </cell>
          <cell r="AM48">
            <v>26.91</v>
          </cell>
          <cell r="AP48">
            <v>35</v>
          </cell>
          <cell r="AQ48">
            <v>60</v>
          </cell>
          <cell r="AS48">
            <v>70</v>
          </cell>
          <cell r="AT48">
            <v>112</v>
          </cell>
          <cell r="AU48">
            <v>141</v>
          </cell>
          <cell r="AW48">
            <v>301.61</v>
          </cell>
          <cell r="AY48">
            <v>3.1</v>
          </cell>
          <cell r="BD48">
            <v>50</v>
          </cell>
        </row>
        <row r="49">
          <cell r="A49" t="str">
            <v>1101101009</v>
          </cell>
          <cell r="B49" t="str">
            <v>14</v>
          </cell>
          <cell r="C49" t="str">
            <v>064</v>
          </cell>
          <cell r="D49" t="str">
            <v>0123</v>
          </cell>
          <cell r="E49" t="str">
            <v>00540</v>
          </cell>
          <cell r="F49" t="str">
            <v>0845</v>
          </cell>
          <cell r="G49" t="str">
            <v>00001</v>
          </cell>
          <cell r="H49" t="str">
            <v>021034</v>
          </cell>
          <cell r="I49" t="str">
            <v>FAJARDO CAMPOS PEDRO</v>
          </cell>
          <cell r="J49" t="str">
            <v>TECNOLOGO MEDICO</v>
          </cell>
          <cell r="K49" t="str">
            <v>1</v>
          </cell>
          <cell r="L49" t="str">
            <v>03007</v>
          </cell>
          <cell r="M49" t="str">
            <v>070102101 - INST. NAC. DE REHAB</v>
          </cell>
          <cell r="N49" t="str">
            <v>06253105</v>
          </cell>
          <cell r="O49">
            <v>21933</v>
          </cell>
          <cell r="P49">
            <v>33069</v>
          </cell>
          <cell r="Q49" t="str">
            <v>H</v>
          </cell>
          <cell r="R49">
            <v>0</v>
          </cell>
          <cell r="S49" t="str">
            <v>72</v>
          </cell>
          <cell r="T49" t="str">
            <v>6001181FACPP001</v>
          </cell>
          <cell r="U49" t="str">
            <v>219311PFCAP3</v>
          </cell>
          <cell r="V49">
            <v>34207</v>
          </cell>
          <cell r="W49" t="str">
            <v>0125-0021</v>
          </cell>
          <cell r="X49" t="str">
            <v>4029482514</v>
          </cell>
          <cell r="Y49" t="str">
            <v>M</v>
          </cell>
          <cell r="Z49" t="str">
            <v>1</v>
          </cell>
          <cell r="AB49" t="str">
            <v>0/  0</v>
          </cell>
          <cell r="AC49">
            <v>0</v>
          </cell>
          <cell r="AD49" t="str">
            <v>1</v>
          </cell>
          <cell r="AE49" t="str">
            <v>095907</v>
          </cell>
          <cell r="AF49">
            <v>50</v>
          </cell>
          <cell r="AG49">
            <v>38.69</v>
          </cell>
          <cell r="AH49">
            <v>0.01</v>
          </cell>
          <cell r="AJ49">
            <v>0.04</v>
          </cell>
          <cell r="AK49">
            <v>47</v>
          </cell>
          <cell r="AL49">
            <v>5.01</v>
          </cell>
          <cell r="AM49">
            <v>27.22</v>
          </cell>
          <cell r="AN49">
            <v>33.39</v>
          </cell>
          <cell r="AP49">
            <v>35</v>
          </cell>
          <cell r="AQ49">
            <v>60</v>
          </cell>
          <cell r="AS49">
            <v>70</v>
          </cell>
          <cell r="AT49">
            <v>115</v>
          </cell>
          <cell r="AU49">
            <v>144</v>
          </cell>
          <cell r="AW49">
            <v>322.87</v>
          </cell>
          <cell r="AY49">
            <v>3.1</v>
          </cell>
          <cell r="BD49">
            <v>50</v>
          </cell>
        </row>
        <row r="50">
          <cell r="A50" t="str">
            <v>1101101009</v>
          </cell>
          <cell r="B50" t="str">
            <v>14</v>
          </cell>
          <cell r="C50" t="str">
            <v>064</v>
          </cell>
          <cell r="D50" t="str">
            <v>0123</v>
          </cell>
          <cell r="E50" t="str">
            <v>00540</v>
          </cell>
          <cell r="F50" t="str">
            <v>0195</v>
          </cell>
          <cell r="G50" t="str">
            <v>00001</v>
          </cell>
          <cell r="H50" t="str">
            <v>021508</v>
          </cell>
          <cell r="I50" t="str">
            <v>FARRO UCEDA LUIS MIGUEL</v>
          </cell>
          <cell r="J50" t="str">
            <v>MEDICO FISICO Y REHABILITACION</v>
          </cell>
          <cell r="K50" t="str">
            <v>1</v>
          </cell>
          <cell r="L50" t="str">
            <v>03007</v>
          </cell>
          <cell r="M50" t="str">
            <v>070102101 - INST. NAC. DE REHAB</v>
          </cell>
          <cell r="N50" t="str">
            <v>06240232</v>
          </cell>
          <cell r="O50">
            <v>23091</v>
          </cell>
          <cell r="P50">
            <v>38078</v>
          </cell>
          <cell r="Q50" t="str">
            <v>H</v>
          </cell>
          <cell r="R50">
            <v>0</v>
          </cell>
          <cell r="S50" t="str">
            <v>15</v>
          </cell>
          <cell r="T50" t="str">
            <v>6303211FRUDL004</v>
          </cell>
          <cell r="U50" t="str">
            <v>530891LFURD7</v>
          </cell>
          <cell r="V50">
            <v>35431</v>
          </cell>
          <cell r="W50" t="str">
            <v>0125-0019</v>
          </cell>
          <cell r="X50" t="str">
            <v>4029467833</v>
          </cell>
          <cell r="Y50" t="str">
            <v>M</v>
          </cell>
          <cell r="Z50" t="str">
            <v>1</v>
          </cell>
          <cell r="AB50" t="str">
            <v>0/  0</v>
          </cell>
          <cell r="AC50">
            <v>0</v>
          </cell>
          <cell r="AF50">
            <v>50</v>
          </cell>
          <cell r="AG50">
            <v>37.799999999999997</v>
          </cell>
          <cell r="AJ50">
            <v>0.04</v>
          </cell>
          <cell r="AL50">
            <v>5.01</v>
          </cell>
          <cell r="AW50">
            <v>753.91</v>
          </cell>
          <cell r="AZ50">
            <v>1301.27</v>
          </cell>
          <cell r="BC50">
            <v>920</v>
          </cell>
          <cell r="BE50">
            <v>151.36000000000001</v>
          </cell>
        </row>
        <row r="51">
          <cell r="A51" t="str">
            <v>1101101009</v>
          </cell>
          <cell r="B51" t="str">
            <v>14</v>
          </cell>
          <cell r="C51" t="str">
            <v>064</v>
          </cell>
          <cell r="D51" t="str">
            <v>0123</v>
          </cell>
          <cell r="E51" t="str">
            <v>00540</v>
          </cell>
          <cell r="F51" t="str">
            <v>0195</v>
          </cell>
          <cell r="G51" t="str">
            <v>00001</v>
          </cell>
          <cell r="H51" t="str">
            <v>021530</v>
          </cell>
          <cell r="I51" t="str">
            <v>FLORES CABRERA ALICIA CAROLA</v>
          </cell>
          <cell r="J51" t="str">
            <v>MEDICO FISICO Y REHABILITACION</v>
          </cell>
          <cell r="K51" t="str">
            <v>1</v>
          </cell>
          <cell r="L51" t="str">
            <v>03007</v>
          </cell>
          <cell r="M51" t="str">
            <v>070102101 - INST. NAC. DE REHAB</v>
          </cell>
          <cell r="N51" t="str">
            <v>18086729</v>
          </cell>
          <cell r="O51">
            <v>24481</v>
          </cell>
          <cell r="P51">
            <v>38078</v>
          </cell>
          <cell r="Q51" t="str">
            <v>M</v>
          </cell>
          <cell r="R51">
            <v>0</v>
          </cell>
          <cell r="S51" t="str">
            <v>15</v>
          </cell>
          <cell r="T51" t="str">
            <v>6701090FRCRA002</v>
          </cell>
          <cell r="U51" t="str">
            <v>244790AFCRR5</v>
          </cell>
          <cell r="V51">
            <v>34404</v>
          </cell>
          <cell r="W51" t="str">
            <v>0125-0019</v>
          </cell>
          <cell r="X51" t="str">
            <v>4009358140</v>
          </cell>
          <cell r="Y51" t="str">
            <v>F</v>
          </cell>
          <cell r="Z51" t="str">
            <v>1</v>
          </cell>
          <cell r="AB51" t="str">
            <v>0/  0</v>
          </cell>
          <cell r="AC51">
            <v>0</v>
          </cell>
          <cell r="AF51">
            <v>50</v>
          </cell>
          <cell r="AG51">
            <v>37.799999999999997</v>
          </cell>
          <cell r="AJ51">
            <v>0.04</v>
          </cell>
          <cell r="AL51">
            <v>5.01</v>
          </cell>
          <cell r="AW51">
            <v>753.91</v>
          </cell>
          <cell r="AZ51">
            <v>1301.27</v>
          </cell>
          <cell r="BC51">
            <v>920</v>
          </cell>
          <cell r="BE51">
            <v>151.36000000000001</v>
          </cell>
        </row>
        <row r="52">
          <cell r="A52" t="str">
            <v>1101101009</v>
          </cell>
          <cell r="B52" t="str">
            <v>14</v>
          </cell>
          <cell r="C52" t="str">
            <v>064</v>
          </cell>
          <cell r="D52" t="str">
            <v>0049</v>
          </cell>
          <cell r="E52" t="str">
            <v>00541</v>
          </cell>
          <cell r="F52" t="str">
            <v>0155</v>
          </cell>
          <cell r="G52" t="str">
            <v>00001</v>
          </cell>
          <cell r="H52" t="str">
            <v>021035</v>
          </cell>
          <cell r="I52" t="str">
            <v>GALARZA LOZANO VILMA</v>
          </cell>
          <cell r="J52" t="str">
            <v>ASISTENTE SOCIAL</v>
          </cell>
          <cell r="K52" t="str">
            <v>1</v>
          </cell>
          <cell r="L52" t="str">
            <v>03007</v>
          </cell>
          <cell r="M52" t="str">
            <v>070102101 - INST. NAC. DE REHAB</v>
          </cell>
          <cell r="N52" t="str">
            <v>07117519</v>
          </cell>
          <cell r="O52">
            <v>20586</v>
          </cell>
          <cell r="P52">
            <v>31747</v>
          </cell>
          <cell r="Q52" t="str">
            <v>H</v>
          </cell>
          <cell r="R52">
            <v>0</v>
          </cell>
          <cell r="S52" t="str">
            <v>24</v>
          </cell>
          <cell r="T52" t="str">
            <v>5605110GALAV006</v>
          </cell>
          <cell r="U52" t="str">
            <v>505840VGLAA2</v>
          </cell>
          <cell r="V52">
            <v>34947</v>
          </cell>
          <cell r="W52" t="str">
            <v>0125-0014</v>
          </cell>
          <cell r="X52" t="str">
            <v>4029482557</v>
          </cell>
          <cell r="Y52" t="str">
            <v>F</v>
          </cell>
          <cell r="Z52" t="str">
            <v>1</v>
          </cell>
          <cell r="AB52" t="str">
            <v>0/  0</v>
          </cell>
          <cell r="AC52">
            <v>0</v>
          </cell>
          <cell r="AD52" t="str">
            <v>1</v>
          </cell>
          <cell r="AE52" t="str">
            <v>032918</v>
          </cell>
          <cell r="AF52">
            <v>50</v>
          </cell>
          <cell r="AG52">
            <v>37.659999999999997</v>
          </cell>
          <cell r="AH52">
            <v>0.01</v>
          </cell>
          <cell r="AJ52">
            <v>0.04</v>
          </cell>
          <cell r="AK52">
            <v>47</v>
          </cell>
          <cell r="AL52">
            <v>5.01</v>
          </cell>
          <cell r="AM52">
            <v>26.91</v>
          </cell>
          <cell r="AO52">
            <v>16.489999999999998</v>
          </cell>
          <cell r="AP52">
            <v>35</v>
          </cell>
          <cell r="AQ52">
            <v>60</v>
          </cell>
          <cell r="AS52">
            <v>70</v>
          </cell>
          <cell r="AT52">
            <v>112</v>
          </cell>
          <cell r="AU52">
            <v>141</v>
          </cell>
          <cell r="AW52">
            <v>310.86</v>
          </cell>
          <cell r="AY52">
            <v>3.1</v>
          </cell>
          <cell r="BD52">
            <v>50</v>
          </cell>
        </row>
        <row r="53">
          <cell r="A53" t="str">
            <v>1101101009</v>
          </cell>
          <cell r="B53" t="str">
            <v>14</v>
          </cell>
          <cell r="C53" t="str">
            <v>064</v>
          </cell>
          <cell r="D53" t="str">
            <v>0049</v>
          </cell>
          <cell r="E53" t="str">
            <v>00541</v>
          </cell>
          <cell r="F53" t="str">
            <v>0155</v>
          </cell>
          <cell r="G53" t="str">
            <v>00001</v>
          </cell>
          <cell r="H53" t="str">
            <v>021036</v>
          </cell>
          <cell r="I53" t="str">
            <v>GARCIA SAMAN ADA ZOILA</v>
          </cell>
          <cell r="J53" t="str">
            <v>ASISTENTE SOCIAL</v>
          </cell>
          <cell r="K53" t="str">
            <v>1</v>
          </cell>
          <cell r="L53" t="str">
            <v>03007</v>
          </cell>
          <cell r="M53" t="str">
            <v>070102101 - INST. NAC. DE REHAB</v>
          </cell>
          <cell r="N53" t="str">
            <v>07377918</v>
          </cell>
          <cell r="O53">
            <v>21288</v>
          </cell>
          <cell r="P53">
            <v>35063</v>
          </cell>
          <cell r="Q53" t="str">
            <v>H</v>
          </cell>
          <cell r="R53">
            <v>0</v>
          </cell>
          <cell r="S53" t="str">
            <v>24</v>
          </cell>
          <cell r="T53" t="str">
            <v>5804130GCSAA004</v>
          </cell>
          <cell r="U53" t="str">
            <v>512860AGSCA2</v>
          </cell>
          <cell r="V53">
            <v>35304</v>
          </cell>
          <cell r="W53" t="str">
            <v>0125-0014</v>
          </cell>
          <cell r="X53" t="str">
            <v>4029617665</v>
          </cell>
          <cell r="Y53" t="str">
            <v>F</v>
          </cell>
          <cell r="Z53" t="str">
            <v>1</v>
          </cell>
          <cell r="AB53" t="str">
            <v>0/  0</v>
          </cell>
          <cell r="AC53">
            <v>0</v>
          </cell>
          <cell r="AD53" t="str">
            <v>0</v>
          </cell>
          <cell r="AE53" t="str">
            <v>032941</v>
          </cell>
          <cell r="AF53">
            <v>50</v>
          </cell>
          <cell r="AG53">
            <v>37.659999999999997</v>
          </cell>
          <cell r="AJ53">
            <v>0.04</v>
          </cell>
          <cell r="AK53">
            <v>47</v>
          </cell>
          <cell r="AL53">
            <v>5.01</v>
          </cell>
          <cell r="AM53">
            <v>26.91</v>
          </cell>
          <cell r="AP53">
            <v>35</v>
          </cell>
          <cell r="AQ53">
            <v>60</v>
          </cell>
          <cell r="AS53">
            <v>70</v>
          </cell>
          <cell r="AT53">
            <v>112</v>
          </cell>
          <cell r="AU53">
            <v>141</v>
          </cell>
          <cell r="AW53">
            <v>301.61</v>
          </cell>
          <cell r="AY53">
            <v>3.1</v>
          </cell>
          <cell r="BD53">
            <v>50</v>
          </cell>
        </row>
        <row r="54">
          <cell r="A54" t="str">
            <v>1101101009</v>
          </cell>
          <cell r="B54" t="str">
            <v>14</v>
          </cell>
          <cell r="C54" t="str">
            <v>064</v>
          </cell>
          <cell r="D54" t="str">
            <v>0123</v>
          </cell>
          <cell r="E54" t="str">
            <v>00540</v>
          </cell>
          <cell r="F54" t="str">
            <v>0845</v>
          </cell>
          <cell r="G54" t="str">
            <v>00001</v>
          </cell>
          <cell r="H54" t="str">
            <v>021038</v>
          </cell>
          <cell r="I54" t="str">
            <v>GONZALEZ RONCEROS ISABEL CRISTINA</v>
          </cell>
          <cell r="J54" t="str">
            <v>TECNOLOGO MEDICO</v>
          </cell>
          <cell r="K54" t="str">
            <v>1</v>
          </cell>
          <cell r="L54" t="str">
            <v>03007</v>
          </cell>
          <cell r="M54" t="str">
            <v>070102101 - INST. NAC. DE REHAB</v>
          </cell>
          <cell r="N54" t="str">
            <v>09276297</v>
          </cell>
          <cell r="O54">
            <v>24826</v>
          </cell>
          <cell r="P54">
            <v>35063</v>
          </cell>
          <cell r="Q54" t="str">
            <v>H</v>
          </cell>
          <cell r="R54">
            <v>0</v>
          </cell>
          <cell r="S54" t="str">
            <v>71</v>
          </cell>
          <cell r="T54" t="str">
            <v>6712200GZRCI002</v>
          </cell>
          <cell r="U54" t="str">
            <v>548240IGRZC0</v>
          </cell>
          <cell r="V54">
            <v>35262</v>
          </cell>
          <cell r="W54" t="str">
            <v>0125-0021</v>
          </cell>
          <cell r="X54" t="str">
            <v>4029617622</v>
          </cell>
          <cell r="Y54" t="str">
            <v>F</v>
          </cell>
          <cell r="Z54" t="str">
            <v>1</v>
          </cell>
          <cell r="AB54" t="str">
            <v>0/  0</v>
          </cell>
          <cell r="AC54">
            <v>0</v>
          </cell>
          <cell r="AD54" t="str">
            <v>0</v>
          </cell>
          <cell r="AE54" t="str">
            <v>032959</v>
          </cell>
          <cell r="AF54">
            <v>50</v>
          </cell>
          <cell r="AG54">
            <v>37.659999999999997</v>
          </cell>
          <cell r="AJ54">
            <v>0.04</v>
          </cell>
          <cell r="AK54">
            <v>47</v>
          </cell>
          <cell r="AL54">
            <v>5.01</v>
          </cell>
          <cell r="AM54">
            <v>26.91</v>
          </cell>
          <cell r="AP54">
            <v>35</v>
          </cell>
          <cell r="AQ54">
            <v>60</v>
          </cell>
          <cell r="AS54">
            <v>70</v>
          </cell>
          <cell r="AT54">
            <v>112</v>
          </cell>
          <cell r="AU54">
            <v>141</v>
          </cell>
          <cell r="AW54">
            <v>301.61</v>
          </cell>
          <cell r="AY54">
            <v>3.1</v>
          </cell>
          <cell r="BD54">
            <v>50</v>
          </cell>
        </row>
        <row r="55">
          <cell r="A55" t="str">
            <v>1101101009</v>
          </cell>
          <cell r="B55" t="str">
            <v>14</v>
          </cell>
          <cell r="C55" t="str">
            <v>064</v>
          </cell>
          <cell r="D55" t="str">
            <v>0123</v>
          </cell>
          <cell r="E55" t="str">
            <v>00540</v>
          </cell>
          <cell r="F55" t="str">
            <v>0845</v>
          </cell>
          <cell r="G55" t="str">
            <v>00001</v>
          </cell>
          <cell r="H55" t="str">
            <v>021729</v>
          </cell>
          <cell r="I55" t="str">
            <v>GORDILLO SOTOMAYOR FLOR DE MARIA EUSEBIA</v>
          </cell>
          <cell r="J55" t="str">
            <v>TECNOLOGO MEDICO</v>
          </cell>
          <cell r="K55" t="str">
            <v>1</v>
          </cell>
          <cell r="L55" t="str">
            <v>03007</v>
          </cell>
          <cell r="M55" t="str">
            <v>070102101 - INST. NAC. DE REHAB</v>
          </cell>
          <cell r="N55" t="str">
            <v>25740179</v>
          </cell>
          <cell r="O55">
            <v>25149</v>
          </cell>
          <cell r="P55">
            <v>39479</v>
          </cell>
          <cell r="Q55" t="str">
            <v>H</v>
          </cell>
          <cell r="R55">
            <v>0</v>
          </cell>
          <cell r="S55" t="str">
            <v>71</v>
          </cell>
          <cell r="U55" t="str">
            <v>551470FGSDO7</v>
          </cell>
          <cell r="V55">
            <v>35090</v>
          </cell>
          <cell r="W55" t="str">
            <v>0125-0021</v>
          </cell>
          <cell r="X55" t="str">
            <v>4005128485</v>
          </cell>
          <cell r="Y55" t="str">
            <v>F</v>
          </cell>
          <cell r="Z55" t="str">
            <v>1</v>
          </cell>
          <cell r="AB55" t="str">
            <v>0/  0</v>
          </cell>
          <cell r="AC55">
            <v>0</v>
          </cell>
          <cell r="AF55">
            <v>50</v>
          </cell>
          <cell r="AG55">
            <v>37.659999999999997</v>
          </cell>
          <cell r="AJ55">
            <v>0.04</v>
          </cell>
          <cell r="AK55">
            <v>47</v>
          </cell>
          <cell r="AL55">
            <v>5.01</v>
          </cell>
          <cell r="AM55">
            <v>26.91</v>
          </cell>
          <cell r="AP55">
            <v>35</v>
          </cell>
          <cell r="AQ55">
            <v>60</v>
          </cell>
          <cell r="AS55">
            <v>70</v>
          </cell>
          <cell r="AT55">
            <v>112</v>
          </cell>
          <cell r="AU55">
            <v>141</v>
          </cell>
          <cell r="AW55">
            <v>301.61</v>
          </cell>
          <cell r="AY55">
            <v>3.1</v>
          </cell>
          <cell r="BD55">
            <v>50</v>
          </cell>
        </row>
        <row r="56">
          <cell r="A56" t="str">
            <v>1101101009</v>
          </cell>
          <cell r="B56" t="str">
            <v>14</v>
          </cell>
          <cell r="C56" t="str">
            <v>064</v>
          </cell>
          <cell r="D56" t="str">
            <v>0123</v>
          </cell>
          <cell r="E56" t="str">
            <v>00540</v>
          </cell>
          <cell r="F56" t="str">
            <v>0845</v>
          </cell>
          <cell r="G56" t="str">
            <v>00001</v>
          </cell>
          <cell r="H56" t="str">
            <v>021039</v>
          </cell>
          <cell r="I56" t="str">
            <v>GRANADOS CARRERA JULIO CESAR</v>
          </cell>
          <cell r="J56" t="str">
            <v>TECNOLOGO MEDICO</v>
          </cell>
          <cell r="K56" t="str">
            <v>1</v>
          </cell>
          <cell r="L56" t="str">
            <v>03007</v>
          </cell>
          <cell r="M56" t="str">
            <v>070102101 - INST. NAC. DE REHAB</v>
          </cell>
          <cell r="N56" t="str">
            <v>06258504</v>
          </cell>
          <cell r="O56">
            <v>23117</v>
          </cell>
          <cell r="P56">
            <v>35370</v>
          </cell>
          <cell r="Q56" t="str">
            <v>H</v>
          </cell>
          <cell r="R56">
            <v>0</v>
          </cell>
          <cell r="S56" t="str">
            <v>71</v>
          </cell>
          <cell r="T56" t="str">
            <v>6304161GNCRJ009</v>
          </cell>
          <cell r="U56" t="str">
            <v>231151JGCNR1</v>
          </cell>
          <cell r="V56">
            <v>34369</v>
          </cell>
          <cell r="W56" t="str">
            <v>0125-0021</v>
          </cell>
          <cell r="X56" t="str">
            <v>4029710134</v>
          </cell>
          <cell r="Y56" t="str">
            <v>M</v>
          </cell>
          <cell r="Z56" t="str">
            <v>1</v>
          </cell>
          <cell r="AB56" t="str">
            <v>0/  0</v>
          </cell>
          <cell r="AC56">
            <v>0</v>
          </cell>
          <cell r="AD56" t="str">
            <v>0</v>
          </cell>
          <cell r="AE56" t="str">
            <v>032973</v>
          </cell>
          <cell r="AF56">
            <v>50</v>
          </cell>
          <cell r="AG56">
            <v>37.659999999999997</v>
          </cell>
          <cell r="AI56">
            <v>3</v>
          </cell>
          <cell r="AJ56">
            <v>0.04</v>
          </cell>
          <cell r="AK56">
            <v>47</v>
          </cell>
          <cell r="AL56">
            <v>5.01</v>
          </cell>
          <cell r="AM56">
            <v>26.91</v>
          </cell>
          <cell r="AP56">
            <v>35</v>
          </cell>
          <cell r="AQ56">
            <v>60</v>
          </cell>
          <cell r="AS56">
            <v>70</v>
          </cell>
          <cell r="AT56">
            <v>112</v>
          </cell>
          <cell r="AU56">
            <v>141</v>
          </cell>
          <cell r="AW56">
            <v>302.08999999999997</v>
          </cell>
          <cell r="AY56">
            <v>3.1</v>
          </cell>
          <cell r="BD56">
            <v>50</v>
          </cell>
        </row>
        <row r="57">
          <cell r="A57" t="str">
            <v>1101101009</v>
          </cell>
          <cell r="B57" t="str">
            <v>14</v>
          </cell>
          <cell r="C57" t="str">
            <v>064</v>
          </cell>
          <cell r="D57" t="str">
            <v>0123</v>
          </cell>
          <cell r="E57" t="str">
            <v>00540</v>
          </cell>
          <cell r="F57" t="str">
            <v>0845</v>
          </cell>
          <cell r="G57" t="str">
            <v>00001</v>
          </cell>
          <cell r="H57" t="str">
            <v>021006</v>
          </cell>
          <cell r="I57" t="str">
            <v>GUEVARA ROMERO MOISES</v>
          </cell>
          <cell r="J57" t="str">
            <v>TECNOLOGO MEDICO</v>
          </cell>
          <cell r="K57" t="str">
            <v>1</v>
          </cell>
          <cell r="L57" t="str">
            <v>03007</v>
          </cell>
          <cell r="M57" t="str">
            <v>070102101 - INST. NAC. DE REHAB</v>
          </cell>
          <cell r="N57" t="str">
            <v>10620366</v>
          </cell>
          <cell r="O57">
            <v>28226</v>
          </cell>
          <cell r="P57">
            <v>38371</v>
          </cell>
          <cell r="Q57" t="str">
            <v>H</v>
          </cell>
          <cell r="R57">
            <v>0</v>
          </cell>
          <cell r="S57" t="str">
            <v>71</v>
          </cell>
          <cell r="U57" t="str">
            <v>582241MGRVE3</v>
          </cell>
          <cell r="V57">
            <v>38385</v>
          </cell>
          <cell r="W57" t="str">
            <v>0125-0021</v>
          </cell>
          <cell r="X57" t="str">
            <v>4009236576</v>
          </cell>
          <cell r="Y57" t="str">
            <v>M</v>
          </cell>
          <cell r="Z57" t="str">
            <v>1</v>
          </cell>
          <cell r="AB57" t="str">
            <v>0/  0</v>
          </cell>
          <cell r="AC57">
            <v>0</v>
          </cell>
          <cell r="AE57" t="str">
            <v>032907</v>
          </cell>
          <cell r="AF57">
            <v>50</v>
          </cell>
          <cell r="AG57">
            <v>37.659999999999997</v>
          </cell>
          <cell r="AI57">
            <v>3</v>
          </cell>
          <cell r="AJ57">
            <v>0.04</v>
          </cell>
          <cell r="AK57">
            <v>47</v>
          </cell>
          <cell r="AL57">
            <v>5.01</v>
          </cell>
          <cell r="AM57">
            <v>26.91</v>
          </cell>
          <cell r="AP57">
            <v>35</v>
          </cell>
          <cell r="AQ57">
            <v>60</v>
          </cell>
          <cell r="AS57">
            <v>70</v>
          </cell>
          <cell r="AT57">
            <v>112</v>
          </cell>
          <cell r="AU57">
            <v>141</v>
          </cell>
          <cell r="AW57">
            <v>301.61</v>
          </cell>
          <cell r="AY57">
            <v>3.1</v>
          </cell>
          <cell r="BD57">
            <v>50</v>
          </cell>
        </row>
        <row r="58">
          <cell r="A58" t="str">
            <v>1101101009</v>
          </cell>
          <cell r="B58" t="str">
            <v>14</v>
          </cell>
          <cell r="C58" t="str">
            <v>064</v>
          </cell>
          <cell r="D58" t="str">
            <v>0123</v>
          </cell>
          <cell r="E58" t="str">
            <v>00540</v>
          </cell>
          <cell r="F58" t="str">
            <v>0703</v>
          </cell>
          <cell r="G58" t="str">
            <v>00001</v>
          </cell>
          <cell r="H58" t="str">
            <v>021040</v>
          </cell>
          <cell r="I58" t="str">
            <v>GUTIERREZ MOSAURIETA FLOR DE MARIA PILAR</v>
          </cell>
          <cell r="J58" t="str">
            <v>ENFERMERA (O)</v>
          </cell>
          <cell r="K58" t="str">
            <v>1</v>
          </cell>
          <cell r="L58" t="str">
            <v>03007</v>
          </cell>
          <cell r="M58" t="str">
            <v>070102101 - INST. NAC. DE REHAB</v>
          </cell>
          <cell r="N58" t="str">
            <v>25516432</v>
          </cell>
          <cell r="O58">
            <v>20484</v>
          </cell>
          <cell r="P58">
            <v>31594</v>
          </cell>
          <cell r="Q58" t="str">
            <v>H</v>
          </cell>
          <cell r="R58">
            <v>0</v>
          </cell>
          <cell r="S58" t="str">
            <v>13</v>
          </cell>
          <cell r="T58" t="str">
            <v>5601300GIMAF008</v>
          </cell>
          <cell r="U58" t="str">
            <v>504820FGMIA6</v>
          </cell>
          <cell r="V58">
            <v>35641</v>
          </cell>
          <cell r="W58" t="str">
            <v>0125-0020</v>
          </cell>
          <cell r="X58" t="str">
            <v>4029482697</v>
          </cell>
          <cell r="Y58" t="str">
            <v>F</v>
          </cell>
          <cell r="Z58" t="str">
            <v>1</v>
          </cell>
          <cell r="AB58" t="str">
            <v>0/  0</v>
          </cell>
          <cell r="AC58">
            <v>0</v>
          </cell>
          <cell r="AD58" t="str">
            <v>2</v>
          </cell>
          <cell r="AE58" t="str">
            <v>032921</v>
          </cell>
          <cell r="AF58">
            <v>50</v>
          </cell>
          <cell r="AG58">
            <v>40.58</v>
          </cell>
          <cell r="AH58">
            <v>0.01</v>
          </cell>
          <cell r="AI58">
            <v>3</v>
          </cell>
          <cell r="AJ58">
            <v>0.05</v>
          </cell>
          <cell r="AK58">
            <v>47</v>
          </cell>
          <cell r="AL58">
            <v>5.01</v>
          </cell>
          <cell r="AM58">
            <v>27.79</v>
          </cell>
          <cell r="AO58">
            <v>16.62</v>
          </cell>
          <cell r="AP58">
            <v>35</v>
          </cell>
          <cell r="AQ58">
            <v>60</v>
          </cell>
          <cell r="AS58">
            <v>70</v>
          </cell>
          <cell r="AT58">
            <v>120</v>
          </cell>
          <cell r="AU58">
            <v>151</v>
          </cell>
          <cell r="AW58">
            <v>325.33999999999997</v>
          </cell>
          <cell r="AY58">
            <v>3.1</v>
          </cell>
          <cell r="BB58">
            <v>50</v>
          </cell>
          <cell r="BE58">
            <v>690.72</v>
          </cell>
          <cell r="BG58">
            <v>0.9</v>
          </cell>
        </row>
        <row r="59">
          <cell r="A59" t="str">
            <v>1101101009</v>
          </cell>
          <cell r="B59" t="str">
            <v>14</v>
          </cell>
          <cell r="C59" t="str">
            <v>064</v>
          </cell>
          <cell r="D59" t="str">
            <v>0123</v>
          </cell>
          <cell r="E59" t="str">
            <v>00540</v>
          </cell>
          <cell r="F59" t="str">
            <v>0845</v>
          </cell>
          <cell r="G59" t="str">
            <v>00001</v>
          </cell>
          <cell r="H59" t="str">
            <v>021041</v>
          </cell>
          <cell r="I59" t="str">
            <v>HARO TOLEDO DORIS MARIA</v>
          </cell>
          <cell r="J59" t="str">
            <v>PSICOLOGO</v>
          </cell>
          <cell r="K59" t="str">
            <v>1</v>
          </cell>
          <cell r="L59" t="str">
            <v>03007</v>
          </cell>
          <cell r="M59" t="str">
            <v>070102101 - INST. NAC. DE REHAB</v>
          </cell>
          <cell r="N59" t="str">
            <v>08106221</v>
          </cell>
          <cell r="O59">
            <v>19855</v>
          </cell>
          <cell r="P59">
            <v>30195</v>
          </cell>
          <cell r="Q59" t="str">
            <v>H</v>
          </cell>
          <cell r="R59">
            <v>0</v>
          </cell>
          <cell r="S59" t="str">
            <v>82</v>
          </cell>
          <cell r="T59" t="str">
            <v>5405110HOTED008</v>
          </cell>
          <cell r="U59" t="str">
            <v>198530DHTOE4</v>
          </cell>
          <cell r="V59">
            <v>34492</v>
          </cell>
          <cell r="W59" t="str">
            <v>0125-0021</v>
          </cell>
          <cell r="X59" t="str">
            <v>4029482719</v>
          </cell>
          <cell r="Y59" t="str">
            <v>F</v>
          </cell>
          <cell r="Z59" t="str">
            <v>1</v>
          </cell>
          <cell r="AB59" t="str">
            <v>0/  0</v>
          </cell>
          <cell r="AC59">
            <v>0</v>
          </cell>
          <cell r="AD59" t="str">
            <v>2</v>
          </cell>
          <cell r="AE59" t="str">
            <v>032958</v>
          </cell>
          <cell r="AF59">
            <v>50</v>
          </cell>
          <cell r="AG59">
            <v>38.69</v>
          </cell>
          <cell r="AH59">
            <v>0.01</v>
          </cell>
          <cell r="AI59">
            <v>3</v>
          </cell>
          <cell r="AJ59">
            <v>0.04</v>
          </cell>
          <cell r="AK59">
            <v>47</v>
          </cell>
          <cell r="AL59">
            <v>5.01</v>
          </cell>
          <cell r="AM59">
            <v>27.22</v>
          </cell>
          <cell r="AN59">
            <v>33.799999999999997</v>
          </cell>
          <cell r="AP59">
            <v>35</v>
          </cell>
          <cell r="AQ59">
            <v>60</v>
          </cell>
          <cell r="AS59">
            <v>70</v>
          </cell>
          <cell r="AT59">
            <v>115</v>
          </cell>
          <cell r="AU59">
            <v>144</v>
          </cell>
          <cell r="AW59">
            <v>326.38</v>
          </cell>
          <cell r="AY59">
            <v>3.1</v>
          </cell>
          <cell r="BD59">
            <v>50</v>
          </cell>
        </row>
        <row r="60">
          <cell r="A60" t="str">
            <v>1101101009</v>
          </cell>
          <cell r="B60" t="str">
            <v>14</v>
          </cell>
          <cell r="C60" t="str">
            <v>064</v>
          </cell>
          <cell r="D60" t="str">
            <v>0123</v>
          </cell>
          <cell r="E60" t="str">
            <v>00540</v>
          </cell>
          <cell r="F60" t="str">
            <v>0845</v>
          </cell>
          <cell r="G60" t="str">
            <v>00001</v>
          </cell>
          <cell r="H60" t="str">
            <v>021734</v>
          </cell>
          <cell r="I60" t="str">
            <v>HERNANDEZ RACCHUMI CESAR IVAN</v>
          </cell>
          <cell r="J60" t="str">
            <v>TECNOLOGO MEDICO</v>
          </cell>
          <cell r="K60" t="str">
            <v>1</v>
          </cell>
          <cell r="L60" t="str">
            <v>03007</v>
          </cell>
          <cell r="M60" t="str">
            <v>070102101 - INST. NAC. DE REHAB</v>
          </cell>
          <cell r="N60" t="str">
            <v>09795723</v>
          </cell>
          <cell r="O60">
            <v>26964</v>
          </cell>
          <cell r="P60">
            <v>39479</v>
          </cell>
          <cell r="Q60" t="str">
            <v>P</v>
          </cell>
          <cell r="R60">
            <v>0</v>
          </cell>
          <cell r="S60" t="str">
            <v>71</v>
          </cell>
          <cell r="U60" t="str">
            <v>569621CHRNC0</v>
          </cell>
          <cell r="V60">
            <v>37006</v>
          </cell>
          <cell r="W60" t="str">
            <v>0125-0021</v>
          </cell>
          <cell r="X60" t="str">
            <v>4031329812</v>
          </cell>
          <cell r="Y60" t="str">
            <v>M</v>
          </cell>
          <cell r="Z60" t="str">
            <v>1</v>
          </cell>
          <cell r="AB60" t="str">
            <v>0/  0</v>
          </cell>
          <cell r="AC60">
            <v>0</v>
          </cell>
          <cell r="AF60">
            <v>50</v>
          </cell>
          <cell r="AG60">
            <v>37.659999999999997</v>
          </cell>
          <cell r="AJ60">
            <v>0.04</v>
          </cell>
          <cell r="AK60">
            <v>47</v>
          </cell>
          <cell r="AL60">
            <v>5.01</v>
          </cell>
          <cell r="AM60">
            <v>26.91</v>
          </cell>
          <cell r="AP60">
            <v>35</v>
          </cell>
          <cell r="AQ60">
            <v>60</v>
          </cell>
          <cell r="AS60">
            <v>70</v>
          </cell>
          <cell r="AT60">
            <v>112</v>
          </cell>
          <cell r="AU60">
            <v>141</v>
          </cell>
          <cell r="AW60">
            <v>301.61</v>
          </cell>
          <cell r="AY60">
            <v>3.1</v>
          </cell>
          <cell r="BD60">
            <v>50</v>
          </cell>
        </row>
        <row r="61">
          <cell r="A61" t="str">
            <v>1101101009</v>
          </cell>
          <cell r="B61" t="str">
            <v>14</v>
          </cell>
          <cell r="C61" t="str">
            <v>064</v>
          </cell>
          <cell r="D61" t="str">
            <v>0123</v>
          </cell>
          <cell r="E61" t="str">
            <v>00540</v>
          </cell>
          <cell r="F61" t="str">
            <v>0195</v>
          </cell>
          <cell r="G61" t="str">
            <v>00001</v>
          </cell>
          <cell r="H61" t="str">
            <v>021042</v>
          </cell>
          <cell r="I61" t="str">
            <v>IRIARTE VELIZ HERMELINDA MARIA</v>
          </cell>
          <cell r="J61" t="str">
            <v>MEDICO FISICO Y REHABILITACION</v>
          </cell>
          <cell r="K61" t="str">
            <v>1</v>
          </cell>
          <cell r="L61" t="str">
            <v>03007</v>
          </cell>
          <cell r="M61" t="str">
            <v>070102101 - INST. NAC. DE REHAB</v>
          </cell>
          <cell r="N61" t="str">
            <v>08198319</v>
          </cell>
          <cell r="O61">
            <v>19696</v>
          </cell>
          <cell r="P61">
            <v>31594</v>
          </cell>
          <cell r="Q61" t="str">
            <v>H</v>
          </cell>
          <cell r="R61">
            <v>0</v>
          </cell>
          <cell r="S61" t="str">
            <v>19</v>
          </cell>
          <cell r="T61" t="str">
            <v>5312030IAVIH006</v>
          </cell>
          <cell r="U61" t="str">
            <v>496940HIVAI9</v>
          </cell>
          <cell r="V61">
            <v>35046</v>
          </cell>
          <cell r="W61" t="str">
            <v>0125-0019</v>
          </cell>
          <cell r="X61" t="str">
            <v>4029482786</v>
          </cell>
          <cell r="Y61" t="str">
            <v>F</v>
          </cell>
          <cell r="Z61" t="str">
            <v>1</v>
          </cell>
          <cell r="AB61" t="str">
            <v>0/  0</v>
          </cell>
          <cell r="AC61">
            <v>0</v>
          </cell>
          <cell r="AD61" t="str">
            <v>4</v>
          </cell>
          <cell r="AE61" t="str">
            <v>032925</v>
          </cell>
          <cell r="AF61">
            <v>50</v>
          </cell>
          <cell r="AG61">
            <v>45.84</v>
          </cell>
          <cell r="AH61">
            <v>0.01</v>
          </cell>
          <cell r="AJ61">
            <v>0.06</v>
          </cell>
          <cell r="AL61">
            <v>5.01</v>
          </cell>
          <cell r="AO61">
            <v>47.62</v>
          </cell>
          <cell r="AW61">
            <v>951.6</v>
          </cell>
          <cell r="AZ61">
            <v>1598.04</v>
          </cell>
          <cell r="BC61">
            <v>1126</v>
          </cell>
        </row>
        <row r="62">
          <cell r="A62" t="str">
            <v>1101101009</v>
          </cell>
          <cell r="B62" t="str">
            <v>14</v>
          </cell>
          <cell r="C62" t="str">
            <v>064</v>
          </cell>
          <cell r="D62" t="str">
            <v>0123</v>
          </cell>
          <cell r="E62" t="str">
            <v>00540</v>
          </cell>
          <cell r="F62" t="str">
            <v>0845</v>
          </cell>
          <cell r="G62" t="str">
            <v>00001</v>
          </cell>
          <cell r="H62" t="str">
            <v>021717</v>
          </cell>
          <cell r="I62" t="str">
            <v>JARA LOPEZ JANET GIOVANNA</v>
          </cell>
          <cell r="J62" t="str">
            <v>TECNOLOGO MEDICO</v>
          </cell>
          <cell r="K62" t="str">
            <v>1</v>
          </cell>
          <cell r="L62" t="str">
            <v>03007</v>
          </cell>
          <cell r="M62" t="str">
            <v>070102101 - INST. NAC. DE REHAB</v>
          </cell>
          <cell r="N62" t="str">
            <v>09958676</v>
          </cell>
          <cell r="O62">
            <v>27861</v>
          </cell>
          <cell r="P62">
            <v>39479</v>
          </cell>
          <cell r="Q62" t="str">
            <v>1</v>
          </cell>
          <cell r="R62">
            <v>0</v>
          </cell>
          <cell r="S62" t="str">
            <v>71</v>
          </cell>
          <cell r="W62" t="str">
            <v>0125-0021</v>
          </cell>
          <cell r="X62" t="str">
            <v>4007942279</v>
          </cell>
          <cell r="Y62" t="str">
            <v>F</v>
          </cell>
          <cell r="Z62" t="str">
            <v>1</v>
          </cell>
          <cell r="AB62" t="str">
            <v>0/  0</v>
          </cell>
          <cell r="AC62">
            <v>0</v>
          </cell>
          <cell r="AF62">
            <v>50</v>
          </cell>
          <cell r="AG62">
            <v>37.659999999999997</v>
          </cell>
          <cell r="AJ62">
            <v>0.04</v>
          </cell>
          <cell r="AK62">
            <v>47</v>
          </cell>
          <cell r="AL62">
            <v>5.01</v>
          </cell>
          <cell r="AM62">
            <v>26.91</v>
          </cell>
          <cell r="AP62">
            <v>35</v>
          </cell>
          <cell r="AQ62">
            <v>60</v>
          </cell>
          <cell r="AS62">
            <v>70</v>
          </cell>
          <cell r="AT62">
            <v>112</v>
          </cell>
          <cell r="AU62">
            <v>141</v>
          </cell>
          <cell r="AW62">
            <v>301.61</v>
          </cell>
          <cell r="AY62">
            <v>3.1</v>
          </cell>
          <cell r="BD62">
            <v>50</v>
          </cell>
        </row>
        <row r="63">
          <cell r="A63" t="str">
            <v>1101101009</v>
          </cell>
          <cell r="B63" t="str">
            <v>14</v>
          </cell>
          <cell r="C63" t="str">
            <v>064</v>
          </cell>
          <cell r="D63" t="str">
            <v>0123</v>
          </cell>
          <cell r="E63" t="str">
            <v>00540</v>
          </cell>
          <cell r="F63" t="str">
            <v>0703</v>
          </cell>
          <cell r="G63" t="str">
            <v>00001</v>
          </cell>
          <cell r="H63" t="str">
            <v>021044</v>
          </cell>
          <cell r="I63" t="str">
            <v>JULIAN RIVERO DE VASQUEZ CARMEN ROSA</v>
          </cell>
          <cell r="J63" t="str">
            <v>ENFERMERA (O)</v>
          </cell>
          <cell r="K63" t="str">
            <v>1</v>
          </cell>
          <cell r="L63" t="str">
            <v>03007</v>
          </cell>
          <cell r="M63" t="str">
            <v>070102101 - INST. NAC. DE REHAB</v>
          </cell>
          <cell r="N63" t="str">
            <v>06247727</v>
          </cell>
          <cell r="O63">
            <v>19595</v>
          </cell>
          <cell r="P63">
            <v>33590</v>
          </cell>
          <cell r="Q63" t="str">
            <v>H</v>
          </cell>
          <cell r="R63">
            <v>0</v>
          </cell>
          <cell r="S63" t="str">
            <v>12</v>
          </cell>
          <cell r="T63" t="str">
            <v>5308240JIREC007</v>
          </cell>
          <cell r="U63" t="str">
            <v>195930CJRIE2</v>
          </cell>
          <cell r="V63">
            <v>34313</v>
          </cell>
          <cell r="W63" t="str">
            <v>0125-0020</v>
          </cell>
          <cell r="X63" t="str">
            <v>4029482816</v>
          </cell>
          <cell r="Y63" t="str">
            <v>F</v>
          </cell>
          <cell r="Z63" t="str">
            <v>1</v>
          </cell>
          <cell r="AB63" t="str">
            <v>0/  0</v>
          </cell>
          <cell r="AC63">
            <v>0</v>
          </cell>
          <cell r="AD63" t="str">
            <v>2</v>
          </cell>
          <cell r="AE63" t="str">
            <v>032970</v>
          </cell>
          <cell r="AF63">
            <v>50</v>
          </cell>
          <cell r="AG63">
            <v>39.64</v>
          </cell>
          <cell r="AH63">
            <v>0.01</v>
          </cell>
          <cell r="AJ63">
            <v>0.05</v>
          </cell>
          <cell r="AK63">
            <v>47</v>
          </cell>
          <cell r="AL63">
            <v>5.01</v>
          </cell>
          <cell r="AM63">
            <v>27.51</v>
          </cell>
          <cell r="AN63">
            <v>33.39</v>
          </cell>
          <cell r="AP63">
            <v>35</v>
          </cell>
          <cell r="AQ63">
            <v>60</v>
          </cell>
          <cell r="AS63">
            <v>70</v>
          </cell>
          <cell r="AT63">
            <v>118</v>
          </cell>
          <cell r="AU63">
            <v>148</v>
          </cell>
          <cell r="AW63">
            <v>329.07</v>
          </cell>
          <cell r="AY63">
            <v>3.1</v>
          </cell>
          <cell r="BB63">
            <v>50</v>
          </cell>
        </row>
        <row r="64">
          <cell r="A64" t="str">
            <v>1101101009</v>
          </cell>
          <cell r="B64" t="str">
            <v>14</v>
          </cell>
          <cell r="C64" t="str">
            <v>064</v>
          </cell>
          <cell r="D64" t="str">
            <v>0123</v>
          </cell>
          <cell r="E64" t="str">
            <v>00540</v>
          </cell>
          <cell r="F64" t="str">
            <v>0195</v>
          </cell>
          <cell r="G64" t="str">
            <v>00001</v>
          </cell>
          <cell r="H64" t="str">
            <v>021045</v>
          </cell>
          <cell r="I64" t="str">
            <v>KIUCHI OSADA ELENA KEIKO</v>
          </cell>
          <cell r="J64" t="str">
            <v>MEDICO FISICO Y REHABILITACION</v>
          </cell>
          <cell r="K64" t="str">
            <v>1</v>
          </cell>
          <cell r="L64" t="str">
            <v>03007</v>
          </cell>
          <cell r="M64" t="str">
            <v>070102101 - INST. NAC. DE REHAB</v>
          </cell>
          <cell r="N64" t="str">
            <v>07923313</v>
          </cell>
          <cell r="O64">
            <v>18199</v>
          </cell>
          <cell r="P64">
            <v>30195</v>
          </cell>
          <cell r="Q64" t="str">
            <v>2</v>
          </cell>
          <cell r="R64">
            <v>0</v>
          </cell>
          <cell r="S64" t="str">
            <v>19</v>
          </cell>
          <cell r="T64" t="str">
            <v>4910280KCODE002</v>
          </cell>
          <cell r="W64" t="str">
            <v>0125-0019</v>
          </cell>
          <cell r="X64" t="str">
            <v>4029482824</v>
          </cell>
          <cell r="Y64" t="str">
            <v>F</v>
          </cell>
          <cell r="Z64" t="str">
            <v>1</v>
          </cell>
          <cell r="AB64" t="str">
            <v>0/  0</v>
          </cell>
          <cell r="AC64">
            <v>0</v>
          </cell>
          <cell r="AD64" t="str">
            <v>5</v>
          </cell>
          <cell r="AE64" t="str">
            <v>032951</v>
          </cell>
          <cell r="AF64">
            <v>50</v>
          </cell>
          <cell r="AG64">
            <v>45.84</v>
          </cell>
          <cell r="AH64">
            <v>0.02</v>
          </cell>
          <cell r="AJ64">
            <v>0.06</v>
          </cell>
          <cell r="AL64">
            <v>5.01</v>
          </cell>
          <cell r="AW64">
            <v>924.91</v>
          </cell>
          <cell r="AZ64">
            <v>1598.04</v>
          </cell>
          <cell r="BC64">
            <v>1126</v>
          </cell>
        </row>
        <row r="65">
          <cell r="A65" t="str">
            <v>1101101009</v>
          </cell>
          <cell r="B65" t="str">
            <v>14</v>
          </cell>
          <cell r="C65" t="str">
            <v>064</v>
          </cell>
          <cell r="D65" t="str">
            <v>0123</v>
          </cell>
          <cell r="E65" t="str">
            <v>00540</v>
          </cell>
          <cell r="F65" t="str">
            <v>0195</v>
          </cell>
          <cell r="G65" t="str">
            <v>00001</v>
          </cell>
          <cell r="H65" t="str">
            <v>021535</v>
          </cell>
          <cell r="I65" t="str">
            <v>KUROKI GARCIA CESAR AUGUSTO</v>
          </cell>
          <cell r="J65" t="str">
            <v>MEDICO FISICO Y REHABILITACION</v>
          </cell>
          <cell r="K65" t="str">
            <v>1</v>
          </cell>
          <cell r="L65" t="str">
            <v>03007</v>
          </cell>
          <cell r="M65" t="str">
            <v>070102101 - INST. NAC. DE REHAB</v>
          </cell>
          <cell r="N65" t="str">
            <v>21547235</v>
          </cell>
          <cell r="O65">
            <v>22949</v>
          </cell>
          <cell r="P65">
            <v>38078</v>
          </cell>
          <cell r="Q65" t="str">
            <v>M</v>
          </cell>
          <cell r="R65">
            <v>0</v>
          </cell>
          <cell r="S65" t="str">
            <v>15</v>
          </cell>
          <cell r="U65" t="str">
            <v>529471CKGOC4</v>
          </cell>
          <cell r="V65">
            <v>37043</v>
          </cell>
          <cell r="W65" t="str">
            <v>0125-0019</v>
          </cell>
          <cell r="X65" t="str">
            <v>4005592939</v>
          </cell>
          <cell r="Y65" t="str">
            <v>M</v>
          </cell>
          <cell r="Z65" t="str">
            <v>1</v>
          </cell>
          <cell r="AB65" t="str">
            <v>0/  0</v>
          </cell>
          <cell r="AC65">
            <v>0</v>
          </cell>
          <cell r="AF65">
            <v>50</v>
          </cell>
          <cell r="AG65">
            <v>37.799999999999997</v>
          </cell>
          <cell r="AJ65">
            <v>0.04</v>
          </cell>
          <cell r="AL65">
            <v>5.01</v>
          </cell>
          <cell r="AW65">
            <v>753.91</v>
          </cell>
          <cell r="AZ65">
            <v>1301.27</v>
          </cell>
          <cell r="BC65">
            <v>920</v>
          </cell>
        </row>
        <row r="66">
          <cell r="A66" t="str">
            <v>1101101009</v>
          </cell>
          <cell r="B66" t="str">
            <v>14</v>
          </cell>
          <cell r="C66" t="str">
            <v>064</v>
          </cell>
          <cell r="D66" t="str">
            <v>0123</v>
          </cell>
          <cell r="E66" t="str">
            <v>00540</v>
          </cell>
          <cell r="F66" t="str">
            <v>0845</v>
          </cell>
          <cell r="G66" t="str">
            <v>00001</v>
          </cell>
          <cell r="H66" t="str">
            <v>021728</v>
          </cell>
          <cell r="I66" t="str">
            <v>LANEGRA BERNALES GLORIA EVA</v>
          </cell>
          <cell r="J66" t="str">
            <v>TECNOLOGO MEDICO</v>
          </cell>
          <cell r="K66" t="str">
            <v>1</v>
          </cell>
          <cell r="L66" t="str">
            <v>03007</v>
          </cell>
          <cell r="M66" t="str">
            <v>070102101 - INST. NAC. DE REHAB</v>
          </cell>
          <cell r="N66" t="str">
            <v>08720956</v>
          </cell>
          <cell r="O66">
            <v>24351</v>
          </cell>
          <cell r="P66">
            <v>39479</v>
          </cell>
          <cell r="Q66" t="str">
            <v>P</v>
          </cell>
          <cell r="R66">
            <v>0</v>
          </cell>
          <cell r="S66" t="str">
            <v>71</v>
          </cell>
          <cell r="U66" t="str">
            <v>543490GLBEN9</v>
          </cell>
          <cell r="V66">
            <v>37408</v>
          </cell>
          <cell r="W66" t="str">
            <v>0125-0021</v>
          </cell>
          <cell r="X66" t="str">
            <v>4031306596</v>
          </cell>
          <cell r="Y66" t="str">
            <v>F</v>
          </cell>
          <cell r="Z66" t="str">
            <v>1</v>
          </cell>
          <cell r="AB66" t="str">
            <v>0/  0</v>
          </cell>
          <cell r="AC66">
            <v>0</v>
          </cell>
          <cell r="AF66">
            <v>50</v>
          </cell>
          <cell r="AG66">
            <v>37.659999999999997</v>
          </cell>
          <cell r="AJ66">
            <v>0.04</v>
          </cell>
          <cell r="AK66">
            <v>47</v>
          </cell>
          <cell r="AL66">
            <v>5.01</v>
          </cell>
          <cell r="AM66">
            <v>26.91</v>
          </cell>
          <cell r="AP66">
            <v>35</v>
          </cell>
          <cell r="AQ66">
            <v>60</v>
          </cell>
          <cell r="AS66">
            <v>70</v>
          </cell>
          <cell r="AT66">
            <v>112</v>
          </cell>
          <cell r="AU66">
            <v>141</v>
          </cell>
          <cell r="AW66">
            <v>301.61</v>
          </cell>
          <cell r="AY66">
            <v>3.1</v>
          </cell>
          <cell r="BD66">
            <v>50</v>
          </cell>
        </row>
        <row r="67">
          <cell r="A67" t="str">
            <v>1101101009</v>
          </cell>
          <cell r="B67" t="str">
            <v>14</v>
          </cell>
          <cell r="C67" t="str">
            <v>064</v>
          </cell>
          <cell r="D67" t="str">
            <v>0049</v>
          </cell>
          <cell r="E67" t="str">
            <v>00541</v>
          </cell>
          <cell r="F67" t="str">
            <v>0155</v>
          </cell>
          <cell r="G67" t="str">
            <v>00001</v>
          </cell>
          <cell r="H67" t="str">
            <v>021046</v>
          </cell>
          <cell r="I67" t="str">
            <v>LOPEZ ESCABARROSI SONIA LIBERTAD</v>
          </cell>
          <cell r="J67" t="str">
            <v>ASISTENTE SOCIAL</v>
          </cell>
          <cell r="K67" t="str">
            <v>1</v>
          </cell>
          <cell r="L67" t="str">
            <v>03007</v>
          </cell>
          <cell r="M67" t="str">
            <v>070102101 - INST. NAC. DE REHAB</v>
          </cell>
          <cell r="N67" t="str">
            <v>25613424</v>
          </cell>
          <cell r="O67">
            <v>19943</v>
          </cell>
          <cell r="P67">
            <v>33695</v>
          </cell>
          <cell r="Q67" t="str">
            <v>H</v>
          </cell>
          <cell r="R67">
            <v>0</v>
          </cell>
          <cell r="S67" t="str">
            <v>24</v>
          </cell>
          <cell r="T67" t="str">
            <v>5408070LEEAS007</v>
          </cell>
          <cell r="U67" t="str">
            <v>499410SLEEA3</v>
          </cell>
          <cell r="V67">
            <v>35436</v>
          </cell>
          <cell r="W67" t="str">
            <v>0125-0014</v>
          </cell>
          <cell r="X67" t="str">
            <v>4029482905</v>
          </cell>
          <cell r="Y67" t="str">
            <v>F</v>
          </cell>
          <cell r="Z67" t="str">
            <v>1</v>
          </cell>
          <cell r="AB67" t="str">
            <v>0/  0</v>
          </cell>
          <cell r="AC67">
            <v>0</v>
          </cell>
          <cell r="AD67" t="str">
            <v>0</v>
          </cell>
          <cell r="AE67" t="str">
            <v>032939</v>
          </cell>
          <cell r="AF67">
            <v>50</v>
          </cell>
          <cell r="AG67">
            <v>37.659999999999997</v>
          </cell>
          <cell r="AI67">
            <v>3</v>
          </cell>
          <cell r="AJ67">
            <v>0.04</v>
          </cell>
          <cell r="AK67">
            <v>47</v>
          </cell>
          <cell r="AL67">
            <v>5.01</v>
          </cell>
          <cell r="AM67">
            <v>26.91</v>
          </cell>
          <cell r="AO67">
            <v>16.62</v>
          </cell>
          <cell r="AP67">
            <v>35</v>
          </cell>
          <cell r="AQ67">
            <v>60</v>
          </cell>
          <cell r="AS67">
            <v>70</v>
          </cell>
          <cell r="AT67">
            <v>112</v>
          </cell>
          <cell r="AU67">
            <v>141</v>
          </cell>
          <cell r="AW67">
            <v>313.12</v>
          </cell>
          <cell r="AY67">
            <v>3.1</v>
          </cell>
          <cell r="BD67">
            <v>50</v>
          </cell>
          <cell r="BG67">
            <v>0.9</v>
          </cell>
        </row>
        <row r="68">
          <cell r="A68" t="str">
            <v>1101101009</v>
          </cell>
          <cell r="B68" t="str">
            <v>14</v>
          </cell>
          <cell r="C68" t="str">
            <v>064</v>
          </cell>
          <cell r="D68" t="str">
            <v>0123</v>
          </cell>
          <cell r="E68" t="str">
            <v>00540</v>
          </cell>
          <cell r="F68" t="str">
            <v>0845</v>
          </cell>
          <cell r="G68" t="str">
            <v>00001</v>
          </cell>
          <cell r="H68" t="str">
            <v>021047</v>
          </cell>
          <cell r="I68" t="str">
            <v>LOPEZ SORIA JORGE LUIS</v>
          </cell>
          <cell r="J68" t="str">
            <v>TECNOLOGO MEDICO</v>
          </cell>
          <cell r="K68" t="str">
            <v>1</v>
          </cell>
          <cell r="L68" t="str">
            <v>03007</v>
          </cell>
          <cell r="M68" t="str">
            <v>070102101 - INST. NAC. DE REHAB</v>
          </cell>
          <cell r="N68" t="str">
            <v>25610054</v>
          </cell>
          <cell r="O68">
            <v>23915</v>
          </cell>
          <cell r="P68">
            <v>35370</v>
          </cell>
          <cell r="Q68" t="str">
            <v>H</v>
          </cell>
          <cell r="R68">
            <v>0</v>
          </cell>
          <cell r="S68" t="str">
            <v>71</v>
          </cell>
          <cell r="T68" t="str">
            <v>6506221LESIJ002</v>
          </cell>
          <cell r="U68" t="str">
            <v>539131JLSEI0</v>
          </cell>
          <cell r="V68">
            <v>35391</v>
          </cell>
          <cell r="W68" t="str">
            <v>0125-0021</v>
          </cell>
          <cell r="X68" t="str">
            <v>4029710142</v>
          </cell>
          <cell r="Y68" t="str">
            <v>M</v>
          </cell>
          <cell r="Z68" t="str">
            <v>1</v>
          </cell>
          <cell r="AB68" t="str">
            <v>0/  0</v>
          </cell>
          <cell r="AC68">
            <v>0</v>
          </cell>
          <cell r="AD68" t="str">
            <v>0</v>
          </cell>
          <cell r="AE68" t="str">
            <v>032962</v>
          </cell>
          <cell r="AF68">
            <v>50</v>
          </cell>
          <cell r="AG68">
            <v>37.659999999999997</v>
          </cell>
          <cell r="AJ68">
            <v>0.04</v>
          </cell>
          <cell r="AK68">
            <v>47</v>
          </cell>
          <cell r="AL68">
            <v>5.01</v>
          </cell>
          <cell r="AM68">
            <v>26.91</v>
          </cell>
          <cell r="AP68">
            <v>35</v>
          </cell>
          <cell r="AQ68">
            <v>60</v>
          </cell>
          <cell r="AS68">
            <v>70</v>
          </cell>
          <cell r="AT68">
            <v>112</v>
          </cell>
          <cell r="AU68">
            <v>141</v>
          </cell>
          <cell r="AW68">
            <v>301.61</v>
          </cell>
          <cell r="AY68">
            <v>3.1</v>
          </cell>
          <cell r="BD68">
            <v>50</v>
          </cell>
        </row>
        <row r="69">
          <cell r="A69" t="str">
            <v>1101101009</v>
          </cell>
          <cell r="B69" t="str">
            <v>14</v>
          </cell>
          <cell r="C69" t="str">
            <v>064</v>
          </cell>
          <cell r="D69" t="str">
            <v>0122</v>
          </cell>
          <cell r="E69" t="str">
            <v>00537</v>
          </cell>
          <cell r="F69" t="str">
            <v>0109</v>
          </cell>
          <cell r="G69" t="str">
            <v>00001</v>
          </cell>
          <cell r="H69" t="str">
            <v>021725</v>
          </cell>
          <cell r="I69" t="str">
            <v>MARCHAN HILBES ELIZABETH ALEJANDRINA</v>
          </cell>
          <cell r="J69" t="str">
            <v>NUTRICIONISTA</v>
          </cell>
          <cell r="K69" t="str">
            <v>1</v>
          </cell>
          <cell r="L69" t="str">
            <v>03007</v>
          </cell>
          <cell r="M69" t="str">
            <v>070102101 - INST. NAC. DE REHAB</v>
          </cell>
          <cell r="N69" t="str">
            <v>25746823</v>
          </cell>
          <cell r="O69">
            <v>26610</v>
          </cell>
          <cell r="P69">
            <v>39479</v>
          </cell>
          <cell r="Q69" t="str">
            <v>M</v>
          </cell>
          <cell r="R69">
            <v>0</v>
          </cell>
          <cell r="S69" t="str">
            <v>24</v>
          </cell>
          <cell r="U69" t="str">
            <v>566080EMHCB3</v>
          </cell>
          <cell r="V69">
            <v>36125</v>
          </cell>
          <cell r="W69" t="str">
            <v>0125-0015</v>
          </cell>
          <cell r="X69" t="str">
            <v>4031348620</v>
          </cell>
          <cell r="Y69" t="str">
            <v>F</v>
          </cell>
          <cell r="Z69" t="str">
            <v>1</v>
          </cell>
          <cell r="AB69" t="str">
            <v>0/  0</v>
          </cell>
          <cell r="AC69">
            <v>0</v>
          </cell>
          <cell r="AF69">
            <v>50</v>
          </cell>
          <cell r="AG69">
            <v>37.659999999999997</v>
          </cell>
          <cell r="AJ69">
            <v>0.04</v>
          </cell>
          <cell r="AK69">
            <v>47</v>
          </cell>
          <cell r="AL69">
            <v>5.01</v>
          </cell>
          <cell r="AM69">
            <v>26.91</v>
          </cell>
          <cell r="AP69">
            <v>35</v>
          </cell>
          <cell r="AQ69">
            <v>60</v>
          </cell>
          <cell r="AS69">
            <v>70</v>
          </cell>
          <cell r="AT69">
            <v>112</v>
          </cell>
          <cell r="AU69">
            <v>141</v>
          </cell>
          <cell r="AW69">
            <v>301.61</v>
          </cell>
          <cell r="AY69">
            <v>3.1</v>
          </cell>
          <cell r="BD69">
            <v>50</v>
          </cell>
        </row>
        <row r="70">
          <cell r="A70" t="str">
            <v>1101101009</v>
          </cell>
          <cell r="B70" t="str">
            <v>14</v>
          </cell>
          <cell r="C70" t="str">
            <v>064</v>
          </cell>
          <cell r="D70" t="str">
            <v>0123</v>
          </cell>
          <cell r="E70" t="str">
            <v>00540</v>
          </cell>
          <cell r="F70" t="str">
            <v>0845</v>
          </cell>
          <cell r="G70" t="str">
            <v>00001</v>
          </cell>
          <cell r="H70" t="str">
            <v>021048</v>
          </cell>
          <cell r="I70" t="str">
            <v>MARTINEZ AMPUERO ADELA LUZMILA</v>
          </cell>
          <cell r="J70" t="str">
            <v>TECNOLOGO MEDICO</v>
          </cell>
          <cell r="K70" t="str">
            <v>1</v>
          </cell>
          <cell r="L70" t="str">
            <v>03007</v>
          </cell>
          <cell r="M70" t="str">
            <v>070102101 - INST. NAC. DE REHAB</v>
          </cell>
          <cell r="N70" t="str">
            <v>10493358</v>
          </cell>
          <cell r="O70">
            <v>24213</v>
          </cell>
          <cell r="P70">
            <v>34699</v>
          </cell>
          <cell r="Q70" t="str">
            <v>H</v>
          </cell>
          <cell r="R70">
            <v>0</v>
          </cell>
          <cell r="S70" t="str">
            <v>71</v>
          </cell>
          <cell r="T70" t="str">
            <v>6604160MTAUA009</v>
          </cell>
          <cell r="U70" t="str">
            <v>542110AMATU9</v>
          </cell>
          <cell r="V70">
            <v>35170</v>
          </cell>
          <cell r="W70" t="str">
            <v>0125-0021</v>
          </cell>
          <cell r="X70" t="str">
            <v>4029482972</v>
          </cell>
          <cell r="Y70" t="str">
            <v>F</v>
          </cell>
          <cell r="Z70" t="str">
            <v>1</v>
          </cell>
          <cell r="AB70" t="str">
            <v>0/  0</v>
          </cell>
          <cell r="AC70">
            <v>0</v>
          </cell>
          <cell r="AD70" t="str">
            <v>0</v>
          </cell>
          <cell r="AE70" t="str">
            <v>032901</v>
          </cell>
          <cell r="AF70">
            <v>50</v>
          </cell>
          <cell r="AG70">
            <v>37.659999999999997</v>
          </cell>
          <cell r="AJ70">
            <v>0.04</v>
          </cell>
          <cell r="AK70">
            <v>47</v>
          </cell>
          <cell r="AL70">
            <v>5.01</v>
          </cell>
          <cell r="AM70">
            <v>26.91</v>
          </cell>
          <cell r="AO70">
            <v>16.489999999999998</v>
          </cell>
          <cell r="AP70">
            <v>35</v>
          </cell>
          <cell r="AQ70">
            <v>60</v>
          </cell>
          <cell r="AS70">
            <v>70</v>
          </cell>
          <cell r="AT70">
            <v>112</v>
          </cell>
          <cell r="AU70">
            <v>141</v>
          </cell>
          <cell r="AW70">
            <v>310.85000000000002</v>
          </cell>
          <cell r="AY70">
            <v>3.1</v>
          </cell>
          <cell r="BD70">
            <v>50</v>
          </cell>
        </row>
        <row r="71">
          <cell r="A71" t="str">
            <v>1101101009</v>
          </cell>
          <cell r="B71" t="str">
            <v>14</v>
          </cell>
          <cell r="C71" t="str">
            <v>064</v>
          </cell>
          <cell r="D71" t="str">
            <v>0123</v>
          </cell>
          <cell r="E71" t="str">
            <v>00540</v>
          </cell>
          <cell r="F71" t="str">
            <v>0845</v>
          </cell>
          <cell r="G71" t="str">
            <v>00001</v>
          </cell>
          <cell r="H71" t="str">
            <v>021049</v>
          </cell>
          <cell r="I71" t="str">
            <v>MARTINEZ CILLIANI MYRNA CLORINDA</v>
          </cell>
          <cell r="J71" t="str">
            <v>TECNOLOGO MEDICO</v>
          </cell>
          <cell r="K71" t="str">
            <v>1</v>
          </cell>
          <cell r="L71" t="str">
            <v>03007</v>
          </cell>
          <cell r="M71" t="str">
            <v>070102101 - INST. NAC. DE REHAB</v>
          </cell>
          <cell r="N71" t="str">
            <v>25734073</v>
          </cell>
          <cell r="O71">
            <v>18640</v>
          </cell>
          <cell r="P71">
            <v>29783</v>
          </cell>
          <cell r="Q71" t="str">
            <v>I</v>
          </cell>
          <cell r="R71">
            <v>0</v>
          </cell>
          <cell r="S71" t="str">
            <v>72</v>
          </cell>
          <cell r="T71" t="str">
            <v>5101120MTCLM000</v>
          </cell>
          <cell r="U71" t="str">
            <v>186380MMCIL1</v>
          </cell>
          <cell r="V71">
            <v>34313</v>
          </cell>
          <cell r="W71" t="str">
            <v>0125-0021</v>
          </cell>
          <cell r="X71" t="str">
            <v>4029482980</v>
          </cell>
          <cell r="Y71" t="str">
            <v>F</v>
          </cell>
          <cell r="Z71" t="str">
            <v>1</v>
          </cell>
          <cell r="AB71" t="str">
            <v>0/  0</v>
          </cell>
          <cell r="AC71">
            <v>0</v>
          </cell>
          <cell r="AD71" t="str">
            <v>2</v>
          </cell>
          <cell r="AE71" t="str">
            <v>032930</v>
          </cell>
          <cell r="AF71">
            <v>50</v>
          </cell>
          <cell r="AG71">
            <v>38.69</v>
          </cell>
          <cell r="AH71">
            <v>0.01</v>
          </cell>
          <cell r="AI71">
            <v>3</v>
          </cell>
          <cell r="AJ71">
            <v>0.04</v>
          </cell>
          <cell r="AK71">
            <v>47</v>
          </cell>
          <cell r="AL71">
            <v>5.01</v>
          </cell>
          <cell r="AM71">
            <v>27.22</v>
          </cell>
          <cell r="AN71">
            <v>33.97</v>
          </cell>
          <cell r="AP71">
            <v>35</v>
          </cell>
          <cell r="AQ71">
            <v>60</v>
          </cell>
          <cell r="AS71">
            <v>70</v>
          </cell>
          <cell r="AT71">
            <v>115</v>
          </cell>
          <cell r="AU71">
            <v>144</v>
          </cell>
          <cell r="AW71">
            <v>326.95999999999998</v>
          </cell>
          <cell r="AY71">
            <v>3.1</v>
          </cell>
          <cell r="BD71">
            <v>50</v>
          </cell>
          <cell r="BG71">
            <v>0.9</v>
          </cell>
        </row>
        <row r="72">
          <cell r="A72" t="str">
            <v>1101101009</v>
          </cell>
          <cell r="B72" t="str">
            <v>14</v>
          </cell>
          <cell r="C72" t="str">
            <v>064</v>
          </cell>
          <cell r="D72" t="str">
            <v>0123</v>
          </cell>
          <cell r="E72" t="str">
            <v>00540</v>
          </cell>
          <cell r="F72" t="str">
            <v>0703</v>
          </cell>
          <cell r="G72" t="str">
            <v>00001</v>
          </cell>
          <cell r="H72" t="str">
            <v>021050</v>
          </cell>
          <cell r="I72" t="str">
            <v>MARTINEZ ROMERO MARIA TERESA DE JESUS</v>
          </cell>
          <cell r="J72" t="str">
            <v>MEDICO FISICO Y REHABILITACION</v>
          </cell>
          <cell r="K72" t="str">
            <v>1</v>
          </cell>
          <cell r="L72" t="str">
            <v>03007</v>
          </cell>
          <cell r="M72" t="str">
            <v>070102101 - INST. NAC. DE REHAB</v>
          </cell>
          <cell r="N72" t="str">
            <v>16409689</v>
          </cell>
          <cell r="O72">
            <v>23054</v>
          </cell>
          <cell r="P72">
            <v>35064</v>
          </cell>
          <cell r="Q72" t="str">
            <v>M</v>
          </cell>
          <cell r="R72">
            <v>0</v>
          </cell>
          <cell r="S72" t="str">
            <v>16</v>
          </cell>
          <cell r="T72" t="str">
            <v>6302120MTREM004</v>
          </cell>
          <cell r="U72" t="str">
            <v>530520MMRTE9</v>
          </cell>
          <cell r="V72">
            <v>36059</v>
          </cell>
          <cell r="W72" t="str">
            <v>0125-0020</v>
          </cell>
          <cell r="X72" t="str">
            <v>4029617525</v>
          </cell>
          <cell r="Y72" t="str">
            <v>F</v>
          </cell>
          <cell r="Z72" t="str">
            <v>1</v>
          </cell>
          <cell r="AB72" t="str">
            <v>0/  0</v>
          </cell>
          <cell r="AC72">
            <v>0</v>
          </cell>
          <cell r="AD72" t="str">
            <v>0</v>
          </cell>
          <cell r="AE72" t="str">
            <v>900225</v>
          </cell>
          <cell r="AF72">
            <v>50</v>
          </cell>
          <cell r="AG72">
            <v>39.61</v>
          </cell>
          <cell r="AI72">
            <v>3</v>
          </cell>
          <cell r="AJ72">
            <v>0.05</v>
          </cell>
          <cell r="AL72">
            <v>5.01</v>
          </cell>
          <cell r="AW72">
            <v>809.47</v>
          </cell>
          <cell r="AZ72">
            <v>1398.5</v>
          </cell>
          <cell r="BC72">
            <v>935</v>
          </cell>
        </row>
        <row r="73">
          <cell r="A73" t="str">
            <v>1101101009</v>
          </cell>
          <cell r="B73" t="str">
            <v>14</v>
          </cell>
          <cell r="C73" t="str">
            <v>064</v>
          </cell>
          <cell r="D73" t="str">
            <v>0123</v>
          </cell>
          <cell r="E73" t="str">
            <v>00540</v>
          </cell>
          <cell r="F73" t="str">
            <v>0845</v>
          </cell>
          <cell r="G73" t="str">
            <v>00001</v>
          </cell>
          <cell r="H73" t="str">
            <v>021737</v>
          </cell>
          <cell r="I73" t="str">
            <v>MATHEUS BERROCAL FANNY OLENKA</v>
          </cell>
          <cell r="J73" t="str">
            <v>TECNOLOGO MEDICO</v>
          </cell>
          <cell r="K73" t="str">
            <v>1</v>
          </cell>
          <cell r="L73" t="str">
            <v>03007</v>
          </cell>
          <cell r="M73" t="str">
            <v>070102101 - INST. NAC. DE REHAB</v>
          </cell>
          <cell r="N73" t="str">
            <v>09736801</v>
          </cell>
          <cell r="O73">
            <v>25895</v>
          </cell>
          <cell r="P73">
            <v>39479</v>
          </cell>
          <cell r="Q73" t="str">
            <v>1</v>
          </cell>
          <cell r="R73">
            <v>0</v>
          </cell>
          <cell r="S73" t="str">
            <v>71</v>
          </cell>
          <cell r="W73" t="str">
            <v>0125-0021</v>
          </cell>
          <cell r="X73" t="str">
            <v>4031304836</v>
          </cell>
          <cell r="Y73" t="str">
            <v>F</v>
          </cell>
          <cell r="Z73" t="str">
            <v>1</v>
          </cell>
          <cell r="AB73" t="str">
            <v>0/  0</v>
          </cell>
          <cell r="AC73">
            <v>0</v>
          </cell>
          <cell r="AF73">
            <v>50</v>
          </cell>
          <cell r="AG73">
            <v>37.659999999999997</v>
          </cell>
          <cell r="AJ73">
            <v>0.04</v>
          </cell>
          <cell r="AK73">
            <v>47</v>
          </cell>
          <cell r="AL73">
            <v>5.01</v>
          </cell>
          <cell r="AM73">
            <v>26.91</v>
          </cell>
          <cell r="AP73">
            <v>35</v>
          </cell>
          <cell r="AQ73">
            <v>60</v>
          </cell>
          <cell r="AS73">
            <v>70</v>
          </cell>
          <cell r="AT73">
            <v>112</v>
          </cell>
          <cell r="AU73">
            <v>141</v>
          </cell>
          <cell r="AW73">
            <v>301.61</v>
          </cell>
          <cell r="AY73">
            <v>3.1</v>
          </cell>
          <cell r="BD73">
            <v>50</v>
          </cell>
        </row>
        <row r="74">
          <cell r="A74" t="str">
            <v>1101101009</v>
          </cell>
          <cell r="B74" t="str">
            <v>14</v>
          </cell>
          <cell r="C74" t="str">
            <v>064</v>
          </cell>
          <cell r="D74" t="str">
            <v>0123</v>
          </cell>
          <cell r="E74" t="str">
            <v>00540</v>
          </cell>
          <cell r="F74" t="str">
            <v>0195</v>
          </cell>
          <cell r="G74" t="str">
            <v>00001</v>
          </cell>
          <cell r="H74" t="str">
            <v>021051</v>
          </cell>
          <cell r="I74" t="str">
            <v>MAYORGA TORRES ELIZABETH MARITZA</v>
          </cell>
          <cell r="J74" t="str">
            <v>MEDICO FISICO Y REHABILITACION</v>
          </cell>
          <cell r="K74" t="str">
            <v>1</v>
          </cell>
          <cell r="L74" t="str">
            <v>03007</v>
          </cell>
          <cell r="M74" t="str">
            <v>070102101 - INST. NAC. DE REHAB</v>
          </cell>
          <cell r="N74" t="str">
            <v>08750166</v>
          </cell>
          <cell r="O74">
            <v>19660</v>
          </cell>
          <cell r="P74">
            <v>33664</v>
          </cell>
          <cell r="Q74" t="str">
            <v>I</v>
          </cell>
          <cell r="R74">
            <v>0</v>
          </cell>
          <cell r="S74" t="str">
            <v>17</v>
          </cell>
          <cell r="T74" t="str">
            <v>5310280MOTRE008</v>
          </cell>
          <cell r="U74" t="str">
            <v>196580EMTOR2</v>
          </cell>
          <cell r="V74">
            <v>34313</v>
          </cell>
          <cell r="W74" t="str">
            <v>0125-0019</v>
          </cell>
          <cell r="X74" t="str">
            <v>4029483006</v>
          </cell>
          <cell r="Y74" t="str">
            <v>F</v>
          </cell>
          <cell r="Z74" t="str">
            <v>1</v>
          </cell>
          <cell r="AB74" t="str">
            <v>0/  0</v>
          </cell>
          <cell r="AC74">
            <v>0</v>
          </cell>
          <cell r="AD74" t="str">
            <v>0</v>
          </cell>
          <cell r="AE74" t="str">
            <v>032945</v>
          </cell>
          <cell r="AF74">
            <v>50</v>
          </cell>
          <cell r="AG74">
            <v>40.520000000000003</v>
          </cell>
          <cell r="AJ74">
            <v>0.05</v>
          </cell>
          <cell r="AL74">
            <v>5.01</v>
          </cell>
          <cell r="AN74">
            <v>130.16999999999999</v>
          </cell>
          <cell r="AW74">
            <v>920.72</v>
          </cell>
          <cell r="AZ74">
            <v>1465.76</v>
          </cell>
          <cell r="BC74">
            <v>1000</v>
          </cell>
          <cell r="BE74">
            <v>202.86</v>
          </cell>
        </row>
        <row r="75">
          <cell r="A75" t="str">
            <v>1101101009</v>
          </cell>
          <cell r="B75" t="str">
            <v>14</v>
          </cell>
          <cell r="C75" t="str">
            <v>064</v>
          </cell>
          <cell r="D75" t="str">
            <v>0123</v>
          </cell>
          <cell r="E75" t="str">
            <v>00540</v>
          </cell>
          <cell r="F75" t="str">
            <v>0195</v>
          </cell>
          <cell r="G75" t="str">
            <v>00001</v>
          </cell>
          <cell r="H75" t="str">
            <v>021053</v>
          </cell>
          <cell r="I75" t="str">
            <v>MENDEZ CAMPOS MARIA ADELAIDA</v>
          </cell>
          <cell r="J75" t="str">
            <v>MEDICO FISICO Y REHABILITACION</v>
          </cell>
          <cell r="K75" t="str">
            <v>1</v>
          </cell>
          <cell r="L75" t="str">
            <v>03007</v>
          </cell>
          <cell r="M75" t="str">
            <v>070102101 - INST. NAC. DE REHAB</v>
          </cell>
          <cell r="N75" t="str">
            <v>07715298</v>
          </cell>
          <cell r="O75">
            <v>19644</v>
          </cell>
          <cell r="P75">
            <v>30666</v>
          </cell>
          <cell r="Q75" t="str">
            <v>H</v>
          </cell>
          <cell r="R75">
            <v>0</v>
          </cell>
          <cell r="S75" t="str">
            <v>19</v>
          </cell>
          <cell r="T75" t="str">
            <v>5310120MDCPM006</v>
          </cell>
          <cell r="U75" t="str">
            <v>496420MMCDP2</v>
          </cell>
          <cell r="V75">
            <v>34954</v>
          </cell>
          <cell r="W75" t="str">
            <v>0125-0019</v>
          </cell>
          <cell r="X75" t="str">
            <v>4029483022</v>
          </cell>
          <cell r="Y75" t="str">
            <v>F</v>
          </cell>
          <cell r="Z75" t="str">
            <v>1</v>
          </cell>
          <cell r="AB75" t="str">
            <v>0/  0</v>
          </cell>
          <cell r="AC75">
            <v>0</v>
          </cell>
          <cell r="AD75" t="str">
            <v>2</v>
          </cell>
          <cell r="AE75" t="str">
            <v>032949</v>
          </cell>
          <cell r="AF75">
            <v>50</v>
          </cell>
          <cell r="AG75">
            <v>45.84</v>
          </cell>
          <cell r="AH75">
            <v>0.01</v>
          </cell>
          <cell r="AI75">
            <v>3</v>
          </cell>
          <cell r="AJ75">
            <v>0.06</v>
          </cell>
          <cell r="AL75">
            <v>5.01</v>
          </cell>
          <cell r="AO75">
            <v>47.62</v>
          </cell>
          <cell r="AW75">
            <v>951.62</v>
          </cell>
          <cell r="AZ75">
            <v>1598.04</v>
          </cell>
          <cell r="BC75">
            <v>1126</v>
          </cell>
        </row>
        <row r="76">
          <cell r="A76" t="str">
            <v>1101101009</v>
          </cell>
          <cell r="B76" t="str">
            <v>14</v>
          </cell>
          <cell r="C76" t="str">
            <v>064</v>
          </cell>
          <cell r="D76" t="str">
            <v>0123</v>
          </cell>
          <cell r="E76" t="str">
            <v>00540</v>
          </cell>
          <cell r="F76" t="str">
            <v>0703</v>
          </cell>
          <cell r="G76" t="str">
            <v>00001</v>
          </cell>
          <cell r="H76" t="str">
            <v>021054</v>
          </cell>
          <cell r="I76" t="str">
            <v>MENDOZA ORTEGA HERMINIA MAGALI</v>
          </cell>
          <cell r="J76" t="str">
            <v>ENFERMERA (O)</v>
          </cell>
          <cell r="K76" t="str">
            <v>1</v>
          </cell>
          <cell r="L76" t="str">
            <v>03007</v>
          </cell>
          <cell r="M76" t="str">
            <v>070102101 - INST. NAC. DE REHAB</v>
          </cell>
          <cell r="N76" t="str">
            <v>20719206</v>
          </cell>
          <cell r="O76">
            <v>24092</v>
          </cell>
          <cell r="P76">
            <v>35064</v>
          </cell>
          <cell r="Q76" t="str">
            <v>1</v>
          </cell>
          <cell r="R76">
            <v>0</v>
          </cell>
          <cell r="S76" t="str">
            <v>11</v>
          </cell>
          <cell r="T76" t="str">
            <v>6512160MDOEH003</v>
          </cell>
          <cell r="W76" t="str">
            <v>0125-0020</v>
          </cell>
          <cell r="X76" t="str">
            <v>4029617533</v>
          </cell>
          <cell r="Y76" t="str">
            <v>F</v>
          </cell>
          <cell r="Z76" t="str">
            <v>1</v>
          </cell>
          <cell r="AB76" t="str">
            <v>0/  0</v>
          </cell>
          <cell r="AC76">
            <v>0</v>
          </cell>
          <cell r="AD76" t="str">
            <v>0</v>
          </cell>
          <cell r="AE76" t="str">
            <v>032920</v>
          </cell>
          <cell r="AF76">
            <v>50</v>
          </cell>
          <cell r="AG76">
            <v>38.69</v>
          </cell>
          <cell r="AI76">
            <v>3</v>
          </cell>
          <cell r="AJ76">
            <v>0.04</v>
          </cell>
          <cell r="AK76">
            <v>47</v>
          </cell>
          <cell r="AL76">
            <v>5.01</v>
          </cell>
          <cell r="AM76">
            <v>27.22</v>
          </cell>
          <cell r="AP76">
            <v>35</v>
          </cell>
          <cell r="AQ76">
            <v>60</v>
          </cell>
          <cell r="AS76">
            <v>70</v>
          </cell>
          <cell r="AT76">
            <v>115</v>
          </cell>
          <cell r="AU76">
            <v>144</v>
          </cell>
          <cell r="AW76">
            <v>305.72000000000003</v>
          </cell>
          <cell r="AY76">
            <v>3.1</v>
          </cell>
          <cell r="BB76">
            <v>50</v>
          </cell>
          <cell r="BE76">
            <v>697.14</v>
          </cell>
        </row>
        <row r="77">
          <cell r="A77" t="str">
            <v>1101101009</v>
          </cell>
          <cell r="B77" t="str">
            <v>14</v>
          </cell>
          <cell r="C77" t="str">
            <v>064</v>
          </cell>
          <cell r="D77" t="str">
            <v>0123</v>
          </cell>
          <cell r="E77" t="str">
            <v>00540</v>
          </cell>
          <cell r="F77" t="str">
            <v>0195</v>
          </cell>
          <cell r="G77" t="str">
            <v>00001</v>
          </cell>
          <cell r="H77" t="str">
            <v>021055</v>
          </cell>
          <cell r="I77" t="str">
            <v>MENDOZA PAREDES NILO SAMUEL</v>
          </cell>
          <cell r="J77" t="str">
            <v>CIRUJANO DENTISTA</v>
          </cell>
          <cell r="K77" t="str">
            <v>1</v>
          </cell>
          <cell r="L77" t="str">
            <v>03007</v>
          </cell>
          <cell r="M77" t="str">
            <v>070102101 - INST. NAC. DE REHAB</v>
          </cell>
          <cell r="N77" t="str">
            <v>06543972</v>
          </cell>
          <cell r="O77">
            <v>23481</v>
          </cell>
          <cell r="P77">
            <v>35064</v>
          </cell>
          <cell r="Q77" t="str">
            <v>I</v>
          </cell>
          <cell r="R77">
            <v>0</v>
          </cell>
          <cell r="S77" t="str">
            <v>63</v>
          </cell>
          <cell r="T77" t="str">
            <v>6404141MDPEN006</v>
          </cell>
          <cell r="U77" t="str">
            <v>234791NMPDE5</v>
          </cell>
          <cell r="V77">
            <v>34494</v>
          </cell>
          <cell r="W77" t="str">
            <v>0125-0019</v>
          </cell>
          <cell r="X77" t="str">
            <v>4029617568</v>
          </cell>
          <cell r="Y77" t="str">
            <v>M</v>
          </cell>
          <cell r="Z77" t="str">
            <v>1</v>
          </cell>
          <cell r="AB77" t="str">
            <v>0/  0</v>
          </cell>
          <cell r="AC77">
            <v>0</v>
          </cell>
          <cell r="AD77" t="str">
            <v>0</v>
          </cell>
          <cell r="AE77" t="str">
            <v>900226</v>
          </cell>
          <cell r="AF77">
            <v>50</v>
          </cell>
          <cell r="AG77">
            <v>39.64</v>
          </cell>
          <cell r="AJ77">
            <v>0.05</v>
          </cell>
          <cell r="AK77">
            <v>47</v>
          </cell>
          <cell r="AL77">
            <v>5.01</v>
          </cell>
          <cell r="AM77">
            <v>27.51</v>
          </cell>
          <cell r="AP77">
            <v>35</v>
          </cell>
          <cell r="AQ77">
            <v>60</v>
          </cell>
          <cell r="AS77">
            <v>70</v>
          </cell>
          <cell r="AT77">
            <v>118</v>
          </cell>
          <cell r="AU77">
            <v>148</v>
          </cell>
          <cell r="AW77">
            <v>310.33999999999997</v>
          </cell>
          <cell r="AY77">
            <v>3.1</v>
          </cell>
          <cell r="BD77">
            <v>50</v>
          </cell>
        </row>
        <row r="78">
          <cell r="A78" t="str">
            <v>1101101009</v>
          </cell>
          <cell r="B78" t="str">
            <v>14</v>
          </cell>
          <cell r="C78" t="str">
            <v>064</v>
          </cell>
          <cell r="D78" t="str">
            <v>0123</v>
          </cell>
          <cell r="E78" t="str">
            <v>00540</v>
          </cell>
          <cell r="F78" t="str">
            <v>0195</v>
          </cell>
          <cell r="G78" t="str">
            <v>00001</v>
          </cell>
          <cell r="H78" t="str">
            <v>021056</v>
          </cell>
          <cell r="I78" t="str">
            <v>MENDOZA PORTOCARRERO VICTOR HUGO</v>
          </cell>
          <cell r="J78" t="str">
            <v>CIRUJANO DENTISTA</v>
          </cell>
          <cell r="K78" t="str">
            <v>1</v>
          </cell>
          <cell r="L78" t="str">
            <v>03007</v>
          </cell>
          <cell r="M78" t="str">
            <v>070102101 - INST. NAC. DE REHAB</v>
          </cell>
          <cell r="N78" t="str">
            <v>08736321</v>
          </cell>
          <cell r="O78">
            <v>23052</v>
          </cell>
          <cell r="P78">
            <v>35063</v>
          </cell>
          <cell r="Q78" t="str">
            <v>I</v>
          </cell>
          <cell r="R78">
            <v>0</v>
          </cell>
          <cell r="S78" t="str">
            <v>63</v>
          </cell>
          <cell r="T78" t="str">
            <v>6302101MDPTV008</v>
          </cell>
          <cell r="U78" t="str">
            <v>530501VMPDT0</v>
          </cell>
          <cell r="V78">
            <v>35209</v>
          </cell>
          <cell r="W78" t="str">
            <v>0125-0019</v>
          </cell>
          <cell r="X78" t="str">
            <v>4029617576</v>
          </cell>
          <cell r="Y78" t="str">
            <v>M</v>
          </cell>
          <cell r="Z78" t="str">
            <v>1</v>
          </cell>
          <cell r="AB78" t="str">
            <v>0/  0</v>
          </cell>
          <cell r="AC78">
            <v>0</v>
          </cell>
          <cell r="AD78" t="str">
            <v>0</v>
          </cell>
          <cell r="AE78" t="str">
            <v>032944</v>
          </cell>
          <cell r="AF78">
            <v>50</v>
          </cell>
          <cell r="AG78">
            <v>39.64</v>
          </cell>
          <cell r="AJ78">
            <v>0.05</v>
          </cell>
          <cell r="AK78">
            <v>47</v>
          </cell>
          <cell r="AL78">
            <v>5.01</v>
          </cell>
          <cell r="AM78">
            <v>27.51</v>
          </cell>
          <cell r="AP78">
            <v>35</v>
          </cell>
          <cell r="AQ78">
            <v>60</v>
          </cell>
          <cell r="AS78">
            <v>70</v>
          </cell>
          <cell r="AT78">
            <v>118</v>
          </cell>
          <cell r="AU78">
            <v>148</v>
          </cell>
          <cell r="AW78">
            <v>310.33999999999997</v>
          </cell>
          <cell r="AY78">
            <v>3.1</v>
          </cell>
          <cell r="BD78">
            <v>50</v>
          </cell>
        </row>
        <row r="79">
          <cell r="A79" t="str">
            <v>1101101009</v>
          </cell>
          <cell r="B79" t="str">
            <v>14</v>
          </cell>
          <cell r="C79" t="str">
            <v>064</v>
          </cell>
          <cell r="D79" t="str">
            <v>0184</v>
          </cell>
          <cell r="E79" t="str">
            <v>00469</v>
          </cell>
          <cell r="F79" t="str">
            <v>0791</v>
          </cell>
          <cell r="G79" t="str">
            <v>00001</v>
          </cell>
          <cell r="H79" t="str">
            <v>021256</v>
          </cell>
          <cell r="I79" t="str">
            <v>MENDOZA TASAYCO FELIPE HERNAN</v>
          </cell>
          <cell r="J79" t="str">
            <v>BIOLOGO</v>
          </cell>
          <cell r="K79" t="str">
            <v>1</v>
          </cell>
          <cell r="L79" t="str">
            <v>03007</v>
          </cell>
          <cell r="M79" t="str">
            <v>070102101 - INST. NAC. DE REHAB</v>
          </cell>
          <cell r="N79" t="str">
            <v>07139090</v>
          </cell>
          <cell r="O79">
            <v>22743</v>
          </cell>
          <cell r="P79">
            <v>36705</v>
          </cell>
          <cell r="Q79" t="str">
            <v>I</v>
          </cell>
          <cell r="R79">
            <v>0</v>
          </cell>
          <cell r="S79" t="str">
            <v>24</v>
          </cell>
          <cell r="U79" t="str">
            <v>527411FMTDA1</v>
          </cell>
          <cell r="V79">
            <v>36705</v>
          </cell>
          <cell r="W79" t="str">
            <v>0125-0025</v>
          </cell>
          <cell r="X79" t="str">
            <v>4031365576</v>
          </cell>
          <cell r="Y79" t="str">
            <v>M</v>
          </cell>
          <cell r="Z79" t="str">
            <v>1</v>
          </cell>
          <cell r="AB79" t="str">
            <v>0/  0</v>
          </cell>
          <cell r="AC79">
            <v>0</v>
          </cell>
          <cell r="AD79" t="str">
            <v>0</v>
          </cell>
          <cell r="AE79" t="str">
            <v>032908</v>
          </cell>
          <cell r="AF79">
            <v>50</v>
          </cell>
          <cell r="AG79">
            <v>37.659999999999997</v>
          </cell>
          <cell r="AI79">
            <v>3</v>
          </cell>
          <cell r="AJ79">
            <v>0.04</v>
          </cell>
          <cell r="AK79">
            <v>47</v>
          </cell>
          <cell r="AL79">
            <v>5.01</v>
          </cell>
          <cell r="AM79">
            <v>26.91</v>
          </cell>
          <cell r="AP79">
            <v>35</v>
          </cell>
          <cell r="AQ79">
            <v>60</v>
          </cell>
          <cell r="AS79">
            <v>70</v>
          </cell>
          <cell r="AT79">
            <v>112</v>
          </cell>
          <cell r="AU79">
            <v>141</v>
          </cell>
          <cell r="AW79">
            <v>301.61</v>
          </cell>
          <cell r="AY79">
            <v>3.1</v>
          </cell>
          <cell r="BD79">
            <v>50</v>
          </cell>
        </row>
        <row r="80">
          <cell r="A80" t="str">
            <v>1101101009</v>
          </cell>
          <cell r="B80" t="str">
            <v>14</v>
          </cell>
          <cell r="C80" t="str">
            <v>064</v>
          </cell>
          <cell r="D80" t="str">
            <v>0123</v>
          </cell>
          <cell r="E80" t="str">
            <v>00540</v>
          </cell>
          <cell r="F80" t="str">
            <v>0195</v>
          </cell>
          <cell r="G80" t="str">
            <v>00001</v>
          </cell>
          <cell r="H80" t="str">
            <v>021743</v>
          </cell>
          <cell r="I80" t="str">
            <v>MERA ARO ROSA ENCARNACION</v>
          </cell>
          <cell r="J80" t="str">
            <v>MEDICO CIRUJANO</v>
          </cell>
          <cell r="K80" t="str">
            <v>1</v>
          </cell>
          <cell r="L80" t="str">
            <v>03007</v>
          </cell>
          <cell r="M80" t="str">
            <v>070102101 - INST. NAC. DE REHAB</v>
          </cell>
          <cell r="N80" t="str">
            <v>05327371</v>
          </cell>
          <cell r="O80">
            <v>25078</v>
          </cell>
          <cell r="P80">
            <v>39508</v>
          </cell>
          <cell r="Q80" t="str">
            <v>P</v>
          </cell>
          <cell r="R80">
            <v>0</v>
          </cell>
          <cell r="S80" t="str">
            <v>DD</v>
          </cell>
          <cell r="U80" t="str">
            <v>550760RMAAO8</v>
          </cell>
          <cell r="V80">
            <v>36417</v>
          </cell>
          <cell r="W80" t="str">
            <v>0125-0019</v>
          </cell>
          <cell r="X80" t="str">
            <v>4005592920</v>
          </cell>
          <cell r="Y80" t="str">
            <v>F</v>
          </cell>
          <cell r="Z80" t="str">
            <v>1</v>
          </cell>
          <cell r="AB80" t="str">
            <v>0/  0</v>
          </cell>
          <cell r="AC80">
            <v>0</v>
          </cell>
          <cell r="BE80">
            <v>113.52</v>
          </cell>
        </row>
        <row r="81">
          <cell r="A81" t="str">
            <v>1101101009</v>
          </cell>
          <cell r="B81" t="str">
            <v>14</v>
          </cell>
          <cell r="C81" t="str">
            <v>064</v>
          </cell>
          <cell r="D81" t="str">
            <v>0049</v>
          </cell>
          <cell r="E81" t="str">
            <v>00541</v>
          </cell>
          <cell r="F81" t="str">
            <v>0155</v>
          </cell>
          <cell r="G81" t="str">
            <v>00001</v>
          </cell>
          <cell r="H81" t="str">
            <v>021057</v>
          </cell>
          <cell r="I81" t="str">
            <v>MERINO VILLAIZAN DE SEGOVIA ESTHER VIOLETA GL</v>
          </cell>
          <cell r="J81" t="str">
            <v>ASISTENTE SOCIAL</v>
          </cell>
          <cell r="K81" t="str">
            <v>1</v>
          </cell>
          <cell r="L81" t="str">
            <v>03007</v>
          </cell>
          <cell r="M81" t="str">
            <v>070102101 - INST. NAC. DE REHAB</v>
          </cell>
          <cell r="N81" t="str">
            <v>07602673</v>
          </cell>
          <cell r="O81">
            <v>16912</v>
          </cell>
          <cell r="P81">
            <v>29768</v>
          </cell>
          <cell r="Q81" t="str">
            <v>H</v>
          </cell>
          <cell r="R81">
            <v>0</v>
          </cell>
          <cell r="S81" t="str">
            <v>25</v>
          </cell>
          <cell r="T81" t="str">
            <v>4604200MIVLE009</v>
          </cell>
          <cell r="U81" t="str">
            <v>169100EMVIL6</v>
          </cell>
          <cell r="V81">
            <v>34521</v>
          </cell>
          <cell r="W81" t="str">
            <v>0125-0014</v>
          </cell>
          <cell r="X81" t="str">
            <v>4029483057</v>
          </cell>
          <cell r="Y81" t="str">
            <v>F</v>
          </cell>
          <cell r="Z81" t="str">
            <v>1</v>
          </cell>
          <cell r="AB81" t="str">
            <v>0/  0</v>
          </cell>
          <cell r="AC81">
            <v>0</v>
          </cell>
          <cell r="AD81" t="str">
            <v>2</v>
          </cell>
          <cell r="AE81" t="str">
            <v>032934</v>
          </cell>
          <cell r="AF81">
            <v>50</v>
          </cell>
          <cell r="AG81">
            <v>38.69</v>
          </cell>
          <cell r="AH81">
            <v>0.01</v>
          </cell>
          <cell r="AI81">
            <v>3</v>
          </cell>
          <cell r="AJ81">
            <v>0.04</v>
          </cell>
          <cell r="AK81">
            <v>47</v>
          </cell>
          <cell r="AL81">
            <v>5.01</v>
          </cell>
          <cell r="AM81">
            <v>27.22</v>
          </cell>
          <cell r="AN81">
            <v>49.54</v>
          </cell>
          <cell r="AP81">
            <v>35</v>
          </cell>
          <cell r="AQ81">
            <v>60</v>
          </cell>
          <cell r="AS81">
            <v>70</v>
          </cell>
          <cell r="AT81">
            <v>115</v>
          </cell>
          <cell r="AU81">
            <v>144</v>
          </cell>
          <cell r="AW81">
            <v>335.7</v>
          </cell>
          <cell r="AY81">
            <v>3.1</v>
          </cell>
          <cell r="BD81">
            <v>50</v>
          </cell>
          <cell r="BG81">
            <v>0.9</v>
          </cell>
        </row>
        <row r="82">
          <cell r="A82" t="str">
            <v>1101101009</v>
          </cell>
          <cell r="B82" t="str">
            <v>14</v>
          </cell>
          <cell r="C82" t="str">
            <v>064</v>
          </cell>
          <cell r="D82" t="str">
            <v>0123</v>
          </cell>
          <cell r="E82" t="str">
            <v>00540</v>
          </cell>
          <cell r="F82" t="str">
            <v>0195</v>
          </cell>
          <cell r="G82" t="str">
            <v>00001</v>
          </cell>
          <cell r="H82" t="str">
            <v>021532</v>
          </cell>
          <cell r="I82" t="str">
            <v>MONTALVO CHAVEZ ROSA SABINA</v>
          </cell>
          <cell r="J82" t="str">
            <v>MEDICO FISICO Y REHABILITACION</v>
          </cell>
          <cell r="K82" t="str">
            <v>1</v>
          </cell>
          <cell r="L82" t="str">
            <v>03007</v>
          </cell>
          <cell r="M82" t="str">
            <v>070102101 - INST. NAC. DE REHAB</v>
          </cell>
          <cell r="N82" t="str">
            <v>29536651</v>
          </cell>
          <cell r="O82">
            <v>25188</v>
          </cell>
          <cell r="P82">
            <v>38078</v>
          </cell>
          <cell r="Q82" t="str">
            <v>I</v>
          </cell>
          <cell r="R82">
            <v>0</v>
          </cell>
          <cell r="S82" t="str">
            <v>15</v>
          </cell>
          <cell r="U82" t="str">
            <v>551860RMCTV2</v>
          </cell>
          <cell r="V82">
            <v>36526</v>
          </cell>
          <cell r="W82" t="str">
            <v>0125-0019</v>
          </cell>
          <cell r="X82" t="str">
            <v>4031365614</v>
          </cell>
          <cell r="Y82" t="str">
            <v>F</v>
          </cell>
          <cell r="Z82" t="str">
            <v>1</v>
          </cell>
          <cell r="AB82" t="str">
            <v>0/  0</v>
          </cell>
          <cell r="AC82">
            <v>0</v>
          </cell>
          <cell r="AF82">
            <v>50</v>
          </cell>
          <cell r="AG82">
            <v>37.799999999999997</v>
          </cell>
          <cell r="AI82">
            <v>3</v>
          </cell>
          <cell r="AJ82">
            <v>0.04</v>
          </cell>
          <cell r="AL82">
            <v>5.01</v>
          </cell>
          <cell r="AW82">
            <v>753.91</v>
          </cell>
          <cell r="AZ82">
            <v>1301.27</v>
          </cell>
          <cell r="BC82">
            <v>920</v>
          </cell>
          <cell r="BE82">
            <v>151.36000000000001</v>
          </cell>
        </row>
        <row r="83">
          <cell r="A83" t="str">
            <v>1101101009</v>
          </cell>
          <cell r="B83" t="str">
            <v>14</v>
          </cell>
          <cell r="C83" t="str">
            <v>064</v>
          </cell>
          <cell r="D83" t="str">
            <v>0123</v>
          </cell>
          <cell r="E83" t="str">
            <v>00540</v>
          </cell>
          <cell r="F83" t="str">
            <v>0703</v>
          </cell>
          <cell r="G83" t="str">
            <v>00001</v>
          </cell>
          <cell r="H83" t="str">
            <v>021059</v>
          </cell>
          <cell r="I83" t="str">
            <v>MORALES PORRAS EDITH FLOR</v>
          </cell>
          <cell r="J83" t="str">
            <v>ENFERMERA (O)</v>
          </cell>
          <cell r="K83" t="str">
            <v>1</v>
          </cell>
          <cell r="L83" t="str">
            <v>03007</v>
          </cell>
          <cell r="M83" t="str">
            <v>070102101 - INST. NAC. DE REHAB</v>
          </cell>
          <cell r="N83" t="str">
            <v>08098123</v>
          </cell>
          <cell r="O83">
            <v>21693</v>
          </cell>
          <cell r="P83">
            <v>32104</v>
          </cell>
          <cell r="Q83" t="str">
            <v>H</v>
          </cell>
          <cell r="R83">
            <v>0</v>
          </cell>
          <cell r="S83" t="str">
            <v>10</v>
          </cell>
          <cell r="T83" t="str">
            <v>5905280MAPRE006</v>
          </cell>
          <cell r="U83" t="str">
            <v>516960EMPAR0</v>
          </cell>
          <cell r="V83">
            <v>35282</v>
          </cell>
          <cell r="W83" t="str">
            <v>0125-0020</v>
          </cell>
          <cell r="X83" t="str">
            <v>4029483189</v>
          </cell>
          <cell r="Y83" t="str">
            <v>F</v>
          </cell>
          <cell r="Z83" t="str">
            <v>1</v>
          </cell>
          <cell r="AB83" t="str">
            <v>0/  0</v>
          </cell>
          <cell r="AC83">
            <v>0</v>
          </cell>
          <cell r="AD83" t="str">
            <v>1</v>
          </cell>
          <cell r="AE83" t="str">
            <v>032938</v>
          </cell>
          <cell r="AF83">
            <v>50</v>
          </cell>
          <cell r="AG83">
            <v>37.659999999999997</v>
          </cell>
          <cell r="AH83">
            <v>0.01</v>
          </cell>
          <cell r="AJ83">
            <v>0.04</v>
          </cell>
          <cell r="AK83">
            <v>47</v>
          </cell>
          <cell r="AL83">
            <v>5.01</v>
          </cell>
          <cell r="AM83">
            <v>26.91</v>
          </cell>
          <cell r="AO83">
            <v>16.489999999999998</v>
          </cell>
          <cell r="AP83">
            <v>35</v>
          </cell>
          <cell r="AQ83">
            <v>60</v>
          </cell>
          <cell r="AS83">
            <v>70</v>
          </cell>
          <cell r="AT83">
            <v>112</v>
          </cell>
          <cell r="AU83">
            <v>141</v>
          </cell>
          <cell r="AW83">
            <v>310.85000000000002</v>
          </cell>
          <cell r="AY83">
            <v>3.1</v>
          </cell>
          <cell r="BB83">
            <v>50</v>
          </cell>
          <cell r="BE83">
            <v>263.89999999999998</v>
          </cell>
        </row>
        <row r="84">
          <cell r="A84" t="str">
            <v>1101101009</v>
          </cell>
          <cell r="B84" t="str">
            <v>14</v>
          </cell>
          <cell r="C84" t="str">
            <v>064</v>
          </cell>
          <cell r="D84" t="str">
            <v>0123</v>
          </cell>
          <cell r="E84" t="str">
            <v>00540</v>
          </cell>
          <cell r="F84" t="str">
            <v>0845</v>
          </cell>
          <cell r="G84" t="str">
            <v>00001</v>
          </cell>
          <cell r="H84" t="str">
            <v>021060</v>
          </cell>
          <cell r="I84" t="str">
            <v>MORALES YANCUNTA BETTY NERY</v>
          </cell>
          <cell r="J84" t="str">
            <v>TECNOLOGO MEDICO</v>
          </cell>
          <cell r="K84" t="str">
            <v>1</v>
          </cell>
          <cell r="L84" t="str">
            <v>03007</v>
          </cell>
          <cell r="M84" t="str">
            <v>070102101 - INST. NAC. DE REHAB</v>
          </cell>
          <cell r="N84" t="str">
            <v>25451508</v>
          </cell>
          <cell r="O84">
            <v>23116</v>
          </cell>
          <cell r="P84">
            <v>33590</v>
          </cell>
          <cell r="Q84" t="str">
            <v>H</v>
          </cell>
          <cell r="R84">
            <v>0</v>
          </cell>
          <cell r="S84" t="str">
            <v>71</v>
          </cell>
          <cell r="T84" t="str">
            <v>6304150MAYCB001</v>
          </cell>
          <cell r="U84" t="str">
            <v>531140BMYAC4</v>
          </cell>
          <cell r="V84">
            <v>35075</v>
          </cell>
          <cell r="W84" t="str">
            <v>0125-0021</v>
          </cell>
          <cell r="X84" t="str">
            <v>4029907620</v>
          </cell>
          <cell r="Y84" t="str">
            <v>F</v>
          </cell>
          <cell r="Z84" t="str">
            <v>1</v>
          </cell>
          <cell r="AB84" t="str">
            <v>0/  0</v>
          </cell>
          <cell r="AC84">
            <v>0</v>
          </cell>
          <cell r="AD84" t="str">
            <v>2</v>
          </cell>
          <cell r="AE84" t="str">
            <v>032913</v>
          </cell>
          <cell r="AF84">
            <v>50</v>
          </cell>
          <cell r="AG84">
            <v>37.659999999999997</v>
          </cell>
          <cell r="AI84">
            <v>3</v>
          </cell>
          <cell r="AJ84">
            <v>0.04</v>
          </cell>
          <cell r="AK84">
            <v>47</v>
          </cell>
          <cell r="AL84">
            <v>5.01</v>
          </cell>
          <cell r="AM84">
            <v>26.91</v>
          </cell>
          <cell r="AO84">
            <v>16.489999999999998</v>
          </cell>
          <cell r="AP84">
            <v>35</v>
          </cell>
          <cell r="AQ84">
            <v>60</v>
          </cell>
          <cell r="AS84">
            <v>70</v>
          </cell>
          <cell r="AT84">
            <v>112</v>
          </cell>
          <cell r="AU84">
            <v>141</v>
          </cell>
          <cell r="AW84">
            <v>310.85000000000002</v>
          </cell>
          <cell r="AY84">
            <v>3.1</v>
          </cell>
          <cell r="BD84">
            <v>50</v>
          </cell>
        </row>
        <row r="85">
          <cell r="A85" t="str">
            <v>1101101009</v>
          </cell>
          <cell r="B85" t="str">
            <v>14</v>
          </cell>
          <cell r="C85" t="str">
            <v>064</v>
          </cell>
          <cell r="D85" t="str">
            <v>0122</v>
          </cell>
          <cell r="E85" t="str">
            <v>00537</v>
          </cell>
          <cell r="F85" t="str">
            <v>0109</v>
          </cell>
          <cell r="G85" t="str">
            <v>00001</v>
          </cell>
          <cell r="H85" t="str">
            <v>021273</v>
          </cell>
          <cell r="I85" t="str">
            <v>MOSCOL FARFAN GRELIA</v>
          </cell>
          <cell r="J85" t="str">
            <v>NUTRICIONISTA</v>
          </cell>
          <cell r="K85" t="str">
            <v>1</v>
          </cell>
          <cell r="L85" t="str">
            <v>03007</v>
          </cell>
          <cell r="M85" t="str">
            <v>070102101 - INST. NAC. DE REHAB</v>
          </cell>
          <cell r="N85" t="str">
            <v>06265794</v>
          </cell>
          <cell r="O85">
            <v>19771</v>
          </cell>
          <cell r="P85">
            <v>37102</v>
          </cell>
          <cell r="Q85" t="str">
            <v>1</v>
          </cell>
          <cell r="R85">
            <v>0</v>
          </cell>
          <cell r="S85" t="str">
            <v>24</v>
          </cell>
          <cell r="W85" t="str">
            <v>0125-0015</v>
          </cell>
          <cell r="X85" t="str">
            <v>4005592963</v>
          </cell>
          <cell r="Y85" t="str">
            <v>F</v>
          </cell>
          <cell r="Z85" t="str">
            <v>1</v>
          </cell>
          <cell r="AB85" t="str">
            <v>0/  0</v>
          </cell>
          <cell r="AC85">
            <v>0</v>
          </cell>
          <cell r="AD85" t="str">
            <v>2</v>
          </cell>
          <cell r="AF85">
            <v>50</v>
          </cell>
          <cell r="AG85">
            <v>37.659999999999997</v>
          </cell>
          <cell r="AH85">
            <v>0.01</v>
          </cell>
          <cell r="AJ85">
            <v>0.04</v>
          </cell>
          <cell r="AK85">
            <v>47</v>
          </cell>
          <cell r="AL85">
            <v>5.01</v>
          </cell>
          <cell r="AM85">
            <v>26.91</v>
          </cell>
          <cell r="AO85">
            <v>16.489999999999998</v>
          </cell>
          <cell r="AP85">
            <v>35</v>
          </cell>
          <cell r="AQ85">
            <v>60</v>
          </cell>
          <cell r="AS85">
            <v>70</v>
          </cell>
          <cell r="AT85">
            <v>112</v>
          </cell>
          <cell r="AU85">
            <v>141</v>
          </cell>
          <cell r="AW85">
            <v>310.86</v>
          </cell>
          <cell r="AY85">
            <v>3.1</v>
          </cell>
          <cell r="BD85">
            <v>50</v>
          </cell>
        </row>
        <row r="86">
          <cell r="A86" t="str">
            <v>1101101009</v>
          </cell>
          <cell r="B86" t="str">
            <v>14</v>
          </cell>
          <cell r="C86" t="str">
            <v>064</v>
          </cell>
          <cell r="D86" t="str">
            <v>0123</v>
          </cell>
          <cell r="E86" t="str">
            <v>00540</v>
          </cell>
          <cell r="F86" t="str">
            <v>0845</v>
          </cell>
          <cell r="G86" t="str">
            <v>00001</v>
          </cell>
          <cell r="H86" t="str">
            <v>021719</v>
          </cell>
          <cell r="I86" t="str">
            <v>NECIOSUP TOME VERONICA DIANA</v>
          </cell>
          <cell r="J86" t="str">
            <v>PSICOLOGO</v>
          </cell>
          <cell r="K86" t="str">
            <v>1</v>
          </cell>
          <cell r="L86" t="str">
            <v>03007</v>
          </cell>
          <cell r="M86" t="str">
            <v>070102101 - INST. NAC. DE REHAB</v>
          </cell>
          <cell r="N86" t="str">
            <v>09439885</v>
          </cell>
          <cell r="O86">
            <v>25380</v>
          </cell>
          <cell r="P86">
            <v>39479</v>
          </cell>
          <cell r="Q86" t="str">
            <v>1</v>
          </cell>
          <cell r="R86">
            <v>0</v>
          </cell>
          <cell r="S86" t="str">
            <v>81</v>
          </cell>
          <cell r="W86" t="str">
            <v>0125-0021</v>
          </cell>
          <cell r="X86" t="str">
            <v>4031306758</v>
          </cell>
          <cell r="Y86" t="str">
            <v>F</v>
          </cell>
          <cell r="Z86" t="str">
            <v>1</v>
          </cell>
          <cell r="AB86" t="str">
            <v>0/  0</v>
          </cell>
          <cell r="AC86">
            <v>0</v>
          </cell>
          <cell r="AF86">
            <v>50</v>
          </cell>
          <cell r="AG86">
            <v>37.659999999999997</v>
          </cell>
          <cell r="AJ86">
            <v>0.04</v>
          </cell>
          <cell r="AK86">
            <v>47</v>
          </cell>
          <cell r="AL86">
            <v>5.01</v>
          </cell>
          <cell r="AM86">
            <v>26.91</v>
          </cell>
          <cell r="AP86">
            <v>35</v>
          </cell>
          <cell r="AQ86">
            <v>60</v>
          </cell>
          <cell r="AS86">
            <v>70</v>
          </cell>
          <cell r="AT86">
            <v>112</v>
          </cell>
          <cell r="AU86">
            <v>141</v>
          </cell>
          <cell r="AW86">
            <v>301.61</v>
          </cell>
          <cell r="AY86">
            <v>3.1</v>
          </cell>
          <cell r="BD86">
            <v>50</v>
          </cell>
        </row>
        <row r="87">
          <cell r="A87" t="str">
            <v>1101101009</v>
          </cell>
          <cell r="B87" t="str">
            <v>14</v>
          </cell>
          <cell r="C87" t="str">
            <v>064</v>
          </cell>
          <cell r="D87" t="str">
            <v>0184</v>
          </cell>
          <cell r="E87" t="str">
            <v>00469</v>
          </cell>
          <cell r="F87" t="str">
            <v>0791</v>
          </cell>
          <cell r="G87" t="str">
            <v>00001</v>
          </cell>
          <cell r="H87" t="str">
            <v>021726</v>
          </cell>
          <cell r="I87" t="str">
            <v>NOMURA RUIZ FEDERICO MARTIN</v>
          </cell>
          <cell r="J87" t="str">
            <v>TECNOLOGO MEDICO</v>
          </cell>
          <cell r="K87" t="str">
            <v>1</v>
          </cell>
          <cell r="L87" t="str">
            <v>03007</v>
          </cell>
          <cell r="M87" t="str">
            <v>070102101 - INST. NAC. DE REHAB</v>
          </cell>
          <cell r="N87" t="str">
            <v>07615279</v>
          </cell>
          <cell r="O87">
            <v>24922</v>
          </cell>
          <cell r="P87">
            <v>39479</v>
          </cell>
          <cell r="Q87" t="str">
            <v>I</v>
          </cell>
          <cell r="R87">
            <v>0</v>
          </cell>
          <cell r="S87" t="str">
            <v>71</v>
          </cell>
          <cell r="U87" t="str">
            <v>549201FNRUZ7</v>
          </cell>
          <cell r="V87">
            <v>34948</v>
          </cell>
          <cell r="W87" t="str">
            <v>0125-0025</v>
          </cell>
          <cell r="X87" t="str">
            <v>4010574116</v>
          </cell>
          <cell r="Y87" t="str">
            <v>M</v>
          </cell>
          <cell r="Z87" t="str">
            <v>1</v>
          </cell>
          <cell r="AB87" t="str">
            <v>0/  0</v>
          </cell>
          <cell r="AC87">
            <v>0</v>
          </cell>
          <cell r="AF87">
            <v>50</v>
          </cell>
          <cell r="AG87">
            <v>37.659999999999997</v>
          </cell>
          <cell r="AJ87">
            <v>0.04</v>
          </cell>
          <cell r="AK87">
            <v>47</v>
          </cell>
          <cell r="AL87">
            <v>5.01</v>
          </cell>
          <cell r="AM87">
            <v>26.91</v>
          </cell>
          <cell r="AP87">
            <v>35</v>
          </cell>
          <cell r="AQ87">
            <v>60</v>
          </cell>
          <cell r="AS87">
            <v>70</v>
          </cell>
          <cell r="AT87">
            <v>112</v>
          </cell>
          <cell r="AU87">
            <v>141</v>
          </cell>
          <cell r="AW87">
            <v>301.61</v>
          </cell>
          <cell r="AY87">
            <v>3.1</v>
          </cell>
          <cell r="BD87">
            <v>50</v>
          </cell>
        </row>
        <row r="88">
          <cell r="A88" t="str">
            <v>1101101009</v>
          </cell>
          <cell r="B88" t="str">
            <v>14</v>
          </cell>
          <cell r="C88" t="str">
            <v>064</v>
          </cell>
          <cell r="D88" t="str">
            <v>0123</v>
          </cell>
          <cell r="E88" t="str">
            <v>00540</v>
          </cell>
          <cell r="F88" t="str">
            <v>0845</v>
          </cell>
          <cell r="G88" t="str">
            <v>00001</v>
          </cell>
          <cell r="H88" t="str">
            <v>021732</v>
          </cell>
          <cell r="I88" t="str">
            <v>OSTOS JARA MARIA SOLEDAD</v>
          </cell>
          <cell r="J88" t="str">
            <v>PSICOLOGO</v>
          </cell>
          <cell r="K88" t="str">
            <v>1</v>
          </cell>
          <cell r="L88" t="str">
            <v>03007</v>
          </cell>
          <cell r="M88" t="str">
            <v>070102101 - INST. NAC. DE REHAB</v>
          </cell>
          <cell r="N88" t="str">
            <v>09159706</v>
          </cell>
          <cell r="O88">
            <v>21000</v>
          </cell>
          <cell r="P88">
            <v>39479</v>
          </cell>
          <cell r="Q88" t="str">
            <v>H</v>
          </cell>
          <cell r="R88">
            <v>0</v>
          </cell>
          <cell r="S88" t="str">
            <v>81</v>
          </cell>
          <cell r="U88" t="str">
            <v>509980MOJOA8</v>
          </cell>
          <cell r="V88">
            <v>35069</v>
          </cell>
          <cell r="W88" t="str">
            <v>0125-0021</v>
          </cell>
          <cell r="X88" t="str">
            <v>4010393618</v>
          </cell>
          <cell r="Y88" t="str">
            <v>F</v>
          </cell>
          <cell r="Z88" t="str">
            <v>1</v>
          </cell>
          <cell r="AB88" t="str">
            <v>0/  0</v>
          </cell>
          <cell r="AC88">
            <v>0</v>
          </cell>
          <cell r="AF88">
            <v>50</v>
          </cell>
          <cell r="AG88">
            <v>37.659999999999997</v>
          </cell>
          <cell r="AJ88">
            <v>0.04</v>
          </cell>
          <cell r="AK88">
            <v>47</v>
          </cell>
          <cell r="AL88">
            <v>5.01</v>
          </cell>
          <cell r="AM88">
            <v>26.91</v>
          </cell>
          <cell r="AP88">
            <v>35</v>
          </cell>
          <cell r="AQ88">
            <v>60</v>
          </cell>
          <cell r="AS88">
            <v>70</v>
          </cell>
          <cell r="AT88">
            <v>112</v>
          </cell>
          <cell r="AU88">
            <v>141</v>
          </cell>
          <cell r="AW88">
            <v>301.61</v>
          </cell>
          <cell r="AY88">
            <v>3.1</v>
          </cell>
          <cell r="BD88">
            <v>50</v>
          </cell>
        </row>
        <row r="89">
          <cell r="A89" t="str">
            <v>1101101009</v>
          </cell>
          <cell r="B89" t="str">
            <v>14</v>
          </cell>
          <cell r="C89" t="str">
            <v>064</v>
          </cell>
          <cell r="D89" t="str">
            <v>0123</v>
          </cell>
          <cell r="E89" t="str">
            <v>00540</v>
          </cell>
          <cell r="F89" t="str">
            <v>0845</v>
          </cell>
          <cell r="G89" t="str">
            <v>00001</v>
          </cell>
          <cell r="H89" t="str">
            <v>021061</v>
          </cell>
          <cell r="I89" t="str">
            <v>PABLO MALLQUI ANA MARIA</v>
          </cell>
          <cell r="J89" t="str">
            <v>TECNOLOGO MEDICO</v>
          </cell>
          <cell r="K89" t="str">
            <v>1</v>
          </cell>
          <cell r="L89" t="str">
            <v>03007</v>
          </cell>
          <cell r="M89" t="str">
            <v>070102101 - INST. NAC. DE REHAB</v>
          </cell>
          <cell r="N89" t="str">
            <v>08343601</v>
          </cell>
          <cell r="O89">
            <v>22711</v>
          </cell>
          <cell r="P89">
            <v>35063</v>
          </cell>
          <cell r="Q89" t="str">
            <v>H</v>
          </cell>
          <cell r="R89">
            <v>0</v>
          </cell>
          <cell r="S89" t="str">
            <v>71</v>
          </cell>
          <cell r="T89" t="str">
            <v>6203060PLMLA002</v>
          </cell>
          <cell r="U89" t="str">
            <v>527090APMLL0</v>
          </cell>
          <cell r="V89">
            <v>35148</v>
          </cell>
          <cell r="W89" t="str">
            <v>0125-0021</v>
          </cell>
          <cell r="X89" t="str">
            <v>4029617614</v>
          </cell>
          <cell r="Y89" t="str">
            <v>F</v>
          </cell>
          <cell r="Z89" t="str">
            <v>1</v>
          </cell>
          <cell r="AB89" t="str">
            <v>0/  0</v>
          </cell>
          <cell r="AC89">
            <v>0</v>
          </cell>
          <cell r="AD89" t="str">
            <v>0</v>
          </cell>
          <cell r="AE89" t="str">
            <v>900230</v>
          </cell>
          <cell r="AF89">
            <v>50</v>
          </cell>
          <cell r="AG89">
            <v>37.659999999999997</v>
          </cell>
          <cell r="AJ89">
            <v>0.04</v>
          </cell>
          <cell r="AK89">
            <v>47</v>
          </cell>
          <cell r="AL89">
            <v>5.01</v>
          </cell>
          <cell r="AM89">
            <v>26.91</v>
          </cell>
          <cell r="AP89">
            <v>35</v>
          </cell>
          <cell r="AQ89">
            <v>60</v>
          </cell>
          <cell r="AS89">
            <v>70</v>
          </cell>
          <cell r="AT89">
            <v>112</v>
          </cell>
          <cell r="AU89">
            <v>141</v>
          </cell>
          <cell r="AW89">
            <v>301.61</v>
          </cell>
          <cell r="AY89">
            <v>3.1</v>
          </cell>
          <cell r="BD89">
            <v>50</v>
          </cell>
        </row>
        <row r="90">
          <cell r="A90" t="str">
            <v>1101101009</v>
          </cell>
          <cell r="B90" t="str">
            <v>14</v>
          </cell>
          <cell r="C90" t="str">
            <v>064</v>
          </cell>
          <cell r="D90" t="str">
            <v>0123</v>
          </cell>
          <cell r="E90" t="str">
            <v>00540</v>
          </cell>
          <cell r="F90" t="str">
            <v>0845</v>
          </cell>
          <cell r="G90" t="str">
            <v>00001</v>
          </cell>
          <cell r="H90" t="str">
            <v>021064</v>
          </cell>
          <cell r="I90" t="str">
            <v>PEQUEÑA CONSTANTINO JUAN</v>
          </cell>
          <cell r="J90" t="str">
            <v>PSICOLOGO</v>
          </cell>
          <cell r="K90" t="str">
            <v>1</v>
          </cell>
          <cell r="L90" t="str">
            <v>03007</v>
          </cell>
          <cell r="M90" t="str">
            <v>070102101 - INST. NAC. DE REHAB</v>
          </cell>
          <cell r="N90" t="str">
            <v>06193980</v>
          </cell>
          <cell r="O90">
            <v>22153</v>
          </cell>
          <cell r="P90">
            <v>35063</v>
          </cell>
          <cell r="Q90" t="str">
            <v>H</v>
          </cell>
          <cell r="R90">
            <v>0</v>
          </cell>
          <cell r="S90" t="str">
            <v>81</v>
          </cell>
          <cell r="T90" t="str">
            <v>6008251PUCSJ005</v>
          </cell>
          <cell r="U90" t="str">
            <v>521511JPCUS4</v>
          </cell>
          <cell r="V90">
            <v>35744</v>
          </cell>
          <cell r="W90" t="str">
            <v>0125-0021</v>
          </cell>
          <cell r="X90" t="str">
            <v>4029617584</v>
          </cell>
          <cell r="Y90" t="str">
            <v>M</v>
          </cell>
          <cell r="Z90" t="str">
            <v>1</v>
          </cell>
          <cell r="AB90" t="str">
            <v>0/  0</v>
          </cell>
          <cell r="AC90">
            <v>0</v>
          </cell>
          <cell r="AD90" t="str">
            <v>0</v>
          </cell>
          <cell r="AE90" t="str">
            <v>032898</v>
          </cell>
          <cell r="AF90">
            <v>50</v>
          </cell>
          <cell r="AG90">
            <v>37.659999999999997</v>
          </cell>
          <cell r="AJ90">
            <v>0.04</v>
          </cell>
          <cell r="AK90">
            <v>47</v>
          </cell>
          <cell r="AL90">
            <v>5.01</v>
          </cell>
          <cell r="AM90">
            <v>26.91</v>
          </cell>
          <cell r="AP90">
            <v>35</v>
          </cell>
          <cell r="AQ90">
            <v>60</v>
          </cell>
          <cell r="AS90">
            <v>70</v>
          </cell>
          <cell r="AT90">
            <v>112</v>
          </cell>
          <cell r="AU90">
            <v>141</v>
          </cell>
          <cell r="AW90">
            <v>301.61</v>
          </cell>
          <cell r="AY90">
            <v>3.1</v>
          </cell>
          <cell r="BD90">
            <v>50</v>
          </cell>
        </row>
        <row r="91">
          <cell r="A91" t="str">
            <v>1101101009</v>
          </cell>
          <cell r="B91" t="str">
            <v>14</v>
          </cell>
          <cell r="C91" t="str">
            <v>064</v>
          </cell>
          <cell r="D91" t="str">
            <v>0123</v>
          </cell>
          <cell r="E91" t="str">
            <v>00540</v>
          </cell>
          <cell r="F91" t="str">
            <v>0845</v>
          </cell>
          <cell r="G91" t="str">
            <v>00001</v>
          </cell>
          <cell r="H91" t="str">
            <v>021736</v>
          </cell>
          <cell r="I91" t="str">
            <v>PERALTA PUMA ESTHELA RUSS</v>
          </cell>
          <cell r="J91" t="str">
            <v>TECNOLOGO MEDICO</v>
          </cell>
          <cell r="K91" t="str">
            <v>1</v>
          </cell>
          <cell r="L91" t="str">
            <v>03007</v>
          </cell>
          <cell r="M91" t="str">
            <v>070102101 - INST. NAC. DE REHAB</v>
          </cell>
          <cell r="N91" t="str">
            <v>09981402</v>
          </cell>
          <cell r="O91">
            <v>27296</v>
          </cell>
          <cell r="P91">
            <v>39479</v>
          </cell>
          <cell r="Q91" t="str">
            <v>H</v>
          </cell>
          <cell r="R91">
            <v>0</v>
          </cell>
          <cell r="S91" t="str">
            <v>71</v>
          </cell>
          <cell r="U91" t="str">
            <v>572940EPPAA4</v>
          </cell>
          <cell r="V91">
            <v>36627</v>
          </cell>
          <cell r="W91" t="str">
            <v>0125-0021</v>
          </cell>
          <cell r="X91" t="str">
            <v>4007942236</v>
          </cell>
          <cell r="Y91" t="str">
            <v>F</v>
          </cell>
          <cell r="Z91" t="str">
            <v>1</v>
          </cell>
          <cell r="AB91" t="str">
            <v>0/  0</v>
          </cell>
          <cell r="AC91">
            <v>0</v>
          </cell>
          <cell r="AF91">
            <v>50</v>
          </cell>
          <cell r="AG91">
            <v>37.659999999999997</v>
          </cell>
          <cell r="AJ91">
            <v>0.04</v>
          </cell>
          <cell r="AK91">
            <v>47</v>
          </cell>
          <cell r="AL91">
            <v>5.01</v>
          </cell>
          <cell r="AM91">
            <v>26.91</v>
          </cell>
          <cell r="AP91">
            <v>35</v>
          </cell>
          <cell r="AQ91">
            <v>60</v>
          </cell>
          <cell r="AS91">
            <v>70</v>
          </cell>
          <cell r="AT91">
            <v>112</v>
          </cell>
          <cell r="AU91">
            <v>141</v>
          </cell>
          <cell r="AW91">
            <v>301.61</v>
          </cell>
          <cell r="AY91">
            <v>3.1</v>
          </cell>
          <cell r="BD91">
            <v>50</v>
          </cell>
        </row>
        <row r="92">
          <cell r="A92" t="str">
            <v>1101101009</v>
          </cell>
          <cell r="B92" t="str">
            <v>14</v>
          </cell>
          <cell r="C92" t="str">
            <v>064</v>
          </cell>
          <cell r="D92" t="str">
            <v>0123</v>
          </cell>
          <cell r="E92" t="str">
            <v>00540</v>
          </cell>
          <cell r="F92" t="str">
            <v>0845</v>
          </cell>
          <cell r="G92" t="str">
            <v>00001</v>
          </cell>
          <cell r="H92" t="str">
            <v>021714</v>
          </cell>
          <cell r="I92" t="str">
            <v>PICON PERALTA LAURA MERCEDES</v>
          </cell>
          <cell r="J92" t="str">
            <v>TECNOLOGO MEDICO</v>
          </cell>
          <cell r="K92" t="str">
            <v>1</v>
          </cell>
          <cell r="L92" t="str">
            <v>03007</v>
          </cell>
          <cell r="M92" t="str">
            <v>070102101 - INST. NAC. DE REHAB</v>
          </cell>
          <cell r="N92" t="str">
            <v>09972832</v>
          </cell>
          <cell r="O92">
            <v>26930</v>
          </cell>
          <cell r="P92">
            <v>39479</v>
          </cell>
          <cell r="Q92" t="str">
            <v>1</v>
          </cell>
          <cell r="R92">
            <v>0</v>
          </cell>
          <cell r="S92" t="str">
            <v>71</v>
          </cell>
          <cell r="W92" t="str">
            <v>0125-0021</v>
          </cell>
          <cell r="X92" t="str">
            <v>4031310283</v>
          </cell>
          <cell r="Y92" t="str">
            <v>F</v>
          </cell>
          <cell r="Z92" t="str">
            <v>1</v>
          </cell>
          <cell r="AB92" t="str">
            <v>0/  0</v>
          </cell>
          <cell r="AC92">
            <v>0</v>
          </cell>
          <cell r="AF92">
            <v>50</v>
          </cell>
          <cell r="AG92">
            <v>37.659999999999997</v>
          </cell>
          <cell r="AJ92">
            <v>0.04</v>
          </cell>
          <cell r="AK92">
            <v>47</v>
          </cell>
          <cell r="AL92">
            <v>5.01</v>
          </cell>
          <cell r="AM92">
            <v>26.91</v>
          </cell>
          <cell r="AP92">
            <v>35</v>
          </cell>
          <cell r="AQ92">
            <v>60</v>
          </cell>
          <cell r="AS92">
            <v>70</v>
          </cell>
          <cell r="AT92">
            <v>112</v>
          </cell>
          <cell r="AU92">
            <v>141</v>
          </cell>
          <cell r="AW92">
            <v>301.61</v>
          </cell>
          <cell r="AY92">
            <v>3.1</v>
          </cell>
          <cell r="BD92">
            <v>50</v>
          </cell>
        </row>
        <row r="93">
          <cell r="A93" t="str">
            <v>1101101009</v>
          </cell>
          <cell r="B93" t="str">
            <v>14</v>
          </cell>
          <cell r="C93" t="str">
            <v>064</v>
          </cell>
          <cell r="D93" t="str">
            <v>0123</v>
          </cell>
          <cell r="E93" t="str">
            <v>00540</v>
          </cell>
          <cell r="F93" t="str">
            <v>0195</v>
          </cell>
          <cell r="G93" t="str">
            <v>00001</v>
          </cell>
          <cell r="H93" t="str">
            <v>021065</v>
          </cell>
          <cell r="I93" t="str">
            <v>PINGUZ VERGARA LILY</v>
          </cell>
          <cell r="J93" t="str">
            <v>MEDICO FISICO Y REHABILITACION</v>
          </cell>
          <cell r="K93" t="str">
            <v>1</v>
          </cell>
          <cell r="L93" t="str">
            <v>03007</v>
          </cell>
          <cell r="M93" t="str">
            <v>070102101 - INST. NAC. DE REHAB</v>
          </cell>
          <cell r="N93" t="str">
            <v>25673315</v>
          </cell>
          <cell r="O93">
            <v>22498</v>
          </cell>
          <cell r="P93">
            <v>35063</v>
          </cell>
          <cell r="Q93" t="str">
            <v>M</v>
          </cell>
          <cell r="R93">
            <v>0</v>
          </cell>
          <cell r="S93" t="str">
            <v>16</v>
          </cell>
          <cell r="T93" t="str">
            <v>6108050PGVGL008</v>
          </cell>
          <cell r="U93" t="str">
            <v>524960LPVGG6</v>
          </cell>
          <cell r="V93">
            <v>35118</v>
          </cell>
          <cell r="W93" t="str">
            <v>0125-0019</v>
          </cell>
          <cell r="X93" t="str">
            <v>4029617495</v>
          </cell>
          <cell r="Y93" t="str">
            <v>F</v>
          </cell>
          <cell r="Z93" t="str">
            <v>1</v>
          </cell>
          <cell r="AB93" t="str">
            <v>0/  0</v>
          </cell>
          <cell r="AC93">
            <v>0</v>
          </cell>
          <cell r="AD93" t="str">
            <v>0</v>
          </cell>
          <cell r="AE93" t="str">
            <v>900238</v>
          </cell>
          <cell r="AF93">
            <v>50</v>
          </cell>
          <cell r="AG93">
            <v>39.61</v>
          </cell>
          <cell r="AJ93">
            <v>0.05</v>
          </cell>
          <cell r="AL93">
            <v>5.01</v>
          </cell>
          <cell r="AW93">
            <v>809.47</v>
          </cell>
          <cell r="AZ93">
            <v>1398.5</v>
          </cell>
          <cell r="BC93">
            <v>935</v>
          </cell>
          <cell r="BE93">
            <v>158.63999999999999</v>
          </cell>
        </row>
        <row r="94">
          <cell r="A94" t="str">
            <v>1101101009</v>
          </cell>
          <cell r="B94" t="str">
            <v>14</v>
          </cell>
          <cell r="C94" t="str">
            <v>064</v>
          </cell>
          <cell r="D94" t="str">
            <v>0123</v>
          </cell>
          <cell r="E94" t="str">
            <v>00540</v>
          </cell>
          <cell r="F94" t="str">
            <v>0845</v>
          </cell>
          <cell r="G94" t="str">
            <v>00001</v>
          </cell>
          <cell r="H94" t="str">
            <v>021066</v>
          </cell>
          <cell r="I94" t="str">
            <v>QUEZADA PONTE ELISA</v>
          </cell>
          <cell r="J94" t="str">
            <v>TECNOLOGO MEDICO</v>
          </cell>
          <cell r="K94" t="str">
            <v>1</v>
          </cell>
          <cell r="L94" t="str">
            <v>03007</v>
          </cell>
          <cell r="M94" t="str">
            <v>070102101 - INST. NAC. DE REHAB</v>
          </cell>
          <cell r="N94" t="str">
            <v>08343098</v>
          </cell>
          <cell r="O94">
            <v>20501</v>
          </cell>
          <cell r="P94">
            <v>29312</v>
          </cell>
          <cell r="Q94" t="str">
            <v>H</v>
          </cell>
          <cell r="R94">
            <v>0</v>
          </cell>
          <cell r="S94" t="str">
            <v>73</v>
          </cell>
          <cell r="T94" t="str">
            <v>5602160QZPTE008</v>
          </cell>
          <cell r="U94" t="str">
            <v>504990EQPZT4</v>
          </cell>
          <cell r="V94">
            <v>35124</v>
          </cell>
          <cell r="W94" t="str">
            <v>0125-0021</v>
          </cell>
          <cell r="X94" t="str">
            <v>4029483367</v>
          </cell>
          <cell r="Y94" t="str">
            <v>F</v>
          </cell>
          <cell r="Z94" t="str">
            <v>1</v>
          </cell>
          <cell r="AB94" t="str">
            <v>0/  0</v>
          </cell>
          <cell r="AC94">
            <v>0</v>
          </cell>
          <cell r="AD94" t="str">
            <v>3</v>
          </cell>
          <cell r="AE94" t="str">
            <v>032961</v>
          </cell>
          <cell r="AF94">
            <v>50</v>
          </cell>
          <cell r="AG94">
            <v>39.64</v>
          </cell>
          <cell r="AH94">
            <v>0.01</v>
          </cell>
          <cell r="AJ94">
            <v>0.05</v>
          </cell>
          <cell r="AK94">
            <v>47</v>
          </cell>
          <cell r="AL94">
            <v>5.01</v>
          </cell>
          <cell r="AM94">
            <v>27.51</v>
          </cell>
          <cell r="AO94">
            <v>16.73</v>
          </cell>
          <cell r="AP94">
            <v>35</v>
          </cell>
          <cell r="AQ94">
            <v>60</v>
          </cell>
          <cell r="AS94">
            <v>70</v>
          </cell>
          <cell r="AT94">
            <v>118</v>
          </cell>
          <cell r="AU94">
            <v>148</v>
          </cell>
          <cell r="AW94">
            <v>319.74</v>
          </cell>
          <cell r="AY94">
            <v>3.1</v>
          </cell>
          <cell r="BD94">
            <v>50</v>
          </cell>
        </row>
        <row r="95">
          <cell r="A95" t="str">
            <v>1101101009</v>
          </cell>
          <cell r="B95" t="str">
            <v>14</v>
          </cell>
          <cell r="C95" t="str">
            <v>064</v>
          </cell>
          <cell r="D95" t="str">
            <v>0123</v>
          </cell>
          <cell r="E95" t="str">
            <v>00540</v>
          </cell>
          <cell r="F95" t="str">
            <v>0703</v>
          </cell>
          <cell r="G95" t="str">
            <v>00001</v>
          </cell>
          <cell r="H95" t="str">
            <v>021068</v>
          </cell>
          <cell r="I95" t="str">
            <v>QUINTANA GONZALES ASENCIO SEGUNDO</v>
          </cell>
          <cell r="J95" t="str">
            <v>MEDICO FISICO Y REHABILITACION</v>
          </cell>
          <cell r="K95" t="str">
            <v>1</v>
          </cell>
          <cell r="L95" t="str">
            <v>03007</v>
          </cell>
          <cell r="M95" t="str">
            <v>070102101 - INST. NAC. DE REHAB</v>
          </cell>
          <cell r="N95" t="str">
            <v>08562667</v>
          </cell>
          <cell r="O95">
            <v>16445</v>
          </cell>
          <cell r="P95">
            <v>29677</v>
          </cell>
          <cell r="Q95" t="str">
            <v>2</v>
          </cell>
          <cell r="R95">
            <v>0</v>
          </cell>
          <cell r="S95" t="str">
            <v>19</v>
          </cell>
          <cell r="T95" t="str">
            <v>4501081QNGZA000</v>
          </cell>
          <cell r="W95" t="str">
            <v>0125-0020</v>
          </cell>
          <cell r="X95" t="str">
            <v>4029483375</v>
          </cell>
          <cell r="Y95" t="str">
            <v>M</v>
          </cell>
          <cell r="Z95" t="str">
            <v>1</v>
          </cell>
          <cell r="AB95" t="str">
            <v>0/  0</v>
          </cell>
          <cell r="AC95">
            <v>0</v>
          </cell>
          <cell r="AE95" t="str">
            <v>032937</v>
          </cell>
          <cell r="AF95">
            <v>50</v>
          </cell>
          <cell r="AG95">
            <v>45.84</v>
          </cell>
          <cell r="AH95">
            <v>0.01</v>
          </cell>
          <cell r="AI95">
            <v>3</v>
          </cell>
          <cell r="AJ95">
            <v>0.06</v>
          </cell>
          <cell r="AL95">
            <v>5.01</v>
          </cell>
          <cell r="AW95">
            <v>926.58</v>
          </cell>
          <cell r="AZ95">
            <v>1598.04</v>
          </cell>
          <cell r="BC95">
            <v>1126</v>
          </cell>
        </row>
        <row r="96">
          <cell r="A96" t="str">
            <v>1101101009</v>
          </cell>
          <cell r="B96" t="str">
            <v>14</v>
          </cell>
          <cell r="C96" t="str">
            <v>064</v>
          </cell>
          <cell r="D96" t="str">
            <v>0123</v>
          </cell>
          <cell r="E96" t="str">
            <v>00540</v>
          </cell>
          <cell r="F96" t="str">
            <v>0845</v>
          </cell>
          <cell r="G96" t="str">
            <v>00001</v>
          </cell>
          <cell r="H96" t="str">
            <v>021067</v>
          </cell>
          <cell r="I96" t="str">
            <v>QUIÑONES CAMPOS MILUSKA EUGENIA</v>
          </cell>
          <cell r="J96" t="str">
            <v>TECNOLOGO MEDICO</v>
          </cell>
          <cell r="K96" t="str">
            <v>1</v>
          </cell>
          <cell r="L96" t="str">
            <v>03007</v>
          </cell>
          <cell r="M96" t="str">
            <v>070102101 - INST. NAC. DE REHAB</v>
          </cell>
          <cell r="N96" t="str">
            <v>08759201</v>
          </cell>
          <cell r="O96">
            <v>24273</v>
          </cell>
          <cell r="P96">
            <v>35063</v>
          </cell>
          <cell r="Q96" t="str">
            <v>1</v>
          </cell>
          <cell r="R96">
            <v>0</v>
          </cell>
          <cell r="S96" t="str">
            <v>71</v>
          </cell>
          <cell r="T96" t="str">
            <v>6606150QNCPM007</v>
          </cell>
          <cell r="W96" t="str">
            <v>0125-0021</v>
          </cell>
          <cell r="X96" t="str">
            <v>4029617843</v>
          </cell>
          <cell r="Y96" t="str">
            <v>F</v>
          </cell>
          <cell r="Z96" t="str">
            <v>1</v>
          </cell>
          <cell r="AB96" t="str">
            <v>0/  0</v>
          </cell>
          <cell r="AC96">
            <v>0</v>
          </cell>
          <cell r="AD96" t="str">
            <v>0</v>
          </cell>
          <cell r="AE96" t="str">
            <v>900240</v>
          </cell>
          <cell r="AF96">
            <v>50</v>
          </cell>
          <cell r="AG96">
            <v>37.659999999999997</v>
          </cell>
          <cell r="AJ96">
            <v>0.04</v>
          </cell>
          <cell r="AK96">
            <v>47</v>
          </cell>
          <cell r="AL96">
            <v>5.01</v>
          </cell>
          <cell r="AM96">
            <v>26.91</v>
          </cell>
          <cell r="AP96">
            <v>35</v>
          </cell>
          <cell r="AQ96">
            <v>60</v>
          </cell>
          <cell r="AS96">
            <v>70</v>
          </cell>
          <cell r="AT96">
            <v>112</v>
          </cell>
          <cell r="AU96">
            <v>141</v>
          </cell>
          <cell r="AW96">
            <v>301.61</v>
          </cell>
          <cell r="AY96">
            <v>3.1</v>
          </cell>
          <cell r="BD96">
            <v>50</v>
          </cell>
        </row>
        <row r="97">
          <cell r="A97" t="str">
            <v>1101101009</v>
          </cell>
          <cell r="B97" t="str">
            <v>14</v>
          </cell>
          <cell r="C97" t="str">
            <v>064</v>
          </cell>
          <cell r="D97" t="str">
            <v>0184</v>
          </cell>
          <cell r="E97" t="str">
            <v>00469</v>
          </cell>
          <cell r="F97" t="str">
            <v>1019</v>
          </cell>
          <cell r="G97" t="str">
            <v>00001</v>
          </cell>
          <cell r="H97" t="str">
            <v>021525</v>
          </cell>
          <cell r="I97" t="str">
            <v>RADO TRIVEÑO JULIA ESTHER</v>
          </cell>
          <cell r="J97" t="str">
            <v>MEDICO FISICO Y REHABILITACION</v>
          </cell>
          <cell r="K97" t="str">
            <v>1</v>
          </cell>
          <cell r="L97" t="str">
            <v>03007</v>
          </cell>
          <cell r="M97" t="str">
            <v>070102101 - INST. NAC. DE REHAB</v>
          </cell>
          <cell r="N97" t="str">
            <v>10301200</v>
          </cell>
          <cell r="O97">
            <v>26270</v>
          </cell>
          <cell r="P97">
            <v>38078</v>
          </cell>
          <cell r="Q97" t="str">
            <v>I</v>
          </cell>
          <cell r="R97">
            <v>0</v>
          </cell>
          <cell r="S97" t="str">
            <v>15</v>
          </cell>
          <cell r="T97" t="str">
            <v>7112030ROTV3000</v>
          </cell>
          <cell r="U97" t="str">
            <v>562680JRTOV8</v>
          </cell>
          <cell r="V97">
            <v>36329</v>
          </cell>
          <cell r="W97" t="str">
            <v>0125-0026</v>
          </cell>
          <cell r="X97" t="str">
            <v>4031328190</v>
          </cell>
          <cell r="Y97" t="str">
            <v>F</v>
          </cell>
          <cell r="Z97" t="str">
            <v>1</v>
          </cell>
          <cell r="AB97" t="str">
            <v>0/  0</v>
          </cell>
          <cell r="AC97">
            <v>0</v>
          </cell>
          <cell r="AF97">
            <v>50</v>
          </cell>
          <cell r="AG97">
            <v>37.799999999999997</v>
          </cell>
          <cell r="AJ97">
            <v>0.04</v>
          </cell>
          <cell r="AL97">
            <v>5.01</v>
          </cell>
          <cell r="AW97">
            <v>753.91</v>
          </cell>
          <cell r="AZ97">
            <v>1301.27</v>
          </cell>
          <cell r="BC97">
            <v>920</v>
          </cell>
          <cell r="BE97">
            <v>208.12</v>
          </cell>
        </row>
        <row r="98">
          <cell r="A98" t="str">
            <v>1101101009</v>
          </cell>
          <cell r="B98" t="str">
            <v>14</v>
          </cell>
          <cell r="C98" t="str">
            <v>064</v>
          </cell>
          <cell r="D98" t="str">
            <v>0123</v>
          </cell>
          <cell r="E98" t="str">
            <v>00540</v>
          </cell>
          <cell r="F98" t="str">
            <v>0845</v>
          </cell>
          <cell r="G98" t="str">
            <v>00001</v>
          </cell>
          <cell r="H98" t="str">
            <v>021069</v>
          </cell>
          <cell r="I98" t="str">
            <v>REATEGUI VARGAS PEDRO ENRIQUE</v>
          </cell>
          <cell r="J98" t="str">
            <v>PSICOLOGO</v>
          </cell>
          <cell r="K98" t="str">
            <v>1</v>
          </cell>
          <cell r="L98" t="str">
            <v>03007</v>
          </cell>
          <cell r="M98" t="str">
            <v>070102101 - INST. NAC. DE REHAB</v>
          </cell>
          <cell r="N98" t="str">
            <v>06689568</v>
          </cell>
          <cell r="O98">
            <v>19756</v>
          </cell>
          <cell r="P98">
            <v>35063</v>
          </cell>
          <cell r="Q98" t="str">
            <v>I</v>
          </cell>
          <cell r="R98">
            <v>0</v>
          </cell>
          <cell r="S98" t="str">
            <v>81</v>
          </cell>
          <cell r="T98" t="str">
            <v>5402011RTVGP008</v>
          </cell>
          <cell r="U98" t="str">
            <v>497541PRVTG9</v>
          </cell>
          <cell r="V98">
            <v>35247</v>
          </cell>
          <cell r="W98" t="str">
            <v>0125-0021</v>
          </cell>
          <cell r="X98" t="str">
            <v>4029617606</v>
          </cell>
          <cell r="Y98" t="str">
            <v>M</v>
          </cell>
          <cell r="Z98" t="str">
            <v>1</v>
          </cell>
          <cell r="AB98" t="str">
            <v>0/  0</v>
          </cell>
          <cell r="AC98">
            <v>0</v>
          </cell>
          <cell r="AD98" t="str">
            <v>0</v>
          </cell>
          <cell r="AE98" t="str">
            <v>900228</v>
          </cell>
          <cell r="AF98">
            <v>50</v>
          </cell>
          <cell r="AG98">
            <v>37.659999999999997</v>
          </cell>
          <cell r="AJ98">
            <v>0.04</v>
          </cell>
          <cell r="AK98">
            <v>47</v>
          </cell>
          <cell r="AL98">
            <v>5.01</v>
          </cell>
          <cell r="AM98">
            <v>26.91</v>
          </cell>
          <cell r="AP98">
            <v>35</v>
          </cell>
          <cell r="AQ98">
            <v>60</v>
          </cell>
          <cell r="AS98">
            <v>70</v>
          </cell>
          <cell r="AT98">
            <v>112</v>
          </cell>
          <cell r="AU98">
            <v>141</v>
          </cell>
          <cell r="AW98">
            <v>301.61</v>
          </cell>
          <cell r="AY98">
            <v>3.1</v>
          </cell>
          <cell r="BD98">
            <v>50</v>
          </cell>
        </row>
        <row r="99">
          <cell r="A99" t="str">
            <v>1101101009</v>
          </cell>
          <cell r="B99" t="str">
            <v>14</v>
          </cell>
          <cell r="C99" t="str">
            <v>064</v>
          </cell>
          <cell r="D99" t="str">
            <v>0123</v>
          </cell>
          <cell r="E99" t="str">
            <v>00540</v>
          </cell>
          <cell r="F99" t="str">
            <v>0845</v>
          </cell>
          <cell r="G99" t="str">
            <v>00001</v>
          </cell>
          <cell r="H99" t="str">
            <v>021072</v>
          </cell>
          <cell r="I99" t="str">
            <v>REVOREDO LUNA DE OTOYA NELLY CARLOTA</v>
          </cell>
          <cell r="J99" t="str">
            <v>TECNOLOGO MEDICO</v>
          </cell>
          <cell r="K99" t="str">
            <v>1</v>
          </cell>
          <cell r="L99" t="str">
            <v>03007</v>
          </cell>
          <cell r="M99" t="str">
            <v>070102101 - INST. NAC. DE REHAB</v>
          </cell>
          <cell r="N99" t="str">
            <v>25829008</v>
          </cell>
          <cell r="O99">
            <v>19548</v>
          </cell>
          <cell r="P99">
            <v>31017</v>
          </cell>
          <cell r="Q99" t="str">
            <v>H</v>
          </cell>
          <cell r="R99">
            <v>0</v>
          </cell>
          <cell r="S99" t="str">
            <v>71</v>
          </cell>
          <cell r="T99" t="str">
            <v>5307080ROLAN009</v>
          </cell>
          <cell r="U99" t="str">
            <v>195460NRLOA3</v>
          </cell>
          <cell r="V99">
            <v>34313</v>
          </cell>
          <cell r="W99" t="str">
            <v>0125-0021</v>
          </cell>
          <cell r="X99" t="str">
            <v>4029483421</v>
          </cell>
          <cell r="Y99" t="str">
            <v>F</v>
          </cell>
          <cell r="Z99" t="str">
            <v>1</v>
          </cell>
          <cell r="AB99" t="str">
            <v>0/  0</v>
          </cell>
          <cell r="AC99">
            <v>0</v>
          </cell>
          <cell r="AD99" t="str">
            <v>0</v>
          </cell>
          <cell r="AE99" t="str">
            <v>032964</v>
          </cell>
          <cell r="AF99">
            <v>50</v>
          </cell>
          <cell r="AG99">
            <v>37.659999999999997</v>
          </cell>
          <cell r="AI99">
            <v>3</v>
          </cell>
          <cell r="AJ99">
            <v>0.04</v>
          </cell>
          <cell r="AK99">
            <v>47</v>
          </cell>
          <cell r="AL99">
            <v>5.01</v>
          </cell>
          <cell r="AM99">
            <v>26.91</v>
          </cell>
          <cell r="AN99">
            <v>33.909999999999997</v>
          </cell>
          <cell r="AP99">
            <v>35</v>
          </cell>
          <cell r="AQ99">
            <v>60</v>
          </cell>
          <cell r="AS99">
            <v>70</v>
          </cell>
          <cell r="AT99">
            <v>112</v>
          </cell>
          <cell r="AU99">
            <v>141</v>
          </cell>
          <cell r="AW99">
            <v>322.81</v>
          </cell>
          <cell r="AY99">
            <v>3.1</v>
          </cell>
          <cell r="BD99">
            <v>50</v>
          </cell>
          <cell r="BG99">
            <v>0.9</v>
          </cell>
        </row>
        <row r="100">
          <cell r="A100" t="str">
            <v>1101101009</v>
          </cell>
          <cell r="B100" t="str">
            <v>14</v>
          </cell>
          <cell r="C100" t="str">
            <v>064</v>
          </cell>
          <cell r="D100" t="str">
            <v>0123</v>
          </cell>
          <cell r="E100" t="str">
            <v>00540</v>
          </cell>
          <cell r="F100" t="str">
            <v>0845</v>
          </cell>
          <cell r="G100" t="str">
            <v>00001</v>
          </cell>
          <cell r="H100" t="str">
            <v>021724</v>
          </cell>
          <cell r="I100" t="str">
            <v>REYNA ORMEÑO JOSE RODOLFO</v>
          </cell>
          <cell r="J100" t="str">
            <v>TECNOLOGO MEDICO</v>
          </cell>
          <cell r="K100" t="str">
            <v>1</v>
          </cell>
          <cell r="L100" t="str">
            <v>03007</v>
          </cell>
          <cell r="M100" t="str">
            <v>070102101 - INST. NAC. DE REHAB</v>
          </cell>
          <cell r="N100" t="str">
            <v>09984946</v>
          </cell>
          <cell r="O100">
            <v>27433</v>
          </cell>
          <cell r="P100">
            <v>39479</v>
          </cell>
          <cell r="Q100" t="str">
            <v>H</v>
          </cell>
          <cell r="R100">
            <v>0</v>
          </cell>
          <cell r="S100" t="str">
            <v>71</v>
          </cell>
          <cell r="U100" t="str">
            <v>574311JRONE3</v>
          </cell>
          <cell r="V100">
            <v>35210</v>
          </cell>
          <cell r="W100" t="str">
            <v>0125-0021</v>
          </cell>
          <cell r="X100" t="str">
            <v>4005128523</v>
          </cell>
          <cell r="Y100" t="str">
            <v>M</v>
          </cell>
          <cell r="Z100" t="str">
            <v>1</v>
          </cell>
          <cell r="AB100" t="str">
            <v>0/  0</v>
          </cell>
          <cell r="AC100">
            <v>0</v>
          </cell>
          <cell r="AF100">
            <v>50</v>
          </cell>
          <cell r="AG100">
            <v>37.659999999999997</v>
          </cell>
          <cell r="AJ100">
            <v>0.04</v>
          </cell>
          <cell r="AK100">
            <v>47</v>
          </cell>
          <cell r="AL100">
            <v>5.01</v>
          </cell>
          <cell r="AM100">
            <v>26.91</v>
          </cell>
          <cell r="AP100">
            <v>35</v>
          </cell>
          <cell r="AQ100">
            <v>60</v>
          </cell>
          <cell r="AS100">
            <v>70</v>
          </cell>
          <cell r="AT100">
            <v>112</v>
          </cell>
          <cell r="AU100">
            <v>141</v>
          </cell>
          <cell r="AW100">
            <v>301.61</v>
          </cell>
          <cell r="AY100">
            <v>3.1</v>
          </cell>
          <cell r="BD100">
            <v>50</v>
          </cell>
        </row>
        <row r="101">
          <cell r="A101" t="str">
            <v>1101101009</v>
          </cell>
          <cell r="B101" t="str">
            <v>14</v>
          </cell>
          <cell r="C101" t="str">
            <v>064</v>
          </cell>
          <cell r="D101" t="str">
            <v>0123</v>
          </cell>
          <cell r="E101" t="str">
            <v>00540</v>
          </cell>
          <cell r="F101" t="str">
            <v>0845</v>
          </cell>
          <cell r="G101" t="str">
            <v>00001</v>
          </cell>
          <cell r="H101" t="str">
            <v>021715</v>
          </cell>
          <cell r="I101" t="str">
            <v>RISCO ALEGRE ALICIA MARTHA</v>
          </cell>
          <cell r="J101" t="str">
            <v>TECNOLOGO MEDICO</v>
          </cell>
          <cell r="K101" t="str">
            <v>1</v>
          </cell>
          <cell r="L101" t="str">
            <v>03007</v>
          </cell>
          <cell r="M101" t="str">
            <v>070102101 - INST. NAC. DE REHAB</v>
          </cell>
          <cell r="N101" t="str">
            <v>07218185</v>
          </cell>
          <cell r="O101">
            <v>23204</v>
          </cell>
          <cell r="P101">
            <v>39479</v>
          </cell>
          <cell r="Q101" t="str">
            <v>1</v>
          </cell>
          <cell r="R101">
            <v>0</v>
          </cell>
          <cell r="S101" t="str">
            <v>71</v>
          </cell>
          <cell r="W101" t="str">
            <v>0125-0021</v>
          </cell>
          <cell r="X101" t="str">
            <v>4031347748</v>
          </cell>
          <cell r="Y101" t="str">
            <v>F</v>
          </cell>
          <cell r="Z101" t="str">
            <v>1</v>
          </cell>
          <cell r="AB101" t="str">
            <v>0/  0</v>
          </cell>
          <cell r="AC101">
            <v>0</v>
          </cell>
          <cell r="AF101">
            <v>50</v>
          </cell>
          <cell r="AG101">
            <v>37.659999999999997</v>
          </cell>
          <cell r="AJ101">
            <v>0.04</v>
          </cell>
          <cell r="AK101">
            <v>47</v>
          </cell>
          <cell r="AL101">
            <v>5.01</v>
          </cell>
          <cell r="AM101">
            <v>26.91</v>
          </cell>
          <cell r="AP101">
            <v>35</v>
          </cell>
          <cell r="AQ101">
            <v>60</v>
          </cell>
          <cell r="AS101">
            <v>70</v>
          </cell>
          <cell r="AT101">
            <v>112</v>
          </cell>
          <cell r="AU101">
            <v>141</v>
          </cell>
          <cell r="AW101">
            <v>301.61</v>
          </cell>
          <cell r="AY101">
            <v>3.1</v>
          </cell>
          <cell r="BD101">
            <v>50</v>
          </cell>
        </row>
        <row r="102">
          <cell r="A102" t="str">
            <v>1101101009</v>
          </cell>
          <cell r="B102" t="str">
            <v>14</v>
          </cell>
          <cell r="C102" t="str">
            <v>064</v>
          </cell>
          <cell r="D102" t="str">
            <v>0123</v>
          </cell>
          <cell r="E102" t="str">
            <v>00540</v>
          </cell>
          <cell r="F102" t="str">
            <v>0845</v>
          </cell>
          <cell r="G102" t="str">
            <v>00001</v>
          </cell>
          <cell r="H102" t="str">
            <v>021727</v>
          </cell>
          <cell r="I102" t="str">
            <v>RIVAS GONZALES SHIRLEY JOICE</v>
          </cell>
          <cell r="J102" t="str">
            <v>TECNOLOGO MEDICO</v>
          </cell>
          <cell r="K102" t="str">
            <v>1</v>
          </cell>
          <cell r="L102" t="str">
            <v>03007</v>
          </cell>
          <cell r="M102" t="str">
            <v>070102101 - INST. NAC. DE REHAB</v>
          </cell>
          <cell r="N102" t="str">
            <v>06663585</v>
          </cell>
          <cell r="O102">
            <v>25593</v>
          </cell>
          <cell r="P102">
            <v>39479</v>
          </cell>
          <cell r="Q102" t="str">
            <v>P</v>
          </cell>
          <cell r="R102">
            <v>0</v>
          </cell>
          <cell r="S102" t="str">
            <v>71</v>
          </cell>
          <cell r="U102" t="str">
            <v>555910SRGAZ5</v>
          </cell>
          <cell r="V102">
            <v>36449</v>
          </cell>
          <cell r="W102" t="str">
            <v>0125-0021</v>
          </cell>
          <cell r="X102" t="str">
            <v>4005128612</v>
          </cell>
          <cell r="Y102" t="str">
            <v>F</v>
          </cell>
          <cell r="Z102" t="str">
            <v>1</v>
          </cell>
          <cell r="AB102" t="str">
            <v>0/  0</v>
          </cell>
          <cell r="AC102">
            <v>0</v>
          </cell>
          <cell r="AF102">
            <v>50</v>
          </cell>
          <cell r="AG102">
            <v>37.659999999999997</v>
          </cell>
          <cell r="AJ102">
            <v>0.04</v>
          </cell>
          <cell r="AK102">
            <v>47</v>
          </cell>
          <cell r="AL102">
            <v>5.01</v>
          </cell>
          <cell r="AM102">
            <v>26.91</v>
          </cell>
          <cell r="AP102">
            <v>35</v>
          </cell>
          <cell r="AQ102">
            <v>60</v>
          </cell>
          <cell r="AS102">
            <v>70</v>
          </cell>
          <cell r="AT102">
            <v>112</v>
          </cell>
          <cell r="AU102">
            <v>141</v>
          </cell>
          <cell r="AW102">
            <v>301.61</v>
          </cell>
          <cell r="AY102">
            <v>3.1</v>
          </cell>
          <cell r="BD102">
            <v>50</v>
          </cell>
        </row>
        <row r="103">
          <cell r="A103" t="str">
            <v>1101101009</v>
          </cell>
          <cell r="B103" t="str">
            <v>14</v>
          </cell>
          <cell r="C103" t="str">
            <v>064</v>
          </cell>
          <cell r="D103" t="str">
            <v>0123</v>
          </cell>
          <cell r="E103" t="str">
            <v>00540</v>
          </cell>
          <cell r="F103" t="str">
            <v>0195</v>
          </cell>
          <cell r="G103" t="str">
            <v>00001</v>
          </cell>
          <cell r="H103" t="str">
            <v>021062</v>
          </cell>
          <cell r="I103" t="str">
            <v>RODRIGUEZ GUZMAN ENRIQUE ELADIO</v>
          </cell>
          <cell r="J103" t="str">
            <v>MEDICO CIRUJANO</v>
          </cell>
          <cell r="K103" t="str">
            <v>1</v>
          </cell>
          <cell r="L103" t="str">
            <v>03007</v>
          </cell>
          <cell r="M103" t="str">
            <v>070102101 - INST. NAC. DE REHAB</v>
          </cell>
          <cell r="N103" t="str">
            <v>08526899</v>
          </cell>
          <cell r="O103">
            <v>22633</v>
          </cell>
          <cell r="P103">
            <v>39325</v>
          </cell>
          <cell r="Q103" t="str">
            <v>I</v>
          </cell>
          <cell r="R103">
            <v>0</v>
          </cell>
          <cell r="S103" t="str">
            <v>DD</v>
          </cell>
          <cell r="U103" t="str">
            <v>526311ERGRM6</v>
          </cell>
          <cell r="V103">
            <v>35199</v>
          </cell>
          <cell r="W103" t="str">
            <v>0125-0019</v>
          </cell>
          <cell r="X103" t="str">
            <v>4029755596</v>
          </cell>
          <cell r="Y103" t="str">
            <v>M</v>
          </cell>
          <cell r="Z103" t="str">
            <v>1</v>
          </cell>
          <cell r="AB103" t="str">
            <v>0/  0</v>
          </cell>
          <cell r="AC103">
            <v>0</v>
          </cell>
          <cell r="BE103">
            <v>138.81</v>
          </cell>
        </row>
        <row r="104">
          <cell r="A104" t="str">
            <v>1101101009</v>
          </cell>
          <cell r="B104" t="str">
            <v>14</v>
          </cell>
          <cell r="C104" t="str">
            <v>063</v>
          </cell>
          <cell r="D104" t="str">
            <v>0176</v>
          </cell>
          <cell r="E104" t="str">
            <v>00625</v>
          </cell>
          <cell r="F104" t="str">
            <v>1360</v>
          </cell>
          <cell r="G104" t="str">
            <v>00001</v>
          </cell>
          <cell r="H104" t="str">
            <v>021534</v>
          </cell>
          <cell r="I104" t="str">
            <v>RODRIGUEZ RAMIREZ MARIA DEL CARMEN</v>
          </cell>
          <cell r="J104" t="str">
            <v>MEDICO FISICO Y REHABILITACION</v>
          </cell>
          <cell r="K104" t="str">
            <v>1</v>
          </cell>
          <cell r="L104" t="str">
            <v>03007</v>
          </cell>
          <cell r="M104" t="str">
            <v>070102101 - INST. NAC. DE REHAB</v>
          </cell>
          <cell r="N104" t="str">
            <v>10494298</v>
          </cell>
          <cell r="O104">
            <v>27949</v>
          </cell>
          <cell r="P104">
            <v>38078</v>
          </cell>
          <cell r="Q104" t="str">
            <v>M</v>
          </cell>
          <cell r="R104">
            <v>0</v>
          </cell>
          <cell r="S104" t="str">
            <v>15</v>
          </cell>
          <cell r="U104" t="str">
            <v>579470MRRRL3</v>
          </cell>
          <cell r="V104">
            <v>37055</v>
          </cell>
          <cell r="W104" t="str">
            <v>0125-0013</v>
          </cell>
          <cell r="X104" t="str">
            <v>4005592947</v>
          </cell>
          <cell r="Y104" t="str">
            <v>F</v>
          </cell>
          <cell r="Z104" t="str">
            <v>1</v>
          </cell>
          <cell r="AB104" t="str">
            <v>0/  0</v>
          </cell>
          <cell r="AC104">
            <v>0</v>
          </cell>
          <cell r="AF104">
            <v>50</v>
          </cell>
          <cell r="AG104">
            <v>37.799999999999997</v>
          </cell>
          <cell r="AJ104">
            <v>0.04</v>
          </cell>
          <cell r="AL104">
            <v>5.01</v>
          </cell>
          <cell r="AW104">
            <v>753.91</v>
          </cell>
          <cell r="AZ104">
            <v>1301.27</v>
          </cell>
          <cell r="BC104">
            <v>920</v>
          </cell>
        </row>
        <row r="105">
          <cell r="A105" t="str">
            <v>1101101009</v>
          </cell>
          <cell r="B105" t="str">
            <v>14</v>
          </cell>
          <cell r="C105" t="str">
            <v>064</v>
          </cell>
          <cell r="D105" t="str">
            <v>0123</v>
          </cell>
          <cell r="E105" t="str">
            <v>00540</v>
          </cell>
          <cell r="F105" t="str">
            <v>0195</v>
          </cell>
          <cell r="G105" t="str">
            <v>00001</v>
          </cell>
          <cell r="H105" t="str">
            <v>021073</v>
          </cell>
          <cell r="I105" t="str">
            <v>RONCAL VELAZCO NELLY JACINTA SOCORRO</v>
          </cell>
          <cell r="J105" t="str">
            <v>MEDICO CIRUJANO</v>
          </cell>
          <cell r="K105" t="str">
            <v>1</v>
          </cell>
          <cell r="L105" t="str">
            <v>03007</v>
          </cell>
          <cell r="M105" t="str">
            <v>070102101 - INST. NAC. DE REHAB</v>
          </cell>
          <cell r="N105" t="str">
            <v>06949691</v>
          </cell>
          <cell r="O105">
            <v>20401</v>
          </cell>
          <cell r="P105">
            <v>33590</v>
          </cell>
          <cell r="Q105" t="str">
            <v>H</v>
          </cell>
          <cell r="R105">
            <v>0</v>
          </cell>
          <cell r="S105" t="str">
            <v>17</v>
          </cell>
          <cell r="T105" t="str">
            <v>5511080RCVAN006</v>
          </cell>
          <cell r="U105" t="str">
            <v>503990NRVCA0</v>
          </cell>
          <cell r="V105">
            <v>35090</v>
          </cell>
          <cell r="W105" t="str">
            <v>0125-0019</v>
          </cell>
          <cell r="X105" t="str">
            <v>4029483529</v>
          </cell>
          <cell r="Y105" t="str">
            <v>F</v>
          </cell>
          <cell r="Z105" t="str">
            <v>1</v>
          </cell>
          <cell r="AB105" t="str">
            <v>0/  0</v>
          </cell>
          <cell r="AC105">
            <v>0</v>
          </cell>
          <cell r="AD105" t="str">
            <v>0</v>
          </cell>
          <cell r="AE105" t="str">
            <v>032923</v>
          </cell>
          <cell r="AF105">
            <v>50</v>
          </cell>
          <cell r="AG105">
            <v>40.520000000000003</v>
          </cell>
          <cell r="AI105">
            <v>3</v>
          </cell>
          <cell r="AJ105">
            <v>0.05</v>
          </cell>
          <cell r="AL105">
            <v>5.01</v>
          </cell>
          <cell r="AO105">
            <v>44.36</v>
          </cell>
          <cell r="AW105">
            <v>872.58</v>
          </cell>
          <cell r="AZ105">
            <v>1465.76</v>
          </cell>
          <cell r="BC105">
            <v>1000</v>
          </cell>
        </row>
        <row r="106">
          <cell r="A106" t="str">
            <v>1101101009</v>
          </cell>
          <cell r="B106" t="str">
            <v>14</v>
          </cell>
          <cell r="C106" t="str">
            <v>064</v>
          </cell>
          <cell r="D106" t="str">
            <v>0123</v>
          </cell>
          <cell r="E106" t="str">
            <v>00540</v>
          </cell>
          <cell r="F106" t="str">
            <v>0845</v>
          </cell>
          <cell r="G106" t="str">
            <v>00001</v>
          </cell>
          <cell r="H106" t="str">
            <v>021074</v>
          </cell>
          <cell r="I106" t="str">
            <v>RUIZ CHUMPITAZ MARIA VICTORIA</v>
          </cell>
          <cell r="J106" t="str">
            <v>TECNOLOGO MEDICO</v>
          </cell>
          <cell r="K106" t="str">
            <v>1</v>
          </cell>
          <cell r="L106" t="str">
            <v>03007</v>
          </cell>
          <cell r="M106" t="str">
            <v>070102101 - INST. NAC. DE REHAB</v>
          </cell>
          <cell r="N106" t="str">
            <v>07098748</v>
          </cell>
          <cell r="O106">
            <v>20042</v>
          </cell>
          <cell r="P106">
            <v>29312</v>
          </cell>
          <cell r="Q106" t="str">
            <v>I</v>
          </cell>
          <cell r="R106">
            <v>0</v>
          </cell>
          <cell r="S106" t="str">
            <v>72</v>
          </cell>
          <cell r="T106" t="str">
            <v>5411140RZCMM003</v>
          </cell>
          <cell r="U106" t="str">
            <v>500400MRCZM4</v>
          </cell>
          <cell r="V106">
            <v>35450</v>
          </cell>
          <cell r="W106" t="str">
            <v>0125-0021</v>
          </cell>
          <cell r="X106" t="str">
            <v>4029483537</v>
          </cell>
          <cell r="Y106" t="str">
            <v>F</v>
          </cell>
          <cell r="Z106" t="str">
            <v>1</v>
          </cell>
          <cell r="AB106" t="str">
            <v>0/  0</v>
          </cell>
          <cell r="AC106">
            <v>0</v>
          </cell>
          <cell r="AD106" t="str">
            <v>3</v>
          </cell>
          <cell r="AE106" t="str">
            <v>032953</v>
          </cell>
          <cell r="AF106">
            <v>50</v>
          </cell>
          <cell r="AG106">
            <v>38.69</v>
          </cell>
          <cell r="AH106">
            <v>0.01</v>
          </cell>
          <cell r="AI106">
            <v>3</v>
          </cell>
          <cell r="AJ106">
            <v>0.04</v>
          </cell>
          <cell r="AK106">
            <v>47</v>
          </cell>
          <cell r="AL106">
            <v>5.01</v>
          </cell>
          <cell r="AM106">
            <v>27.22</v>
          </cell>
          <cell r="AO106">
            <v>16.86</v>
          </cell>
          <cell r="AP106">
            <v>35</v>
          </cell>
          <cell r="AQ106">
            <v>60</v>
          </cell>
          <cell r="AS106">
            <v>70</v>
          </cell>
          <cell r="AT106">
            <v>115</v>
          </cell>
          <cell r="AU106">
            <v>144</v>
          </cell>
          <cell r="AW106">
            <v>317.37</v>
          </cell>
          <cell r="AY106">
            <v>3.1</v>
          </cell>
          <cell r="BD106">
            <v>50</v>
          </cell>
          <cell r="BG106">
            <v>0.9</v>
          </cell>
        </row>
        <row r="107">
          <cell r="A107" t="str">
            <v>1101101009</v>
          </cell>
          <cell r="B107" t="str">
            <v>14</v>
          </cell>
          <cell r="C107" t="str">
            <v>064</v>
          </cell>
          <cell r="D107" t="str">
            <v>0123</v>
          </cell>
          <cell r="E107" t="str">
            <v>00540</v>
          </cell>
          <cell r="F107" t="str">
            <v>0195</v>
          </cell>
          <cell r="G107" t="str">
            <v>00001</v>
          </cell>
          <cell r="H107" t="str">
            <v>021528</v>
          </cell>
          <cell r="I107" t="str">
            <v>SANCHEZ BARRUETO ERIKA MARIA YOLANDA</v>
          </cell>
          <cell r="J107" t="str">
            <v>MEDICO FISICO Y REHABILITACION</v>
          </cell>
          <cell r="K107" t="str">
            <v>1</v>
          </cell>
          <cell r="L107" t="str">
            <v>03007</v>
          </cell>
          <cell r="M107" t="str">
            <v>070102101 - INST. NAC. DE REHAB</v>
          </cell>
          <cell r="N107" t="str">
            <v>18092811</v>
          </cell>
          <cell r="O107">
            <v>25011</v>
          </cell>
          <cell r="P107">
            <v>38078</v>
          </cell>
          <cell r="Q107" t="str">
            <v>I</v>
          </cell>
          <cell r="R107">
            <v>0</v>
          </cell>
          <cell r="S107" t="str">
            <v>15</v>
          </cell>
          <cell r="T107" t="str">
            <v>6806220SCBRE003</v>
          </cell>
          <cell r="U107" t="str">
            <v>550090ESBCR5</v>
          </cell>
          <cell r="V107">
            <v>36678</v>
          </cell>
          <cell r="W107" t="str">
            <v>0125-0019</v>
          </cell>
          <cell r="X107" t="str">
            <v>4009538580</v>
          </cell>
          <cell r="Y107" t="str">
            <v>F</v>
          </cell>
          <cell r="Z107" t="str">
            <v>1</v>
          </cell>
          <cell r="AB107" t="str">
            <v>0/  0</v>
          </cell>
          <cell r="AC107">
            <v>0</v>
          </cell>
          <cell r="AF107">
            <v>50</v>
          </cell>
          <cell r="AG107">
            <v>37.799999999999997</v>
          </cell>
          <cell r="AJ107">
            <v>0.04</v>
          </cell>
          <cell r="AL107">
            <v>5.01</v>
          </cell>
          <cell r="AW107">
            <v>753.91</v>
          </cell>
          <cell r="AZ107">
            <v>1301.27</v>
          </cell>
          <cell r="BC107">
            <v>920</v>
          </cell>
          <cell r="BE107">
            <v>208.12</v>
          </cell>
        </row>
        <row r="108">
          <cell r="A108" t="str">
            <v>1101101009</v>
          </cell>
          <cell r="B108" t="str">
            <v>14</v>
          </cell>
          <cell r="C108" t="str">
            <v>064</v>
          </cell>
          <cell r="D108" t="str">
            <v>0123</v>
          </cell>
          <cell r="E108" t="str">
            <v>00540</v>
          </cell>
          <cell r="F108" t="str">
            <v>0195</v>
          </cell>
          <cell r="G108" t="str">
            <v>00001</v>
          </cell>
          <cell r="H108" t="str">
            <v>021529</v>
          </cell>
          <cell r="I108" t="str">
            <v>SANCHEZ BARRUETO KATHERINE ROSA IVETTE</v>
          </cell>
          <cell r="J108" t="str">
            <v>MEDICO FISICO Y REHABILITACION</v>
          </cell>
          <cell r="K108" t="str">
            <v>1</v>
          </cell>
          <cell r="L108" t="str">
            <v>03007</v>
          </cell>
          <cell r="M108" t="str">
            <v>070102101 - INST. NAC. DE REHAB</v>
          </cell>
          <cell r="N108" t="str">
            <v>18100270</v>
          </cell>
          <cell r="O108">
            <v>25370</v>
          </cell>
          <cell r="P108">
            <v>38078</v>
          </cell>
          <cell r="Q108" t="str">
            <v>I</v>
          </cell>
          <cell r="R108">
            <v>0</v>
          </cell>
          <cell r="S108" t="str">
            <v>15</v>
          </cell>
          <cell r="T108" t="str">
            <v>6906160SCBRK003</v>
          </cell>
          <cell r="U108" t="str">
            <v>553680KSBCR7</v>
          </cell>
          <cell r="V108">
            <v>36678</v>
          </cell>
          <cell r="W108" t="str">
            <v>0125-0019</v>
          </cell>
          <cell r="X108" t="str">
            <v>4031311743</v>
          </cell>
          <cell r="Y108" t="str">
            <v>F</v>
          </cell>
          <cell r="Z108" t="str">
            <v>1</v>
          </cell>
          <cell r="AB108" t="str">
            <v>0/  0</v>
          </cell>
          <cell r="AC108">
            <v>0</v>
          </cell>
          <cell r="AD108" t="str">
            <v>0</v>
          </cell>
          <cell r="AF108">
            <v>50</v>
          </cell>
          <cell r="AG108">
            <v>37.799999999999997</v>
          </cell>
          <cell r="AJ108">
            <v>0.04</v>
          </cell>
          <cell r="AL108">
            <v>5.01</v>
          </cell>
          <cell r="AW108">
            <v>753.91</v>
          </cell>
          <cell r="AZ108">
            <v>1301.27</v>
          </cell>
          <cell r="BC108">
            <v>920</v>
          </cell>
        </row>
        <row r="109">
          <cell r="A109" t="str">
            <v>1101101009</v>
          </cell>
          <cell r="B109" t="str">
            <v>14</v>
          </cell>
          <cell r="C109" t="str">
            <v>064</v>
          </cell>
          <cell r="D109" t="str">
            <v>0123</v>
          </cell>
          <cell r="E109" t="str">
            <v>00540</v>
          </cell>
          <cell r="F109" t="str">
            <v>0703</v>
          </cell>
          <cell r="G109" t="str">
            <v>00001</v>
          </cell>
          <cell r="H109" t="str">
            <v>021718</v>
          </cell>
          <cell r="I109" t="str">
            <v>SANCHEZ SARAVIA PATRICIA VERONICA</v>
          </cell>
          <cell r="J109" t="str">
            <v>ENFERMERA (O)</v>
          </cell>
          <cell r="K109" t="str">
            <v>1</v>
          </cell>
          <cell r="L109" t="str">
            <v>03007</v>
          </cell>
          <cell r="M109" t="str">
            <v>070102101 - INST. NAC. DE REHAB</v>
          </cell>
          <cell r="N109" t="str">
            <v>80465475</v>
          </cell>
          <cell r="O109">
            <v>29132</v>
          </cell>
          <cell r="P109">
            <v>39479</v>
          </cell>
          <cell r="Q109" t="str">
            <v>1</v>
          </cell>
          <cell r="R109">
            <v>0</v>
          </cell>
          <cell r="S109" t="str">
            <v>10</v>
          </cell>
          <cell r="W109" t="str">
            <v>0125-0020</v>
          </cell>
          <cell r="X109" t="str">
            <v>4010393499</v>
          </cell>
          <cell r="Y109" t="str">
            <v>F</v>
          </cell>
          <cell r="Z109" t="str">
            <v>1</v>
          </cell>
          <cell r="AB109" t="str">
            <v>0/  0</v>
          </cell>
          <cell r="AC109">
            <v>0</v>
          </cell>
          <cell r="AF109">
            <v>50</v>
          </cell>
          <cell r="AG109">
            <v>37.659999999999997</v>
          </cell>
          <cell r="AJ109">
            <v>0.04</v>
          </cell>
          <cell r="AK109">
            <v>47</v>
          </cell>
          <cell r="AL109">
            <v>5.01</v>
          </cell>
          <cell r="AM109">
            <v>26.91</v>
          </cell>
          <cell r="AP109">
            <v>35</v>
          </cell>
          <cell r="AQ109">
            <v>60</v>
          </cell>
          <cell r="AS109">
            <v>70</v>
          </cell>
          <cell r="AT109">
            <v>112</v>
          </cell>
          <cell r="AU109">
            <v>141</v>
          </cell>
          <cell r="AW109">
            <v>301.61</v>
          </cell>
          <cell r="AY109">
            <v>3.1</v>
          </cell>
          <cell r="BB109">
            <v>50</v>
          </cell>
          <cell r="BE109">
            <v>565.5</v>
          </cell>
        </row>
        <row r="110">
          <cell r="A110" t="str">
            <v>1101101009</v>
          </cell>
          <cell r="B110" t="str">
            <v>14</v>
          </cell>
          <cell r="C110" t="str">
            <v>064</v>
          </cell>
          <cell r="D110" t="str">
            <v>0184</v>
          </cell>
          <cell r="E110" t="str">
            <v>00469</v>
          </cell>
          <cell r="F110" t="str">
            <v>0791</v>
          </cell>
          <cell r="G110" t="str">
            <v>00001</v>
          </cell>
          <cell r="H110" t="str">
            <v>021075</v>
          </cell>
          <cell r="I110" t="str">
            <v>SIFUENTES FLORES IRMA LEONOR</v>
          </cell>
          <cell r="J110" t="str">
            <v>TEC.ESPECIALIZADO LABORATORIO</v>
          </cell>
          <cell r="K110" t="str">
            <v>1</v>
          </cell>
          <cell r="L110" t="str">
            <v>03007</v>
          </cell>
          <cell r="M110" t="str">
            <v>070102101 - INST. NAC. DE REHAB</v>
          </cell>
          <cell r="N110" t="str">
            <v>09074381</v>
          </cell>
          <cell r="O110">
            <v>19903</v>
          </cell>
          <cell r="P110">
            <v>27820</v>
          </cell>
          <cell r="Q110" t="str">
            <v>I</v>
          </cell>
          <cell r="R110">
            <v>0</v>
          </cell>
          <cell r="S110" t="str">
            <v>52</v>
          </cell>
          <cell r="T110" t="str">
            <v>5406280SUFRI003</v>
          </cell>
          <cell r="U110" t="str">
            <v>499010ISFUR4</v>
          </cell>
          <cell r="V110">
            <v>35234</v>
          </cell>
          <cell r="W110" t="str">
            <v>0125-0025</v>
          </cell>
          <cell r="X110" t="str">
            <v>4029483650</v>
          </cell>
          <cell r="Y110" t="str">
            <v>F</v>
          </cell>
          <cell r="Z110" t="str">
            <v>1</v>
          </cell>
          <cell r="AB110" t="str">
            <v>0/  0</v>
          </cell>
          <cell r="AC110">
            <v>0</v>
          </cell>
          <cell r="AD110" t="str">
            <v>3</v>
          </cell>
          <cell r="AE110" t="str">
            <v>032956</v>
          </cell>
          <cell r="AF110">
            <v>50</v>
          </cell>
          <cell r="AG110">
            <v>32.86</v>
          </cell>
          <cell r="AH110">
            <v>0.01</v>
          </cell>
          <cell r="AJ110">
            <v>0.03</v>
          </cell>
          <cell r="AK110">
            <v>32.4</v>
          </cell>
          <cell r="AL110">
            <v>5.01</v>
          </cell>
          <cell r="AM110">
            <v>21.09</v>
          </cell>
          <cell r="AO110">
            <v>14.4</v>
          </cell>
          <cell r="AP110">
            <v>36.6</v>
          </cell>
          <cell r="AQ110">
            <v>60</v>
          </cell>
          <cell r="AS110">
            <v>70</v>
          </cell>
          <cell r="AT110">
            <v>95</v>
          </cell>
          <cell r="AU110">
            <v>120</v>
          </cell>
          <cell r="AW110">
            <v>275.12</v>
          </cell>
          <cell r="AY110">
            <v>3.1</v>
          </cell>
          <cell r="BD110">
            <v>50</v>
          </cell>
        </row>
        <row r="111">
          <cell r="A111" t="str">
            <v>1101101009</v>
          </cell>
          <cell r="B111" t="str">
            <v>14</v>
          </cell>
          <cell r="C111" t="str">
            <v>064</v>
          </cell>
          <cell r="D111" t="str">
            <v>0123</v>
          </cell>
          <cell r="E111" t="str">
            <v>00540</v>
          </cell>
          <cell r="F111" t="str">
            <v>0703</v>
          </cell>
          <cell r="G111" t="str">
            <v>00001</v>
          </cell>
          <cell r="H111" t="str">
            <v>021220</v>
          </cell>
          <cell r="I111" t="str">
            <v>SORIANO ALMONTE VICTORIA GIOVANNA</v>
          </cell>
          <cell r="J111" t="str">
            <v>ENFERMERA (O)</v>
          </cell>
          <cell r="K111" t="str">
            <v>1</v>
          </cell>
          <cell r="L111" t="str">
            <v>03007</v>
          </cell>
          <cell r="M111" t="str">
            <v>070102101 - INST. NAC. DE REHAB</v>
          </cell>
          <cell r="N111" t="str">
            <v>25608005</v>
          </cell>
          <cell r="O111">
            <v>24130</v>
          </cell>
          <cell r="P111">
            <v>31747</v>
          </cell>
          <cell r="Q111" t="str">
            <v>I</v>
          </cell>
          <cell r="R111">
            <v>0</v>
          </cell>
          <cell r="S111" t="str">
            <v>10</v>
          </cell>
          <cell r="T111" t="str">
            <v>6601230SIAOV003</v>
          </cell>
          <cell r="U111" t="str">
            <v>241280VSAIO5</v>
          </cell>
          <cell r="V111">
            <v>34491</v>
          </cell>
          <cell r="W111" t="str">
            <v>0125-0020</v>
          </cell>
          <cell r="X111" t="str">
            <v>4029483685</v>
          </cell>
          <cell r="Y111" t="str">
            <v>F</v>
          </cell>
          <cell r="Z111" t="str">
            <v>1</v>
          </cell>
          <cell r="AB111" t="str">
            <v>0/  0</v>
          </cell>
          <cell r="AC111">
            <v>0</v>
          </cell>
          <cell r="AD111" t="str">
            <v>1</v>
          </cell>
          <cell r="AE111" t="str">
            <v>033163</v>
          </cell>
          <cell r="AF111">
            <v>50</v>
          </cell>
          <cell r="AG111">
            <v>37.659999999999997</v>
          </cell>
          <cell r="AH111">
            <v>0.01</v>
          </cell>
          <cell r="AI111">
            <v>3</v>
          </cell>
          <cell r="AJ111">
            <v>0.04</v>
          </cell>
          <cell r="AK111">
            <v>47</v>
          </cell>
          <cell r="AL111">
            <v>5.01</v>
          </cell>
          <cell r="AM111">
            <v>26.91</v>
          </cell>
          <cell r="AN111">
            <v>39.21</v>
          </cell>
          <cell r="AP111">
            <v>35</v>
          </cell>
          <cell r="AQ111">
            <v>60</v>
          </cell>
          <cell r="AS111">
            <v>70</v>
          </cell>
          <cell r="AT111">
            <v>112</v>
          </cell>
          <cell r="AU111">
            <v>141</v>
          </cell>
          <cell r="AW111">
            <v>301.61</v>
          </cell>
          <cell r="AY111">
            <v>3.1</v>
          </cell>
          <cell r="BB111">
            <v>50</v>
          </cell>
          <cell r="BE111">
            <v>640.9</v>
          </cell>
        </row>
        <row r="112">
          <cell r="A112" t="str">
            <v>1101101009</v>
          </cell>
          <cell r="B112" t="str">
            <v>14</v>
          </cell>
          <cell r="C112" t="str">
            <v>064</v>
          </cell>
          <cell r="D112" t="str">
            <v>0123</v>
          </cell>
          <cell r="E112" t="str">
            <v>00540</v>
          </cell>
          <cell r="F112" t="str">
            <v>0845</v>
          </cell>
          <cell r="G112" t="str">
            <v>00001</v>
          </cell>
          <cell r="H112" t="str">
            <v>021076</v>
          </cell>
          <cell r="I112" t="str">
            <v>SOTO VALDIVIA AURELIA MAXIMILIANA</v>
          </cell>
          <cell r="J112" t="str">
            <v>PSICOLOGO</v>
          </cell>
          <cell r="K112" t="str">
            <v>1</v>
          </cell>
          <cell r="L112" t="str">
            <v>03007</v>
          </cell>
          <cell r="M112" t="str">
            <v>070102101 - INST. NAC. DE REHAB</v>
          </cell>
          <cell r="N112" t="str">
            <v>06620788</v>
          </cell>
          <cell r="O112">
            <v>19411</v>
          </cell>
          <cell r="P112">
            <v>29495</v>
          </cell>
          <cell r="Q112" t="str">
            <v>I</v>
          </cell>
          <cell r="R112">
            <v>0</v>
          </cell>
          <cell r="S112" t="str">
            <v>82</v>
          </cell>
          <cell r="T112" t="str">
            <v>5302210SOVDA000</v>
          </cell>
          <cell r="U112" t="str">
            <v>194090ASVOD4</v>
          </cell>
          <cell r="V112">
            <v>34169</v>
          </cell>
          <cell r="W112" t="str">
            <v>0125-0021</v>
          </cell>
          <cell r="X112" t="str">
            <v>4029483707</v>
          </cell>
          <cell r="Y112" t="str">
            <v>F</v>
          </cell>
          <cell r="Z112" t="str">
            <v>1</v>
          </cell>
          <cell r="AB112" t="str">
            <v>0/  0</v>
          </cell>
          <cell r="AC112">
            <v>0</v>
          </cell>
          <cell r="AD112" t="str">
            <v>3</v>
          </cell>
          <cell r="AE112" t="str">
            <v>032957</v>
          </cell>
          <cell r="AF112">
            <v>50</v>
          </cell>
          <cell r="AG112">
            <v>38.69</v>
          </cell>
          <cell r="AH112">
            <v>0.01</v>
          </cell>
          <cell r="AI112">
            <v>3</v>
          </cell>
          <cell r="AJ112">
            <v>0.04</v>
          </cell>
          <cell r="AK112">
            <v>47</v>
          </cell>
          <cell r="AL112">
            <v>5.01</v>
          </cell>
          <cell r="AM112">
            <v>27.22</v>
          </cell>
          <cell r="AN112">
            <v>33.97</v>
          </cell>
          <cell r="AP112">
            <v>35</v>
          </cell>
          <cell r="AQ112">
            <v>60</v>
          </cell>
          <cell r="AS112">
            <v>70</v>
          </cell>
          <cell r="AT112">
            <v>115</v>
          </cell>
          <cell r="AU112">
            <v>144</v>
          </cell>
          <cell r="AW112">
            <v>326.95999999999998</v>
          </cell>
          <cell r="AY112">
            <v>3.1</v>
          </cell>
          <cell r="BD112">
            <v>50</v>
          </cell>
          <cell r="BG112">
            <v>0.9</v>
          </cell>
        </row>
        <row r="113">
          <cell r="A113" t="str">
            <v>1101101009</v>
          </cell>
          <cell r="B113" t="str">
            <v>14</v>
          </cell>
          <cell r="C113" t="str">
            <v>064</v>
          </cell>
          <cell r="D113" t="str">
            <v>0123</v>
          </cell>
          <cell r="E113" t="str">
            <v>00540</v>
          </cell>
          <cell r="F113" t="str">
            <v>0195</v>
          </cell>
          <cell r="G113" t="str">
            <v>00001</v>
          </cell>
          <cell r="H113" t="str">
            <v>021077</v>
          </cell>
          <cell r="I113" t="str">
            <v>SOTOMAYOR ESPICHAN ROSA ELENA</v>
          </cell>
          <cell r="J113" t="str">
            <v>MEDICO FISICO Y REHABILITACION</v>
          </cell>
          <cell r="K113" t="str">
            <v>1</v>
          </cell>
          <cell r="L113" t="str">
            <v>03007</v>
          </cell>
          <cell r="M113" t="str">
            <v>070102101 - INST. NAC. DE REHAB</v>
          </cell>
          <cell r="N113" t="str">
            <v>06982899</v>
          </cell>
          <cell r="O113">
            <v>19598</v>
          </cell>
          <cell r="P113">
            <v>33590</v>
          </cell>
          <cell r="Q113" t="str">
            <v>1</v>
          </cell>
          <cell r="R113">
            <v>0</v>
          </cell>
          <cell r="S113" t="str">
            <v>18</v>
          </cell>
          <cell r="T113" t="str">
            <v>5308270SOEIR009</v>
          </cell>
          <cell r="W113" t="str">
            <v>0125-0019</v>
          </cell>
          <cell r="X113" t="str">
            <v>4029483723</v>
          </cell>
          <cell r="Y113" t="str">
            <v>F</v>
          </cell>
          <cell r="Z113" t="str">
            <v>1</v>
          </cell>
          <cell r="AB113" t="str">
            <v>0/  0</v>
          </cell>
          <cell r="AC113">
            <v>0</v>
          </cell>
          <cell r="AD113" t="str">
            <v>4</v>
          </cell>
          <cell r="AE113" t="str">
            <v>032965</v>
          </cell>
          <cell r="AF113">
            <v>50</v>
          </cell>
          <cell r="AG113">
            <v>42.44</v>
          </cell>
          <cell r="AJ113">
            <v>0.06</v>
          </cell>
          <cell r="AL113">
            <v>5.01</v>
          </cell>
          <cell r="AO113">
            <v>44.36</v>
          </cell>
          <cell r="AW113">
            <v>908.45</v>
          </cell>
          <cell r="AZ113">
            <v>1527.78</v>
          </cell>
          <cell r="BC113">
            <v>1070</v>
          </cell>
          <cell r="BE113">
            <v>276.25</v>
          </cell>
        </row>
        <row r="114">
          <cell r="A114" t="str">
            <v>1101101009</v>
          </cell>
          <cell r="B114" t="str">
            <v>14</v>
          </cell>
          <cell r="C114" t="str">
            <v>064</v>
          </cell>
          <cell r="D114" t="str">
            <v>0123</v>
          </cell>
          <cell r="E114" t="str">
            <v>00540</v>
          </cell>
          <cell r="F114" t="str">
            <v>0845</v>
          </cell>
          <cell r="G114" t="str">
            <v>00001</v>
          </cell>
          <cell r="H114" t="str">
            <v>021078</v>
          </cell>
          <cell r="I114" t="str">
            <v>TALLEDO NORES CELSA VICTORIA</v>
          </cell>
          <cell r="J114" t="str">
            <v>TECNOLOGO MEDICO</v>
          </cell>
          <cell r="K114" t="str">
            <v>1</v>
          </cell>
          <cell r="L114" t="str">
            <v>03007</v>
          </cell>
          <cell r="M114" t="str">
            <v>070102101 - INST. NAC. DE REHAB</v>
          </cell>
          <cell r="N114" t="str">
            <v>25478457</v>
          </cell>
          <cell r="O114">
            <v>20530</v>
          </cell>
          <cell r="P114">
            <v>29312</v>
          </cell>
          <cell r="Q114" t="str">
            <v>H</v>
          </cell>
          <cell r="R114">
            <v>0</v>
          </cell>
          <cell r="S114" t="str">
            <v>72</v>
          </cell>
          <cell r="T114" t="str">
            <v>5603160TLNEC004</v>
          </cell>
          <cell r="U114" t="str">
            <v>505280CTNLE3</v>
          </cell>
          <cell r="V114">
            <v>34953</v>
          </cell>
          <cell r="W114" t="str">
            <v>0125-0021</v>
          </cell>
          <cell r="X114" t="str">
            <v>4029483731</v>
          </cell>
          <cell r="Y114" t="str">
            <v>F</v>
          </cell>
          <cell r="Z114" t="str">
            <v>1</v>
          </cell>
          <cell r="AB114" t="str">
            <v>0/  0</v>
          </cell>
          <cell r="AC114">
            <v>0</v>
          </cell>
          <cell r="AD114" t="str">
            <v>3</v>
          </cell>
          <cell r="AE114" t="str">
            <v>032960</v>
          </cell>
          <cell r="AF114">
            <v>50</v>
          </cell>
          <cell r="AG114">
            <v>38.69</v>
          </cell>
          <cell r="AH114">
            <v>0.01</v>
          </cell>
          <cell r="AI114">
            <v>3</v>
          </cell>
          <cell r="AJ114">
            <v>0.04</v>
          </cell>
          <cell r="AK114">
            <v>47</v>
          </cell>
          <cell r="AL114">
            <v>5.01</v>
          </cell>
          <cell r="AM114">
            <v>27.22</v>
          </cell>
          <cell r="AO114">
            <v>16.86</v>
          </cell>
          <cell r="AP114">
            <v>35</v>
          </cell>
          <cell r="AQ114">
            <v>60</v>
          </cell>
          <cell r="AS114">
            <v>70</v>
          </cell>
          <cell r="AT114">
            <v>115</v>
          </cell>
          <cell r="AU114">
            <v>144</v>
          </cell>
          <cell r="AW114">
            <v>317.37</v>
          </cell>
          <cell r="AY114">
            <v>3.1</v>
          </cell>
          <cell r="BD114">
            <v>50</v>
          </cell>
          <cell r="BG114">
            <v>0.9</v>
          </cell>
        </row>
        <row r="115">
          <cell r="A115" t="str">
            <v>1101101009</v>
          </cell>
          <cell r="B115" t="str">
            <v>14</v>
          </cell>
          <cell r="C115" t="str">
            <v>064</v>
          </cell>
          <cell r="D115" t="str">
            <v>0123</v>
          </cell>
          <cell r="E115" t="str">
            <v>00540</v>
          </cell>
          <cell r="F115" t="str">
            <v>0845</v>
          </cell>
          <cell r="G115" t="str">
            <v>00001</v>
          </cell>
          <cell r="H115" t="str">
            <v>021079</v>
          </cell>
          <cell r="I115" t="str">
            <v>TARMEÑO RODRIGUEZ DE TENICELA VILMA ADELA</v>
          </cell>
          <cell r="J115" t="str">
            <v>TECNOLOGO MEDICO</v>
          </cell>
          <cell r="K115" t="str">
            <v>1</v>
          </cell>
          <cell r="L115" t="str">
            <v>03007</v>
          </cell>
          <cell r="M115" t="str">
            <v>070102101 - INST. NAC. DE REHAB</v>
          </cell>
          <cell r="N115" t="str">
            <v>25769373</v>
          </cell>
          <cell r="O115">
            <v>20976</v>
          </cell>
          <cell r="P115">
            <v>34669</v>
          </cell>
          <cell r="Q115" t="str">
            <v>H</v>
          </cell>
          <cell r="R115">
            <v>0</v>
          </cell>
          <cell r="S115" t="str">
            <v>71</v>
          </cell>
          <cell r="T115" t="str">
            <v>5706050TMRRV007</v>
          </cell>
          <cell r="U115" t="str">
            <v>209740VTRMR7</v>
          </cell>
          <cell r="V115">
            <v>34898</v>
          </cell>
          <cell r="W115" t="str">
            <v>0125-0021</v>
          </cell>
          <cell r="X115" t="str">
            <v>4029483758</v>
          </cell>
          <cell r="Y115" t="str">
            <v>F</v>
          </cell>
          <cell r="Z115" t="str">
            <v>1</v>
          </cell>
          <cell r="AB115" t="str">
            <v>0/  0</v>
          </cell>
          <cell r="AC115">
            <v>0</v>
          </cell>
          <cell r="AD115" t="str">
            <v>0</v>
          </cell>
          <cell r="AE115" t="str">
            <v>032931</v>
          </cell>
          <cell r="AF115">
            <v>50</v>
          </cell>
          <cell r="AG115">
            <v>37.659999999999997</v>
          </cell>
          <cell r="AJ115">
            <v>0.04</v>
          </cell>
          <cell r="AK115">
            <v>47</v>
          </cell>
          <cell r="AL115">
            <v>5.01</v>
          </cell>
          <cell r="AM115">
            <v>26.91</v>
          </cell>
          <cell r="AN115">
            <v>67.63</v>
          </cell>
          <cell r="AP115">
            <v>35</v>
          </cell>
          <cell r="AQ115">
            <v>60</v>
          </cell>
          <cell r="AS115">
            <v>70</v>
          </cell>
          <cell r="AT115">
            <v>112</v>
          </cell>
          <cell r="AU115">
            <v>141</v>
          </cell>
          <cell r="AW115">
            <v>339.54</v>
          </cell>
          <cell r="AY115">
            <v>3.1</v>
          </cell>
          <cell r="BD115">
            <v>50</v>
          </cell>
        </row>
        <row r="116">
          <cell r="A116" t="str">
            <v>1101101009</v>
          </cell>
          <cell r="B116" t="str">
            <v>14</v>
          </cell>
          <cell r="C116" t="str">
            <v>064</v>
          </cell>
          <cell r="D116" t="str">
            <v>0123</v>
          </cell>
          <cell r="E116" t="str">
            <v>00540</v>
          </cell>
          <cell r="F116" t="str">
            <v>0195</v>
          </cell>
          <cell r="G116" t="str">
            <v>00001</v>
          </cell>
          <cell r="H116" t="str">
            <v>021080</v>
          </cell>
          <cell r="I116" t="str">
            <v>TATAJE CONTRERAS CARMEN FABIANA</v>
          </cell>
          <cell r="J116" t="str">
            <v>MEDICO FISICO Y REHABILITACION</v>
          </cell>
          <cell r="K116" t="str">
            <v>1</v>
          </cell>
          <cell r="L116" t="str">
            <v>03007</v>
          </cell>
          <cell r="M116" t="str">
            <v>070102101 - INST. NAC. DE REHAB</v>
          </cell>
          <cell r="N116" t="str">
            <v>08009356</v>
          </cell>
          <cell r="O116">
            <v>19379</v>
          </cell>
          <cell r="P116">
            <v>33218</v>
          </cell>
          <cell r="Q116" t="str">
            <v>1</v>
          </cell>
          <cell r="R116">
            <v>0</v>
          </cell>
          <cell r="S116" t="str">
            <v>18</v>
          </cell>
          <cell r="T116" t="str">
            <v>5301200TACTC004</v>
          </cell>
          <cell r="V116">
            <v>34486</v>
          </cell>
          <cell r="W116" t="str">
            <v>0125-0019</v>
          </cell>
          <cell r="X116" t="str">
            <v>4029483766</v>
          </cell>
          <cell r="Y116" t="str">
            <v>F</v>
          </cell>
          <cell r="Z116" t="str">
            <v>1</v>
          </cell>
          <cell r="AB116" t="str">
            <v>0/  0</v>
          </cell>
          <cell r="AC116">
            <v>0</v>
          </cell>
          <cell r="AD116" t="str">
            <v>1</v>
          </cell>
          <cell r="AE116" t="str">
            <v>032902</v>
          </cell>
          <cell r="AF116">
            <v>50</v>
          </cell>
          <cell r="AG116">
            <v>42.44</v>
          </cell>
          <cell r="AH116">
            <v>0.01</v>
          </cell>
          <cell r="AJ116">
            <v>0.06</v>
          </cell>
          <cell r="AL116">
            <v>5.01</v>
          </cell>
          <cell r="AO116">
            <v>44.36</v>
          </cell>
          <cell r="AW116">
            <v>908.46</v>
          </cell>
          <cell r="AZ116">
            <v>1527.78</v>
          </cell>
          <cell r="BC116">
            <v>1070</v>
          </cell>
          <cell r="BE116">
            <v>233.85</v>
          </cell>
        </row>
        <row r="117">
          <cell r="A117" t="str">
            <v>1101101009</v>
          </cell>
          <cell r="B117" t="str">
            <v>14</v>
          </cell>
          <cell r="C117" t="str">
            <v>064</v>
          </cell>
          <cell r="D117" t="str">
            <v>0123</v>
          </cell>
          <cell r="E117" t="str">
            <v>00540</v>
          </cell>
          <cell r="F117" t="str">
            <v>0845</v>
          </cell>
          <cell r="G117" t="str">
            <v>00001</v>
          </cell>
          <cell r="H117" t="str">
            <v>021081</v>
          </cell>
          <cell r="I117" t="str">
            <v>TORRES NUÑEZ LUIS ALBERTO</v>
          </cell>
          <cell r="J117" t="str">
            <v>TECNOLOGO MEDICO</v>
          </cell>
          <cell r="K117" t="str">
            <v>1</v>
          </cell>
          <cell r="L117" t="str">
            <v>03007</v>
          </cell>
          <cell r="M117" t="str">
            <v>070102101 - INST. NAC. DE REHAB</v>
          </cell>
          <cell r="N117" t="str">
            <v>06197273</v>
          </cell>
          <cell r="O117">
            <v>21610</v>
          </cell>
          <cell r="P117">
            <v>32112</v>
          </cell>
          <cell r="Q117" t="str">
            <v>H</v>
          </cell>
          <cell r="R117">
            <v>0</v>
          </cell>
          <cell r="S117" t="str">
            <v>72</v>
          </cell>
          <cell r="T117" t="str">
            <v>5903011TRNEL003</v>
          </cell>
          <cell r="U117" t="str">
            <v>516081LTNRE3</v>
          </cell>
          <cell r="V117">
            <v>35528</v>
          </cell>
          <cell r="W117" t="str">
            <v>0125-0021</v>
          </cell>
          <cell r="X117" t="str">
            <v>4029483804</v>
          </cell>
          <cell r="Y117" t="str">
            <v>M</v>
          </cell>
          <cell r="Z117" t="str">
            <v>1</v>
          </cell>
          <cell r="AB117" t="str">
            <v>0/  0</v>
          </cell>
          <cell r="AC117">
            <v>0</v>
          </cell>
          <cell r="AD117" t="str">
            <v>1</v>
          </cell>
          <cell r="AE117" t="str">
            <v>032971</v>
          </cell>
          <cell r="AF117">
            <v>50</v>
          </cell>
          <cell r="AG117">
            <v>38.69</v>
          </cell>
          <cell r="AH117">
            <v>0.01</v>
          </cell>
          <cell r="AJ117">
            <v>0.04</v>
          </cell>
          <cell r="AK117">
            <v>47</v>
          </cell>
          <cell r="AL117">
            <v>5.01</v>
          </cell>
          <cell r="AM117">
            <v>27.22</v>
          </cell>
          <cell r="AO117">
            <v>16.489999999999998</v>
          </cell>
          <cell r="AP117">
            <v>35</v>
          </cell>
          <cell r="AQ117">
            <v>60</v>
          </cell>
          <cell r="AS117">
            <v>70</v>
          </cell>
          <cell r="AT117">
            <v>115</v>
          </cell>
          <cell r="AU117">
            <v>144</v>
          </cell>
          <cell r="AW117">
            <v>313.39</v>
          </cell>
          <cell r="AY117">
            <v>3.1</v>
          </cell>
          <cell r="BD117">
            <v>50</v>
          </cell>
        </row>
        <row r="118">
          <cell r="A118" t="str">
            <v>1101101009</v>
          </cell>
          <cell r="B118" t="str">
            <v>14</v>
          </cell>
          <cell r="C118" t="str">
            <v>064</v>
          </cell>
          <cell r="D118" t="str">
            <v>0123</v>
          </cell>
          <cell r="E118" t="str">
            <v>00540</v>
          </cell>
          <cell r="F118" t="str">
            <v>0195</v>
          </cell>
          <cell r="G118" t="str">
            <v>00001</v>
          </cell>
          <cell r="H118" t="str">
            <v>021082</v>
          </cell>
          <cell r="I118" t="str">
            <v>TORRES PACHAS LUISA RUVELA</v>
          </cell>
          <cell r="J118" t="str">
            <v>MEDICO CIRUJANO</v>
          </cell>
          <cell r="K118" t="str">
            <v>1</v>
          </cell>
          <cell r="L118" t="str">
            <v>03007</v>
          </cell>
          <cell r="M118" t="str">
            <v>070102101 - INST. NAC. DE REHAB</v>
          </cell>
          <cell r="N118" t="str">
            <v>07722624</v>
          </cell>
          <cell r="O118">
            <v>16209</v>
          </cell>
          <cell r="P118">
            <v>30195</v>
          </cell>
          <cell r="Q118" t="str">
            <v>H</v>
          </cell>
          <cell r="R118">
            <v>0</v>
          </cell>
          <cell r="S118" t="str">
            <v>19</v>
          </cell>
          <cell r="T118" t="str">
            <v>4405170TRPHL005</v>
          </cell>
          <cell r="U118" t="str">
            <v>462070LTPRH3</v>
          </cell>
          <cell r="V118">
            <v>35045</v>
          </cell>
          <cell r="W118" t="str">
            <v>0125-0019</v>
          </cell>
          <cell r="X118" t="str">
            <v>4029483812</v>
          </cell>
          <cell r="Y118" t="str">
            <v>F</v>
          </cell>
          <cell r="Z118" t="str">
            <v>1</v>
          </cell>
          <cell r="AB118" t="str">
            <v>0/  0</v>
          </cell>
          <cell r="AC118">
            <v>0</v>
          </cell>
          <cell r="AD118" t="str">
            <v>5</v>
          </cell>
          <cell r="AE118" t="str">
            <v>032963</v>
          </cell>
          <cell r="AF118">
            <v>50</v>
          </cell>
          <cell r="AG118">
            <v>45.84</v>
          </cell>
          <cell r="AH118">
            <v>0.01</v>
          </cell>
          <cell r="AJ118">
            <v>0.06</v>
          </cell>
          <cell r="AL118">
            <v>5.01</v>
          </cell>
          <cell r="AO118">
            <v>49.87</v>
          </cell>
          <cell r="AW118">
            <v>952.87</v>
          </cell>
          <cell r="AZ118">
            <v>1598.04</v>
          </cell>
          <cell r="BC118">
            <v>1126</v>
          </cell>
          <cell r="BE118">
            <v>229.5</v>
          </cell>
        </row>
        <row r="119">
          <cell r="A119" t="str">
            <v>1101101009</v>
          </cell>
          <cell r="B119" t="str">
            <v>14</v>
          </cell>
          <cell r="C119" t="str">
            <v>064</v>
          </cell>
          <cell r="D119" t="str">
            <v>0123</v>
          </cell>
          <cell r="E119" t="str">
            <v>00540</v>
          </cell>
          <cell r="F119" t="str">
            <v>0845</v>
          </cell>
          <cell r="G119" t="str">
            <v>00001</v>
          </cell>
          <cell r="H119" t="str">
            <v>021083</v>
          </cell>
          <cell r="I119" t="str">
            <v>TORRES PEDREROS VICTORIA MELIZA</v>
          </cell>
          <cell r="J119" t="str">
            <v>TECNOLOGO MEDICO</v>
          </cell>
          <cell r="K119" t="str">
            <v>1</v>
          </cell>
          <cell r="L119" t="str">
            <v>03007</v>
          </cell>
          <cell r="M119" t="str">
            <v>070102101 - INST. NAC. DE REHAB</v>
          </cell>
          <cell r="N119" t="str">
            <v>09442026</v>
          </cell>
          <cell r="O119">
            <v>25272</v>
          </cell>
          <cell r="P119">
            <v>35370</v>
          </cell>
          <cell r="Q119" t="str">
            <v>H</v>
          </cell>
          <cell r="R119">
            <v>0</v>
          </cell>
          <cell r="S119" t="str">
            <v>71</v>
          </cell>
          <cell r="T119" t="str">
            <v>6903100TRPRV000</v>
          </cell>
          <cell r="U119" t="str">
            <v>552700VTPRR9</v>
          </cell>
          <cell r="V119">
            <v>35380</v>
          </cell>
          <cell r="W119" t="str">
            <v>0125-0021</v>
          </cell>
          <cell r="X119" t="str">
            <v>4029710177</v>
          </cell>
          <cell r="Y119" t="str">
            <v>F</v>
          </cell>
          <cell r="Z119" t="str">
            <v>1</v>
          </cell>
          <cell r="AB119" t="str">
            <v>0/  0</v>
          </cell>
          <cell r="AC119">
            <v>0</v>
          </cell>
          <cell r="AD119" t="str">
            <v>0</v>
          </cell>
          <cell r="AE119" t="str">
            <v>105265</v>
          </cell>
          <cell r="AF119">
            <v>50</v>
          </cell>
          <cell r="AG119">
            <v>37.659999999999997</v>
          </cell>
          <cell r="AJ119">
            <v>0.04</v>
          </cell>
          <cell r="AK119">
            <v>47</v>
          </cell>
          <cell r="AL119">
            <v>5.01</v>
          </cell>
          <cell r="AM119">
            <v>26.91</v>
          </cell>
          <cell r="AP119">
            <v>35</v>
          </cell>
          <cell r="AQ119">
            <v>60</v>
          </cell>
          <cell r="AS119">
            <v>70</v>
          </cell>
          <cell r="AT119">
            <v>112</v>
          </cell>
          <cell r="AU119">
            <v>141</v>
          </cell>
          <cell r="AW119">
            <v>301.61</v>
          </cell>
          <cell r="AY119">
            <v>3.1</v>
          </cell>
          <cell r="BD119">
            <v>50</v>
          </cell>
        </row>
        <row r="120">
          <cell r="A120" t="str">
            <v>1101101009</v>
          </cell>
          <cell r="B120" t="str">
            <v>14</v>
          </cell>
          <cell r="C120" t="str">
            <v>064</v>
          </cell>
          <cell r="D120" t="str">
            <v>0123</v>
          </cell>
          <cell r="E120" t="str">
            <v>00540</v>
          </cell>
          <cell r="F120" t="str">
            <v>0845</v>
          </cell>
          <cell r="G120" t="str">
            <v>00001</v>
          </cell>
          <cell r="H120" t="str">
            <v>021721</v>
          </cell>
          <cell r="I120" t="str">
            <v>UNZUETA CALDERON MILAGROS CECILIA</v>
          </cell>
          <cell r="J120" t="str">
            <v>PSICOLOGO</v>
          </cell>
          <cell r="K120" t="str">
            <v>1</v>
          </cell>
          <cell r="L120" t="str">
            <v>03007</v>
          </cell>
          <cell r="M120" t="str">
            <v>070102101 - INST. NAC. DE REHAB</v>
          </cell>
          <cell r="N120" t="str">
            <v>25566279</v>
          </cell>
          <cell r="O120">
            <v>25290</v>
          </cell>
          <cell r="P120">
            <v>39479</v>
          </cell>
          <cell r="Q120" t="str">
            <v>1</v>
          </cell>
          <cell r="R120">
            <v>0</v>
          </cell>
          <cell r="S120" t="str">
            <v>81</v>
          </cell>
          <cell r="W120" t="str">
            <v>0125-0021</v>
          </cell>
          <cell r="X120" t="str">
            <v>4031331280</v>
          </cell>
          <cell r="Y120" t="str">
            <v>F</v>
          </cell>
          <cell r="Z120" t="str">
            <v>1</v>
          </cell>
          <cell r="AB120" t="str">
            <v>0/  0</v>
          </cell>
          <cell r="AC120">
            <v>0</v>
          </cell>
          <cell r="AF120">
            <v>50</v>
          </cell>
          <cell r="AG120">
            <v>37.659999999999997</v>
          </cell>
          <cell r="AJ120">
            <v>0.04</v>
          </cell>
          <cell r="AK120">
            <v>47</v>
          </cell>
          <cell r="AL120">
            <v>5.01</v>
          </cell>
          <cell r="AM120">
            <v>26.91</v>
          </cell>
          <cell r="AP120">
            <v>35</v>
          </cell>
          <cell r="AQ120">
            <v>60</v>
          </cell>
          <cell r="AS120">
            <v>70</v>
          </cell>
          <cell r="AT120">
            <v>112</v>
          </cell>
          <cell r="AU120">
            <v>141</v>
          </cell>
          <cell r="AW120">
            <v>301.61</v>
          </cell>
          <cell r="AY120">
            <v>3.1</v>
          </cell>
          <cell r="BD120">
            <v>50</v>
          </cell>
        </row>
        <row r="121">
          <cell r="A121" t="str">
            <v>1101101009</v>
          </cell>
          <cell r="B121" t="str">
            <v>14</v>
          </cell>
          <cell r="C121" t="str">
            <v>064</v>
          </cell>
          <cell r="D121" t="str">
            <v>0123</v>
          </cell>
          <cell r="E121" t="str">
            <v>00540</v>
          </cell>
          <cell r="F121" t="str">
            <v>0195</v>
          </cell>
          <cell r="G121" t="str">
            <v>00001</v>
          </cell>
          <cell r="H121" t="str">
            <v>021084</v>
          </cell>
          <cell r="I121" t="str">
            <v>URCIA FERNANDEZ FERNANDO ALEJANDRO</v>
          </cell>
          <cell r="J121" t="str">
            <v>MEDICO FISICO Y REHABILITACION</v>
          </cell>
          <cell r="K121" t="str">
            <v>1</v>
          </cell>
          <cell r="L121" t="str">
            <v>03007</v>
          </cell>
          <cell r="M121" t="str">
            <v>070102101 - INST. NAC. DE REHAB</v>
          </cell>
          <cell r="N121" t="str">
            <v>07952998</v>
          </cell>
          <cell r="O121">
            <v>18768</v>
          </cell>
          <cell r="P121">
            <v>32104</v>
          </cell>
          <cell r="Q121" t="str">
            <v>H</v>
          </cell>
          <cell r="R121">
            <v>0</v>
          </cell>
          <cell r="S121" t="str">
            <v>18</v>
          </cell>
          <cell r="T121" t="str">
            <v>5105201UIFNF001</v>
          </cell>
          <cell r="U121" t="str">
            <v>487661FUFIN7</v>
          </cell>
          <cell r="V121">
            <v>34958</v>
          </cell>
          <cell r="W121" t="str">
            <v>0125-0019</v>
          </cell>
          <cell r="X121" t="str">
            <v>4029483839</v>
          </cell>
          <cell r="Y121" t="str">
            <v>M</v>
          </cell>
          <cell r="Z121" t="str">
            <v>1</v>
          </cell>
          <cell r="AB121" t="str">
            <v>0/  0</v>
          </cell>
          <cell r="AC121">
            <v>0</v>
          </cell>
          <cell r="AD121" t="str">
            <v>1</v>
          </cell>
          <cell r="AE121" t="str">
            <v>032899</v>
          </cell>
          <cell r="AF121">
            <v>50</v>
          </cell>
          <cell r="AG121">
            <v>42.44</v>
          </cell>
          <cell r="AH121">
            <v>0.01</v>
          </cell>
          <cell r="AJ121">
            <v>0.06</v>
          </cell>
          <cell r="AL121">
            <v>5.01</v>
          </cell>
          <cell r="AO121">
            <v>47.62</v>
          </cell>
          <cell r="AW121">
            <v>910.28</v>
          </cell>
          <cell r="AZ121">
            <v>1527.78</v>
          </cell>
          <cell r="BC121">
            <v>1070</v>
          </cell>
        </row>
        <row r="122">
          <cell r="A122" t="str">
            <v>1101101009</v>
          </cell>
          <cell r="B122" t="str">
            <v>14</v>
          </cell>
          <cell r="C122" t="str">
            <v>064</v>
          </cell>
          <cell r="D122" t="str">
            <v>0123</v>
          </cell>
          <cell r="E122" t="str">
            <v>00540</v>
          </cell>
          <cell r="F122" t="str">
            <v>0845</v>
          </cell>
          <cell r="G122" t="str">
            <v>00001</v>
          </cell>
          <cell r="H122" t="str">
            <v>021085</v>
          </cell>
          <cell r="I122" t="str">
            <v>USCAMAYTA ALVAREZ GLADYS EMILIA</v>
          </cell>
          <cell r="J122" t="str">
            <v>TECNOLOGO MEDICO</v>
          </cell>
          <cell r="K122" t="str">
            <v>1</v>
          </cell>
          <cell r="L122" t="str">
            <v>03007</v>
          </cell>
          <cell r="M122" t="str">
            <v>070102101 - INST. NAC. DE REHAB</v>
          </cell>
          <cell r="N122" t="str">
            <v>06733375</v>
          </cell>
          <cell r="O122">
            <v>21247</v>
          </cell>
          <cell r="P122">
            <v>33573</v>
          </cell>
          <cell r="Q122" t="str">
            <v>H</v>
          </cell>
          <cell r="R122">
            <v>0</v>
          </cell>
          <cell r="S122" t="str">
            <v>71</v>
          </cell>
          <cell r="T122" t="str">
            <v>5803030UAAAG009</v>
          </cell>
          <cell r="U122" t="str">
            <v>223410GUAAA0</v>
          </cell>
          <cell r="V122">
            <v>35045</v>
          </cell>
          <cell r="W122" t="str">
            <v>0125-0021</v>
          </cell>
          <cell r="X122" t="str">
            <v>4029617657</v>
          </cell>
          <cell r="Y122" t="str">
            <v>F</v>
          </cell>
          <cell r="Z122" t="str">
            <v>1</v>
          </cell>
          <cell r="AB122" t="str">
            <v>0/  0</v>
          </cell>
          <cell r="AC122">
            <v>0</v>
          </cell>
          <cell r="AD122" t="str">
            <v>0</v>
          </cell>
          <cell r="AE122" t="str">
            <v>033066</v>
          </cell>
          <cell r="AF122">
            <v>50</v>
          </cell>
          <cell r="AG122">
            <v>37.659999999999997</v>
          </cell>
          <cell r="AI122">
            <v>3</v>
          </cell>
          <cell r="AJ122">
            <v>0.04</v>
          </cell>
          <cell r="AK122">
            <v>47</v>
          </cell>
          <cell r="AL122">
            <v>5.01</v>
          </cell>
          <cell r="AM122">
            <v>26.91</v>
          </cell>
          <cell r="AN122">
            <v>33.39</v>
          </cell>
          <cell r="AP122">
            <v>35</v>
          </cell>
          <cell r="AQ122">
            <v>60</v>
          </cell>
          <cell r="AS122">
            <v>70</v>
          </cell>
          <cell r="AT122">
            <v>112</v>
          </cell>
          <cell r="AU122">
            <v>141</v>
          </cell>
          <cell r="AW122">
            <v>322.02</v>
          </cell>
          <cell r="AY122">
            <v>3.1</v>
          </cell>
          <cell r="BD122">
            <v>50</v>
          </cell>
        </row>
        <row r="123">
          <cell r="A123" t="str">
            <v>1101101009</v>
          </cell>
          <cell r="B123" t="str">
            <v>14</v>
          </cell>
          <cell r="C123" t="str">
            <v>064</v>
          </cell>
          <cell r="D123" t="str">
            <v>0123</v>
          </cell>
          <cell r="E123" t="str">
            <v>00540</v>
          </cell>
          <cell r="F123" t="str">
            <v>0845</v>
          </cell>
          <cell r="G123" t="str">
            <v>00001</v>
          </cell>
          <cell r="H123" t="str">
            <v>021738</v>
          </cell>
          <cell r="I123" t="str">
            <v>VALDEZ MAGUIÑA GIANNINA ELIANNE</v>
          </cell>
          <cell r="J123" t="str">
            <v>TECNOLOGO MEDICO</v>
          </cell>
          <cell r="K123" t="str">
            <v>1</v>
          </cell>
          <cell r="L123" t="str">
            <v>03007</v>
          </cell>
          <cell r="M123" t="str">
            <v>070102101 - INST. NAC. DE REHAB</v>
          </cell>
          <cell r="N123" t="str">
            <v>09638544</v>
          </cell>
          <cell r="O123">
            <v>27002</v>
          </cell>
          <cell r="P123">
            <v>39479</v>
          </cell>
          <cell r="Q123" t="str">
            <v>1</v>
          </cell>
          <cell r="R123">
            <v>0</v>
          </cell>
          <cell r="S123" t="str">
            <v>71</v>
          </cell>
          <cell r="W123" t="str">
            <v>0125-0021</v>
          </cell>
          <cell r="X123" t="str">
            <v>4031307134</v>
          </cell>
          <cell r="Y123" t="str">
            <v>F</v>
          </cell>
          <cell r="Z123" t="str">
            <v>1</v>
          </cell>
          <cell r="AB123" t="str">
            <v>0/  0</v>
          </cell>
          <cell r="AC123">
            <v>0</v>
          </cell>
          <cell r="AF123">
            <v>50</v>
          </cell>
          <cell r="AG123">
            <v>37.659999999999997</v>
          </cell>
          <cell r="AJ123">
            <v>0.04</v>
          </cell>
          <cell r="AK123">
            <v>47</v>
          </cell>
          <cell r="AL123">
            <v>5.01</v>
          </cell>
          <cell r="AM123">
            <v>26.91</v>
          </cell>
          <cell r="AP123">
            <v>35</v>
          </cell>
          <cell r="AQ123">
            <v>60</v>
          </cell>
          <cell r="AS123">
            <v>70</v>
          </cell>
          <cell r="AT123">
            <v>112</v>
          </cell>
          <cell r="AU123">
            <v>141</v>
          </cell>
          <cell r="AW123">
            <v>301.61</v>
          </cell>
          <cell r="AY123">
            <v>3.1</v>
          </cell>
          <cell r="BD123">
            <v>50</v>
          </cell>
        </row>
        <row r="124">
          <cell r="A124" t="str">
            <v>1101101009</v>
          </cell>
          <cell r="B124" t="str">
            <v>14</v>
          </cell>
          <cell r="C124" t="str">
            <v>064</v>
          </cell>
          <cell r="D124" t="str">
            <v>0049</v>
          </cell>
          <cell r="E124" t="str">
            <v>00541</v>
          </cell>
          <cell r="F124" t="str">
            <v>0155</v>
          </cell>
          <cell r="G124" t="str">
            <v>00001</v>
          </cell>
          <cell r="H124" t="str">
            <v>021086</v>
          </cell>
          <cell r="I124" t="str">
            <v>VALENZA SULLCAHUAMAN GLADYS</v>
          </cell>
          <cell r="J124" t="str">
            <v>ASISTENTE SOCIAL</v>
          </cell>
          <cell r="K124" t="str">
            <v>1</v>
          </cell>
          <cell r="L124" t="str">
            <v>03007</v>
          </cell>
          <cell r="M124" t="str">
            <v>070102101 - INST. NAC. DE REHAB</v>
          </cell>
          <cell r="N124" t="str">
            <v>08469615</v>
          </cell>
          <cell r="O124">
            <v>21708</v>
          </cell>
          <cell r="P124">
            <v>32371</v>
          </cell>
          <cell r="Q124" t="str">
            <v>P</v>
          </cell>
          <cell r="R124">
            <v>0</v>
          </cell>
          <cell r="S124" t="str">
            <v>24</v>
          </cell>
          <cell r="T124" t="str">
            <v>5906070VESLG006</v>
          </cell>
          <cell r="U124" t="str">
            <v>217060GVSEL5</v>
          </cell>
          <cell r="V124">
            <v>34313</v>
          </cell>
          <cell r="W124" t="str">
            <v>0125-0014</v>
          </cell>
          <cell r="X124" t="str">
            <v>4029483847</v>
          </cell>
          <cell r="Y124" t="str">
            <v>F</v>
          </cell>
          <cell r="Z124" t="str">
            <v>1</v>
          </cell>
          <cell r="AB124" t="str">
            <v>0/  0</v>
          </cell>
          <cell r="AC124">
            <v>0</v>
          </cell>
          <cell r="AD124" t="str">
            <v>1</v>
          </cell>
          <cell r="AE124" t="str">
            <v>032966</v>
          </cell>
          <cell r="AF124">
            <v>50</v>
          </cell>
          <cell r="AG124">
            <v>37.659999999999997</v>
          </cell>
          <cell r="AH124">
            <v>0.01</v>
          </cell>
          <cell r="AJ124">
            <v>0.04</v>
          </cell>
          <cell r="AK124">
            <v>47</v>
          </cell>
          <cell r="AL124">
            <v>5.01</v>
          </cell>
          <cell r="AM124">
            <v>26.91</v>
          </cell>
          <cell r="AN124">
            <v>33.39</v>
          </cell>
          <cell r="AP124">
            <v>35</v>
          </cell>
          <cell r="AQ124">
            <v>60</v>
          </cell>
          <cell r="AS124">
            <v>70</v>
          </cell>
          <cell r="AT124">
            <v>112</v>
          </cell>
          <cell r="AU124">
            <v>141</v>
          </cell>
          <cell r="AW124">
            <v>320.33999999999997</v>
          </cell>
          <cell r="AY124">
            <v>3.1</v>
          </cell>
          <cell r="BD124">
            <v>50</v>
          </cell>
        </row>
        <row r="125">
          <cell r="A125" t="str">
            <v>1101101009</v>
          </cell>
          <cell r="B125" t="str">
            <v>14</v>
          </cell>
          <cell r="C125" t="str">
            <v>064</v>
          </cell>
          <cell r="D125" t="str">
            <v>0123</v>
          </cell>
          <cell r="E125" t="str">
            <v>00540</v>
          </cell>
          <cell r="F125" t="str">
            <v>0195</v>
          </cell>
          <cell r="G125" t="str">
            <v>00001</v>
          </cell>
          <cell r="H125" t="str">
            <v>021087</v>
          </cell>
          <cell r="I125" t="str">
            <v>VALVERDE TARAZONA CESAR AUGUSTO</v>
          </cell>
          <cell r="J125" t="str">
            <v>MEDICO CIRUJANO</v>
          </cell>
          <cell r="K125" t="str">
            <v>1</v>
          </cell>
          <cell r="L125" t="str">
            <v>03007</v>
          </cell>
          <cell r="M125" t="str">
            <v>070102101 - INST. NAC. DE REHAB</v>
          </cell>
          <cell r="N125" t="str">
            <v>08513514</v>
          </cell>
          <cell r="O125">
            <v>20793</v>
          </cell>
          <cell r="P125">
            <v>35063</v>
          </cell>
          <cell r="Q125" t="str">
            <v>M</v>
          </cell>
          <cell r="R125">
            <v>0</v>
          </cell>
          <cell r="S125" t="str">
            <v>16</v>
          </cell>
          <cell r="T125" t="str">
            <v>5612041VVTAC009</v>
          </cell>
          <cell r="U125" t="str">
            <v>207911CVTVA1</v>
          </cell>
          <cell r="V125">
            <v>34497</v>
          </cell>
          <cell r="W125" t="str">
            <v>0125-0019</v>
          </cell>
          <cell r="X125" t="str">
            <v>4029617487</v>
          </cell>
          <cell r="Y125" t="str">
            <v>M</v>
          </cell>
          <cell r="Z125" t="str">
            <v>1</v>
          </cell>
          <cell r="AB125" t="str">
            <v>0/  0</v>
          </cell>
          <cell r="AC125">
            <v>0</v>
          </cell>
          <cell r="AD125" t="str">
            <v>0</v>
          </cell>
          <cell r="AE125" t="str">
            <v>105268</v>
          </cell>
          <cell r="AF125">
            <v>50</v>
          </cell>
          <cell r="AG125">
            <v>39.61</v>
          </cell>
          <cell r="AJ125">
            <v>0.05</v>
          </cell>
          <cell r="AL125">
            <v>5.01</v>
          </cell>
          <cell r="AW125">
            <v>809.47</v>
          </cell>
          <cell r="AZ125">
            <v>1398.5</v>
          </cell>
          <cell r="BC125">
            <v>935</v>
          </cell>
          <cell r="BE125">
            <v>218.13</v>
          </cell>
        </row>
        <row r="126">
          <cell r="A126" t="str">
            <v>1101101009</v>
          </cell>
          <cell r="B126" t="str">
            <v>14</v>
          </cell>
          <cell r="C126" t="str">
            <v>064</v>
          </cell>
          <cell r="D126" t="str">
            <v>0123</v>
          </cell>
          <cell r="E126" t="str">
            <v>00540</v>
          </cell>
          <cell r="F126" t="str">
            <v>0845</v>
          </cell>
          <cell r="G126" t="str">
            <v>00001</v>
          </cell>
          <cell r="H126" t="str">
            <v>021720</v>
          </cell>
          <cell r="I126" t="str">
            <v>VALVERDE VIVAR GALIA ESTHER</v>
          </cell>
          <cell r="J126" t="str">
            <v>TECNOLOGO MEDICO</v>
          </cell>
          <cell r="K126" t="str">
            <v>1</v>
          </cell>
          <cell r="L126" t="str">
            <v>03007</v>
          </cell>
          <cell r="M126" t="str">
            <v>070102101 - INST. NAC. DE REHAB</v>
          </cell>
          <cell r="N126" t="str">
            <v>09737047</v>
          </cell>
          <cell r="O126">
            <v>25825</v>
          </cell>
          <cell r="P126">
            <v>39479</v>
          </cell>
          <cell r="Q126" t="str">
            <v>1</v>
          </cell>
          <cell r="R126">
            <v>0</v>
          </cell>
          <cell r="S126" t="str">
            <v>71</v>
          </cell>
          <cell r="W126" t="str">
            <v>0125-0021</v>
          </cell>
          <cell r="X126" t="str">
            <v>4031307142</v>
          </cell>
          <cell r="Y126" t="str">
            <v>F</v>
          </cell>
          <cell r="Z126" t="str">
            <v>1</v>
          </cell>
          <cell r="AB126" t="str">
            <v>0/  0</v>
          </cell>
          <cell r="AC126">
            <v>0</v>
          </cell>
          <cell r="AF126">
            <v>50</v>
          </cell>
          <cell r="AG126">
            <v>37.659999999999997</v>
          </cell>
          <cell r="AJ126">
            <v>0.04</v>
          </cell>
          <cell r="AK126">
            <v>47</v>
          </cell>
          <cell r="AL126">
            <v>5.01</v>
          </cell>
          <cell r="AM126">
            <v>26.91</v>
          </cell>
          <cell r="AP126">
            <v>35</v>
          </cell>
          <cell r="AQ126">
            <v>60</v>
          </cell>
          <cell r="AS126">
            <v>70</v>
          </cell>
          <cell r="AT126">
            <v>112</v>
          </cell>
          <cell r="AU126">
            <v>141</v>
          </cell>
          <cell r="AW126">
            <v>301.61</v>
          </cell>
          <cell r="AY126">
            <v>3.1</v>
          </cell>
          <cell r="BD126">
            <v>50</v>
          </cell>
        </row>
        <row r="127">
          <cell r="A127" t="str">
            <v>1101101009</v>
          </cell>
          <cell r="B127" t="str">
            <v>14</v>
          </cell>
          <cell r="C127" t="str">
            <v>064</v>
          </cell>
          <cell r="D127" t="str">
            <v>0123</v>
          </cell>
          <cell r="E127" t="str">
            <v>00540</v>
          </cell>
          <cell r="F127" t="str">
            <v>0845</v>
          </cell>
          <cell r="G127" t="str">
            <v>00001</v>
          </cell>
          <cell r="H127" t="str">
            <v>021088</v>
          </cell>
          <cell r="I127" t="str">
            <v>VARGAS SALINAS HAYDEE BARBARA</v>
          </cell>
          <cell r="J127" t="str">
            <v>TECNOLOGO MEDICO</v>
          </cell>
          <cell r="K127" t="str">
            <v>1</v>
          </cell>
          <cell r="L127" t="str">
            <v>03007</v>
          </cell>
          <cell r="M127" t="str">
            <v>070102101 - INST. NAC. DE REHAB</v>
          </cell>
          <cell r="N127" t="str">
            <v>07845023</v>
          </cell>
          <cell r="O127">
            <v>21921</v>
          </cell>
          <cell r="P127">
            <v>33590</v>
          </cell>
          <cell r="Q127" t="str">
            <v>H</v>
          </cell>
          <cell r="R127">
            <v>0</v>
          </cell>
          <cell r="S127" t="str">
            <v>71</v>
          </cell>
          <cell r="T127" t="str">
            <v>6001060VGSIH001</v>
          </cell>
          <cell r="U127" t="str">
            <v>222850HVSGI7</v>
          </cell>
          <cell r="V127">
            <v>34037</v>
          </cell>
          <cell r="W127" t="str">
            <v>0125-0021</v>
          </cell>
          <cell r="X127" t="str">
            <v>4029483855</v>
          </cell>
          <cell r="Y127" t="str">
            <v>F</v>
          </cell>
          <cell r="Z127" t="str">
            <v>1</v>
          </cell>
          <cell r="AB127" t="str">
            <v>0/  0</v>
          </cell>
          <cell r="AC127">
            <v>0</v>
          </cell>
          <cell r="AD127" t="str">
            <v>0</v>
          </cell>
          <cell r="AE127" t="str">
            <v>032910</v>
          </cell>
          <cell r="AF127">
            <v>50</v>
          </cell>
          <cell r="AG127">
            <v>37.659999999999997</v>
          </cell>
          <cell r="AI127">
            <v>3</v>
          </cell>
          <cell r="AJ127">
            <v>0.04</v>
          </cell>
          <cell r="AK127">
            <v>47</v>
          </cell>
          <cell r="AL127">
            <v>5.01</v>
          </cell>
          <cell r="AM127">
            <v>26.91</v>
          </cell>
          <cell r="AN127">
            <v>33.39</v>
          </cell>
          <cell r="AP127">
            <v>35</v>
          </cell>
          <cell r="AQ127">
            <v>60</v>
          </cell>
          <cell r="AS127">
            <v>70</v>
          </cell>
          <cell r="AT127">
            <v>112</v>
          </cell>
          <cell r="AU127">
            <v>141</v>
          </cell>
          <cell r="AW127">
            <v>320.33999999999997</v>
          </cell>
          <cell r="AY127">
            <v>3.1</v>
          </cell>
          <cell r="BD127">
            <v>50</v>
          </cell>
        </row>
        <row r="128">
          <cell r="A128" t="str">
            <v>1101101009</v>
          </cell>
          <cell r="B128" t="str">
            <v>14</v>
          </cell>
          <cell r="C128" t="str">
            <v>064</v>
          </cell>
          <cell r="D128" t="str">
            <v>0123</v>
          </cell>
          <cell r="E128" t="str">
            <v>00540</v>
          </cell>
          <cell r="F128" t="str">
            <v>0195</v>
          </cell>
          <cell r="G128" t="str">
            <v>00001</v>
          </cell>
          <cell r="H128" t="str">
            <v>021089</v>
          </cell>
          <cell r="I128" t="str">
            <v>VILLARAN CARRANZA DE MACEDA LUISA GLORIA</v>
          </cell>
          <cell r="J128" t="str">
            <v>MEDICO FISICO Y REHABILITACION</v>
          </cell>
          <cell r="K128" t="str">
            <v>1</v>
          </cell>
          <cell r="L128" t="str">
            <v>03007</v>
          </cell>
          <cell r="M128" t="str">
            <v>070102101 - INST. NAC. DE REHAB</v>
          </cell>
          <cell r="N128" t="str">
            <v>07924849</v>
          </cell>
          <cell r="O128">
            <v>16170</v>
          </cell>
          <cell r="P128">
            <v>31594</v>
          </cell>
          <cell r="Q128" t="str">
            <v>H</v>
          </cell>
          <cell r="R128">
            <v>0</v>
          </cell>
          <cell r="S128" t="str">
            <v>18</v>
          </cell>
          <cell r="T128" t="str">
            <v>4404080VLCRL000</v>
          </cell>
          <cell r="U128" t="str">
            <v>461680LVCLR7</v>
          </cell>
          <cell r="V128">
            <v>35024</v>
          </cell>
          <cell r="W128" t="str">
            <v>0125-0019</v>
          </cell>
          <cell r="X128" t="str">
            <v>4029483952</v>
          </cell>
          <cell r="Y128" t="str">
            <v>F</v>
          </cell>
          <cell r="Z128" t="str">
            <v>1</v>
          </cell>
          <cell r="AB128" t="str">
            <v>0/  0</v>
          </cell>
          <cell r="AC128">
            <v>0</v>
          </cell>
          <cell r="AD128" t="str">
            <v>4</v>
          </cell>
          <cell r="AE128" t="str">
            <v>032972</v>
          </cell>
          <cell r="AF128">
            <v>50</v>
          </cell>
          <cell r="AG128">
            <v>42.44</v>
          </cell>
          <cell r="AH128">
            <v>0.01</v>
          </cell>
          <cell r="AJ128">
            <v>0.06</v>
          </cell>
          <cell r="AL128">
            <v>5.01</v>
          </cell>
          <cell r="AO128">
            <v>47.62</v>
          </cell>
          <cell r="AW128">
            <v>910.28</v>
          </cell>
          <cell r="AZ128">
            <v>1527.78</v>
          </cell>
          <cell r="BC128">
            <v>1070</v>
          </cell>
        </row>
        <row r="129">
          <cell r="A129" t="str">
            <v>1101101009</v>
          </cell>
          <cell r="B129" t="str">
            <v>14</v>
          </cell>
          <cell r="C129" t="str">
            <v>064</v>
          </cell>
          <cell r="D129" t="str">
            <v>0123</v>
          </cell>
          <cell r="E129" t="str">
            <v>00540</v>
          </cell>
          <cell r="F129" t="str">
            <v>0845</v>
          </cell>
          <cell r="G129" t="str">
            <v>00001</v>
          </cell>
          <cell r="H129" t="str">
            <v>021274</v>
          </cell>
          <cell r="I129" t="str">
            <v>ZAUÑY CORONADO DE BENAMU CARLA MAHIA</v>
          </cell>
          <cell r="J129" t="str">
            <v>TECNOLOGO MEDICO</v>
          </cell>
          <cell r="K129" t="str">
            <v>1</v>
          </cell>
          <cell r="L129" t="str">
            <v>03007</v>
          </cell>
          <cell r="M129" t="str">
            <v>070102101 - INST. NAC. DE REHAB</v>
          </cell>
          <cell r="N129" t="str">
            <v>08135558</v>
          </cell>
          <cell r="O129">
            <v>25658</v>
          </cell>
          <cell r="P129">
            <v>36396</v>
          </cell>
          <cell r="Q129" t="str">
            <v>H</v>
          </cell>
          <cell r="R129">
            <v>0</v>
          </cell>
          <cell r="S129" t="str">
            <v>71</v>
          </cell>
          <cell r="U129" t="str">
            <v>556560CZCÑ05</v>
          </cell>
          <cell r="V129">
            <v>36420</v>
          </cell>
          <cell r="W129" t="str">
            <v>0125-0021</v>
          </cell>
          <cell r="X129" t="str">
            <v>4031326988</v>
          </cell>
          <cell r="Y129" t="str">
            <v>F</v>
          </cell>
          <cell r="Z129" t="str">
            <v>1</v>
          </cell>
          <cell r="AB129" t="str">
            <v>0/  0</v>
          </cell>
          <cell r="AC129">
            <v>0</v>
          </cell>
          <cell r="AD129" t="str">
            <v>0</v>
          </cell>
          <cell r="AE129" t="str">
            <v>032924</v>
          </cell>
          <cell r="AF129">
            <v>50</v>
          </cell>
          <cell r="AG129">
            <v>37.659999999999997</v>
          </cell>
          <cell r="AJ129">
            <v>0.04</v>
          </cell>
          <cell r="AK129">
            <v>47</v>
          </cell>
          <cell r="AL129">
            <v>5.01</v>
          </cell>
          <cell r="AM129">
            <v>26.91</v>
          </cell>
          <cell r="AP129">
            <v>35</v>
          </cell>
          <cell r="AQ129">
            <v>60</v>
          </cell>
          <cell r="AS129">
            <v>70</v>
          </cell>
          <cell r="AT129">
            <v>112</v>
          </cell>
          <cell r="AU129">
            <v>141</v>
          </cell>
          <cell r="AW129">
            <v>301.61</v>
          </cell>
          <cell r="AY129">
            <v>3.1</v>
          </cell>
          <cell r="BD129">
            <v>50</v>
          </cell>
        </row>
        <row r="130">
          <cell r="A130" t="str">
            <v>1101101009</v>
          </cell>
          <cell r="B130" t="str">
            <v>14</v>
          </cell>
          <cell r="C130" t="str">
            <v>064</v>
          </cell>
          <cell r="D130" t="str">
            <v>0123</v>
          </cell>
          <cell r="E130" t="str">
            <v>00540</v>
          </cell>
          <cell r="F130" t="str">
            <v>0195</v>
          </cell>
          <cell r="G130" t="str">
            <v>00001</v>
          </cell>
          <cell r="H130" t="str">
            <v>021091</v>
          </cell>
          <cell r="I130" t="str">
            <v>ZAVALETA DE FLORES ELSA</v>
          </cell>
          <cell r="J130" t="str">
            <v>MEDICO FISICO Y REHABILITACION</v>
          </cell>
          <cell r="K130" t="str">
            <v>1</v>
          </cell>
          <cell r="L130" t="str">
            <v>03007</v>
          </cell>
          <cell r="M130" t="str">
            <v>070102101 - INST. NAC. DE REHAB</v>
          </cell>
          <cell r="N130" t="str">
            <v>25641941</v>
          </cell>
          <cell r="O130">
            <v>18737</v>
          </cell>
          <cell r="P130">
            <v>32690</v>
          </cell>
          <cell r="Q130" t="str">
            <v>I</v>
          </cell>
          <cell r="R130">
            <v>0</v>
          </cell>
          <cell r="S130" t="str">
            <v>18</v>
          </cell>
          <cell r="T130" t="str">
            <v>5104190ZATRE005</v>
          </cell>
          <cell r="U130" t="str">
            <v>187350EZTAR5</v>
          </cell>
          <cell r="V130">
            <v>34313</v>
          </cell>
          <cell r="W130" t="str">
            <v>0125-0019</v>
          </cell>
          <cell r="X130" t="str">
            <v>4029483987</v>
          </cell>
          <cell r="Y130" t="str">
            <v>F</v>
          </cell>
          <cell r="Z130" t="str">
            <v>1</v>
          </cell>
          <cell r="AB130" t="str">
            <v>0/  0</v>
          </cell>
          <cell r="AC130">
            <v>0</v>
          </cell>
          <cell r="AD130" t="str">
            <v>2</v>
          </cell>
          <cell r="AE130" t="str">
            <v>094111</v>
          </cell>
          <cell r="AF130">
            <v>50</v>
          </cell>
          <cell r="AG130">
            <v>42.44</v>
          </cell>
          <cell r="AH130">
            <v>0.01</v>
          </cell>
          <cell r="AJ130">
            <v>0.06</v>
          </cell>
          <cell r="AL130">
            <v>5.01</v>
          </cell>
          <cell r="AN130">
            <v>130.41</v>
          </cell>
          <cell r="AW130">
            <v>956.73</v>
          </cell>
          <cell r="AZ130">
            <v>1527.78</v>
          </cell>
          <cell r="BC130">
            <v>1070</v>
          </cell>
          <cell r="BE130">
            <v>276.35000000000002</v>
          </cell>
        </row>
        <row r="131">
          <cell r="A131" t="str">
            <v>1101101009</v>
          </cell>
          <cell r="B131" t="str">
            <v>14</v>
          </cell>
          <cell r="C131" t="str">
            <v>064</v>
          </cell>
          <cell r="D131" t="str">
            <v>0123</v>
          </cell>
          <cell r="E131" t="str">
            <v>00540</v>
          </cell>
          <cell r="F131" t="str">
            <v>0195</v>
          </cell>
          <cell r="G131" t="str">
            <v>00001</v>
          </cell>
          <cell r="H131" t="str">
            <v>021092</v>
          </cell>
          <cell r="I131" t="str">
            <v>ZEVALLOS PIEDRA ROSA LEOPOLDINA</v>
          </cell>
          <cell r="J131" t="str">
            <v>MEDICO FISICO Y REHABILITACION</v>
          </cell>
          <cell r="K131" t="str">
            <v>1</v>
          </cell>
          <cell r="L131" t="str">
            <v>03007</v>
          </cell>
          <cell r="M131" t="str">
            <v>070102101 - INST. NAC. DE REHAB</v>
          </cell>
          <cell r="N131" t="str">
            <v>07262328</v>
          </cell>
          <cell r="O131">
            <v>19463</v>
          </cell>
          <cell r="P131">
            <v>32104</v>
          </cell>
          <cell r="Q131" t="str">
            <v>M</v>
          </cell>
          <cell r="R131">
            <v>0</v>
          </cell>
          <cell r="S131" t="str">
            <v>18</v>
          </cell>
          <cell r="T131" t="str">
            <v>5304140ZAPDR001</v>
          </cell>
          <cell r="U131" t="str">
            <v>194610RZPADO</v>
          </cell>
          <cell r="V131">
            <v>34880</v>
          </cell>
          <cell r="W131" t="str">
            <v>0125-0019</v>
          </cell>
          <cell r="X131" t="str">
            <v>4029484002</v>
          </cell>
          <cell r="Y131" t="str">
            <v>F</v>
          </cell>
          <cell r="Z131" t="str">
            <v>1</v>
          </cell>
          <cell r="AB131" t="str">
            <v>0/  0</v>
          </cell>
          <cell r="AC131">
            <v>0</v>
          </cell>
          <cell r="AD131" t="str">
            <v>0</v>
          </cell>
          <cell r="AE131" t="str">
            <v>032905</v>
          </cell>
          <cell r="AF131">
            <v>50</v>
          </cell>
          <cell r="AG131">
            <v>42.44</v>
          </cell>
          <cell r="AI131">
            <v>3</v>
          </cell>
          <cell r="AJ131">
            <v>0.06</v>
          </cell>
          <cell r="AL131">
            <v>5.01</v>
          </cell>
          <cell r="AN131">
            <v>195.76</v>
          </cell>
          <cell r="AW131">
            <v>995.05</v>
          </cell>
          <cell r="AZ131">
            <v>1527.78</v>
          </cell>
          <cell r="BC131">
            <v>1070</v>
          </cell>
        </row>
        <row r="132">
          <cell r="A132" t="str">
            <v>1101101009</v>
          </cell>
          <cell r="B132" t="str">
            <v>14</v>
          </cell>
          <cell r="C132" t="str">
            <v>003</v>
          </cell>
          <cell r="D132" t="str">
            <v>0006</v>
          </cell>
          <cell r="E132" t="str">
            <v>00267</v>
          </cell>
          <cell r="F132" t="str">
            <v>0693</v>
          </cell>
          <cell r="G132" t="str">
            <v>00001</v>
          </cell>
          <cell r="H132" t="str">
            <v>021122</v>
          </cell>
          <cell r="I132" t="str">
            <v>*BLOQUEADO   CANO POSTIGO ELVIRA LUZ</v>
          </cell>
          <cell r="J132" t="str">
            <v>JEFE DE DIVISION</v>
          </cell>
          <cell r="K132" t="str">
            <v>2</v>
          </cell>
          <cell r="L132" t="str">
            <v>03007</v>
          </cell>
          <cell r="M132" t="str">
            <v>070102101 - INST. NAC. DE REHAB</v>
          </cell>
          <cell r="O132">
            <v>19729</v>
          </cell>
          <cell r="P132">
            <v>30195</v>
          </cell>
          <cell r="R132">
            <v>0</v>
          </cell>
          <cell r="S132" t="str">
            <v>F1</v>
          </cell>
          <cell r="T132" t="str">
            <v>5401050YRDIP002</v>
          </cell>
          <cell r="V132">
            <v>35118</v>
          </cell>
          <cell r="W132" t="str">
            <v>0125-0004</v>
          </cell>
          <cell r="X132" t="str">
            <v>4029483979</v>
          </cell>
          <cell r="Y132" t="str">
            <v>F</v>
          </cell>
          <cell r="Z132" t="str">
            <v>1</v>
          </cell>
          <cell r="AB132" t="str">
            <v>0/  0</v>
          </cell>
          <cell r="AC132">
            <v>0</v>
          </cell>
          <cell r="AD132" t="str">
            <v>1</v>
          </cell>
          <cell r="AE132" t="str">
            <v>900496</v>
          </cell>
        </row>
        <row r="133">
          <cell r="A133" t="str">
            <v>1101101009</v>
          </cell>
          <cell r="B133" t="str">
            <v>14</v>
          </cell>
          <cell r="C133" t="str">
            <v>006</v>
          </cell>
          <cell r="D133" t="str">
            <v>0014</v>
          </cell>
          <cell r="E133" t="str">
            <v>00485</v>
          </cell>
          <cell r="F133" t="str">
            <v>0006</v>
          </cell>
          <cell r="G133" t="str">
            <v>00001</v>
          </cell>
          <cell r="H133" t="str">
            <v>021095</v>
          </cell>
          <cell r="I133" t="str">
            <v>*BLOQUEADO   CONDE CHAVEZ VIRGINIA</v>
          </cell>
          <cell r="J133" t="str">
            <v>ESPEC. ADMINISTRATIVO I</v>
          </cell>
          <cell r="K133" t="str">
            <v>2</v>
          </cell>
          <cell r="L133" t="str">
            <v>03007</v>
          </cell>
          <cell r="M133" t="str">
            <v>070102101 - INST. NAC. DE REHAB</v>
          </cell>
          <cell r="O133">
            <v>24224</v>
          </cell>
          <cell r="P133">
            <v>34176</v>
          </cell>
          <cell r="Q133" t="str">
            <v>2</v>
          </cell>
          <cell r="R133">
            <v>0</v>
          </cell>
          <cell r="S133" t="str">
            <v>PA</v>
          </cell>
          <cell r="W133" t="str">
            <v>0125-0007</v>
          </cell>
          <cell r="Y133" t="str">
            <v>F</v>
          </cell>
          <cell r="Z133" t="str">
            <v>1</v>
          </cell>
          <cell r="AB133" t="str">
            <v>0/  0</v>
          </cell>
          <cell r="AC133">
            <v>0</v>
          </cell>
          <cell r="AE133" t="str">
            <v>033030</v>
          </cell>
        </row>
        <row r="134">
          <cell r="A134" t="str">
            <v>1101101009</v>
          </cell>
          <cell r="B134" t="str">
            <v>14</v>
          </cell>
          <cell r="C134" t="str">
            <v>006</v>
          </cell>
          <cell r="D134" t="str">
            <v>0005</v>
          </cell>
          <cell r="E134" t="str">
            <v>00110</v>
          </cell>
          <cell r="F134" t="str">
            <v>2394</v>
          </cell>
          <cell r="G134" t="str">
            <v>00001</v>
          </cell>
          <cell r="H134" t="str">
            <v>021212</v>
          </cell>
          <cell r="I134" t="str">
            <v>*BLOQUEADO CHUMBE DE LOPEZ OLGA NORA</v>
          </cell>
          <cell r="J134" t="str">
            <v>TEC. ADMINISTRATIVO II</v>
          </cell>
          <cell r="K134" t="str">
            <v>2</v>
          </cell>
          <cell r="L134" t="str">
            <v>03007</v>
          </cell>
          <cell r="M134" t="str">
            <v>070102101 - INST. NAC. DE REHAB</v>
          </cell>
          <cell r="O134">
            <v>19840</v>
          </cell>
          <cell r="P134">
            <v>34177</v>
          </cell>
          <cell r="Q134" t="str">
            <v>P</v>
          </cell>
          <cell r="R134">
            <v>0</v>
          </cell>
          <cell r="S134" t="str">
            <v>TA</v>
          </cell>
          <cell r="T134" t="str">
            <v>5404260SVCMO001</v>
          </cell>
          <cell r="U134" t="str">
            <v>498380OSCVM5</v>
          </cell>
          <cell r="V134">
            <v>34981</v>
          </cell>
          <cell r="W134" t="str">
            <v>0125-0006</v>
          </cell>
          <cell r="Y134" t="str">
            <v>F</v>
          </cell>
          <cell r="Z134" t="str">
            <v>2</v>
          </cell>
          <cell r="AB134" t="str">
            <v>0/  0</v>
          </cell>
          <cell r="AC134">
            <v>0</v>
          </cell>
          <cell r="AD134" t="str">
            <v>5</v>
          </cell>
          <cell r="AE134" t="str">
            <v>033151</v>
          </cell>
        </row>
        <row r="135">
          <cell r="A135" t="str">
            <v>1101101009</v>
          </cell>
          <cell r="B135" t="str">
            <v>14</v>
          </cell>
          <cell r="C135" t="str">
            <v>064</v>
          </cell>
          <cell r="D135" t="str">
            <v>0123</v>
          </cell>
          <cell r="E135" t="str">
            <v>00540</v>
          </cell>
          <cell r="F135" t="str">
            <v>0195</v>
          </cell>
          <cell r="G135" t="str">
            <v>00001</v>
          </cell>
          <cell r="H135" t="str">
            <v>021150</v>
          </cell>
          <cell r="I135" t="str">
            <v>*VACANTE   021150 FLORES MORENO NELY ARMANDA</v>
          </cell>
          <cell r="J135" t="str">
            <v>ARTESANO I</v>
          </cell>
          <cell r="K135" t="str">
            <v>2</v>
          </cell>
          <cell r="L135" t="str">
            <v>03007</v>
          </cell>
          <cell r="M135" t="str">
            <v>070102101 - INST. NAC. DE REHAB</v>
          </cell>
          <cell r="P135">
            <v>38398</v>
          </cell>
          <cell r="R135">
            <v>0</v>
          </cell>
          <cell r="S135" t="str">
            <v>TA</v>
          </cell>
          <cell r="W135" t="str">
            <v>0125-0019</v>
          </cell>
          <cell r="Z135" t="str">
            <v>1</v>
          </cell>
          <cell r="AB135" t="str">
            <v>0/  0</v>
          </cell>
          <cell r="AC135">
            <v>0</v>
          </cell>
          <cell r="AE135" t="str">
            <v>033052</v>
          </cell>
        </row>
        <row r="136">
          <cell r="A136" t="str">
            <v>1101101009</v>
          </cell>
          <cell r="B136" t="str">
            <v>14</v>
          </cell>
          <cell r="C136" t="str">
            <v>003</v>
          </cell>
          <cell r="D136" t="str">
            <v>0006</v>
          </cell>
          <cell r="E136" t="str">
            <v>00267</v>
          </cell>
          <cell r="F136" t="str">
            <v>0693</v>
          </cell>
          <cell r="G136" t="str">
            <v>00001</v>
          </cell>
          <cell r="H136" t="str">
            <v>021637</v>
          </cell>
          <cell r="I136" t="str">
            <v>*VACANTE   021637</v>
          </cell>
          <cell r="J136" t="str">
            <v>DIRECTOR PROG. SECTORIAL II</v>
          </cell>
          <cell r="K136" t="str">
            <v>2</v>
          </cell>
          <cell r="L136" t="str">
            <v>03007</v>
          </cell>
          <cell r="M136" t="str">
            <v>070102101 - INST. NAC. DE REHAB</v>
          </cell>
          <cell r="P136">
            <v>39218</v>
          </cell>
          <cell r="R136">
            <v>0</v>
          </cell>
          <cell r="S136" t="str">
            <v>F4</v>
          </cell>
          <cell r="W136" t="str">
            <v>0125-0004</v>
          </cell>
          <cell r="Z136" t="str">
            <v>2</v>
          </cell>
          <cell r="AB136" t="str">
            <v>0/  0</v>
          </cell>
          <cell r="AC136">
            <v>0</v>
          </cell>
        </row>
        <row r="137">
          <cell r="A137" t="str">
            <v>1101101009</v>
          </cell>
          <cell r="B137" t="str">
            <v>14</v>
          </cell>
          <cell r="C137" t="str">
            <v>003</v>
          </cell>
          <cell r="D137" t="str">
            <v>0006</v>
          </cell>
          <cell r="E137" t="str">
            <v>00267</v>
          </cell>
          <cell r="F137" t="str">
            <v>0693</v>
          </cell>
          <cell r="G137" t="str">
            <v>00001</v>
          </cell>
          <cell r="H137" t="str">
            <v>021643</v>
          </cell>
          <cell r="I137" t="str">
            <v>*VACANTE   021643</v>
          </cell>
          <cell r="J137" t="str">
            <v>DIRECTOR DE ADMINIS. I</v>
          </cell>
          <cell r="K137" t="str">
            <v>2</v>
          </cell>
          <cell r="L137" t="str">
            <v>03007</v>
          </cell>
          <cell r="M137" t="str">
            <v>070102101 - INST. NAC. DE REHAB</v>
          </cell>
          <cell r="P137">
            <v>39218</v>
          </cell>
          <cell r="R137">
            <v>0</v>
          </cell>
          <cell r="S137" t="str">
            <v>F3</v>
          </cell>
          <cell r="W137" t="str">
            <v>0125-0004</v>
          </cell>
          <cell r="Z137" t="str">
            <v>2</v>
          </cell>
          <cell r="AB137" t="str">
            <v>0/  0</v>
          </cell>
          <cell r="AC137">
            <v>0</v>
          </cell>
        </row>
        <row r="138">
          <cell r="A138" t="str">
            <v>1101101009</v>
          </cell>
          <cell r="B138" t="str">
            <v>14</v>
          </cell>
          <cell r="C138" t="str">
            <v>006</v>
          </cell>
          <cell r="D138" t="str">
            <v>0005</v>
          </cell>
          <cell r="E138" t="str">
            <v>00110</v>
          </cell>
          <cell r="F138" t="str">
            <v>2394</v>
          </cell>
          <cell r="G138" t="str">
            <v>00001</v>
          </cell>
          <cell r="H138" t="str">
            <v>021645</v>
          </cell>
          <cell r="I138" t="str">
            <v>*VACANTE   021645</v>
          </cell>
          <cell r="J138" t="str">
            <v>DIRECTOR DE ADMINIS. I</v>
          </cell>
          <cell r="K138" t="str">
            <v>2</v>
          </cell>
          <cell r="L138" t="str">
            <v>03007</v>
          </cell>
          <cell r="M138" t="str">
            <v>070102101 - INST. NAC. DE REHAB</v>
          </cell>
          <cell r="P138">
            <v>39218</v>
          </cell>
          <cell r="R138">
            <v>0</v>
          </cell>
          <cell r="S138" t="str">
            <v>F3</v>
          </cell>
          <cell r="W138" t="str">
            <v>0125-0006</v>
          </cell>
          <cell r="Z138" t="str">
            <v>2</v>
          </cell>
          <cell r="AB138" t="str">
            <v>0/  0</v>
          </cell>
          <cell r="AC138">
            <v>0</v>
          </cell>
        </row>
        <row r="139">
          <cell r="A139" t="str">
            <v>1101101009</v>
          </cell>
          <cell r="B139" t="str">
            <v>14</v>
          </cell>
          <cell r="C139" t="str">
            <v>006</v>
          </cell>
          <cell r="D139" t="str">
            <v>0005</v>
          </cell>
          <cell r="E139" t="str">
            <v>00110</v>
          </cell>
          <cell r="F139" t="str">
            <v>2394</v>
          </cell>
          <cell r="G139" t="str">
            <v>00001</v>
          </cell>
          <cell r="H139" t="str">
            <v>021646</v>
          </cell>
          <cell r="I139" t="str">
            <v>*VACANTE   021646</v>
          </cell>
          <cell r="J139" t="str">
            <v>DIRECTOR DE ADMINIS. I</v>
          </cell>
          <cell r="K139" t="str">
            <v>2</v>
          </cell>
          <cell r="L139" t="str">
            <v>03007</v>
          </cell>
          <cell r="M139" t="str">
            <v>070102101 - INST. NAC. DE REHAB</v>
          </cell>
          <cell r="P139">
            <v>39218</v>
          </cell>
          <cell r="R139">
            <v>0</v>
          </cell>
          <cell r="S139" t="str">
            <v>F3</v>
          </cell>
          <cell r="W139" t="str">
            <v>0125-0006</v>
          </cell>
          <cell r="Z139" t="str">
            <v>2</v>
          </cell>
          <cell r="AB139" t="str">
            <v>0/  0</v>
          </cell>
          <cell r="AC139">
            <v>0</v>
          </cell>
        </row>
        <row r="140">
          <cell r="A140" t="str">
            <v>1101101009</v>
          </cell>
          <cell r="B140" t="str">
            <v>14</v>
          </cell>
          <cell r="C140" t="str">
            <v>064</v>
          </cell>
          <cell r="D140" t="str">
            <v>0123</v>
          </cell>
          <cell r="E140" t="str">
            <v>00540</v>
          </cell>
          <cell r="F140" t="str">
            <v>0195</v>
          </cell>
          <cell r="G140" t="str">
            <v>00001</v>
          </cell>
          <cell r="H140" t="str">
            <v>021658</v>
          </cell>
          <cell r="I140" t="str">
            <v>*VACANTE   021658</v>
          </cell>
          <cell r="J140" t="str">
            <v>DIRECTOR PROG. SECTORIAL I</v>
          </cell>
          <cell r="K140" t="str">
            <v>2</v>
          </cell>
          <cell r="L140" t="str">
            <v>03007</v>
          </cell>
          <cell r="M140" t="str">
            <v>070102101 - INST. NAC. DE REHAB</v>
          </cell>
          <cell r="P140">
            <v>39219</v>
          </cell>
          <cell r="R140">
            <v>0</v>
          </cell>
          <cell r="S140" t="str">
            <v>F3</v>
          </cell>
          <cell r="W140" t="str">
            <v>0125-0019</v>
          </cell>
          <cell r="Z140" t="str">
            <v>2</v>
          </cell>
          <cell r="AB140" t="str">
            <v>0/  0</v>
          </cell>
          <cell r="AC140">
            <v>0</v>
          </cell>
        </row>
        <row r="141">
          <cell r="A141" t="str">
            <v>1101101009</v>
          </cell>
          <cell r="B141" t="str">
            <v>14</v>
          </cell>
          <cell r="C141" t="str">
            <v>064</v>
          </cell>
          <cell r="D141" t="str">
            <v>0123</v>
          </cell>
          <cell r="E141" t="str">
            <v>00540</v>
          </cell>
          <cell r="F141" t="str">
            <v>0195</v>
          </cell>
          <cell r="G141" t="str">
            <v>00001</v>
          </cell>
          <cell r="H141" t="str">
            <v>021660</v>
          </cell>
          <cell r="I141" t="str">
            <v>*VACANTE   021660</v>
          </cell>
          <cell r="J141" t="str">
            <v>DIRECTOR PROG. SECTORIAL I</v>
          </cell>
          <cell r="K141" t="str">
            <v>2</v>
          </cell>
          <cell r="L141" t="str">
            <v>03007</v>
          </cell>
          <cell r="M141" t="str">
            <v>070102101 - INST. NAC. DE REHAB</v>
          </cell>
          <cell r="P141">
            <v>39219</v>
          </cell>
          <cell r="R141">
            <v>0</v>
          </cell>
          <cell r="S141" t="str">
            <v>F3</v>
          </cell>
          <cell r="W141" t="str">
            <v>0125-0019</v>
          </cell>
          <cell r="Z141" t="str">
            <v>2</v>
          </cell>
          <cell r="AB141" t="str">
            <v>0/  0</v>
          </cell>
          <cell r="AC141">
            <v>0</v>
          </cell>
        </row>
        <row r="142">
          <cell r="A142" t="str">
            <v>1101101009</v>
          </cell>
          <cell r="B142" t="str">
            <v>14</v>
          </cell>
          <cell r="C142" t="str">
            <v>064</v>
          </cell>
          <cell r="D142" t="str">
            <v>0123</v>
          </cell>
          <cell r="E142" t="str">
            <v>00540</v>
          </cell>
          <cell r="F142" t="str">
            <v>0195</v>
          </cell>
          <cell r="G142" t="str">
            <v>00001</v>
          </cell>
          <cell r="H142" t="str">
            <v>021662</v>
          </cell>
          <cell r="I142" t="str">
            <v>*VACANTE   021662</v>
          </cell>
          <cell r="J142" t="str">
            <v>DIRECTOR PROG. SECTORIAL I</v>
          </cell>
          <cell r="K142" t="str">
            <v>2</v>
          </cell>
          <cell r="L142" t="str">
            <v>03007</v>
          </cell>
          <cell r="M142" t="str">
            <v>070102101 - INST. NAC. DE REHAB</v>
          </cell>
          <cell r="P142">
            <v>39219</v>
          </cell>
          <cell r="R142">
            <v>0</v>
          </cell>
          <cell r="S142" t="str">
            <v>F3</v>
          </cell>
          <cell r="W142" t="str">
            <v>0125-0019</v>
          </cell>
          <cell r="Z142" t="str">
            <v>2</v>
          </cell>
          <cell r="AB142" t="str">
            <v>0/  0</v>
          </cell>
          <cell r="AC142">
            <v>0</v>
          </cell>
        </row>
        <row r="143">
          <cell r="A143" t="str">
            <v>1101101009</v>
          </cell>
          <cell r="B143" t="str">
            <v>14</v>
          </cell>
          <cell r="C143" t="str">
            <v>064</v>
          </cell>
          <cell r="D143" t="str">
            <v>0123</v>
          </cell>
          <cell r="E143" t="str">
            <v>00540</v>
          </cell>
          <cell r="F143" t="str">
            <v>0195</v>
          </cell>
          <cell r="G143" t="str">
            <v>00001</v>
          </cell>
          <cell r="H143" t="str">
            <v>021664</v>
          </cell>
          <cell r="I143" t="str">
            <v>*VACANTE   021664</v>
          </cell>
          <cell r="J143" t="str">
            <v>DIRECTOR PROG. SECTORIAL I</v>
          </cell>
          <cell r="K143" t="str">
            <v>2</v>
          </cell>
          <cell r="L143" t="str">
            <v>03007</v>
          </cell>
          <cell r="M143" t="str">
            <v>070102101 - INST. NAC. DE REHAB</v>
          </cell>
          <cell r="P143">
            <v>39219</v>
          </cell>
          <cell r="R143">
            <v>0</v>
          </cell>
          <cell r="S143" t="str">
            <v>F3</v>
          </cell>
          <cell r="W143" t="str">
            <v>0125-0019</v>
          </cell>
          <cell r="Z143" t="str">
            <v>2</v>
          </cell>
          <cell r="AB143" t="str">
            <v>0/  0</v>
          </cell>
          <cell r="AC143">
            <v>0</v>
          </cell>
        </row>
        <row r="144">
          <cell r="A144" t="str">
            <v>1101101009</v>
          </cell>
          <cell r="B144" t="str">
            <v>14</v>
          </cell>
          <cell r="C144" t="str">
            <v>064</v>
          </cell>
          <cell r="D144" t="str">
            <v>0123</v>
          </cell>
          <cell r="E144" t="str">
            <v>00540</v>
          </cell>
          <cell r="F144" t="str">
            <v>0195</v>
          </cell>
          <cell r="G144" t="str">
            <v>00001</v>
          </cell>
          <cell r="H144" t="str">
            <v>021666</v>
          </cell>
          <cell r="I144" t="str">
            <v>*VACANTE   021666</v>
          </cell>
          <cell r="J144" t="str">
            <v>DIRECTOR PROG. SECTORIAL I</v>
          </cell>
          <cell r="K144" t="str">
            <v>2</v>
          </cell>
          <cell r="L144" t="str">
            <v>03007</v>
          </cell>
          <cell r="M144" t="str">
            <v>070102101 - INST. NAC. DE REHAB</v>
          </cell>
          <cell r="P144">
            <v>39219</v>
          </cell>
          <cell r="R144">
            <v>0</v>
          </cell>
          <cell r="S144" t="str">
            <v>F3</v>
          </cell>
          <cell r="W144" t="str">
            <v>0125-0019</v>
          </cell>
          <cell r="Z144" t="str">
            <v>2</v>
          </cell>
          <cell r="AB144" t="str">
            <v>0/  0</v>
          </cell>
          <cell r="AC144">
            <v>0</v>
          </cell>
        </row>
        <row r="145">
          <cell r="A145" t="str">
            <v>1101101009</v>
          </cell>
          <cell r="B145" t="str">
            <v>14</v>
          </cell>
          <cell r="C145" t="str">
            <v>064</v>
          </cell>
          <cell r="D145" t="str">
            <v>0123</v>
          </cell>
          <cell r="E145" t="str">
            <v>00540</v>
          </cell>
          <cell r="F145" t="str">
            <v>0195</v>
          </cell>
          <cell r="G145" t="str">
            <v>00001</v>
          </cell>
          <cell r="H145" t="str">
            <v>021668</v>
          </cell>
          <cell r="I145" t="str">
            <v>*VACANTE   021668</v>
          </cell>
          <cell r="J145" t="str">
            <v>DIRECTOR PROG. SECTORIAL I</v>
          </cell>
          <cell r="K145" t="str">
            <v>2</v>
          </cell>
          <cell r="L145" t="str">
            <v>03007</v>
          </cell>
          <cell r="M145" t="str">
            <v>070102101 - INST. NAC. DE REHAB</v>
          </cell>
          <cell r="P145">
            <v>39219</v>
          </cell>
          <cell r="R145">
            <v>0</v>
          </cell>
          <cell r="S145" t="str">
            <v>F3</v>
          </cell>
          <cell r="W145" t="str">
            <v>0125-0019</v>
          </cell>
          <cell r="Z145" t="str">
            <v>2</v>
          </cell>
          <cell r="AB145" t="str">
            <v>0/  0</v>
          </cell>
          <cell r="AC145">
            <v>0</v>
          </cell>
        </row>
        <row r="146">
          <cell r="A146" t="str">
            <v>1101101009</v>
          </cell>
          <cell r="B146" t="str">
            <v>14</v>
          </cell>
          <cell r="C146" t="str">
            <v>064</v>
          </cell>
          <cell r="D146" t="str">
            <v>0123</v>
          </cell>
          <cell r="E146" t="str">
            <v>00540</v>
          </cell>
          <cell r="F146" t="str">
            <v>0195</v>
          </cell>
          <cell r="G146" t="str">
            <v>00001</v>
          </cell>
          <cell r="H146" t="str">
            <v>021670</v>
          </cell>
          <cell r="I146" t="str">
            <v>*VACANTE   021670</v>
          </cell>
          <cell r="J146" t="str">
            <v>DIRECTOR PROG. SECTORIAL I</v>
          </cell>
          <cell r="K146" t="str">
            <v>2</v>
          </cell>
          <cell r="L146" t="str">
            <v>03007</v>
          </cell>
          <cell r="M146" t="str">
            <v>070102101 - INST. NAC. DE REHAB</v>
          </cell>
          <cell r="P146">
            <v>39219</v>
          </cell>
          <cell r="R146">
            <v>0</v>
          </cell>
          <cell r="S146" t="str">
            <v>F3</v>
          </cell>
          <cell r="W146" t="str">
            <v>0125-0019</v>
          </cell>
          <cell r="Z146" t="str">
            <v>2</v>
          </cell>
          <cell r="AB146" t="str">
            <v>0/  0</v>
          </cell>
          <cell r="AC146">
            <v>0</v>
          </cell>
        </row>
        <row r="147">
          <cell r="A147" t="str">
            <v>1101101009</v>
          </cell>
          <cell r="B147" t="str">
            <v>14</v>
          </cell>
          <cell r="C147" t="str">
            <v>064</v>
          </cell>
          <cell r="D147" t="str">
            <v>0123</v>
          </cell>
          <cell r="E147" t="str">
            <v>00540</v>
          </cell>
          <cell r="F147" t="str">
            <v>0195</v>
          </cell>
          <cell r="G147" t="str">
            <v>00001</v>
          </cell>
          <cell r="H147" t="str">
            <v>021672</v>
          </cell>
          <cell r="I147" t="str">
            <v>*VACANTE   021672</v>
          </cell>
          <cell r="J147" t="str">
            <v>DIRECTOR PROG. SECTORIAL I</v>
          </cell>
          <cell r="K147" t="str">
            <v>2</v>
          </cell>
          <cell r="L147" t="str">
            <v>03007</v>
          </cell>
          <cell r="M147" t="str">
            <v>070102101 - INST. NAC. DE REHAB</v>
          </cell>
          <cell r="P147">
            <v>39219</v>
          </cell>
          <cell r="R147">
            <v>0</v>
          </cell>
          <cell r="S147" t="str">
            <v>F3</v>
          </cell>
          <cell r="W147" t="str">
            <v>0125-0019</v>
          </cell>
          <cell r="Z147" t="str">
            <v>2</v>
          </cell>
          <cell r="AB147" t="str">
            <v>0/  0</v>
          </cell>
          <cell r="AC147">
            <v>0</v>
          </cell>
        </row>
        <row r="148">
          <cell r="A148" t="str">
            <v>1101101009</v>
          </cell>
          <cell r="B148" t="str">
            <v>14</v>
          </cell>
          <cell r="C148" t="str">
            <v>064</v>
          </cell>
          <cell r="D148" t="str">
            <v>0123</v>
          </cell>
          <cell r="E148" t="str">
            <v>00540</v>
          </cell>
          <cell r="F148" t="str">
            <v>0195</v>
          </cell>
          <cell r="G148" t="str">
            <v>00001</v>
          </cell>
          <cell r="H148" t="str">
            <v>021674</v>
          </cell>
          <cell r="I148" t="str">
            <v>*VACANTE   021674</v>
          </cell>
          <cell r="J148" t="str">
            <v>DIRECTOR PROG. SECTORIAL I</v>
          </cell>
          <cell r="K148" t="str">
            <v>2</v>
          </cell>
          <cell r="L148" t="str">
            <v>03007</v>
          </cell>
          <cell r="M148" t="str">
            <v>070102101 - INST. NAC. DE REHAB</v>
          </cell>
          <cell r="P148">
            <v>39219</v>
          </cell>
          <cell r="R148">
            <v>0</v>
          </cell>
          <cell r="S148" t="str">
            <v>F3</v>
          </cell>
          <cell r="W148" t="str">
            <v>0125-0019</v>
          </cell>
          <cell r="Z148" t="str">
            <v>2</v>
          </cell>
          <cell r="AB148" t="str">
            <v>0/  0</v>
          </cell>
          <cell r="AC148">
            <v>0</v>
          </cell>
        </row>
        <row r="149">
          <cell r="A149" t="str">
            <v>1101101009</v>
          </cell>
          <cell r="B149" t="str">
            <v>14</v>
          </cell>
          <cell r="C149" t="str">
            <v>064</v>
          </cell>
          <cell r="D149" t="str">
            <v>0123</v>
          </cell>
          <cell r="E149" t="str">
            <v>00540</v>
          </cell>
          <cell r="F149" t="str">
            <v>0195</v>
          </cell>
          <cell r="G149" t="str">
            <v>00001</v>
          </cell>
          <cell r="H149" t="str">
            <v>021676</v>
          </cell>
          <cell r="I149" t="str">
            <v>*VACANTE   021676</v>
          </cell>
          <cell r="J149" t="str">
            <v>DIRECTOR PROG. SECTORIAL I</v>
          </cell>
          <cell r="K149" t="str">
            <v>2</v>
          </cell>
          <cell r="L149" t="str">
            <v>03007</v>
          </cell>
          <cell r="M149" t="str">
            <v>070102101 - INST. NAC. DE REHAB</v>
          </cell>
          <cell r="P149">
            <v>39219</v>
          </cell>
          <cell r="R149">
            <v>0</v>
          </cell>
          <cell r="S149" t="str">
            <v>F3</v>
          </cell>
          <cell r="W149" t="str">
            <v>0125-0019</v>
          </cell>
          <cell r="Z149" t="str">
            <v>2</v>
          </cell>
          <cell r="AB149" t="str">
            <v>0/  0</v>
          </cell>
          <cell r="AC149">
            <v>0</v>
          </cell>
        </row>
        <row r="150">
          <cell r="A150" t="str">
            <v>1101101009</v>
          </cell>
          <cell r="B150" t="str">
            <v>14</v>
          </cell>
          <cell r="C150" t="str">
            <v>064</v>
          </cell>
          <cell r="D150" t="str">
            <v>0123</v>
          </cell>
          <cell r="E150" t="str">
            <v>00540</v>
          </cell>
          <cell r="F150" t="str">
            <v>0195</v>
          </cell>
          <cell r="G150" t="str">
            <v>00001</v>
          </cell>
          <cell r="H150" t="str">
            <v>021677</v>
          </cell>
          <cell r="I150" t="str">
            <v>*VACANTE   021677</v>
          </cell>
          <cell r="J150" t="str">
            <v>DIRECTOR PROG. SECTORIAL I</v>
          </cell>
          <cell r="K150" t="str">
            <v>2</v>
          </cell>
          <cell r="L150" t="str">
            <v>03007</v>
          </cell>
          <cell r="M150" t="str">
            <v>070102101 - INST. NAC. DE REHAB</v>
          </cell>
          <cell r="P150">
            <v>39219</v>
          </cell>
          <cell r="R150">
            <v>0</v>
          </cell>
          <cell r="S150" t="str">
            <v>F3</v>
          </cell>
          <cell r="W150" t="str">
            <v>0125-0019</v>
          </cell>
          <cell r="Z150" t="str">
            <v>2</v>
          </cell>
          <cell r="AB150" t="str">
            <v>0/  0</v>
          </cell>
          <cell r="AC150">
            <v>0</v>
          </cell>
        </row>
        <row r="151">
          <cell r="A151" t="str">
            <v>1101101009</v>
          </cell>
          <cell r="B151" t="str">
            <v>14</v>
          </cell>
          <cell r="C151" t="str">
            <v>064</v>
          </cell>
          <cell r="D151" t="str">
            <v>0123</v>
          </cell>
          <cell r="E151" t="str">
            <v>00540</v>
          </cell>
          <cell r="F151" t="str">
            <v>0195</v>
          </cell>
          <cell r="G151" t="str">
            <v>00001</v>
          </cell>
          <cell r="H151" t="str">
            <v>021679</v>
          </cell>
          <cell r="I151" t="str">
            <v>*VACANTE   021679</v>
          </cell>
          <cell r="J151" t="str">
            <v>DIRECTOR PROG. SECTORIAL I</v>
          </cell>
          <cell r="K151" t="str">
            <v>2</v>
          </cell>
          <cell r="L151" t="str">
            <v>03007</v>
          </cell>
          <cell r="M151" t="str">
            <v>070102101 - INST. NAC. DE REHAB</v>
          </cell>
          <cell r="P151">
            <v>39219</v>
          </cell>
          <cell r="R151">
            <v>0</v>
          </cell>
          <cell r="S151" t="str">
            <v>F3</v>
          </cell>
          <cell r="W151" t="str">
            <v>0125-0019</v>
          </cell>
          <cell r="Z151" t="str">
            <v>2</v>
          </cell>
          <cell r="AB151" t="str">
            <v>0/  0</v>
          </cell>
          <cell r="AC151">
            <v>0</v>
          </cell>
        </row>
        <row r="152">
          <cell r="A152" t="str">
            <v>1101101009</v>
          </cell>
          <cell r="B152" t="str">
            <v>14</v>
          </cell>
          <cell r="C152" t="str">
            <v>064</v>
          </cell>
          <cell r="D152" t="str">
            <v>0123</v>
          </cell>
          <cell r="E152" t="str">
            <v>00540</v>
          </cell>
          <cell r="F152" t="str">
            <v>0195</v>
          </cell>
          <cell r="G152" t="str">
            <v>00001</v>
          </cell>
          <cell r="H152" t="str">
            <v>021681</v>
          </cell>
          <cell r="I152" t="str">
            <v>*VACANTE   021681</v>
          </cell>
          <cell r="J152" t="str">
            <v>DIRECTOR PROG. SECTORIAL I</v>
          </cell>
          <cell r="K152" t="str">
            <v>2</v>
          </cell>
          <cell r="L152" t="str">
            <v>03007</v>
          </cell>
          <cell r="M152" t="str">
            <v>070102101 - INST. NAC. DE REHAB</v>
          </cell>
          <cell r="P152">
            <v>39219</v>
          </cell>
          <cell r="R152">
            <v>0</v>
          </cell>
          <cell r="S152" t="str">
            <v>F3</v>
          </cell>
          <cell r="W152" t="str">
            <v>0125-0019</v>
          </cell>
          <cell r="Z152" t="str">
            <v>2</v>
          </cell>
          <cell r="AB152" t="str">
            <v>0/  0</v>
          </cell>
          <cell r="AC152">
            <v>0</v>
          </cell>
        </row>
        <row r="153">
          <cell r="A153" t="str">
            <v>1101101009</v>
          </cell>
          <cell r="B153" t="str">
            <v>14</v>
          </cell>
          <cell r="C153" t="str">
            <v>064</v>
          </cell>
          <cell r="D153" t="str">
            <v>0123</v>
          </cell>
          <cell r="E153" t="str">
            <v>00540</v>
          </cell>
          <cell r="F153" t="str">
            <v>0703</v>
          </cell>
          <cell r="G153" t="str">
            <v>00001</v>
          </cell>
          <cell r="H153" t="str">
            <v>021683</v>
          </cell>
          <cell r="I153" t="str">
            <v>*VACANTE   021683</v>
          </cell>
          <cell r="J153" t="str">
            <v>DIRECTOR PROG. SECTORIAL I</v>
          </cell>
          <cell r="K153" t="str">
            <v>2</v>
          </cell>
          <cell r="L153" t="str">
            <v>03007</v>
          </cell>
          <cell r="M153" t="str">
            <v>070102101 - INST. NAC. DE REHAB</v>
          </cell>
          <cell r="P153">
            <v>39219</v>
          </cell>
          <cell r="R153">
            <v>0</v>
          </cell>
          <cell r="S153" t="str">
            <v>F3</v>
          </cell>
          <cell r="W153" t="str">
            <v>0125-0020</v>
          </cell>
          <cell r="Z153" t="str">
            <v>2</v>
          </cell>
          <cell r="AB153" t="str">
            <v>0/  0</v>
          </cell>
          <cell r="AC153">
            <v>0</v>
          </cell>
        </row>
        <row r="154">
          <cell r="A154" t="str">
            <v>1101101009</v>
          </cell>
          <cell r="B154" t="str">
            <v>14</v>
          </cell>
          <cell r="C154" t="str">
            <v>064</v>
          </cell>
          <cell r="D154" t="str">
            <v>0123</v>
          </cell>
          <cell r="E154" t="str">
            <v>00540</v>
          </cell>
          <cell r="F154" t="str">
            <v>0195</v>
          </cell>
          <cell r="G154" t="str">
            <v>00001</v>
          </cell>
          <cell r="H154" t="str">
            <v>021148</v>
          </cell>
          <cell r="I154" t="str">
            <v>*VACANTE   FEBRERO CABREJOS CONSUELO VICTORIA</v>
          </cell>
          <cell r="J154" t="str">
            <v>TEC. EN ENFERMERIA II</v>
          </cell>
          <cell r="K154" t="str">
            <v>2</v>
          </cell>
          <cell r="L154" t="str">
            <v>03007</v>
          </cell>
          <cell r="M154" t="str">
            <v>070102101 - INST. NAC. DE REHAB</v>
          </cell>
          <cell r="O154">
            <v>20745</v>
          </cell>
          <cell r="P154">
            <v>27881</v>
          </cell>
          <cell r="Q154" t="str">
            <v>H</v>
          </cell>
          <cell r="R154">
            <v>0</v>
          </cell>
          <cell r="S154" t="str">
            <v>TA</v>
          </cell>
          <cell r="T154" t="str">
            <v>5610170FRCRC002</v>
          </cell>
          <cell r="U154" t="str">
            <v>507430CFCRR4</v>
          </cell>
          <cell r="V154">
            <v>35690</v>
          </cell>
          <cell r="W154" t="str">
            <v>0125-0019</v>
          </cell>
          <cell r="X154" t="str">
            <v>4029642538</v>
          </cell>
          <cell r="Y154" t="str">
            <v>F</v>
          </cell>
          <cell r="Z154" t="str">
            <v>1</v>
          </cell>
          <cell r="AB154" t="str">
            <v>0/  0</v>
          </cell>
          <cell r="AC154">
            <v>0</v>
          </cell>
          <cell r="AD154" t="str">
            <v>3</v>
          </cell>
          <cell r="AE154" t="str">
            <v>033050</v>
          </cell>
        </row>
        <row r="155">
          <cell r="A155" t="str">
            <v>1101101009</v>
          </cell>
          <cell r="B155" t="str">
            <v>14</v>
          </cell>
          <cell r="C155" t="str">
            <v>064</v>
          </cell>
          <cell r="D155" t="str">
            <v>0123</v>
          </cell>
          <cell r="E155" t="str">
            <v>00540</v>
          </cell>
          <cell r="F155" t="str">
            <v>0845</v>
          </cell>
          <cell r="G155" t="str">
            <v>00001</v>
          </cell>
          <cell r="H155" t="str">
            <v>021289</v>
          </cell>
          <cell r="I155" t="str">
            <v>*VACANTE   LAMAS LEON MILUSKA</v>
          </cell>
          <cell r="J155" t="str">
            <v>ESPEC. EN EDUCACION I</v>
          </cell>
          <cell r="K155" t="str">
            <v>2</v>
          </cell>
          <cell r="L155" t="str">
            <v>03007</v>
          </cell>
          <cell r="M155" t="str">
            <v>070102101 - INST. NAC. DE REHAB</v>
          </cell>
          <cell r="O155">
            <v>24224</v>
          </cell>
          <cell r="P155">
            <v>39092</v>
          </cell>
          <cell r="R155">
            <v>0</v>
          </cell>
          <cell r="S155" t="str">
            <v>PE</v>
          </cell>
          <cell r="W155" t="str">
            <v>0125-0021</v>
          </cell>
          <cell r="X155" t="str">
            <v>1111111111</v>
          </cell>
          <cell r="Y155" t="str">
            <v>F</v>
          </cell>
          <cell r="Z155" t="str">
            <v>1</v>
          </cell>
          <cell r="AB155" t="str">
            <v>0/  0</v>
          </cell>
          <cell r="AC155">
            <v>0</v>
          </cell>
          <cell r="AE155" t="str">
            <v>033098</v>
          </cell>
        </row>
        <row r="156">
          <cell r="A156" t="str">
            <v>1101101009</v>
          </cell>
          <cell r="B156" t="str">
            <v>14</v>
          </cell>
          <cell r="C156" t="str">
            <v>003</v>
          </cell>
          <cell r="D156" t="str">
            <v>0006</v>
          </cell>
          <cell r="E156" t="str">
            <v>00267</v>
          </cell>
          <cell r="F156" t="str">
            <v>0693</v>
          </cell>
          <cell r="G156" t="str">
            <v>00001</v>
          </cell>
          <cell r="H156" t="str">
            <v>021188</v>
          </cell>
          <cell r="I156" t="str">
            <v>*VACANTE   MUÑANTE VISOSA JESUS ANGEL</v>
          </cell>
          <cell r="J156" t="str">
            <v>ARTESANO IV</v>
          </cell>
          <cell r="K156" t="str">
            <v>2</v>
          </cell>
          <cell r="L156" t="str">
            <v>03007</v>
          </cell>
          <cell r="M156" t="str">
            <v>070102101 - INST. NAC. DE REHAB</v>
          </cell>
          <cell r="O156">
            <v>24224</v>
          </cell>
          <cell r="P156">
            <v>39028</v>
          </cell>
          <cell r="R156">
            <v>0</v>
          </cell>
          <cell r="S156" t="str">
            <v>TA</v>
          </cell>
          <cell r="W156" t="str">
            <v>0125-0004</v>
          </cell>
          <cell r="Y156" t="str">
            <v>M</v>
          </cell>
          <cell r="Z156" t="str">
            <v>2</v>
          </cell>
          <cell r="AB156" t="str">
            <v>0/  0</v>
          </cell>
          <cell r="AC156">
            <v>0</v>
          </cell>
          <cell r="AE156" t="str">
            <v>033117</v>
          </cell>
        </row>
        <row r="157">
          <cell r="A157" t="str">
            <v>1101101009</v>
          </cell>
          <cell r="B157" t="str">
            <v>14</v>
          </cell>
          <cell r="C157" t="str">
            <v>003</v>
          </cell>
          <cell r="D157" t="str">
            <v>0006</v>
          </cell>
          <cell r="E157" t="str">
            <v>00267</v>
          </cell>
          <cell r="F157" t="str">
            <v>0693</v>
          </cell>
          <cell r="G157" t="str">
            <v>00001</v>
          </cell>
          <cell r="H157" t="str">
            <v>021225</v>
          </cell>
          <cell r="I157" t="str">
            <v>*VACANTE   URBANO DE POZO MARGARITA</v>
          </cell>
          <cell r="J157" t="str">
            <v>ARTESANO III</v>
          </cell>
          <cell r="K157" t="str">
            <v>2</v>
          </cell>
          <cell r="L157" t="str">
            <v>03007</v>
          </cell>
          <cell r="M157" t="str">
            <v>070102101 - INST. NAC. DE REHAB</v>
          </cell>
          <cell r="O157">
            <v>24224</v>
          </cell>
          <cell r="P157">
            <v>38398</v>
          </cell>
          <cell r="R157">
            <v>0</v>
          </cell>
          <cell r="S157" t="str">
            <v>TA</v>
          </cell>
          <cell r="T157" t="str">
            <v>111111111111111</v>
          </cell>
          <cell r="W157" t="str">
            <v>0125-0004</v>
          </cell>
          <cell r="Y157" t="str">
            <v>F</v>
          </cell>
          <cell r="Z157" t="str">
            <v>2</v>
          </cell>
          <cell r="AB157" t="str">
            <v>0/  0</v>
          </cell>
          <cell r="AC157">
            <v>0</v>
          </cell>
          <cell r="AE157" t="str">
            <v>033177</v>
          </cell>
        </row>
        <row r="158">
          <cell r="A158" t="str">
            <v>1101101009</v>
          </cell>
          <cell r="B158" t="str">
            <v>14</v>
          </cell>
          <cell r="C158" t="str">
            <v>064</v>
          </cell>
          <cell r="D158" t="str">
            <v>0123</v>
          </cell>
          <cell r="E158" t="str">
            <v>00540</v>
          </cell>
          <cell r="F158" t="str">
            <v>0845</v>
          </cell>
          <cell r="G158" t="str">
            <v>00001</v>
          </cell>
          <cell r="H158" t="str">
            <v>021167</v>
          </cell>
          <cell r="I158" t="str">
            <v>*VACANTE JACOME JUSCAMAYTA CONSUELO 021167</v>
          </cell>
          <cell r="J158" t="str">
            <v>ASIST.EN SERV.EDUC.Y CULT. I</v>
          </cell>
          <cell r="K158" t="str">
            <v>2</v>
          </cell>
          <cell r="L158" t="str">
            <v>03007</v>
          </cell>
          <cell r="M158" t="str">
            <v>070102101 - INST. NAC. DE REHAB</v>
          </cell>
          <cell r="O158">
            <v>24224</v>
          </cell>
          <cell r="P158">
            <v>39470</v>
          </cell>
          <cell r="R158">
            <v>0</v>
          </cell>
          <cell r="S158" t="str">
            <v>PE</v>
          </cell>
          <cell r="W158" t="str">
            <v>0125-0021</v>
          </cell>
          <cell r="Y158" t="str">
            <v>F</v>
          </cell>
          <cell r="Z158" t="str">
            <v>1</v>
          </cell>
          <cell r="AB158" t="str">
            <v>0/  0</v>
          </cell>
          <cell r="AC158">
            <v>0</v>
          </cell>
          <cell r="AE158" t="str">
            <v>033080</v>
          </cell>
        </row>
        <row r="159">
          <cell r="A159" t="str">
            <v>1101101009</v>
          </cell>
          <cell r="B159" t="str">
            <v>14</v>
          </cell>
          <cell r="C159" t="str">
            <v>003</v>
          </cell>
          <cell r="D159" t="str">
            <v>0006</v>
          </cell>
          <cell r="E159" t="str">
            <v>00267</v>
          </cell>
          <cell r="F159" t="str">
            <v>0693</v>
          </cell>
          <cell r="G159" t="str">
            <v>00001</v>
          </cell>
          <cell r="H159" t="str">
            <v>021099</v>
          </cell>
          <cell r="I159" t="str">
            <v>AGURTO MARTINEZ VICENTE</v>
          </cell>
          <cell r="J159" t="str">
            <v>TEC. ADMINISTRATIVO II</v>
          </cell>
          <cell r="K159" t="str">
            <v>2</v>
          </cell>
          <cell r="L159" t="str">
            <v>03007</v>
          </cell>
          <cell r="M159" t="str">
            <v>070102101 - INST. NAC. DE REHAB</v>
          </cell>
          <cell r="N159" t="str">
            <v>25413801</v>
          </cell>
          <cell r="O159">
            <v>18511</v>
          </cell>
          <cell r="P159">
            <v>27912</v>
          </cell>
          <cell r="Q159" t="str">
            <v>H</v>
          </cell>
          <cell r="R159">
            <v>0</v>
          </cell>
          <cell r="S159" t="str">
            <v>TA</v>
          </cell>
          <cell r="T159" t="str">
            <v>5009051ARMTV008</v>
          </cell>
          <cell r="U159" t="str">
            <v>485091VAMRT0</v>
          </cell>
          <cell r="V159">
            <v>34969</v>
          </cell>
          <cell r="W159" t="str">
            <v>0125-0004</v>
          </cell>
          <cell r="X159" t="str">
            <v>4029481798</v>
          </cell>
          <cell r="Y159" t="str">
            <v>M</v>
          </cell>
          <cell r="Z159" t="str">
            <v>2</v>
          </cell>
          <cell r="AB159" t="str">
            <v>0/  0</v>
          </cell>
          <cell r="AC159">
            <v>0</v>
          </cell>
          <cell r="AD159" t="str">
            <v>4</v>
          </cell>
          <cell r="AE159" t="str">
            <v>032978</v>
          </cell>
          <cell r="AF159">
            <v>50</v>
          </cell>
          <cell r="AG159">
            <v>24.14</v>
          </cell>
          <cell r="AH159">
            <v>0.01</v>
          </cell>
          <cell r="AI159">
            <v>3</v>
          </cell>
          <cell r="AJ159">
            <v>0.04</v>
          </cell>
          <cell r="AK159">
            <v>32.4</v>
          </cell>
          <cell r="AL159">
            <v>5.01</v>
          </cell>
          <cell r="AM159">
            <v>18.48</v>
          </cell>
          <cell r="AO159">
            <v>11.02</v>
          </cell>
          <cell r="AP159">
            <v>17.600000000000001</v>
          </cell>
          <cell r="AQ159">
            <v>60</v>
          </cell>
          <cell r="AS159">
            <v>60</v>
          </cell>
          <cell r="AT159">
            <v>90</v>
          </cell>
          <cell r="AU159">
            <v>40</v>
          </cell>
          <cell r="AW159">
            <v>205.11</v>
          </cell>
          <cell r="AY159">
            <v>3.1</v>
          </cell>
          <cell r="BG159">
            <v>0.9</v>
          </cell>
        </row>
        <row r="160">
          <cell r="A160" t="str">
            <v>1101101009</v>
          </cell>
          <cell r="B160" t="str">
            <v>14</v>
          </cell>
          <cell r="C160" t="str">
            <v>064</v>
          </cell>
          <cell r="D160" t="str">
            <v>0123</v>
          </cell>
          <cell r="E160" t="str">
            <v>00540</v>
          </cell>
          <cell r="F160" t="str">
            <v>0195</v>
          </cell>
          <cell r="G160" t="str">
            <v>00001</v>
          </cell>
          <cell r="H160" t="str">
            <v>021100</v>
          </cell>
          <cell r="I160" t="str">
            <v>ALARCON COLOS BERNARDINA</v>
          </cell>
          <cell r="J160" t="str">
            <v>TEC. EN ENFERMERIA II</v>
          </cell>
          <cell r="K160" t="str">
            <v>2</v>
          </cell>
          <cell r="L160" t="str">
            <v>03007</v>
          </cell>
          <cell r="M160" t="str">
            <v>070102101 - INST. NAC. DE REHAB</v>
          </cell>
          <cell r="N160" t="str">
            <v>06219305</v>
          </cell>
          <cell r="O160">
            <v>18038</v>
          </cell>
          <cell r="P160">
            <v>27881</v>
          </cell>
          <cell r="Q160" t="str">
            <v>1</v>
          </cell>
          <cell r="R160">
            <v>0</v>
          </cell>
          <cell r="S160" t="str">
            <v>TA</v>
          </cell>
          <cell r="T160" t="str">
            <v>4905200ARCOB006</v>
          </cell>
          <cell r="W160" t="str">
            <v>0125-0019</v>
          </cell>
          <cell r="X160" t="str">
            <v>4029481801</v>
          </cell>
          <cell r="Y160" t="str">
            <v>F</v>
          </cell>
          <cell r="Z160" t="str">
            <v>2</v>
          </cell>
          <cell r="AB160" t="str">
            <v>0/  0</v>
          </cell>
          <cell r="AC160">
            <v>0</v>
          </cell>
          <cell r="AD160" t="str">
            <v>4</v>
          </cell>
          <cell r="AE160" t="str">
            <v>032979</v>
          </cell>
          <cell r="AF160">
            <v>50</v>
          </cell>
          <cell r="AG160">
            <v>24.14</v>
          </cell>
          <cell r="AH160">
            <v>0.01</v>
          </cell>
          <cell r="AJ160">
            <v>0.04</v>
          </cell>
          <cell r="AK160">
            <v>32.4</v>
          </cell>
          <cell r="AL160">
            <v>5.01</v>
          </cell>
          <cell r="AM160">
            <v>18.48</v>
          </cell>
          <cell r="AO160">
            <v>12.21</v>
          </cell>
          <cell r="AP160">
            <v>17.600000000000001</v>
          </cell>
          <cell r="AQ160">
            <v>60</v>
          </cell>
          <cell r="AS160">
            <v>60</v>
          </cell>
          <cell r="AT160">
            <v>90</v>
          </cell>
          <cell r="AU160">
            <v>40</v>
          </cell>
          <cell r="AV160">
            <v>40</v>
          </cell>
          <cell r="AW160">
            <v>226.04</v>
          </cell>
          <cell r="AY160">
            <v>3.1</v>
          </cell>
        </row>
        <row r="161">
          <cell r="A161" t="str">
            <v>1101101009</v>
          </cell>
          <cell r="B161" t="str">
            <v>14</v>
          </cell>
          <cell r="C161" t="str">
            <v>064</v>
          </cell>
          <cell r="D161" t="str">
            <v>0123</v>
          </cell>
          <cell r="E161" t="str">
            <v>00540</v>
          </cell>
          <cell r="F161" t="str">
            <v>0195</v>
          </cell>
          <cell r="G161" t="str">
            <v>00001</v>
          </cell>
          <cell r="H161" t="str">
            <v>021101</v>
          </cell>
          <cell r="I161" t="str">
            <v>ALCALA SANCHEZ ANGELA ROCIO</v>
          </cell>
          <cell r="J161" t="str">
            <v>TEC. EN ENFERMERIA I</v>
          </cell>
          <cell r="K161" t="str">
            <v>2</v>
          </cell>
          <cell r="L161" t="str">
            <v>03007</v>
          </cell>
          <cell r="M161" t="str">
            <v>070102101 - INST. NAC. DE REHAB</v>
          </cell>
          <cell r="N161" t="str">
            <v>08148035</v>
          </cell>
          <cell r="O161">
            <v>26558</v>
          </cell>
          <cell r="P161">
            <v>35063</v>
          </cell>
          <cell r="Q161" t="str">
            <v>H</v>
          </cell>
          <cell r="R161">
            <v>0</v>
          </cell>
          <cell r="S161" t="str">
            <v>TC</v>
          </cell>
          <cell r="T161" t="str">
            <v>7209160AASCA004</v>
          </cell>
          <cell r="U161" t="str">
            <v>565560AASAC8</v>
          </cell>
          <cell r="V161">
            <v>35088</v>
          </cell>
          <cell r="W161" t="str">
            <v>0125-0019</v>
          </cell>
          <cell r="X161" t="str">
            <v>4029617746</v>
          </cell>
          <cell r="Y161" t="str">
            <v>F</v>
          </cell>
          <cell r="Z161" t="str">
            <v>2</v>
          </cell>
          <cell r="AB161" t="str">
            <v>0/  0</v>
          </cell>
          <cell r="AC161">
            <v>0</v>
          </cell>
          <cell r="AD161" t="str">
            <v>0</v>
          </cell>
          <cell r="AE161" t="str">
            <v>033167</v>
          </cell>
          <cell r="AF161">
            <v>50</v>
          </cell>
          <cell r="AG161">
            <v>23.82</v>
          </cell>
          <cell r="AJ161">
            <v>0.04</v>
          </cell>
          <cell r="AK161">
            <v>32.4</v>
          </cell>
          <cell r="AL161">
            <v>5.01</v>
          </cell>
          <cell r="AM161">
            <v>18.38</v>
          </cell>
          <cell r="AP161">
            <v>7.6</v>
          </cell>
          <cell r="AQ161">
            <v>60</v>
          </cell>
          <cell r="AS161">
            <v>60</v>
          </cell>
          <cell r="AT161">
            <v>90</v>
          </cell>
          <cell r="AU161">
            <v>40</v>
          </cell>
          <cell r="AV161">
            <v>40</v>
          </cell>
          <cell r="AW161">
            <v>213.34</v>
          </cell>
          <cell r="AY161">
            <v>3.1</v>
          </cell>
        </row>
        <row r="162">
          <cell r="A162" t="str">
            <v>1101101009</v>
          </cell>
          <cell r="B162" t="str">
            <v>14</v>
          </cell>
          <cell r="C162" t="str">
            <v>064</v>
          </cell>
          <cell r="D162" t="str">
            <v>0123</v>
          </cell>
          <cell r="E162" t="str">
            <v>00540</v>
          </cell>
          <cell r="F162" t="str">
            <v>0195</v>
          </cell>
          <cell r="G162" t="str">
            <v>00001</v>
          </cell>
          <cell r="H162" t="str">
            <v>021275</v>
          </cell>
          <cell r="I162" t="str">
            <v>ALCALA SANCHEZ CONSUELO AMELIA</v>
          </cell>
          <cell r="J162" t="str">
            <v>TEC. EN ENFERMERIA I</v>
          </cell>
          <cell r="K162" t="str">
            <v>2</v>
          </cell>
          <cell r="L162" t="str">
            <v>03007</v>
          </cell>
          <cell r="M162" t="str">
            <v>070102101 - INST. NAC. DE REHAB</v>
          </cell>
          <cell r="N162" t="str">
            <v>10658729</v>
          </cell>
          <cell r="O162">
            <v>28256</v>
          </cell>
          <cell r="P162">
            <v>36396</v>
          </cell>
          <cell r="Q162" t="str">
            <v>M</v>
          </cell>
          <cell r="R162">
            <v>0</v>
          </cell>
          <cell r="S162" t="str">
            <v>TC</v>
          </cell>
          <cell r="U162" t="str">
            <v>582540CASAC0</v>
          </cell>
          <cell r="V162">
            <v>35215</v>
          </cell>
          <cell r="W162" t="str">
            <v>0125-0019</v>
          </cell>
          <cell r="X162" t="str">
            <v>4031305921</v>
          </cell>
          <cell r="Y162" t="str">
            <v>F</v>
          </cell>
          <cell r="Z162" t="str">
            <v>2</v>
          </cell>
          <cell r="AB162" t="str">
            <v>0/  0</v>
          </cell>
          <cell r="AC162">
            <v>0</v>
          </cell>
          <cell r="AD162" t="str">
            <v>0</v>
          </cell>
          <cell r="AE162" t="str">
            <v>033155</v>
          </cell>
          <cell r="AF162">
            <v>50</v>
          </cell>
          <cell r="AG162">
            <v>23.82</v>
          </cell>
          <cell r="AI162">
            <v>3</v>
          </cell>
          <cell r="AJ162">
            <v>0.04</v>
          </cell>
          <cell r="AK162">
            <v>32.4</v>
          </cell>
          <cell r="AL162">
            <v>5.01</v>
          </cell>
          <cell r="AM162">
            <v>18.38</v>
          </cell>
          <cell r="AP162">
            <v>7.6</v>
          </cell>
          <cell r="AQ162">
            <v>60</v>
          </cell>
          <cell r="AS162">
            <v>60</v>
          </cell>
          <cell r="AT162">
            <v>90</v>
          </cell>
          <cell r="AU162">
            <v>40</v>
          </cell>
          <cell r="AV162">
            <v>40</v>
          </cell>
          <cell r="AW162">
            <v>213.34</v>
          </cell>
          <cell r="AY162">
            <v>3.1</v>
          </cell>
        </row>
        <row r="163">
          <cell r="A163" t="str">
            <v>1101101009</v>
          </cell>
          <cell r="B163" t="str">
            <v>14</v>
          </cell>
          <cell r="C163" t="str">
            <v>064</v>
          </cell>
          <cell r="D163" t="str">
            <v>0123</v>
          </cell>
          <cell r="E163" t="str">
            <v>00540</v>
          </cell>
          <cell r="F163" t="str">
            <v>0195</v>
          </cell>
          <cell r="G163" t="str">
            <v>00001</v>
          </cell>
          <cell r="H163" t="str">
            <v>021102</v>
          </cell>
          <cell r="I163" t="str">
            <v>ALCALDE CALDERON JUDITH AMPARO</v>
          </cell>
          <cell r="J163" t="str">
            <v>TEC. EN ENFERMERIA II</v>
          </cell>
          <cell r="K163" t="str">
            <v>2</v>
          </cell>
          <cell r="L163" t="str">
            <v>03007</v>
          </cell>
          <cell r="M163" t="str">
            <v>070102101 - INST. NAC. DE REHAB</v>
          </cell>
          <cell r="N163" t="str">
            <v>08836872</v>
          </cell>
          <cell r="O163">
            <v>21931</v>
          </cell>
          <cell r="P163">
            <v>30195</v>
          </cell>
          <cell r="Q163" t="str">
            <v>H</v>
          </cell>
          <cell r="R163">
            <v>0</v>
          </cell>
          <cell r="S163" t="str">
            <v>TA</v>
          </cell>
          <cell r="T163" t="str">
            <v>6001160AACDJ003</v>
          </cell>
          <cell r="U163" t="str">
            <v>519290JACAD7</v>
          </cell>
          <cell r="V163">
            <v>34954</v>
          </cell>
          <cell r="W163" t="str">
            <v>0125-0019</v>
          </cell>
          <cell r="X163" t="str">
            <v>4029481836</v>
          </cell>
          <cell r="Y163" t="str">
            <v>F</v>
          </cell>
          <cell r="Z163" t="str">
            <v>2</v>
          </cell>
          <cell r="AB163" t="str">
            <v>0/  0</v>
          </cell>
          <cell r="AC163">
            <v>0</v>
          </cell>
          <cell r="AD163" t="str">
            <v>2</v>
          </cell>
          <cell r="AE163" t="str">
            <v>033102</v>
          </cell>
          <cell r="AF163">
            <v>50</v>
          </cell>
          <cell r="AG163">
            <v>24.14</v>
          </cell>
          <cell r="AH163">
            <v>0.01</v>
          </cell>
          <cell r="AJ163">
            <v>0.04</v>
          </cell>
          <cell r="AK163">
            <v>32.4</v>
          </cell>
          <cell r="AL163">
            <v>5.01</v>
          </cell>
          <cell r="AM163">
            <v>18.48</v>
          </cell>
          <cell r="AO163">
            <v>12.2</v>
          </cell>
          <cell r="AP163">
            <v>17.600000000000001</v>
          </cell>
          <cell r="AQ163">
            <v>60</v>
          </cell>
          <cell r="AS163">
            <v>60</v>
          </cell>
          <cell r="AT163">
            <v>90</v>
          </cell>
          <cell r="AU163">
            <v>40</v>
          </cell>
          <cell r="AV163">
            <v>40</v>
          </cell>
          <cell r="AW163">
            <v>224.9</v>
          </cell>
          <cell r="AY163">
            <v>3.1</v>
          </cell>
        </row>
        <row r="164">
          <cell r="A164" t="str">
            <v>1101101009</v>
          </cell>
          <cell r="B164" t="str">
            <v>14</v>
          </cell>
          <cell r="C164" t="str">
            <v>064</v>
          </cell>
          <cell r="D164" t="str">
            <v>0184</v>
          </cell>
          <cell r="E164" t="str">
            <v>00469</v>
          </cell>
          <cell r="F164" t="str">
            <v>1056</v>
          </cell>
          <cell r="G164" t="str">
            <v>00001</v>
          </cell>
          <cell r="H164" t="str">
            <v>021103</v>
          </cell>
          <cell r="I164" t="str">
            <v>ALCANTARA CANGAHUALA CIRO ANGEL</v>
          </cell>
          <cell r="J164" t="str">
            <v>ASIST. EN SERV. DE SALUD I</v>
          </cell>
          <cell r="K164" t="str">
            <v>2</v>
          </cell>
          <cell r="L164" t="str">
            <v>03007</v>
          </cell>
          <cell r="M164" t="str">
            <v>070102101 - INST. NAC. DE REHAB</v>
          </cell>
          <cell r="N164" t="str">
            <v>09018102</v>
          </cell>
          <cell r="O164">
            <v>22118</v>
          </cell>
          <cell r="P164">
            <v>30195</v>
          </cell>
          <cell r="Q164" t="str">
            <v>P</v>
          </cell>
          <cell r="R164">
            <v>0</v>
          </cell>
          <cell r="S164" t="str">
            <v>PE</v>
          </cell>
          <cell r="T164" t="str">
            <v>6007211AACGC009</v>
          </cell>
          <cell r="U164" t="str">
            <v>221161CACAG0</v>
          </cell>
          <cell r="V164">
            <v>34008</v>
          </cell>
          <cell r="W164" t="str">
            <v>0125-0027</v>
          </cell>
          <cell r="X164" t="str">
            <v>4029481844</v>
          </cell>
          <cell r="Y164" t="str">
            <v>M</v>
          </cell>
          <cell r="Z164" t="str">
            <v>2</v>
          </cell>
          <cell r="AB164" t="str">
            <v>0/  0</v>
          </cell>
          <cell r="AC164">
            <v>0</v>
          </cell>
          <cell r="AD164" t="str">
            <v>2</v>
          </cell>
          <cell r="AE164" t="str">
            <v>032981</v>
          </cell>
          <cell r="AF164">
            <v>50</v>
          </cell>
          <cell r="AG164">
            <v>28.84</v>
          </cell>
          <cell r="AH164">
            <v>0.01</v>
          </cell>
          <cell r="AI164">
            <v>3</v>
          </cell>
          <cell r="AJ164">
            <v>0.04</v>
          </cell>
          <cell r="AK164">
            <v>32.4</v>
          </cell>
          <cell r="AL164">
            <v>5.01</v>
          </cell>
          <cell r="AM164">
            <v>19.89</v>
          </cell>
          <cell r="AN164">
            <v>28.44</v>
          </cell>
          <cell r="AP164">
            <v>27.6</v>
          </cell>
          <cell r="AQ164">
            <v>60</v>
          </cell>
          <cell r="AS164">
            <v>60</v>
          </cell>
          <cell r="AT164">
            <v>90</v>
          </cell>
          <cell r="AU164">
            <v>60</v>
          </cell>
          <cell r="AV164">
            <v>40</v>
          </cell>
          <cell r="AW164">
            <v>257.58</v>
          </cell>
          <cell r="AY164">
            <v>3.1</v>
          </cell>
          <cell r="BG164">
            <v>0.9</v>
          </cell>
        </row>
        <row r="165">
          <cell r="A165" t="str">
            <v>1101101009</v>
          </cell>
          <cell r="B165" t="str">
            <v>14</v>
          </cell>
          <cell r="C165" t="str">
            <v>003</v>
          </cell>
          <cell r="D165" t="str">
            <v>0006</v>
          </cell>
          <cell r="E165" t="str">
            <v>00267</v>
          </cell>
          <cell r="F165" t="str">
            <v>0693</v>
          </cell>
          <cell r="G165" t="str">
            <v>00001</v>
          </cell>
          <cell r="H165" t="str">
            <v>021104</v>
          </cell>
          <cell r="I165" t="str">
            <v>ALIAGA HORNA ALFONSO</v>
          </cell>
          <cell r="J165" t="str">
            <v>JEFE DE DIVISION</v>
          </cell>
          <cell r="K165" t="str">
            <v>2</v>
          </cell>
          <cell r="L165" t="str">
            <v>03007</v>
          </cell>
          <cell r="M165" t="str">
            <v>070102101 - INST. NAC. DE REHAB</v>
          </cell>
          <cell r="N165" t="str">
            <v>10531643</v>
          </cell>
          <cell r="O165">
            <v>18839</v>
          </cell>
          <cell r="P165">
            <v>26388</v>
          </cell>
          <cell r="Q165" t="str">
            <v>2</v>
          </cell>
          <cell r="R165">
            <v>0</v>
          </cell>
          <cell r="S165" t="str">
            <v>F1</v>
          </cell>
          <cell r="T165" t="str">
            <v>5107301AAHNA000</v>
          </cell>
          <cell r="W165" t="str">
            <v>0125-0004</v>
          </cell>
          <cell r="X165" t="str">
            <v>4029784707</v>
          </cell>
          <cell r="Y165" t="str">
            <v>M</v>
          </cell>
          <cell r="Z165" t="str">
            <v>2</v>
          </cell>
          <cell r="AB165" t="str">
            <v>0/  0</v>
          </cell>
          <cell r="AC165">
            <v>0</v>
          </cell>
          <cell r="AD165" t="str">
            <v>5</v>
          </cell>
          <cell r="AE165" t="str">
            <v>032982</v>
          </cell>
          <cell r="AF165">
            <v>50</v>
          </cell>
          <cell r="AG165">
            <v>32</v>
          </cell>
          <cell r="AH165">
            <v>0.01</v>
          </cell>
          <cell r="AJ165">
            <v>0.05</v>
          </cell>
          <cell r="AL165">
            <v>5.01</v>
          </cell>
          <cell r="AM165">
            <v>24.43</v>
          </cell>
          <cell r="AP165">
            <v>80</v>
          </cell>
          <cell r="AQ165">
            <v>60</v>
          </cell>
          <cell r="AS165">
            <v>60</v>
          </cell>
          <cell r="AT165">
            <v>90</v>
          </cell>
          <cell r="AU165">
            <v>100</v>
          </cell>
          <cell r="AW165">
            <v>254.98</v>
          </cell>
          <cell r="AY165">
            <v>3.1</v>
          </cell>
        </row>
        <row r="166">
          <cell r="A166" t="str">
            <v>1101101009</v>
          </cell>
          <cell r="B166" t="str">
            <v>14</v>
          </cell>
          <cell r="C166" t="str">
            <v>064</v>
          </cell>
          <cell r="D166" t="str">
            <v>0184</v>
          </cell>
          <cell r="E166" t="str">
            <v>00469</v>
          </cell>
          <cell r="F166" t="str">
            <v>1056</v>
          </cell>
          <cell r="G166" t="str">
            <v>00001</v>
          </cell>
          <cell r="H166" t="str">
            <v>021105</v>
          </cell>
          <cell r="I166" t="str">
            <v>ALIAGA HORNA TERMOPILO</v>
          </cell>
          <cell r="J166" t="str">
            <v>TEC. EN PROTESIS ORTOP. II</v>
          </cell>
          <cell r="K166" t="str">
            <v>2</v>
          </cell>
          <cell r="L166" t="str">
            <v>03007</v>
          </cell>
          <cell r="M166" t="str">
            <v>070102101 - INST. NAC. DE REHAB</v>
          </cell>
          <cell r="N166" t="str">
            <v>25673470</v>
          </cell>
          <cell r="O166">
            <v>16534</v>
          </cell>
          <cell r="P166">
            <v>26800</v>
          </cell>
          <cell r="Q166" t="str">
            <v>2</v>
          </cell>
          <cell r="R166">
            <v>15</v>
          </cell>
          <cell r="S166" t="str">
            <v>TA</v>
          </cell>
          <cell r="T166" t="str">
            <v>4504071AAHNT009</v>
          </cell>
          <cell r="W166" t="str">
            <v>0125-0027</v>
          </cell>
          <cell r="X166" t="str">
            <v>4029481879</v>
          </cell>
          <cell r="Y166" t="str">
            <v>M</v>
          </cell>
          <cell r="Z166" t="str">
            <v>1</v>
          </cell>
          <cell r="AB166" t="str">
            <v>0/  0</v>
          </cell>
          <cell r="AC166">
            <v>0</v>
          </cell>
          <cell r="AD166" t="str">
            <v>5</v>
          </cell>
          <cell r="AE166" t="str">
            <v>032983</v>
          </cell>
          <cell r="AF166">
            <v>50</v>
          </cell>
          <cell r="AG166">
            <v>24.14</v>
          </cell>
          <cell r="AH166">
            <v>0.01</v>
          </cell>
          <cell r="AI166">
            <v>3</v>
          </cell>
          <cell r="AJ166">
            <v>0.04</v>
          </cell>
          <cell r="AK166">
            <v>32.4</v>
          </cell>
          <cell r="AL166">
            <v>5.01</v>
          </cell>
          <cell r="AM166">
            <v>18.48</v>
          </cell>
          <cell r="AP166">
            <v>17.600000000000001</v>
          </cell>
          <cell r="AQ166">
            <v>60</v>
          </cell>
          <cell r="AS166">
            <v>60</v>
          </cell>
          <cell r="AT166">
            <v>90</v>
          </cell>
          <cell r="AU166">
            <v>40</v>
          </cell>
          <cell r="AV166">
            <v>40</v>
          </cell>
          <cell r="AW166">
            <v>221.37</v>
          </cell>
          <cell r="AY166">
            <v>3.1</v>
          </cell>
          <cell r="BG166">
            <v>0.9</v>
          </cell>
        </row>
        <row r="167">
          <cell r="A167" t="str">
            <v>1101101009</v>
          </cell>
          <cell r="B167" t="str">
            <v>14</v>
          </cell>
          <cell r="C167" t="str">
            <v>003</v>
          </cell>
          <cell r="D167" t="str">
            <v>0006</v>
          </cell>
          <cell r="E167" t="str">
            <v>00267</v>
          </cell>
          <cell r="F167" t="str">
            <v>0693</v>
          </cell>
          <cell r="G167" t="str">
            <v>00001</v>
          </cell>
          <cell r="H167" t="str">
            <v>021094</v>
          </cell>
          <cell r="I167" t="str">
            <v>ALONSO CAPCHA ALCIRA</v>
          </cell>
          <cell r="J167" t="str">
            <v>ASIST. ADMINISTRATIVO I</v>
          </cell>
          <cell r="K167" t="str">
            <v>2</v>
          </cell>
          <cell r="L167" t="str">
            <v>03007</v>
          </cell>
          <cell r="M167" t="str">
            <v>070102101 - INST. NAC. DE REHAB</v>
          </cell>
          <cell r="N167" t="str">
            <v>08584832</v>
          </cell>
          <cell r="O167">
            <v>18265</v>
          </cell>
          <cell r="P167">
            <v>27546</v>
          </cell>
          <cell r="Q167" t="str">
            <v>H</v>
          </cell>
          <cell r="R167">
            <v>0</v>
          </cell>
          <cell r="S167" t="str">
            <v>PE</v>
          </cell>
          <cell r="T167" t="str">
            <v>5001020ANCCA013</v>
          </cell>
          <cell r="U167" t="str">
            <v>504540AACNC9</v>
          </cell>
          <cell r="V167">
            <v>36892</v>
          </cell>
          <cell r="W167" t="str">
            <v>0125-0004</v>
          </cell>
          <cell r="X167" t="str">
            <v>4029481909</v>
          </cell>
          <cell r="Y167" t="str">
            <v>F</v>
          </cell>
          <cell r="Z167" t="str">
            <v>2</v>
          </cell>
          <cell r="AB167" t="str">
            <v>0/  0</v>
          </cell>
          <cell r="AC167">
            <v>0</v>
          </cell>
          <cell r="AD167" t="str">
            <v>4</v>
          </cell>
          <cell r="AE167" t="str">
            <v>032985</v>
          </cell>
          <cell r="AF167">
            <v>50</v>
          </cell>
          <cell r="AG167">
            <v>28.84</v>
          </cell>
          <cell r="AH167">
            <v>0.01</v>
          </cell>
          <cell r="AI167">
            <v>3</v>
          </cell>
          <cell r="AJ167">
            <v>0.04</v>
          </cell>
          <cell r="AK167">
            <v>32.4</v>
          </cell>
          <cell r="AL167">
            <v>5.01</v>
          </cell>
          <cell r="AM167">
            <v>19.89</v>
          </cell>
          <cell r="AO167">
            <v>12.39</v>
          </cell>
          <cell r="AP167">
            <v>27.6</v>
          </cell>
          <cell r="AQ167">
            <v>60</v>
          </cell>
          <cell r="AS167">
            <v>60</v>
          </cell>
          <cell r="AT167">
            <v>90</v>
          </cell>
          <cell r="AU167">
            <v>60</v>
          </cell>
          <cell r="AW167">
            <v>264.20999999999998</v>
          </cell>
          <cell r="AY167">
            <v>3.1</v>
          </cell>
        </row>
        <row r="168">
          <cell r="A168" t="str">
            <v>1101101009</v>
          </cell>
          <cell r="B168" t="str">
            <v>14</v>
          </cell>
          <cell r="C168" t="str">
            <v>003</v>
          </cell>
          <cell r="D168" t="str">
            <v>0006</v>
          </cell>
          <cell r="E168" t="str">
            <v>00267</v>
          </cell>
          <cell r="F168" t="str">
            <v>0693</v>
          </cell>
          <cell r="G168" t="str">
            <v>00001</v>
          </cell>
          <cell r="H168" t="str">
            <v>021108</v>
          </cell>
          <cell r="I168" t="str">
            <v>ALOSILLA NUÑEZ ANGEL EDMUNDO</v>
          </cell>
          <cell r="J168" t="str">
            <v>TEC. ADMINISTRATIVO II</v>
          </cell>
          <cell r="K168" t="str">
            <v>2</v>
          </cell>
          <cell r="L168" t="str">
            <v>03007</v>
          </cell>
          <cell r="M168" t="str">
            <v>070102101 - INST. NAC. DE REHAB</v>
          </cell>
          <cell r="N168" t="str">
            <v>08628340</v>
          </cell>
          <cell r="O168">
            <v>21479</v>
          </cell>
          <cell r="P168">
            <v>30326</v>
          </cell>
          <cell r="Q168" t="str">
            <v>M</v>
          </cell>
          <cell r="R168">
            <v>0</v>
          </cell>
          <cell r="S168" t="str">
            <v>TA</v>
          </cell>
          <cell r="T168" t="str">
            <v>5810211ASNEA000</v>
          </cell>
          <cell r="U168" t="str">
            <v>514771AANSE8</v>
          </cell>
          <cell r="V168">
            <v>35216</v>
          </cell>
          <cell r="W168" t="str">
            <v>0125-0004</v>
          </cell>
          <cell r="X168" t="str">
            <v>4029481925</v>
          </cell>
          <cell r="Y168" t="str">
            <v>M</v>
          </cell>
          <cell r="Z168" t="str">
            <v>2</v>
          </cell>
          <cell r="AB168" t="str">
            <v>0/  0</v>
          </cell>
          <cell r="AC168">
            <v>0</v>
          </cell>
          <cell r="AE168" t="str">
            <v>032986</v>
          </cell>
          <cell r="AF168">
            <v>50</v>
          </cell>
          <cell r="AG168">
            <v>24.14</v>
          </cell>
          <cell r="AJ168">
            <v>0.04</v>
          </cell>
          <cell r="AK168">
            <v>32.4</v>
          </cell>
          <cell r="AL168">
            <v>5.01</v>
          </cell>
          <cell r="AM168">
            <v>18.48</v>
          </cell>
          <cell r="AO168">
            <v>10.89</v>
          </cell>
          <cell r="AP168">
            <v>17.600000000000001</v>
          </cell>
          <cell r="AQ168">
            <v>60</v>
          </cell>
          <cell r="AS168">
            <v>60</v>
          </cell>
          <cell r="AT168">
            <v>90</v>
          </cell>
          <cell r="AU168">
            <v>40</v>
          </cell>
          <cell r="AW168">
            <v>202.85</v>
          </cell>
          <cell r="AY168">
            <v>3.1</v>
          </cell>
        </row>
        <row r="169">
          <cell r="A169" t="str">
            <v>1101101009</v>
          </cell>
          <cell r="B169" t="str">
            <v>14</v>
          </cell>
          <cell r="C169" t="str">
            <v>003</v>
          </cell>
          <cell r="D169" t="str">
            <v>0006</v>
          </cell>
          <cell r="E169" t="str">
            <v>00267</v>
          </cell>
          <cell r="F169" t="str">
            <v>0693</v>
          </cell>
          <cell r="G169" t="str">
            <v>00001</v>
          </cell>
          <cell r="H169" t="str">
            <v>021109</v>
          </cell>
          <cell r="I169" t="str">
            <v>ALVARADO ISUIZA LUCAS</v>
          </cell>
          <cell r="J169" t="str">
            <v>ARTESANO I</v>
          </cell>
          <cell r="K169" t="str">
            <v>2</v>
          </cell>
          <cell r="L169" t="str">
            <v>03007</v>
          </cell>
          <cell r="M169" t="str">
            <v>070102101 - INST. NAC. DE REHAB</v>
          </cell>
          <cell r="N169" t="str">
            <v>25664547</v>
          </cell>
          <cell r="O169">
            <v>20108</v>
          </cell>
          <cell r="P169">
            <v>32873</v>
          </cell>
          <cell r="Q169" t="str">
            <v>I</v>
          </cell>
          <cell r="R169">
            <v>0</v>
          </cell>
          <cell r="S169" t="str">
            <v>TE</v>
          </cell>
          <cell r="T169" t="str">
            <v>5501191AAIIL006</v>
          </cell>
          <cell r="U169" t="str">
            <v>201061LAIAI3</v>
          </cell>
          <cell r="V169">
            <v>34313</v>
          </cell>
          <cell r="W169" t="str">
            <v>0125-0004</v>
          </cell>
          <cell r="X169" t="str">
            <v>4029481933</v>
          </cell>
          <cell r="Y169" t="str">
            <v>M</v>
          </cell>
          <cell r="Z169" t="str">
            <v>1</v>
          </cell>
          <cell r="AB169" t="str">
            <v>0/  0</v>
          </cell>
          <cell r="AC169">
            <v>0</v>
          </cell>
          <cell r="AD169" t="str">
            <v>1</v>
          </cell>
          <cell r="AE169" t="str">
            <v>097621</v>
          </cell>
          <cell r="AF169">
            <v>50</v>
          </cell>
          <cell r="AG169">
            <v>23.52</v>
          </cell>
          <cell r="AH169">
            <v>0.01</v>
          </cell>
          <cell r="AJ169">
            <v>0.03</v>
          </cell>
          <cell r="AK169">
            <v>32.4</v>
          </cell>
          <cell r="AL169">
            <v>5.01</v>
          </cell>
          <cell r="AM169">
            <v>18.29</v>
          </cell>
          <cell r="AN169">
            <v>26.97</v>
          </cell>
          <cell r="AQ169">
            <v>60</v>
          </cell>
          <cell r="AS169">
            <v>60</v>
          </cell>
          <cell r="AT169">
            <v>90</v>
          </cell>
          <cell r="AU169">
            <v>40</v>
          </cell>
          <cell r="AV169">
            <v>40</v>
          </cell>
          <cell r="AW169">
            <v>223.98</v>
          </cell>
          <cell r="AY169">
            <v>3.1</v>
          </cell>
        </row>
        <row r="170">
          <cell r="A170" t="str">
            <v>1101101009</v>
          </cell>
          <cell r="B170" t="str">
            <v>14</v>
          </cell>
          <cell r="C170" t="str">
            <v>064</v>
          </cell>
          <cell r="D170" t="str">
            <v>0123</v>
          </cell>
          <cell r="E170" t="str">
            <v>00540</v>
          </cell>
          <cell r="F170" t="str">
            <v>0703</v>
          </cell>
          <cell r="G170" t="str">
            <v>00001</v>
          </cell>
          <cell r="H170" t="str">
            <v>021110</v>
          </cell>
          <cell r="I170" t="str">
            <v>ALVARADO MOORE LIZ GISELLA</v>
          </cell>
          <cell r="J170" t="str">
            <v>TEC. EN ENFERMERIA I</v>
          </cell>
          <cell r="K170" t="str">
            <v>2</v>
          </cell>
          <cell r="L170" t="str">
            <v>03007</v>
          </cell>
          <cell r="M170" t="str">
            <v>070102101 - INST. NAC. DE REHAB</v>
          </cell>
          <cell r="N170" t="str">
            <v>09334634</v>
          </cell>
          <cell r="O170">
            <v>24973</v>
          </cell>
          <cell r="P170">
            <v>35063</v>
          </cell>
          <cell r="Q170" t="str">
            <v>1</v>
          </cell>
          <cell r="R170">
            <v>0</v>
          </cell>
          <cell r="S170" t="str">
            <v>TC</v>
          </cell>
          <cell r="T170" t="str">
            <v>6805150AAMRL008</v>
          </cell>
          <cell r="W170" t="str">
            <v>0125-0020</v>
          </cell>
          <cell r="X170" t="str">
            <v>4029617738</v>
          </cell>
          <cell r="Y170" t="str">
            <v>F</v>
          </cell>
          <cell r="Z170" t="str">
            <v>1</v>
          </cell>
          <cell r="AB170" t="str">
            <v>0/  0</v>
          </cell>
          <cell r="AC170">
            <v>0</v>
          </cell>
          <cell r="AD170" t="str">
            <v>0</v>
          </cell>
          <cell r="AE170" t="str">
            <v>033081</v>
          </cell>
          <cell r="AF170">
            <v>50</v>
          </cell>
          <cell r="AG170">
            <v>23.82</v>
          </cell>
          <cell r="AI170">
            <v>3</v>
          </cell>
          <cell r="AJ170">
            <v>0.04</v>
          </cell>
          <cell r="AK170">
            <v>32.4</v>
          </cell>
          <cell r="AL170">
            <v>5.01</v>
          </cell>
          <cell r="AM170">
            <v>18.38</v>
          </cell>
          <cell r="AP170">
            <v>7.6</v>
          </cell>
          <cell r="AQ170">
            <v>60</v>
          </cell>
          <cell r="AS170">
            <v>60</v>
          </cell>
          <cell r="AT170">
            <v>90</v>
          </cell>
          <cell r="AU170">
            <v>40</v>
          </cell>
          <cell r="AV170">
            <v>40</v>
          </cell>
          <cell r="AW170">
            <v>213.34</v>
          </cell>
          <cell r="AY170">
            <v>3.1</v>
          </cell>
          <cell r="BE170">
            <v>394.37</v>
          </cell>
        </row>
        <row r="171">
          <cell r="A171" t="str">
            <v>1101101009</v>
          </cell>
          <cell r="B171" t="str">
            <v>14</v>
          </cell>
          <cell r="C171" t="str">
            <v>064</v>
          </cell>
          <cell r="D171" t="str">
            <v>0123</v>
          </cell>
          <cell r="E171" t="str">
            <v>00471</v>
          </cell>
          <cell r="F171" t="str">
            <v>0200</v>
          </cell>
          <cell r="G171" t="str">
            <v>00001</v>
          </cell>
          <cell r="H171" t="str">
            <v>021111</v>
          </cell>
          <cell r="I171" t="str">
            <v>ALVARADO VEGA ELIA</v>
          </cell>
          <cell r="J171" t="str">
            <v>ARTESANO I</v>
          </cell>
          <cell r="K171" t="str">
            <v>2</v>
          </cell>
          <cell r="L171" t="str">
            <v>03007</v>
          </cell>
          <cell r="M171" t="str">
            <v>070102101 - INST. NAC. DE REHAB</v>
          </cell>
          <cell r="N171" t="str">
            <v>07565486</v>
          </cell>
          <cell r="O171">
            <v>17939</v>
          </cell>
          <cell r="P171">
            <v>29906</v>
          </cell>
          <cell r="Q171" t="str">
            <v>1</v>
          </cell>
          <cell r="R171">
            <v>0</v>
          </cell>
          <cell r="S171" t="str">
            <v>TA</v>
          </cell>
          <cell r="T171" t="str">
            <v>4902100AAVAE004</v>
          </cell>
          <cell r="W171" t="str">
            <v>0125-0018</v>
          </cell>
          <cell r="X171" t="str">
            <v>4029481941</v>
          </cell>
          <cell r="Y171" t="str">
            <v>F</v>
          </cell>
          <cell r="Z171" t="str">
            <v>1</v>
          </cell>
          <cell r="AB171" t="str">
            <v>0/  0</v>
          </cell>
          <cell r="AC171">
            <v>0</v>
          </cell>
          <cell r="AD171" t="str">
            <v>2</v>
          </cell>
          <cell r="AE171" t="str">
            <v>032987</v>
          </cell>
          <cell r="AF171">
            <v>50</v>
          </cell>
          <cell r="AG171">
            <v>24.14</v>
          </cell>
          <cell r="AH171">
            <v>0.01</v>
          </cell>
          <cell r="AI171">
            <v>3</v>
          </cell>
          <cell r="AJ171">
            <v>0.04</v>
          </cell>
          <cell r="AK171">
            <v>32.4</v>
          </cell>
          <cell r="AL171">
            <v>5.01</v>
          </cell>
          <cell r="AM171">
            <v>18.48</v>
          </cell>
          <cell r="AO171">
            <v>12.21</v>
          </cell>
          <cell r="AP171">
            <v>17.600000000000001</v>
          </cell>
          <cell r="AQ171">
            <v>60</v>
          </cell>
          <cell r="AS171">
            <v>60</v>
          </cell>
          <cell r="AT171">
            <v>90</v>
          </cell>
          <cell r="AU171">
            <v>40</v>
          </cell>
          <cell r="AV171">
            <v>40</v>
          </cell>
          <cell r="AW171">
            <v>226.04</v>
          </cell>
          <cell r="AY171">
            <v>3.1</v>
          </cell>
        </row>
        <row r="172">
          <cell r="A172" t="str">
            <v>1101101009</v>
          </cell>
          <cell r="B172" t="str">
            <v>14</v>
          </cell>
          <cell r="C172" t="str">
            <v>064</v>
          </cell>
          <cell r="D172" t="str">
            <v>0123</v>
          </cell>
          <cell r="E172" t="str">
            <v>00540</v>
          </cell>
          <cell r="F172" t="str">
            <v>0703</v>
          </cell>
          <cell r="G172" t="str">
            <v>00001</v>
          </cell>
          <cell r="H172" t="str">
            <v>021112</v>
          </cell>
          <cell r="I172" t="str">
            <v>ALVITES LAVERDE DE MONTEZA LUZ ELENA</v>
          </cell>
          <cell r="J172" t="str">
            <v>TEC. EN NUTRICION I</v>
          </cell>
          <cell r="K172" t="str">
            <v>2</v>
          </cell>
          <cell r="L172" t="str">
            <v>03007</v>
          </cell>
          <cell r="M172" t="str">
            <v>070102101 - INST. NAC. DE REHAB</v>
          </cell>
          <cell r="N172" t="str">
            <v>07905924</v>
          </cell>
          <cell r="O172">
            <v>15501</v>
          </cell>
          <cell r="P172">
            <v>30286</v>
          </cell>
          <cell r="Q172" t="str">
            <v>1</v>
          </cell>
          <cell r="R172">
            <v>0</v>
          </cell>
          <cell r="S172" t="str">
            <v>TD</v>
          </cell>
          <cell r="T172" t="str">
            <v>4206090AILEL008</v>
          </cell>
          <cell r="W172" t="str">
            <v>0125-0020</v>
          </cell>
          <cell r="X172" t="str">
            <v>4029481968</v>
          </cell>
          <cell r="Y172" t="str">
            <v>F</v>
          </cell>
          <cell r="Z172" t="str">
            <v>1</v>
          </cell>
          <cell r="AB172" t="str">
            <v>0/  0</v>
          </cell>
          <cell r="AC172">
            <v>0</v>
          </cell>
          <cell r="AD172" t="str">
            <v>2</v>
          </cell>
          <cell r="AE172" t="str">
            <v>032988</v>
          </cell>
          <cell r="AF172">
            <v>50</v>
          </cell>
          <cell r="AG172">
            <v>23.67</v>
          </cell>
          <cell r="AH172">
            <v>0.01</v>
          </cell>
          <cell r="AI172">
            <v>3</v>
          </cell>
          <cell r="AJ172">
            <v>0.03</v>
          </cell>
          <cell r="AK172">
            <v>32.4</v>
          </cell>
          <cell r="AL172">
            <v>5.01</v>
          </cell>
          <cell r="AM172">
            <v>18.329999999999998</v>
          </cell>
          <cell r="AO172">
            <v>12.32</v>
          </cell>
          <cell r="AP172">
            <v>2.6</v>
          </cell>
          <cell r="AQ172">
            <v>60</v>
          </cell>
          <cell r="AS172">
            <v>60</v>
          </cell>
          <cell r="AT172">
            <v>90</v>
          </cell>
          <cell r="AU172">
            <v>40</v>
          </cell>
          <cell r="AV172">
            <v>40</v>
          </cell>
          <cell r="AW172">
            <v>219.52</v>
          </cell>
          <cell r="AY172">
            <v>3.1</v>
          </cell>
          <cell r="BE172">
            <v>265.58</v>
          </cell>
          <cell r="BG172">
            <v>0.9</v>
          </cell>
        </row>
        <row r="173">
          <cell r="A173" t="str">
            <v>1101101009</v>
          </cell>
          <cell r="B173" t="str">
            <v>14</v>
          </cell>
          <cell r="C173" t="str">
            <v>003</v>
          </cell>
          <cell r="D173" t="str">
            <v>0006</v>
          </cell>
          <cell r="E173" t="str">
            <v>00267</v>
          </cell>
          <cell r="F173" t="str">
            <v>0693</v>
          </cell>
          <cell r="G173" t="str">
            <v>00001</v>
          </cell>
          <cell r="H173" t="str">
            <v>021113</v>
          </cell>
          <cell r="I173" t="str">
            <v>ANTEZANA ALLENDE FORTUNATO ARTEMIO</v>
          </cell>
          <cell r="J173" t="str">
            <v>TEC. ADMINISTRATIVO II</v>
          </cell>
          <cell r="K173" t="str">
            <v>2</v>
          </cell>
          <cell r="L173" t="str">
            <v>03007</v>
          </cell>
          <cell r="M173" t="str">
            <v>070102101 - INST. NAC. DE REHAB</v>
          </cell>
          <cell r="N173" t="str">
            <v>25452480</v>
          </cell>
          <cell r="O173">
            <v>19194</v>
          </cell>
          <cell r="P173">
            <v>27288</v>
          </cell>
          <cell r="Q173" t="str">
            <v>H</v>
          </cell>
          <cell r="R173">
            <v>0</v>
          </cell>
          <cell r="S173" t="str">
            <v>TA</v>
          </cell>
          <cell r="T173" t="str">
            <v>5207191AEAEF007</v>
          </cell>
          <cell r="U173" t="str">
            <v>491921FAAEE1</v>
          </cell>
          <cell r="V173">
            <v>35362</v>
          </cell>
          <cell r="W173" t="str">
            <v>0125-0004</v>
          </cell>
          <cell r="X173" t="str">
            <v>4029481976</v>
          </cell>
          <cell r="Y173" t="str">
            <v>M</v>
          </cell>
          <cell r="Z173" t="str">
            <v>2</v>
          </cell>
          <cell r="AB173" t="str">
            <v>0/  0</v>
          </cell>
          <cell r="AC173">
            <v>0</v>
          </cell>
          <cell r="AD173" t="str">
            <v>5</v>
          </cell>
          <cell r="AE173" t="str">
            <v>032991</v>
          </cell>
          <cell r="AF173">
            <v>50</v>
          </cell>
          <cell r="AG173">
            <v>24.14</v>
          </cell>
          <cell r="AH173">
            <v>0.01</v>
          </cell>
          <cell r="AI173">
            <v>3</v>
          </cell>
          <cell r="AJ173">
            <v>0.04</v>
          </cell>
          <cell r="AK173">
            <v>32.4</v>
          </cell>
          <cell r="AL173">
            <v>5.01</v>
          </cell>
          <cell r="AM173">
            <v>18.48</v>
          </cell>
          <cell r="AO173">
            <v>11.02</v>
          </cell>
          <cell r="AP173">
            <v>17.600000000000001</v>
          </cell>
          <cell r="AQ173">
            <v>60</v>
          </cell>
          <cell r="AS173">
            <v>60</v>
          </cell>
          <cell r="AT173">
            <v>90</v>
          </cell>
          <cell r="AU173">
            <v>40</v>
          </cell>
          <cell r="AW173">
            <v>205.11</v>
          </cell>
          <cell r="AY173">
            <v>3.1</v>
          </cell>
          <cell r="BG173">
            <v>0.9</v>
          </cell>
        </row>
        <row r="174">
          <cell r="A174" t="str">
            <v>1101101009</v>
          </cell>
          <cell r="B174" t="str">
            <v>14</v>
          </cell>
          <cell r="C174" t="str">
            <v>003</v>
          </cell>
          <cell r="D174" t="str">
            <v>0006</v>
          </cell>
          <cell r="E174" t="str">
            <v>00267</v>
          </cell>
          <cell r="F174" t="str">
            <v>0693</v>
          </cell>
          <cell r="G174" t="str">
            <v>00001</v>
          </cell>
          <cell r="H174" t="str">
            <v>021009</v>
          </cell>
          <cell r="I174" t="str">
            <v>ARBAIZA VASQUEZ HUMBERTO ALADINO</v>
          </cell>
          <cell r="J174" t="str">
            <v>DIRECTOR EJECUTIVO</v>
          </cell>
          <cell r="K174" t="str">
            <v>2</v>
          </cell>
          <cell r="L174" t="str">
            <v>03007</v>
          </cell>
          <cell r="M174" t="str">
            <v>070102101 - INST. NAC. DE REHAB</v>
          </cell>
          <cell r="N174" t="str">
            <v>07240134</v>
          </cell>
          <cell r="O174">
            <v>18769</v>
          </cell>
          <cell r="P174">
            <v>39166</v>
          </cell>
          <cell r="Q174" t="str">
            <v>M</v>
          </cell>
          <cell r="R174">
            <v>0</v>
          </cell>
          <cell r="S174" t="str">
            <v>F4</v>
          </cell>
          <cell r="T174" t="str">
            <v>5105211AAVQH003</v>
          </cell>
          <cell r="U174" t="str">
            <v>187671HAVAQ2</v>
          </cell>
          <cell r="V174">
            <v>34369</v>
          </cell>
          <cell r="W174" t="str">
            <v>0125-0004</v>
          </cell>
          <cell r="X174" t="str">
            <v>4010382608</v>
          </cell>
          <cell r="Y174" t="str">
            <v>M</v>
          </cell>
          <cell r="Z174" t="str">
            <v>2</v>
          </cell>
          <cell r="AB174" t="str">
            <v>0/  0</v>
          </cell>
          <cell r="AC174">
            <v>0</v>
          </cell>
          <cell r="AF174">
            <v>0.06</v>
          </cell>
          <cell r="AG174">
            <v>40.47</v>
          </cell>
          <cell r="AK174">
            <v>108.9</v>
          </cell>
          <cell r="AL174">
            <v>5.01</v>
          </cell>
          <cell r="AM174">
            <v>83.18</v>
          </cell>
          <cell r="AP174">
            <v>30</v>
          </cell>
          <cell r="AQ174">
            <v>60</v>
          </cell>
          <cell r="AS174">
            <v>60</v>
          </cell>
          <cell r="AT174">
            <v>90</v>
          </cell>
          <cell r="AU174">
            <v>170</v>
          </cell>
          <cell r="AW174">
            <v>364.99</v>
          </cell>
          <cell r="AY174">
            <v>3.1</v>
          </cell>
        </row>
        <row r="175">
          <cell r="A175" t="str">
            <v>1101101009</v>
          </cell>
          <cell r="B175" t="str">
            <v>14</v>
          </cell>
          <cell r="C175" t="str">
            <v>064</v>
          </cell>
          <cell r="D175" t="str">
            <v>0184</v>
          </cell>
          <cell r="E175" t="str">
            <v>00469</v>
          </cell>
          <cell r="F175" t="str">
            <v>1056</v>
          </cell>
          <cell r="G175" t="str">
            <v>00001</v>
          </cell>
          <cell r="H175" t="str">
            <v>021114</v>
          </cell>
          <cell r="I175" t="str">
            <v>ARIAS VIDAL MARCOS ENRIQUE</v>
          </cell>
          <cell r="J175" t="str">
            <v>TEC. EN PROTESIS ORTOP. I</v>
          </cell>
          <cell r="K175" t="str">
            <v>2</v>
          </cell>
          <cell r="L175" t="str">
            <v>03007</v>
          </cell>
          <cell r="M175" t="str">
            <v>070102101 - INST. NAC. DE REHAB</v>
          </cell>
          <cell r="N175" t="str">
            <v>25535698</v>
          </cell>
          <cell r="O175">
            <v>23716</v>
          </cell>
          <cell r="P175">
            <v>31017</v>
          </cell>
          <cell r="Q175" t="str">
            <v>P</v>
          </cell>
          <cell r="R175">
            <v>0</v>
          </cell>
          <cell r="S175" t="str">
            <v>TB</v>
          </cell>
          <cell r="T175" t="str">
            <v>6412051AAVAM008</v>
          </cell>
          <cell r="U175" t="str">
            <v>237141MAVAA2</v>
          </cell>
          <cell r="V175">
            <v>34036</v>
          </cell>
          <cell r="W175" t="str">
            <v>0125-0027</v>
          </cell>
          <cell r="X175" t="str">
            <v>4029482018</v>
          </cell>
          <cell r="Y175" t="str">
            <v>M</v>
          </cell>
          <cell r="Z175" t="str">
            <v>1</v>
          </cell>
          <cell r="AB175" t="str">
            <v>0/  0</v>
          </cell>
          <cell r="AC175">
            <v>0</v>
          </cell>
          <cell r="AD175" t="str">
            <v>2</v>
          </cell>
          <cell r="AE175" t="str">
            <v>032996</v>
          </cell>
          <cell r="AF175">
            <v>50</v>
          </cell>
          <cell r="AG175">
            <v>23.95</v>
          </cell>
          <cell r="AH175">
            <v>0.01</v>
          </cell>
          <cell r="AI175">
            <v>3</v>
          </cell>
          <cell r="AJ175">
            <v>0.04</v>
          </cell>
          <cell r="AK175">
            <v>32.4</v>
          </cell>
          <cell r="AL175">
            <v>5.01</v>
          </cell>
          <cell r="AM175">
            <v>18.420000000000002</v>
          </cell>
          <cell r="AN175">
            <v>27.58</v>
          </cell>
          <cell r="AP175">
            <v>12.6</v>
          </cell>
          <cell r="AQ175">
            <v>60</v>
          </cell>
          <cell r="AS175">
            <v>60</v>
          </cell>
          <cell r="AT175">
            <v>90</v>
          </cell>
          <cell r="AU175">
            <v>40</v>
          </cell>
          <cell r="AV175">
            <v>40</v>
          </cell>
          <cell r="AW175">
            <v>233.9</v>
          </cell>
          <cell r="AY175">
            <v>3.1</v>
          </cell>
          <cell r="BG175">
            <v>0.9</v>
          </cell>
        </row>
        <row r="176">
          <cell r="A176" t="str">
            <v>1101101009</v>
          </cell>
          <cell r="B176" t="str">
            <v>14</v>
          </cell>
          <cell r="C176" t="str">
            <v>064</v>
          </cell>
          <cell r="D176" t="str">
            <v>0123</v>
          </cell>
          <cell r="E176" t="str">
            <v>00540</v>
          </cell>
          <cell r="F176" t="str">
            <v>0845</v>
          </cell>
          <cell r="G176" t="str">
            <v>00001</v>
          </cell>
          <cell r="H176" t="str">
            <v>021115</v>
          </cell>
          <cell r="I176" t="str">
            <v>AVALOS CHICHIZOLA YOLANDA PATRICIA</v>
          </cell>
          <cell r="J176" t="str">
            <v>ASIST. EN SERV. DE SALUD I</v>
          </cell>
          <cell r="K176" t="str">
            <v>2</v>
          </cell>
          <cell r="L176" t="str">
            <v>03007</v>
          </cell>
          <cell r="M176" t="str">
            <v>070102101 - INST. NAC. DE REHAB</v>
          </cell>
          <cell r="N176" t="str">
            <v>08195026</v>
          </cell>
          <cell r="O176">
            <v>20732</v>
          </cell>
          <cell r="P176">
            <v>30256</v>
          </cell>
          <cell r="Q176" t="str">
            <v>H</v>
          </cell>
          <cell r="R176">
            <v>0</v>
          </cell>
          <cell r="S176" t="str">
            <v>PE</v>
          </cell>
          <cell r="T176" t="str">
            <v>5610040ALCCY003</v>
          </cell>
          <cell r="U176" t="str">
            <v>207300YACLE8</v>
          </cell>
          <cell r="V176">
            <v>34313</v>
          </cell>
          <cell r="W176" t="str">
            <v>0125-0021</v>
          </cell>
          <cell r="X176" t="str">
            <v>4029482026</v>
          </cell>
          <cell r="Y176" t="str">
            <v>F</v>
          </cell>
          <cell r="Z176" t="str">
            <v>1</v>
          </cell>
          <cell r="AB176" t="str">
            <v>0/  0</v>
          </cell>
          <cell r="AC176">
            <v>0</v>
          </cell>
          <cell r="AD176" t="str">
            <v>2</v>
          </cell>
          <cell r="AE176" t="str">
            <v>032999</v>
          </cell>
          <cell r="AF176">
            <v>50</v>
          </cell>
          <cell r="AG176">
            <v>28.84</v>
          </cell>
          <cell r="AH176">
            <v>0.01</v>
          </cell>
          <cell r="AI176">
            <v>3</v>
          </cell>
          <cell r="AJ176">
            <v>0.04</v>
          </cell>
          <cell r="AK176">
            <v>32.4</v>
          </cell>
          <cell r="AL176">
            <v>5.01</v>
          </cell>
          <cell r="AM176">
            <v>19.89</v>
          </cell>
          <cell r="AN176">
            <v>28.44</v>
          </cell>
          <cell r="AP176">
            <v>27.6</v>
          </cell>
          <cell r="AQ176">
            <v>60</v>
          </cell>
          <cell r="AS176">
            <v>60</v>
          </cell>
          <cell r="AT176">
            <v>90</v>
          </cell>
          <cell r="AU176">
            <v>60</v>
          </cell>
          <cell r="AV176">
            <v>40</v>
          </cell>
          <cell r="AW176">
            <v>257.58</v>
          </cell>
          <cell r="AY176">
            <v>3.1</v>
          </cell>
          <cell r="BG176">
            <v>0.9</v>
          </cell>
        </row>
        <row r="177">
          <cell r="A177" t="str">
            <v>1101101009</v>
          </cell>
          <cell r="B177" t="str">
            <v>14</v>
          </cell>
          <cell r="C177" t="str">
            <v>064</v>
          </cell>
          <cell r="D177" t="str">
            <v>0123</v>
          </cell>
          <cell r="E177" t="str">
            <v>00540</v>
          </cell>
          <cell r="F177" t="str">
            <v>0845</v>
          </cell>
          <cell r="G177" t="str">
            <v>00001</v>
          </cell>
          <cell r="H177" t="str">
            <v>021116</v>
          </cell>
          <cell r="I177" t="str">
            <v>AYLLON ALVAREZ OSCAR EDGAR</v>
          </cell>
          <cell r="J177" t="str">
            <v>ESPEC. EN EDUCACION I</v>
          </cell>
          <cell r="K177" t="str">
            <v>2</v>
          </cell>
          <cell r="L177" t="str">
            <v>03007</v>
          </cell>
          <cell r="M177" t="str">
            <v>070102101 - INST. NAC. DE REHAB</v>
          </cell>
          <cell r="N177" t="str">
            <v>08210321</v>
          </cell>
          <cell r="O177">
            <v>14743</v>
          </cell>
          <cell r="P177">
            <v>27896</v>
          </cell>
          <cell r="Q177" t="str">
            <v>2</v>
          </cell>
          <cell r="R177">
            <v>0</v>
          </cell>
          <cell r="S177" t="str">
            <v>PC</v>
          </cell>
          <cell r="T177" t="str">
            <v>4005121ALAAO005</v>
          </cell>
          <cell r="W177" t="str">
            <v>0125-0021</v>
          </cell>
          <cell r="X177" t="str">
            <v>4029482034</v>
          </cell>
          <cell r="Y177" t="str">
            <v>M</v>
          </cell>
          <cell r="Z177" t="str">
            <v>1</v>
          </cell>
          <cell r="AB177" t="str">
            <v>0/  0</v>
          </cell>
          <cell r="AC177">
            <v>0</v>
          </cell>
          <cell r="AD177" t="str">
            <v>5</v>
          </cell>
          <cell r="AE177" t="str">
            <v>033000</v>
          </cell>
          <cell r="AF177">
            <v>50</v>
          </cell>
          <cell r="AG177">
            <v>29.61</v>
          </cell>
          <cell r="AH177">
            <v>0.01</v>
          </cell>
          <cell r="AJ177">
            <v>0.05</v>
          </cell>
          <cell r="AK177">
            <v>32.4</v>
          </cell>
          <cell r="AL177">
            <v>5.01</v>
          </cell>
          <cell r="AM177">
            <v>20.12</v>
          </cell>
          <cell r="AP177">
            <v>36.6</v>
          </cell>
          <cell r="AQ177">
            <v>60</v>
          </cell>
          <cell r="AS177">
            <v>60</v>
          </cell>
          <cell r="AT177">
            <v>90</v>
          </cell>
          <cell r="AU177">
            <v>60</v>
          </cell>
          <cell r="AW177">
            <v>222.61</v>
          </cell>
          <cell r="AY177">
            <v>3.1</v>
          </cell>
        </row>
        <row r="178">
          <cell r="A178" t="str">
            <v>1101101009</v>
          </cell>
          <cell r="B178" t="str">
            <v>14</v>
          </cell>
          <cell r="C178" t="str">
            <v>003</v>
          </cell>
          <cell r="D178" t="str">
            <v>0006</v>
          </cell>
          <cell r="E178" t="str">
            <v>00267</v>
          </cell>
          <cell r="F178" t="str">
            <v>0693</v>
          </cell>
          <cell r="G178" t="str">
            <v>00001</v>
          </cell>
          <cell r="H178" t="str">
            <v>021691</v>
          </cell>
          <cell r="I178" t="str">
            <v>BALDEON CRUZ WALTER GODOFREDO</v>
          </cell>
          <cell r="J178" t="str">
            <v>JEFE DE DIVISION</v>
          </cell>
          <cell r="K178" t="str">
            <v>2</v>
          </cell>
          <cell r="L178" t="str">
            <v>03007</v>
          </cell>
          <cell r="M178" t="str">
            <v>070102101 - INST. NAC. DE REHAB</v>
          </cell>
          <cell r="N178" t="str">
            <v>06272194</v>
          </cell>
          <cell r="O178">
            <v>17845</v>
          </cell>
          <cell r="P178">
            <v>39083</v>
          </cell>
          <cell r="Q178" t="str">
            <v>I</v>
          </cell>
          <cell r="R178">
            <v>0</v>
          </cell>
          <cell r="S178" t="str">
            <v>F1</v>
          </cell>
          <cell r="T178" t="str">
            <v>4811081BDCZW003</v>
          </cell>
          <cell r="U178" t="str">
            <v>478431WBCDZ2</v>
          </cell>
          <cell r="V178">
            <v>35082</v>
          </cell>
          <cell r="W178" t="str">
            <v>0125-0004</v>
          </cell>
          <cell r="X178" t="str">
            <v>4029667050</v>
          </cell>
          <cell r="Y178" t="str">
            <v>M</v>
          </cell>
          <cell r="Z178" t="str">
            <v>1</v>
          </cell>
          <cell r="AB178" t="str">
            <v>0/  0</v>
          </cell>
          <cell r="AC178">
            <v>0</v>
          </cell>
          <cell r="BF178">
            <v>107.19</v>
          </cell>
        </row>
        <row r="179">
          <cell r="A179" t="str">
            <v>1101101009</v>
          </cell>
          <cell r="B179" t="str">
            <v>14</v>
          </cell>
          <cell r="C179" t="str">
            <v>003</v>
          </cell>
          <cell r="D179" t="str">
            <v>0006</v>
          </cell>
          <cell r="E179" t="str">
            <v>00267</v>
          </cell>
          <cell r="F179" t="str">
            <v>0693</v>
          </cell>
          <cell r="G179" t="str">
            <v>00001</v>
          </cell>
          <cell r="H179" t="str">
            <v>021093</v>
          </cell>
          <cell r="I179" t="str">
            <v>BARRANTES MENDOZA DORIS ELIZABETH</v>
          </cell>
          <cell r="J179" t="str">
            <v>DIRECTOR</v>
          </cell>
          <cell r="K179" t="str">
            <v>2</v>
          </cell>
          <cell r="L179" t="str">
            <v>03007</v>
          </cell>
          <cell r="M179" t="str">
            <v>070102101 - INST. NAC. DE REHAB</v>
          </cell>
          <cell r="N179" t="str">
            <v>10647657</v>
          </cell>
          <cell r="O179">
            <v>17507</v>
          </cell>
          <cell r="P179">
            <v>38975</v>
          </cell>
          <cell r="Q179" t="str">
            <v>H</v>
          </cell>
          <cell r="R179">
            <v>0</v>
          </cell>
          <cell r="S179" t="str">
            <v>F3</v>
          </cell>
          <cell r="U179" t="str">
            <v>475050DBMRD0</v>
          </cell>
          <cell r="V179">
            <v>36951</v>
          </cell>
          <cell r="W179" t="str">
            <v>0125-0004</v>
          </cell>
          <cell r="X179" t="str">
            <v>4029697189</v>
          </cell>
          <cell r="Y179" t="str">
            <v>F</v>
          </cell>
          <cell r="Z179" t="str">
            <v>2</v>
          </cell>
          <cell r="AB179" t="str">
            <v>0/  0</v>
          </cell>
          <cell r="AC179">
            <v>0</v>
          </cell>
          <cell r="AF179">
            <v>0.06</v>
          </cell>
          <cell r="AG179">
            <v>38.450000000000003</v>
          </cell>
          <cell r="AI179">
            <v>3</v>
          </cell>
          <cell r="AJ179">
            <v>93.37</v>
          </cell>
          <cell r="AL179">
            <v>5.01</v>
          </cell>
          <cell r="AM179">
            <v>73.709999999999994</v>
          </cell>
          <cell r="AP179">
            <v>30</v>
          </cell>
          <cell r="AQ179">
            <v>60</v>
          </cell>
          <cell r="AS179">
            <v>60</v>
          </cell>
          <cell r="AT179">
            <v>90</v>
          </cell>
          <cell r="AU179">
            <v>160</v>
          </cell>
          <cell r="AW179">
            <v>344.22</v>
          </cell>
          <cell r="AY179">
            <v>3.1</v>
          </cell>
        </row>
        <row r="180">
          <cell r="A180" t="str">
            <v>1101101009</v>
          </cell>
          <cell r="B180" t="str">
            <v>14</v>
          </cell>
          <cell r="C180" t="str">
            <v>064</v>
          </cell>
          <cell r="D180" t="str">
            <v>0184</v>
          </cell>
          <cell r="E180" t="str">
            <v>00469</v>
          </cell>
          <cell r="F180" t="str">
            <v>1056</v>
          </cell>
          <cell r="G180" t="str">
            <v>00001</v>
          </cell>
          <cell r="H180" t="str">
            <v>021117</v>
          </cell>
          <cell r="I180" t="str">
            <v>BAZALAR BARRERA MANUELA ESPERANZA</v>
          </cell>
          <cell r="J180" t="str">
            <v>TEC. EN ENFERMERIA I</v>
          </cell>
          <cell r="K180" t="str">
            <v>2</v>
          </cell>
          <cell r="L180" t="str">
            <v>03007</v>
          </cell>
          <cell r="M180" t="str">
            <v>070102101 - INST. NAC. DE REHAB</v>
          </cell>
          <cell r="N180" t="str">
            <v>06814966</v>
          </cell>
          <cell r="O180">
            <v>19824</v>
          </cell>
          <cell r="P180">
            <v>30195</v>
          </cell>
          <cell r="Q180" t="str">
            <v>H</v>
          </cell>
          <cell r="R180">
            <v>0</v>
          </cell>
          <cell r="S180" t="str">
            <v>TA</v>
          </cell>
          <cell r="T180" t="str">
            <v>5404100BABRM000</v>
          </cell>
          <cell r="U180" t="str">
            <v>498220MBBAR3</v>
          </cell>
          <cell r="V180">
            <v>34954</v>
          </cell>
          <cell r="W180" t="str">
            <v>0125-0027</v>
          </cell>
          <cell r="X180" t="str">
            <v>4029482042</v>
          </cell>
          <cell r="Y180" t="str">
            <v>F</v>
          </cell>
          <cell r="Z180" t="str">
            <v>1</v>
          </cell>
          <cell r="AB180" t="str">
            <v>0/  0</v>
          </cell>
          <cell r="AC180">
            <v>0</v>
          </cell>
          <cell r="AD180" t="str">
            <v>2</v>
          </cell>
          <cell r="AE180" t="str">
            <v>033004</v>
          </cell>
          <cell r="AF180">
            <v>50</v>
          </cell>
          <cell r="AG180">
            <v>24.14</v>
          </cell>
          <cell r="AH180">
            <v>0.01</v>
          </cell>
          <cell r="AJ180">
            <v>0.04</v>
          </cell>
          <cell r="AK180">
            <v>32.4</v>
          </cell>
          <cell r="AL180">
            <v>5.01</v>
          </cell>
          <cell r="AM180">
            <v>18.48</v>
          </cell>
          <cell r="AO180">
            <v>12.21</v>
          </cell>
          <cell r="AP180">
            <v>17.600000000000001</v>
          </cell>
          <cell r="AQ180">
            <v>60</v>
          </cell>
          <cell r="AS180">
            <v>60</v>
          </cell>
          <cell r="AT180">
            <v>90</v>
          </cell>
          <cell r="AU180">
            <v>40</v>
          </cell>
          <cell r="AV180">
            <v>40</v>
          </cell>
          <cell r="AW180">
            <v>226.04</v>
          </cell>
          <cell r="AY180">
            <v>3.1</v>
          </cell>
        </row>
        <row r="181">
          <cell r="A181" t="str">
            <v>1101101009</v>
          </cell>
          <cell r="B181" t="str">
            <v>14</v>
          </cell>
          <cell r="C181" t="str">
            <v>064</v>
          </cell>
          <cell r="D181" t="str">
            <v>0123</v>
          </cell>
          <cell r="E181" t="str">
            <v>00540</v>
          </cell>
          <cell r="F181" t="str">
            <v>0195</v>
          </cell>
          <cell r="G181" t="str">
            <v>00001</v>
          </cell>
          <cell r="H181" t="str">
            <v>021277</v>
          </cell>
          <cell r="I181" t="str">
            <v>BENGOLEA VELASCO ALICIA LILIANA</v>
          </cell>
          <cell r="J181" t="str">
            <v>TEC. EN ENFERMERIA I</v>
          </cell>
          <cell r="K181" t="str">
            <v>2</v>
          </cell>
          <cell r="L181" t="str">
            <v>03007</v>
          </cell>
          <cell r="M181" t="str">
            <v>070102101 - INST. NAC. DE REHAB</v>
          </cell>
          <cell r="N181" t="str">
            <v>25783719</v>
          </cell>
          <cell r="O181">
            <v>27674</v>
          </cell>
          <cell r="P181">
            <v>35996</v>
          </cell>
          <cell r="Q181" t="str">
            <v>P</v>
          </cell>
          <cell r="R181">
            <v>0</v>
          </cell>
          <cell r="S181" t="str">
            <v>TC</v>
          </cell>
          <cell r="T181" t="str">
            <v>7510070BGVAA006</v>
          </cell>
          <cell r="U181" t="str">
            <v>576720ABVGA3</v>
          </cell>
          <cell r="V181">
            <v>36022</v>
          </cell>
          <cell r="W181" t="str">
            <v>0125-0019</v>
          </cell>
          <cell r="X181" t="str">
            <v>4029811135</v>
          </cell>
          <cell r="Y181" t="str">
            <v>F</v>
          </cell>
          <cell r="Z181" t="str">
            <v>2</v>
          </cell>
          <cell r="AB181" t="str">
            <v>0/  0</v>
          </cell>
          <cell r="AC181">
            <v>0</v>
          </cell>
          <cell r="AD181" t="str">
            <v>0</v>
          </cell>
          <cell r="AE181" t="str">
            <v>033141</v>
          </cell>
          <cell r="AF181">
            <v>50</v>
          </cell>
          <cell r="AG181">
            <v>23.82</v>
          </cell>
          <cell r="AI181">
            <v>3</v>
          </cell>
          <cell r="AJ181">
            <v>0.04</v>
          </cell>
          <cell r="AK181">
            <v>32.4</v>
          </cell>
          <cell r="AL181">
            <v>5.01</v>
          </cell>
          <cell r="AM181">
            <v>18.38</v>
          </cell>
          <cell r="AP181">
            <v>7.6</v>
          </cell>
          <cell r="AQ181">
            <v>60</v>
          </cell>
          <cell r="AS181">
            <v>60</v>
          </cell>
          <cell r="AT181">
            <v>90</v>
          </cell>
          <cell r="AU181">
            <v>40</v>
          </cell>
          <cell r="AV181">
            <v>40</v>
          </cell>
          <cell r="AW181">
            <v>213.34</v>
          </cell>
          <cell r="AY181">
            <v>3.1</v>
          </cell>
        </row>
        <row r="182">
          <cell r="A182" t="str">
            <v>1101101009</v>
          </cell>
          <cell r="B182" t="str">
            <v>14</v>
          </cell>
          <cell r="C182" t="str">
            <v>003</v>
          </cell>
          <cell r="D182" t="str">
            <v>0006</v>
          </cell>
          <cell r="E182" t="str">
            <v>00267</v>
          </cell>
          <cell r="F182" t="str">
            <v>0693</v>
          </cell>
          <cell r="G182" t="str">
            <v>00001</v>
          </cell>
          <cell r="H182" t="str">
            <v>021118</v>
          </cell>
          <cell r="I182" t="str">
            <v>BERNAL ASTUDILLO ANA BERTHA</v>
          </cell>
          <cell r="J182" t="str">
            <v>TEC. EN ESTADISTICA I</v>
          </cell>
          <cell r="K182" t="str">
            <v>2</v>
          </cell>
          <cell r="L182" t="str">
            <v>03007</v>
          </cell>
          <cell r="M182" t="str">
            <v>070102101 - INST. NAC. DE REHAB</v>
          </cell>
          <cell r="N182" t="str">
            <v>25413820</v>
          </cell>
          <cell r="O182">
            <v>22324</v>
          </cell>
          <cell r="P182">
            <v>29495</v>
          </cell>
          <cell r="Q182" t="str">
            <v>H</v>
          </cell>
          <cell r="R182">
            <v>0</v>
          </cell>
          <cell r="S182" t="str">
            <v>TA</v>
          </cell>
          <cell r="T182" t="str">
            <v>6102120BNAUA007</v>
          </cell>
          <cell r="U182" t="str">
            <v>523220ABANU1</v>
          </cell>
          <cell r="V182">
            <v>34953</v>
          </cell>
          <cell r="W182" t="str">
            <v>0125-0004</v>
          </cell>
          <cell r="X182" t="str">
            <v>4029482093</v>
          </cell>
          <cell r="Y182" t="str">
            <v>F</v>
          </cell>
          <cell r="Z182" t="str">
            <v>2</v>
          </cell>
          <cell r="AB182" t="str">
            <v>0/  0</v>
          </cell>
          <cell r="AC182">
            <v>0</v>
          </cell>
          <cell r="AD182" t="str">
            <v>2</v>
          </cell>
          <cell r="AE182" t="str">
            <v>033194</v>
          </cell>
          <cell r="AF182">
            <v>50</v>
          </cell>
          <cell r="AG182">
            <v>24.14</v>
          </cell>
          <cell r="AH182">
            <v>0.01</v>
          </cell>
          <cell r="AJ182">
            <v>0.04</v>
          </cell>
          <cell r="AK182">
            <v>32.4</v>
          </cell>
          <cell r="AL182">
            <v>5.01</v>
          </cell>
          <cell r="AM182">
            <v>18.48</v>
          </cell>
          <cell r="AO182">
            <v>10.88</v>
          </cell>
          <cell r="AP182">
            <v>17.600000000000001</v>
          </cell>
          <cell r="AQ182">
            <v>60</v>
          </cell>
          <cell r="AS182">
            <v>60</v>
          </cell>
          <cell r="AT182">
            <v>90</v>
          </cell>
          <cell r="AU182">
            <v>40</v>
          </cell>
          <cell r="AV182">
            <v>40</v>
          </cell>
          <cell r="AW182">
            <v>225.3</v>
          </cell>
          <cell r="AY182">
            <v>3.1</v>
          </cell>
        </row>
        <row r="183">
          <cell r="A183" t="str">
            <v>1101101009</v>
          </cell>
          <cell r="B183" t="str">
            <v>14</v>
          </cell>
          <cell r="C183" t="str">
            <v>003</v>
          </cell>
          <cell r="D183" t="str">
            <v>0006</v>
          </cell>
          <cell r="E183" t="str">
            <v>00267</v>
          </cell>
          <cell r="F183" t="str">
            <v>0693</v>
          </cell>
          <cell r="G183" t="str">
            <v>00001</v>
          </cell>
          <cell r="H183" t="str">
            <v>021119</v>
          </cell>
          <cell r="I183" t="str">
            <v>BERNAL LAZO MARIA ELENA</v>
          </cell>
          <cell r="J183" t="str">
            <v>ASIST. ADMINISTRATIVO I</v>
          </cell>
          <cell r="K183" t="str">
            <v>2</v>
          </cell>
          <cell r="L183" t="str">
            <v>03007</v>
          </cell>
          <cell r="M183" t="str">
            <v>070102101 - INST. NAC. DE REHAB</v>
          </cell>
          <cell r="N183" t="str">
            <v>25415523</v>
          </cell>
          <cell r="O183">
            <v>22439</v>
          </cell>
          <cell r="P183">
            <v>32873</v>
          </cell>
          <cell r="Q183" t="str">
            <v>H</v>
          </cell>
          <cell r="R183">
            <v>0</v>
          </cell>
          <cell r="S183" t="str">
            <v>PE</v>
          </cell>
          <cell r="T183" t="str">
            <v>6106070BNLOM000</v>
          </cell>
          <cell r="U183" t="str">
            <v>524370MBLNO1</v>
          </cell>
          <cell r="V183">
            <v>35433</v>
          </cell>
          <cell r="W183" t="str">
            <v>0125-0004</v>
          </cell>
          <cell r="X183" t="str">
            <v>4029482107</v>
          </cell>
          <cell r="Y183" t="str">
            <v>F</v>
          </cell>
          <cell r="Z183" t="str">
            <v>2</v>
          </cell>
          <cell r="AB183" t="str">
            <v>0/  0</v>
          </cell>
          <cell r="AC183">
            <v>0</v>
          </cell>
          <cell r="AD183" t="str">
            <v>1</v>
          </cell>
          <cell r="AE183" t="str">
            <v>097623</v>
          </cell>
          <cell r="AF183">
            <v>50</v>
          </cell>
          <cell r="AG183">
            <v>28.84</v>
          </cell>
          <cell r="AH183">
            <v>0.01</v>
          </cell>
          <cell r="AJ183">
            <v>0.04</v>
          </cell>
          <cell r="AK183">
            <v>32.4</v>
          </cell>
          <cell r="AL183">
            <v>5.01</v>
          </cell>
          <cell r="AM183">
            <v>19.89</v>
          </cell>
          <cell r="AO183">
            <v>11.88</v>
          </cell>
          <cell r="AP183">
            <v>27.6</v>
          </cell>
          <cell r="AQ183">
            <v>60</v>
          </cell>
          <cell r="AS183">
            <v>60</v>
          </cell>
          <cell r="AT183">
            <v>90</v>
          </cell>
          <cell r="AU183">
            <v>60</v>
          </cell>
          <cell r="AW183">
            <v>225.86</v>
          </cell>
          <cell r="AY183">
            <v>3.1</v>
          </cell>
          <cell r="BG183">
            <v>0.9</v>
          </cell>
        </row>
        <row r="184">
          <cell r="A184" t="str">
            <v>1101101009</v>
          </cell>
          <cell r="B184" t="str">
            <v>14</v>
          </cell>
          <cell r="C184" t="str">
            <v>064</v>
          </cell>
          <cell r="D184" t="str">
            <v>0123</v>
          </cell>
          <cell r="E184" t="str">
            <v>00328</v>
          </cell>
          <cell r="F184" t="str">
            <v>2564</v>
          </cell>
          <cell r="G184" t="str">
            <v>00001</v>
          </cell>
          <cell r="H184" t="str">
            <v>021120</v>
          </cell>
          <cell r="I184" t="str">
            <v>BRAVO PICON TITO</v>
          </cell>
          <cell r="J184" t="str">
            <v>TEC. ADMINISTRATIVO I</v>
          </cell>
          <cell r="K184" t="str">
            <v>2</v>
          </cell>
          <cell r="L184" t="str">
            <v>03007</v>
          </cell>
          <cell r="M184" t="str">
            <v>070102101 - INST. NAC. DE REHAB</v>
          </cell>
          <cell r="N184" t="str">
            <v>25413879</v>
          </cell>
          <cell r="O184">
            <v>19030</v>
          </cell>
          <cell r="P184">
            <v>27181</v>
          </cell>
          <cell r="Q184" t="str">
            <v>P</v>
          </cell>
          <cell r="R184">
            <v>0</v>
          </cell>
          <cell r="S184" t="str">
            <v>TA</v>
          </cell>
          <cell r="T184" t="str">
            <v>5202061BVPOT001</v>
          </cell>
          <cell r="U184" t="str">
            <v>190281TBPV02</v>
          </cell>
          <cell r="V184">
            <v>34313</v>
          </cell>
          <cell r="W184" t="str">
            <v>0125-0017</v>
          </cell>
          <cell r="X184" t="str">
            <v>4029482131</v>
          </cell>
          <cell r="Y184" t="str">
            <v>M</v>
          </cell>
          <cell r="Z184" t="str">
            <v>2</v>
          </cell>
          <cell r="AB184" t="str">
            <v>0/  0</v>
          </cell>
          <cell r="AC184">
            <v>0</v>
          </cell>
          <cell r="AD184" t="str">
            <v>5</v>
          </cell>
          <cell r="AE184" t="str">
            <v>033010</v>
          </cell>
          <cell r="AF184">
            <v>50</v>
          </cell>
          <cell r="AG184">
            <v>24.14</v>
          </cell>
          <cell r="AH184">
            <v>0.01</v>
          </cell>
          <cell r="AI184">
            <v>3</v>
          </cell>
          <cell r="AJ184">
            <v>0.04</v>
          </cell>
          <cell r="AK184">
            <v>32.4</v>
          </cell>
          <cell r="AL184">
            <v>5.01</v>
          </cell>
          <cell r="AM184">
            <v>18.48</v>
          </cell>
          <cell r="AN184">
            <v>39.79</v>
          </cell>
          <cell r="AP184">
            <v>17.600000000000001</v>
          </cell>
          <cell r="AQ184">
            <v>60</v>
          </cell>
          <cell r="AS184">
            <v>60</v>
          </cell>
          <cell r="AT184">
            <v>90</v>
          </cell>
          <cell r="AU184">
            <v>40</v>
          </cell>
          <cell r="AW184">
            <v>221.26</v>
          </cell>
          <cell r="AY184">
            <v>3.1</v>
          </cell>
          <cell r="BG184">
            <v>0.9</v>
          </cell>
        </row>
        <row r="185">
          <cell r="A185" t="str">
            <v>1101101009</v>
          </cell>
          <cell r="B185" t="str">
            <v>14</v>
          </cell>
          <cell r="C185" t="str">
            <v>064</v>
          </cell>
          <cell r="D185" t="str">
            <v>0123</v>
          </cell>
          <cell r="E185" t="str">
            <v>00540</v>
          </cell>
          <cell r="F185" t="str">
            <v>0703</v>
          </cell>
          <cell r="G185" t="str">
            <v>00001</v>
          </cell>
          <cell r="H185" t="str">
            <v>021121</v>
          </cell>
          <cell r="I185" t="str">
            <v>BUENO HERRERA ELMA</v>
          </cell>
          <cell r="J185" t="str">
            <v>TEC. EN ENFERMERIA I</v>
          </cell>
          <cell r="K185" t="str">
            <v>2</v>
          </cell>
          <cell r="L185" t="str">
            <v>03007</v>
          </cell>
          <cell r="M185" t="str">
            <v>070102101 - INST. NAC. DE REHAB</v>
          </cell>
          <cell r="N185" t="str">
            <v>25525131</v>
          </cell>
          <cell r="O185">
            <v>20719</v>
          </cell>
          <cell r="P185">
            <v>32873</v>
          </cell>
          <cell r="Q185" t="str">
            <v>1</v>
          </cell>
          <cell r="R185">
            <v>0</v>
          </cell>
          <cell r="S185" t="str">
            <v>TC</v>
          </cell>
          <cell r="T185" t="str">
            <v>5609210BNHRE004</v>
          </cell>
          <cell r="W185" t="str">
            <v>0125-0020</v>
          </cell>
          <cell r="X185" t="str">
            <v>4029482158</v>
          </cell>
          <cell r="Y185" t="str">
            <v>F</v>
          </cell>
          <cell r="Z185" t="str">
            <v>1</v>
          </cell>
          <cell r="AB185" t="str">
            <v>0/  0</v>
          </cell>
          <cell r="AC185">
            <v>0</v>
          </cell>
          <cell r="AD185" t="str">
            <v>1</v>
          </cell>
          <cell r="AE185" t="str">
            <v>097631</v>
          </cell>
          <cell r="AF185">
            <v>50</v>
          </cell>
          <cell r="AG185">
            <v>23.82</v>
          </cell>
          <cell r="AH185">
            <v>0.01</v>
          </cell>
          <cell r="AJ185">
            <v>0.04</v>
          </cell>
          <cell r="AK185">
            <v>32.4</v>
          </cell>
          <cell r="AL185">
            <v>5.01</v>
          </cell>
          <cell r="AM185">
            <v>18.38</v>
          </cell>
          <cell r="AO185">
            <v>11.84</v>
          </cell>
          <cell r="AP185">
            <v>7.6</v>
          </cell>
          <cell r="AQ185">
            <v>60</v>
          </cell>
          <cell r="AS185">
            <v>60</v>
          </cell>
          <cell r="AT185">
            <v>90</v>
          </cell>
          <cell r="AU185">
            <v>40</v>
          </cell>
          <cell r="AV185">
            <v>40</v>
          </cell>
          <cell r="AW185">
            <v>213.34</v>
          </cell>
          <cell r="AY185">
            <v>3.1</v>
          </cell>
          <cell r="BE185">
            <v>417.15</v>
          </cell>
        </row>
        <row r="186">
          <cell r="A186" t="str">
            <v>1101101009</v>
          </cell>
          <cell r="B186" t="str">
            <v>14</v>
          </cell>
          <cell r="C186" t="str">
            <v>003</v>
          </cell>
          <cell r="D186" t="str">
            <v>0006</v>
          </cell>
          <cell r="E186" t="str">
            <v>00267</v>
          </cell>
          <cell r="F186" t="str">
            <v>0693</v>
          </cell>
          <cell r="G186" t="str">
            <v>00001</v>
          </cell>
          <cell r="H186" t="str">
            <v>021551</v>
          </cell>
          <cell r="I186" t="str">
            <v>CANO POSTIGO ELVIRA LUZ</v>
          </cell>
          <cell r="J186" t="str">
            <v>DIRECTOR</v>
          </cell>
          <cell r="K186" t="str">
            <v>2</v>
          </cell>
          <cell r="L186" t="str">
            <v>03007</v>
          </cell>
          <cell r="M186" t="str">
            <v>070102101 - INST. NAC. DE REHAB</v>
          </cell>
          <cell r="N186" t="str">
            <v>07218206</v>
          </cell>
          <cell r="O186">
            <v>18373</v>
          </cell>
          <cell r="P186">
            <v>29281</v>
          </cell>
          <cell r="Q186" t="str">
            <v>H</v>
          </cell>
          <cell r="R186">
            <v>0</v>
          </cell>
          <cell r="S186" t="str">
            <v>F3</v>
          </cell>
          <cell r="T186" t="str">
            <v>5004200COPTE007</v>
          </cell>
          <cell r="U186" t="str">
            <v>483710ECPOT0</v>
          </cell>
          <cell r="V186">
            <v>34953</v>
          </cell>
          <cell r="W186" t="str">
            <v>0125-0004</v>
          </cell>
          <cell r="X186" t="str">
            <v>4029482190</v>
          </cell>
          <cell r="Y186" t="str">
            <v>F</v>
          </cell>
          <cell r="Z186" t="str">
            <v>2</v>
          </cell>
          <cell r="AB186" t="str">
            <v>0/  0</v>
          </cell>
          <cell r="AC186">
            <v>0</v>
          </cell>
          <cell r="AD186" t="str">
            <v>3</v>
          </cell>
          <cell r="AE186" t="str">
            <v>033015</v>
          </cell>
          <cell r="AF186">
            <v>0.06</v>
          </cell>
          <cell r="AG186">
            <v>38.450000000000003</v>
          </cell>
          <cell r="AH186">
            <v>0.01</v>
          </cell>
          <cell r="AJ186">
            <v>93.37</v>
          </cell>
          <cell r="AL186">
            <v>5.01</v>
          </cell>
          <cell r="AM186">
            <v>73.709999999999994</v>
          </cell>
          <cell r="AO186">
            <v>12.26</v>
          </cell>
          <cell r="AP186">
            <v>30</v>
          </cell>
          <cell r="AQ186">
            <v>60</v>
          </cell>
          <cell r="AS186">
            <v>60</v>
          </cell>
          <cell r="AT186">
            <v>90</v>
          </cell>
          <cell r="AU186">
            <v>160</v>
          </cell>
          <cell r="AW186">
            <v>351.1</v>
          </cell>
          <cell r="AY186">
            <v>3.1</v>
          </cell>
        </row>
        <row r="187">
          <cell r="A187" t="str">
            <v>1101101009</v>
          </cell>
          <cell r="B187" t="str">
            <v>14</v>
          </cell>
          <cell r="C187" t="str">
            <v>064</v>
          </cell>
          <cell r="D187" t="str">
            <v>0184</v>
          </cell>
          <cell r="E187" t="str">
            <v>00469</v>
          </cell>
          <cell r="F187" t="str">
            <v>1056</v>
          </cell>
          <cell r="G187" t="str">
            <v>00001</v>
          </cell>
          <cell r="H187" t="str">
            <v>021123</v>
          </cell>
          <cell r="I187" t="str">
            <v>CARDENAS HERMOZA REYNALDO</v>
          </cell>
          <cell r="J187" t="str">
            <v>TEC. EN PROTESIS ORTOP. II</v>
          </cell>
          <cell r="K187" t="str">
            <v>2</v>
          </cell>
          <cell r="L187" t="str">
            <v>03007</v>
          </cell>
          <cell r="M187" t="str">
            <v>070102101 - INST. NAC. DE REHAB</v>
          </cell>
          <cell r="N187" t="str">
            <v>25419128</v>
          </cell>
          <cell r="O187">
            <v>15867</v>
          </cell>
          <cell r="P187">
            <v>26232</v>
          </cell>
          <cell r="Q187" t="str">
            <v>2</v>
          </cell>
          <cell r="R187">
            <v>0</v>
          </cell>
          <cell r="S187" t="str">
            <v>TB</v>
          </cell>
          <cell r="T187" t="str">
            <v>4306101CDHMR003</v>
          </cell>
          <cell r="W187" t="str">
            <v>0125-0027</v>
          </cell>
          <cell r="X187" t="str">
            <v>4029482212</v>
          </cell>
          <cell r="Y187" t="str">
            <v>M</v>
          </cell>
          <cell r="Z187" t="str">
            <v>1</v>
          </cell>
          <cell r="AB187" t="str">
            <v>0/  0</v>
          </cell>
          <cell r="AC187">
            <v>0</v>
          </cell>
          <cell r="AD187" t="str">
            <v>4</v>
          </cell>
          <cell r="AE187" t="str">
            <v>033017</v>
          </cell>
          <cell r="AF187">
            <v>50</v>
          </cell>
          <cell r="AG187">
            <v>23.95</v>
          </cell>
          <cell r="AH187">
            <v>0.01</v>
          </cell>
          <cell r="AI187">
            <v>3</v>
          </cell>
          <cell r="AJ187">
            <v>0.04</v>
          </cell>
          <cell r="AK187">
            <v>32.4</v>
          </cell>
          <cell r="AL187">
            <v>5.01</v>
          </cell>
          <cell r="AM187">
            <v>18.420000000000002</v>
          </cell>
          <cell r="AP187">
            <v>12.6</v>
          </cell>
          <cell r="AQ187">
            <v>60</v>
          </cell>
          <cell r="AS187">
            <v>60</v>
          </cell>
          <cell r="AT187">
            <v>90</v>
          </cell>
          <cell r="AU187">
            <v>40</v>
          </cell>
          <cell r="AV187">
            <v>40</v>
          </cell>
          <cell r="AW187">
            <v>218.43</v>
          </cell>
          <cell r="AY187">
            <v>3.1</v>
          </cell>
          <cell r="BG187">
            <v>0.9</v>
          </cell>
        </row>
        <row r="188">
          <cell r="A188" t="str">
            <v>1101101009</v>
          </cell>
          <cell r="B188" t="str">
            <v>14</v>
          </cell>
          <cell r="C188" t="str">
            <v>064</v>
          </cell>
          <cell r="D188" t="str">
            <v>0123</v>
          </cell>
          <cell r="E188" t="str">
            <v>00471</v>
          </cell>
          <cell r="F188" t="str">
            <v>0200</v>
          </cell>
          <cell r="G188" t="str">
            <v>00001</v>
          </cell>
          <cell r="H188" t="str">
            <v>021124</v>
          </cell>
          <cell r="I188" t="str">
            <v>CARDENAS MALDONADO GUILLERMO ERNESTO</v>
          </cell>
          <cell r="J188" t="str">
            <v>CHOFER I</v>
          </cell>
          <cell r="K188" t="str">
            <v>2</v>
          </cell>
          <cell r="L188" t="str">
            <v>03007</v>
          </cell>
          <cell r="M188" t="str">
            <v>070102101 - INST. NAC. DE REHAB</v>
          </cell>
          <cell r="N188" t="str">
            <v>25668186</v>
          </cell>
          <cell r="O188">
            <v>15022</v>
          </cell>
          <cell r="P188">
            <v>30926</v>
          </cell>
          <cell r="Q188" t="str">
            <v>1</v>
          </cell>
          <cell r="R188">
            <v>0</v>
          </cell>
          <cell r="S188" t="str">
            <v>TB</v>
          </cell>
          <cell r="T188" t="str">
            <v>4102151CDMDG000</v>
          </cell>
          <cell r="W188" t="str">
            <v>0125-0018</v>
          </cell>
          <cell r="X188" t="str">
            <v>4029482220</v>
          </cell>
          <cell r="Y188" t="str">
            <v>M</v>
          </cell>
          <cell r="Z188" t="str">
            <v>1</v>
          </cell>
          <cell r="AB188" t="str">
            <v>0/  0</v>
          </cell>
          <cell r="AC188">
            <v>0</v>
          </cell>
          <cell r="AD188" t="str">
            <v>2</v>
          </cell>
          <cell r="AE188" t="str">
            <v>033018</v>
          </cell>
          <cell r="AF188">
            <v>50</v>
          </cell>
          <cell r="AG188">
            <v>23.95</v>
          </cell>
          <cell r="AH188">
            <v>0.01</v>
          </cell>
          <cell r="AJ188">
            <v>0.04</v>
          </cell>
          <cell r="AK188">
            <v>32.4</v>
          </cell>
          <cell r="AL188">
            <v>5.01</v>
          </cell>
          <cell r="AM188">
            <v>18.420000000000002</v>
          </cell>
          <cell r="AO188">
            <v>12.2</v>
          </cell>
          <cell r="AP188">
            <v>12.6</v>
          </cell>
          <cell r="AQ188">
            <v>60</v>
          </cell>
          <cell r="AS188">
            <v>60</v>
          </cell>
          <cell r="AT188">
            <v>90</v>
          </cell>
          <cell r="AU188">
            <v>40</v>
          </cell>
          <cell r="AV188">
            <v>40</v>
          </cell>
          <cell r="AW188">
            <v>223.09</v>
          </cell>
          <cell r="AY188">
            <v>3.1</v>
          </cell>
        </row>
        <row r="189">
          <cell r="A189" t="str">
            <v>1101101009</v>
          </cell>
          <cell r="B189" t="str">
            <v>14</v>
          </cell>
          <cell r="C189" t="str">
            <v>003</v>
          </cell>
          <cell r="D189" t="str">
            <v>0006</v>
          </cell>
          <cell r="E189" t="str">
            <v>00267</v>
          </cell>
          <cell r="F189" t="str">
            <v>0693</v>
          </cell>
          <cell r="G189" t="str">
            <v>00001</v>
          </cell>
          <cell r="H189" t="str">
            <v>021127</v>
          </cell>
          <cell r="I189" t="str">
            <v>CARRASCO SULLON ALEJANDRO</v>
          </cell>
          <cell r="J189" t="str">
            <v>TEC. ADMINISTRATIVO I</v>
          </cell>
          <cell r="K189" t="str">
            <v>2</v>
          </cell>
          <cell r="L189" t="str">
            <v>03007</v>
          </cell>
          <cell r="M189" t="str">
            <v>070102101 - INST. NAC. DE REHAB</v>
          </cell>
          <cell r="N189" t="str">
            <v>25538985</v>
          </cell>
          <cell r="O189">
            <v>20341</v>
          </cell>
          <cell r="P189">
            <v>29906</v>
          </cell>
          <cell r="Q189" t="str">
            <v>I</v>
          </cell>
          <cell r="R189">
            <v>0</v>
          </cell>
          <cell r="S189" t="str">
            <v>TC</v>
          </cell>
          <cell r="T189" t="str">
            <v>5509091CRSLA003</v>
          </cell>
          <cell r="U189" t="str">
            <v>503391ACSRL3</v>
          </cell>
          <cell r="V189">
            <v>35194</v>
          </cell>
          <cell r="W189" t="str">
            <v>0125-0004</v>
          </cell>
          <cell r="X189" t="str">
            <v>4029482255</v>
          </cell>
          <cell r="Y189" t="str">
            <v>M</v>
          </cell>
          <cell r="Z189" t="str">
            <v>2</v>
          </cell>
          <cell r="AB189" t="str">
            <v>0/  0</v>
          </cell>
          <cell r="AC189">
            <v>0</v>
          </cell>
          <cell r="AD189" t="str">
            <v>2</v>
          </cell>
          <cell r="AE189" t="str">
            <v>033019</v>
          </cell>
          <cell r="AF189">
            <v>50</v>
          </cell>
          <cell r="AG189">
            <v>23.82</v>
          </cell>
          <cell r="AH189">
            <v>0.01</v>
          </cell>
          <cell r="AI189">
            <v>3</v>
          </cell>
          <cell r="AJ189">
            <v>0.04</v>
          </cell>
          <cell r="AK189">
            <v>32.4</v>
          </cell>
          <cell r="AL189">
            <v>5.01</v>
          </cell>
          <cell r="AM189">
            <v>18.38</v>
          </cell>
          <cell r="AO189">
            <v>11.01</v>
          </cell>
          <cell r="AP189">
            <v>7.6</v>
          </cell>
          <cell r="AQ189">
            <v>60</v>
          </cell>
          <cell r="AS189">
            <v>60</v>
          </cell>
          <cell r="AT189">
            <v>90</v>
          </cell>
          <cell r="AU189">
            <v>40</v>
          </cell>
          <cell r="AW189">
            <v>199.27</v>
          </cell>
          <cell r="AY189">
            <v>3.1</v>
          </cell>
          <cell r="BG189">
            <v>0.9</v>
          </cell>
        </row>
        <row r="190">
          <cell r="A190" t="str">
            <v>1101101009</v>
          </cell>
          <cell r="B190" t="str">
            <v>14</v>
          </cell>
          <cell r="C190" t="str">
            <v>003</v>
          </cell>
          <cell r="D190" t="str">
            <v>0006</v>
          </cell>
          <cell r="E190" t="str">
            <v>00267</v>
          </cell>
          <cell r="F190" t="str">
            <v>0693</v>
          </cell>
          <cell r="G190" t="str">
            <v>00001</v>
          </cell>
          <cell r="H190" t="str">
            <v>021129</v>
          </cell>
          <cell r="I190" t="str">
            <v>CASTILLO MUGABURU RUTH ROSARIO</v>
          </cell>
          <cell r="J190" t="str">
            <v>TEC. ADMINISTRATIVO II</v>
          </cell>
          <cell r="K190" t="str">
            <v>2</v>
          </cell>
          <cell r="L190" t="str">
            <v>03007</v>
          </cell>
          <cell r="M190" t="str">
            <v>070102101 - INST. NAC. DE REHAB</v>
          </cell>
          <cell r="N190" t="str">
            <v>07219445</v>
          </cell>
          <cell r="O190">
            <v>19956</v>
          </cell>
          <cell r="P190">
            <v>29327</v>
          </cell>
          <cell r="Q190" t="str">
            <v>I</v>
          </cell>
          <cell r="R190">
            <v>0</v>
          </cell>
          <cell r="S190" t="str">
            <v>TB</v>
          </cell>
          <cell r="T190" t="str">
            <v>5408200CTMAR009</v>
          </cell>
          <cell r="U190" t="str">
            <v>199540RCMTA7</v>
          </cell>
          <cell r="V190">
            <v>34100</v>
          </cell>
          <cell r="W190" t="str">
            <v>0125-0004</v>
          </cell>
          <cell r="X190" t="str">
            <v>4029482271</v>
          </cell>
          <cell r="Y190" t="str">
            <v>F</v>
          </cell>
          <cell r="Z190" t="str">
            <v>2</v>
          </cell>
          <cell r="AB190" t="str">
            <v>0/  0</v>
          </cell>
          <cell r="AC190">
            <v>0</v>
          </cell>
          <cell r="AD190" t="str">
            <v>3</v>
          </cell>
          <cell r="AE190" t="str">
            <v>033116</v>
          </cell>
          <cell r="AF190">
            <v>50</v>
          </cell>
          <cell r="AG190">
            <v>23.95</v>
          </cell>
          <cell r="AH190">
            <v>0.01</v>
          </cell>
          <cell r="AI190">
            <v>3</v>
          </cell>
          <cell r="AJ190">
            <v>0.04</v>
          </cell>
          <cell r="AK190">
            <v>32.4</v>
          </cell>
          <cell r="AL190">
            <v>5.01</v>
          </cell>
          <cell r="AM190">
            <v>18.420000000000002</v>
          </cell>
          <cell r="AN190">
            <v>27.58</v>
          </cell>
          <cell r="AP190">
            <v>12.6</v>
          </cell>
          <cell r="AQ190">
            <v>60</v>
          </cell>
          <cell r="AS190">
            <v>60</v>
          </cell>
          <cell r="AT190">
            <v>90</v>
          </cell>
          <cell r="AU190">
            <v>40</v>
          </cell>
          <cell r="AW190">
            <v>211.46</v>
          </cell>
          <cell r="AY190">
            <v>3.1</v>
          </cell>
          <cell r="BG190">
            <v>0.9</v>
          </cell>
        </row>
        <row r="191">
          <cell r="A191" t="str">
            <v>1101101009</v>
          </cell>
          <cell r="B191" t="str">
            <v>14</v>
          </cell>
          <cell r="C191" t="str">
            <v>006</v>
          </cell>
          <cell r="D191" t="str">
            <v>0014</v>
          </cell>
          <cell r="E191" t="str">
            <v>00485</v>
          </cell>
          <cell r="F191" t="str">
            <v>0006</v>
          </cell>
          <cell r="G191" t="str">
            <v>00001</v>
          </cell>
          <cell r="H191" t="str">
            <v>021130</v>
          </cell>
          <cell r="I191" t="str">
            <v>CASTILLO NOLE RAQUEL MERCEDES</v>
          </cell>
          <cell r="J191" t="str">
            <v>TEC. ADMINISTRATIVO II</v>
          </cell>
          <cell r="K191" t="str">
            <v>2</v>
          </cell>
          <cell r="L191" t="str">
            <v>03007</v>
          </cell>
          <cell r="M191" t="str">
            <v>070102101 - INST. NAC. DE REHAB</v>
          </cell>
          <cell r="N191" t="str">
            <v>25622473</v>
          </cell>
          <cell r="O191">
            <v>18291</v>
          </cell>
          <cell r="P191">
            <v>27317</v>
          </cell>
          <cell r="Q191" t="str">
            <v>1</v>
          </cell>
          <cell r="R191">
            <v>0</v>
          </cell>
          <cell r="S191" t="str">
            <v>TA</v>
          </cell>
          <cell r="T191" t="str">
            <v>5001280CTNER002</v>
          </cell>
          <cell r="W191" t="str">
            <v>0125-0007</v>
          </cell>
          <cell r="X191" t="str">
            <v>4029482298</v>
          </cell>
          <cell r="Y191" t="str">
            <v>F</v>
          </cell>
          <cell r="Z191" t="str">
            <v>2</v>
          </cell>
          <cell r="AB191" t="str">
            <v>0/  0</v>
          </cell>
          <cell r="AC191">
            <v>0</v>
          </cell>
          <cell r="AD191" t="str">
            <v>5</v>
          </cell>
          <cell r="AE191" t="str">
            <v>033021</v>
          </cell>
          <cell r="AF191">
            <v>50</v>
          </cell>
          <cell r="AG191">
            <v>24.14</v>
          </cell>
          <cell r="AH191">
            <v>0.01</v>
          </cell>
          <cell r="AJ191">
            <v>0.04</v>
          </cell>
          <cell r="AK191">
            <v>32.4</v>
          </cell>
          <cell r="AL191">
            <v>5.01</v>
          </cell>
          <cell r="AM191">
            <v>18.48</v>
          </cell>
          <cell r="AO191">
            <v>10.89</v>
          </cell>
          <cell r="AP191">
            <v>17.600000000000001</v>
          </cell>
          <cell r="AQ191">
            <v>60</v>
          </cell>
          <cell r="AS191">
            <v>60</v>
          </cell>
          <cell r="AT191">
            <v>90</v>
          </cell>
          <cell r="AU191">
            <v>40</v>
          </cell>
          <cell r="AW191">
            <v>202.87</v>
          </cell>
          <cell r="AY191">
            <v>3.1</v>
          </cell>
        </row>
        <row r="192">
          <cell r="A192" t="str">
            <v>1101101009</v>
          </cell>
          <cell r="B192" t="str">
            <v>14</v>
          </cell>
          <cell r="C192" t="str">
            <v>003</v>
          </cell>
          <cell r="D192" t="str">
            <v>0006</v>
          </cell>
          <cell r="E192" t="str">
            <v>00267</v>
          </cell>
          <cell r="F192" t="str">
            <v>0693</v>
          </cell>
          <cell r="G192" t="str">
            <v>00001</v>
          </cell>
          <cell r="H192" t="str">
            <v>021131</v>
          </cell>
          <cell r="I192" t="str">
            <v>CAYCHO MATTA FELICITA ELENA</v>
          </cell>
          <cell r="J192" t="str">
            <v>TEC. EN ASISTENCIA SOCIAL I</v>
          </cell>
          <cell r="K192" t="str">
            <v>2</v>
          </cell>
          <cell r="L192" t="str">
            <v>03007</v>
          </cell>
          <cell r="M192" t="str">
            <v>070102101 - INST. NAC. DE REHAB</v>
          </cell>
          <cell r="N192" t="str">
            <v>25670711</v>
          </cell>
          <cell r="O192">
            <v>20183</v>
          </cell>
          <cell r="P192">
            <v>27806</v>
          </cell>
          <cell r="Q192" t="str">
            <v>1</v>
          </cell>
          <cell r="R192">
            <v>0</v>
          </cell>
          <cell r="S192" t="str">
            <v>TB</v>
          </cell>
          <cell r="T192" t="str">
            <v>5504040CCMTF001</v>
          </cell>
          <cell r="W192" t="str">
            <v>0125-0004</v>
          </cell>
          <cell r="X192" t="str">
            <v>4029482328</v>
          </cell>
          <cell r="Y192" t="str">
            <v>F</v>
          </cell>
          <cell r="Z192" t="str">
            <v>2</v>
          </cell>
          <cell r="AB192" t="str">
            <v>0/  0</v>
          </cell>
          <cell r="AC192">
            <v>0</v>
          </cell>
          <cell r="AD192" t="str">
            <v>3</v>
          </cell>
          <cell r="AE192" t="str">
            <v>033023</v>
          </cell>
          <cell r="AF192">
            <v>50</v>
          </cell>
          <cell r="AG192">
            <v>23.95</v>
          </cell>
          <cell r="AH192">
            <v>0.01</v>
          </cell>
          <cell r="AI192">
            <v>3</v>
          </cell>
          <cell r="AJ192">
            <v>0.04</v>
          </cell>
          <cell r="AK192">
            <v>32.4</v>
          </cell>
          <cell r="AL192">
            <v>5.01</v>
          </cell>
          <cell r="AM192">
            <v>18.420000000000002</v>
          </cell>
          <cell r="AO192">
            <v>12.33</v>
          </cell>
          <cell r="AP192">
            <v>12.6</v>
          </cell>
          <cell r="AQ192">
            <v>60</v>
          </cell>
          <cell r="AS192">
            <v>60</v>
          </cell>
          <cell r="AT192">
            <v>90</v>
          </cell>
          <cell r="AU192">
            <v>40</v>
          </cell>
          <cell r="AV192">
            <v>40</v>
          </cell>
          <cell r="AW192">
            <v>225.35</v>
          </cell>
          <cell r="AY192">
            <v>3.1</v>
          </cell>
          <cell r="BG192">
            <v>0.9</v>
          </cell>
        </row>
        <row r="193">
          <cell r="A193" t="str">
            <v>1101101009</v>
          </cell>
          <cell r="B193" t="str">
            <v>14</v>
          </cell>
          <cell r="C193" t="str">
            <v>064</v>
          </cell>
          <cell r="D193" t="str">
            <v>0123</v>
          </cell>
          <cell r="E193" t="str">
            <v>00540</v>
          </cell>
          <cell r="F193" t="str">
            <v>0703</v>
          </cell>
          <cell r="G193" t="str">
            <v>00001</v>
          </cell>
          <cell r="H193" t="str">
            <v>021132</v>
          </cell>
          <cell r="I193" t="str">
            <v>CHAICHA RETUERTO ANA MARIA</v>
          </cell>
          <cell r="J193" t="str">
            <v>TEC. EN ENFERMERIA II</v>
          </cell>
          <cell r="K193" t="str">
            <v>2</v>
          </cell>
          <cell r="L193" t="str">
            <v>03007</v>
          </cell>
          <cell r="M193" t="str">
            <v>070102101 - INST. NAC. DE REHAB</v>
          </cell>
          <cell r="N193" t="str">
            <v>07130967</v>
          </cell>
          <cell r="O193">
            <v>22879</v>
          </cell>
          <cell r="P193">
            <v>35063</v>
          </cell>
          <cell r="Q193" t="str">
            <v>H</v>
          </cell>
          <cell r="R193">
            <v>0</v>
          </cell>
          <cell r="S193" t="str">
            <v>TC</v>
          </cell>
          <cell r="T193" t="str">
            <v>6208210CIRUA002</v>
          </cell>
          <cell r="U193" t="str">
            <v>528770ACRIV2</v>
          </cell>
          <cell r="V193">
            <v>35088</v>
          </cell>
          <cell r="W193" t="str">
            <v>0125-0020</v>
          </cell>
          <cell r="X193" t="str">
            <v>4029617754</v>
          </cell>
          <cell r="Y193" t="str">
            <v>F</v>
          </cell>
          <cell r="Z193" t="str">
            <v>1</v>
          </cell>
          <cell r="AB193" t="str">
            <v>0/  0</v>
          </cell>
          <cell r="AC193">
            <v>0</v>
          </cell>
          <cell r="AD193" t="str">
            <v>0</v>
          </cell>
          <cell r="AE193" t="str">
            <v>900231</v>
          </cell>
          <cell r="AF193">
            <v>50</v>
          </cell>
          <cell r="AG193">
            <v>23.82</v>
          </cell>
          <cell r="AI193">
            <v>3</v>
          </cell>
          <cell r="AJ193">
            <v>0.04</v>
          </cell>
          <cell r="AK193">
            <v>32.4</v>
          </cell>
          <cell r="AL193">
            <v>5.01</v>
          </cell>
          <cell r="AM193">
            <v>18.38</v>
          </cell>
          <cell r="AP193">
            <v>7.6</v>
          </cell>
          <cell r="AQ193">
            <v>60</v>
          </cell>
          <cell r="AS193">
            <v>60</v>
          </cell>
          <cell r="AT193">
            <v>90</v>
          </cell>
          <cell r="AU193">
            <v>40</v>
          </cell>
          <cell r="AV193">
            <v>40</v>
          </cell>
          <cell r="AW193">
            <v>213.34</v>
          </cell>
          <cell r="AY193">
            <v>3.1</v>
          </cell>
          <cell r="BE193">
            <v>288.36</v>
          </cell>
        </row>
        <row r="194">
          <cell r="A194" t="str">
            <v>1101101009</v>
          </cell>
          <cell r="B194" t="str">
            <v>14</v>
          </cell>
          <cell r="C194" t="str">
            <v>064</v>
          </cell>
          <cell r="D194" t="str">
            <v>0123</v>
          </cell>
          <cell r="E194" t="str">
            <v>00328</v>
          </cell>
          <cell r="F194" t="str">
            <v>2564</v>
          </cell>
          <cell r="G194" t="str">
            <v>00001</v>
          </cell>
          <cell r="H194" t="str">
            <v>021133</v>
          </cell>
          <cell r="I194" t="str">
            <v>CHOCCE QUILCA RAUL PATRICIO</v>
          </cell>
          <cell r="J194" t="str">
            <v>ARTESANO III</v>
          </cell>
          <cell r="K194" t="str">
            <v>2</v>
          </cell>
          <cell r="L194" t="str">
            <v>03007</v>
          </cell>
          <cell r="M194" t="str">
            <v>070102101 - INST. NAC. DE REHAB</v>
          </cell>
          <cell r="N194" t="str">
            <v>08949812</v>
          </cell>
          <cell r="O194">
            <v>16878</v>
          </cell>
          <cell r="P194">
            <v>26588</v>
          </cell>
          <cell r="Q194" t="str">
            <v>2</v>
          </cell>
          <cell r="R194">
            <v>35</v>
          </cell>
          <cell r="S194" t="str">
            <v>TA</v>
          </cell>
          <cell r="T194" t="str">
            <v>4603171CCQLR000</v>
          </cell>
          <cell r="W194" t="str">
            <v>0125-0017</v>
          </cell>
          <cell r="X194" t="str">
            <v>4029482352</v>
          </cell>
          <cell r="Y194" t="str">
            <v>M</v>
          </cell>
          <cell r="Z194" t="str">
            <v>1</v>
          </cell>
          <cell r="AB194" t="str">
            <v>0/  0</v>
          </cell>
          <cell r="AC194">
            <v>0</v>
          </cell>
          <cell r="AD194" t="str">
            <v>5</v>
          </cell>
          <cell r="AE194" t="str">
            <v>033027</v>
          </cell>
          <cell r="AF194">
            <v>50</v>
          </cell>
          <cell r="AG194">
            <v>24.14</v>
          </cell>
          <cell r="AH194">
            <v>0.01</v>
          </cell>
          <cell r="AI194">
            <v>3</v>
          </cell>
          <cell r="AJ194">
            <v>0.04</v>
          </cell>
          <cell r="AK194">
            <v>32.4</v>
          </cell>
          <cell r="AL194">
            <v>5.01</v>
          </cell>
          <cell r="AM194">
            <v>18.48</v>
          </cell>
          <cell r="AP194">
            <v>17.600000000000001</v>
          </cell>
          <cell r="AQ194">
            <v>60</v>
          </cell>
          <cell r="AS194">
            <v>60</v>
          </cell>
          <cell r="AT194">
            <v>90</v>
          </cell>
          <cell r="AU194">
            <v>40</v>
          </cell>
          <cell r="AV194">
            <v>40</v>
          </cell>
          <cell r="AW194">
            <v>221.37</v>
          </cell>
          <cell r="AY194">
            <v>3.1</v>
          </cell>
          <cell r="BG194">
            <v>0.9</v>
          </cell>
        </row>
        <row r="195">
          <cell r="A195" t="str">
            <v>1101101009</v>
          </cell>
          <cell r="B195" t="str">
            <v>14</v>
          </cell>
          <cell r="C195" t="str">
            <v>003</v>
          </cell>
          <cell r="D195" t="str">
            <v>0006</v>
          </cell>
          <cell r="E195" t="str">
            <v>00267</v>
          </cell>
          <cell r="F195" t="str">
            <v>0693</v>
          </cell>
          <cell r="G195" t="str">
            <v>00001</v>
          </cell>
          <cell r="H195" t="str">
            <v>021107</v>
          </cell>
          <cell r="I195" t="str">
            <v>CHUMPITAZ DE LEVANO GLADIS PAULINA</v>
          </cell>
          <cell r="J195" t="str">
            <v>JEFE DE DIVISION</v>
          </cell>
          <cell r="K195" t="str">
            <v>2</v>
          </cell>
          <cell r="L195" t="str">
            <v>03007</v>
          </cell>
          <cell r="M195" t="str">
            <v>070102101 - INST. NAC. DE REHAB</v>
          </cell>
          <cell r="N195" t="str">
            <v>25518137</v>
          </cell>
          <cell r="O195">
            <v>19140</v>
          </cell>
          <cell r="P195">
            <v>37069</v>
          </cell>
          <cell r="Q195" t="str">
            <v>1</v>
          </cell>
          <cell r="R195">
            <v>0</v>
          </cell>
          <cell r="S195" t="str">
            <v>F1</v>
          </cell>
          <cell r="W195" t="str">
            <v>0125-0004</v>
          </cell>
          <cell r="X195" t="str">
            <v>4005592971</v>
          </cell>
          <cell r="Y195" t="str">
            <v>F</v>
          </cell>
          <cell r="Z195" t="str">
            <v>2</v>
          </cell>
          <cell r="AB195" t="str">
            <v>0/  0</v>
          </cell>
          <cell r="AC195">
            <v>0</v>
          </cell>
          <cell r="AD195" t="str">
            <v>4</v>
          </cell>
          <cell r="AF195">
            <v>50</v>
          </cell>
          <cell r="AG195">
            <v>32</v>
          </cell>
          <cell r="AH195">
            <v>0.01</v>
          </cell>
          <cell r="AI195">
            <v>3</v>
          </cell>
          <cell r="AJ195">
            <v>0.05</v>
          </cell>
          <cell r="AL195">
            <v>5.01</v>
          </cell>
          <cell r="AM195">
            <v>24.43</v>
          </cell>
          <cell r="AO195">
            <v>10.56</v>
          </cell>
          <cell r="AP195">
            <v>80</v>
          </cell>
          <cell r="AQ195">
            <v>60</v>
          </cell>
          <cell r="AR195">
            <v>5.41</v>
          </cell>
          <cell r="AS195">
            <v>60</v>
          </cell>
          <cell r="AT195">
            <v>90</v>
          </cell>
          <cell r="AU195">
            <v>100</v>
          </cell>
          <cell r="AW195">
            <v>231.97</v>
          </cell>
          <cell r="AY195">
            <v>3.1</v>
          </cell>
        </row>
        <row r="196">
          <cell r="A196" t="str">
            <v>1101101009</v>
          </cell>
          <cell r="B196" t="str">
            <v>14</v>
          </cell>
          <cell r="C196" t="str">
            <v>064</v>
          </cell>
          <cell r="D196" t="str">
            <v>0123</v>
          </cell>
          <cell r="E196" t="str">
            <v>00540</v>
          </cell>
          <cell r="F196" t="str">
            <v>0195</v>
          </cell>
          <cell r="G196" t="str">
            <v>00001</v>
          </cell>
          <cell r="H196" t="str">
            <v>021134</v>
          </cell>
          <cell r="I196" t="str">
            <v>CHUQUIHUANCA FLORES MARIA DEL CARMEN</v>
          </cell>
          <cell r="J196" t="str">
            <v>TEC. EN ENFERMERIA I</v>
          </cell>
          <cell r="K196" t="str">
            <v>2</v>
          </cell>
          <cell r="L196" t="str">
            <v>03007</v>
          </cell>
          <cell r="M196" t="str">
            <v>070102101 - INST. NAC. DE REHAB</v>
          </cell>
          <cell r="N196" t="str">
            <v>06271648</v>
          </cell>
          <cell r="O196">
            <v>24532</v>
          </cell>
          <cell r="P196">
            <v>35063</v>
          </cell>
          <cell r="Q196" t="str">
            <v>H</v>
          </cell>
          <cell r="R196">
            <v>0</v>
          </cell>
          <cell r="S196" t="str">
            <v>TC</v>
          </cell>
          <cell r="T196" t="str">
            <v>6703010CQFRM007</v>
          </cell>
          <cell r="U196" t="str">
            <v>545300MCFQR1</v>
          </cell>
          <cell r="V196">
            <v>35088</v>
          </cell>
          <cell r="W196" t="str">
            <v>0125-0019</v>
          </cell>
          <cell r="X196" t="str">
            <v>4029617800</v>
          </cell>
          <cell r="Y196" t="str">
            <v>F</v>
          </cell>
          <cell r="Z196" t="str">
            <v>1</v>
          </cell>
          <cell r="AB196" t="str">
            <v>0/  0</v>
          </cell>
          <cell r="AC196">
            <v>0</v>
          </cell>
          <cell r="AD196" t="str">
            <v>0</v>
          </cell>
          <cell r="AE196" t="str">
            <v>900234</v>
          </cell>
          <cell r="AF196">
            <v>50</v>
          </cell>
          <cell r="AG196">
            <v>23.82</v>
          </cell>
          <cell r="AJ196">
            <v>0.04</v>
          </cell>
          <cell r="AK196">
            <v>32.4</v>
          </cell>
          <cell r="AL196">
            <v>5.01</v>
          </cell>
          <cell r="AM196">
            <v>18.38</v>
          </cell>
          <cell r="AP196">
            <v>7.6</v>
          </cell>
          <cell r="AQ196">
            <v>60</v>
          </cell>
          <cell r="AS196">
            <v>60</v>
          </cell>
          <cell r="AT196">
            <v>90</v>
          </cell>
          <cell r="AU196">
            <v>40</v>
          </cell>
          <cell r="AV196">
            <v>40</v>
          </cell>
          <cell r="AW196">
            <v>213.34</v>
          </cell>
          <cell r="AY196">
            <v>3.1</v>
          </cell>
        </row>
        <row r="197">
          <cell r="A197" t="str">
            <v>1101101009</v>
          </cell>
          <cell r="B197" t="str">
            <v>14</v>
          </cell>
          <cell r="C197" t="str">
            <v>064</v>
          </cell>
          <cell r="D197" t="str">
            <v>0123</v>
          </cell>
          <cell r="E197" t="str">
            <v>00540</v>
          </cell>
          <cell r="F197" t="str">
            <v>0845</v>
          </cell>
          <cell r="G197" t="str">
            <v>00001</v>
          </cell>
          <cell r="H197" t="str">
            <v>021135</v>
          </cell>
          <cell r="I197" t="str">
            <v>CHUQUINO LOPEZ MARIELA ESTHER</v>
          </cell>
          <cell r="J197" t="str">
            <v>ASIST. EN SERV. DE SALUD I</v>
          </cell>
          <cell r="K197" t="str">
            <v>2</v>
          </cell>
          <cell r="L197" t="str">
            <v>03007</v>
          </cell>
          <cell r="M197" t="str">
            <v>070102101 - INST. NAC. DE REHAB</v>
          </cell>
          <cell r="N197" t="str">
            <v>25767784</v>
          </cell>
          <cell r="O197">
            <v>27363</v>
          </cell>
          <cell r="P197">
            <v>34957</v>
          </cell>
          <cell r="Q197" t="str">
            <v>1</v>
          </cell>
          <cell r="R197">
            <v>0</v>
          </cell>
          <cell r="S197" t="str">
            <v>PF</v>
          </cell>
          <cell r="T197" t="str">
            <v>7411300CQLEM004</v>
          </cell>
          <cell r="W197" t="str">
            <v>0125-0021</v>
          </cell>
          <cell r="X197" t="str">
            <v>4029702255</v>
          </cell>
          <cell r="Y197" t="str">
            <v>F</v>
          </cell>
          <cell r="Z197" t="str">
            <v>1</v>
          </cell>
          <cell r="AB197" t="str">
            <v>0/  0</v>
          </cell>
          <cell r="AC197">
            <v>0</v>
          </cell>
          <cell r="AD197" t="str">
            <v>0</v>
          </cell>
          <cell r="AE197" t="str">
            <v>033008</v>
          </cell>
          <cell r="AF197">
            <v>50</v>
          </cell>
          <cell r="AG197">
            <v>27.93</v>
          </cell>
          <cell r="AJ197">
            <v>0.04</v>
          </cell>
          <cell r="AK197">
            <v>32.4</v>
          </cell>
          <cell r="AL197">
            <v>5.01</v>
          </cell>
          <cell r="AM197">
            <v>19.61</v>
          </cell>
          <cell r="AP197">
            <v>23.6</v>
          </cell>
          <cell r="AQ197">
            <v>60</v>
          </cell>
          <cell r="AS197">
            <v>60</v>
          </cell>
          <cell r="AT197">
            <v>90</v>
          </cell>
          <cell r="AU197">
            <v>60</v>
          </cell>
          <cell r="AV197">
            <v>40</v>
          </cell>
          <cell r="AW197">
            <v>236.53</v>
          </cell>
          <cell r="AY197">
            <v>3.1</v>
          </cell>
        </row>
        <row r="198">
          <cell r="A198" t="str">
            <v>1101101009</v>
          </cell>
          <cell r="B198" t="str">
            <v>14</v>
          </cell>
          <cell r="C198" t="str">
            <v>003</v>
          </cell>
          <cell r="D198" t="str">
            <v>0006</v>
          </cell>
          <cell r="E198" t="str">
            <v>00267</v>
          </cell>
          <cell r="F198" t="str">
            <v>0693</v>
          </cell>
          <cell r="G198" t="str">
            <v>00001</v>
          </cell>
          <cell r="H198" t="str">
            <v>021136</v>
          </cell>
          <cell r="I198" t="str">
            <v>COLQUE HUAPAYA JOSE</v>
          </cell>
          <cell r="J198" t="str">
            <v>ASIST. ADMINISTRATIVO I</v>
          </cell>
          <cell r="K198" t="str">
            <v>2</v>
          </cell>
          <cell r="L198" t="str">
            <v>03007</v>
          </cell>
          <cell r="M198" t="str">
            <v>070102101 - INST. NAC. DE REHAB</v>
          </cell>
          <cell r="N198" t="str">
            <v>25609941</v>
          </cell>
          <cell r="O198">
            <v>24224</v>
          </cell>
          <cell r="P198">
            <v>32112</v>
          </cell>
          <cell r="Q198" t="str">
            <v>H</v>
          </cell>
          <cell r="R198">
            <v>0</v>
          </cell>
          <cell r="S198" t="str">
            <v>PE</v>
          </cell>
          <cell r="T198" t="str">
            <v>6604271CQHPJ000</v>
          </cell>
          <cell r="U198" t="str">
            <v>542221JCHQP0</v>
          </cell>
          <cell r="V198">
            <v>35550</v>
          </cell>
          <cell r="W198" t="str">
            <v>0125-0004</v>
          </cell>
          <cell r="X198" t="str">
            <v>4029482379</v>
          </cell>
          <cell r="Y198" t="str">
            <v>M</v>
          </cell>
          <cell r="Z198" t="str">
            <v>2</v>
          </cell>
          <cell r="AB198" t="str">
            <v>0/  0</v>
          </cell>
          <cell r="AC198">
            <v>0</v>
          </cell>
          <cell r="AD198" t="str">
            <v>4</v>
          </cell>
          <cell r="AE198" t="str">
            <v>033029</v>
          </cell>
          <cell r="AF198">
            <v>50</v>
          </cell>
          <cell r="AG198">
            <v>28.84</v>
          </cell>
          <cell r="AH198">
            <v>0.01</v>
          </cell>
          <cell r="AJ198">
            <v>0.04</v>
          </cell>
          <cell r="AK198">
            <v>32.4</v>
          </cell>
          <cell r="AL198">
            <v>5.01</v>
          </cell>
          <cell r="AM198">
            <v>19.89</v>
          </cell>
          <cell r="AO198">
            <v>11.75</v>
          </cell>
          <cell r="AP198">
            <v>27.6</v>
          </cell>
          <cell r="AQ198">
            <v>60</v>
          </cell>
          <cell r="AS198">
            <v>60</v>
          </cell>
          <cell r="AT198">
            <v>90</v>
          </cell>
          <cell r="AU198">
            <v>60</v>
          </cell>
          <cell r="AW198">
            <v>223.6</v>
          </cell>
          <cell r="AY198">
            <v>3.1</v>
          </cell>
        </row>
        <row r="199">
          <cell r="A199" t="str">
            <v>1101101009</v>
          </cell>
          <cell r="B199" t="str">
            <v>14</v>
          </cell>
          <cell r="C199" t="str">
            <v>006</v>
          </cell>
          <cell r="D199" t="str">
            <v>0014</v>
          </cell>
          <cell r="E199" t="str">
            <v>00485</v>
          </cell>
          <cell r="F199" t="str">
            <v>0006</v>
          </cell>
          <cell r="G199" t="str">
            <v>00001</v>
          </cell>
          <cell r="H199" t="str">
            <v>021552</v>
          </cell>
          <cell r="I199" t="str">
            <v>CONDE CHAVEZ VIRGINIA SOLEDAD</v>
          </cell>
          <cell r="J199" t="str">
            <v>DIRECTOR</v>
          </cell>
          <cell r="K199" t="str">
            <v>2</v>
          </cell>
          <cell r="L199" t="str">
            <v>03007</v>
          </cell>
          <cell r="M199" t="str">
            <v>070102101 - INST. NAC. DE REHAB</v>
          </cell>
          <cell r="N199" t="str">
            <v>08451331</v>
          </cell>
          <cell r="O199">
            <v>17485</v>
          </cell>
          <cell r="P199">
            <v>27638</v>
          </cell>
          <cell r="Q199" t="str">
            <v>2</v>
          </cell>
          <cell r="R199">
            <v>0</v>
          </cell>
          <cell r="S199" t="str">
            <v>F4</v>
          </cell>
          <cell r="T199" t="str">
            <v>4711140CDCVV006</v>
          </cell>
          <cell r="W199" t="str">
            <v>0125-0007</v>
          </cell>
          <cell r="X199" t="str">
            <v>4029482387</v>
          </cell>
          <cell r="Y199" t="str">
            <v>F</v>
          </cell>
          <cell r="Z199" t="str">
            <v>2</v>
          </cell>
          <cell r="AB199" t="str">
            <v>0/  0</v>
          </cell>
          <cell r="AC199">
            <v>0</v>
          </cell>
          <cell r="AD199" t="str">
            <v>5</v>
          </cell>
          <cell r="AE199" t="str">
            <v>095913</v>
          </cell>
          <cell r="AF199">
            <v>0.06</v>
          </cell>
          <cell r="AG199">
            <v>40.47</v>
          </cell>
          <cell r="AH199">
            <v>0.01</v>
          </cell>
          <cell r="AI199">
            <v>3</v>
          </cell>
          <cell r="AK199">
            <v>108.9</v>
          </cell>
          <cell r="AL199">
            <v>5.01</v>
          </cell>
          <cell r="AM199">
            <v>83.18</v>
          </cell>
          <cell r="AP199">
            <v>30</v>
          </cell>
          <cell r="AQ199">
            <v>60</v>
          </cell>
          <cell r="AS199">
            <v>60</v>
          </cell>
          <cell r="AT199">
            <v>90</v>
          </cell>
          <cell r="AU199">
            <v>170</v>
          </cell>
          <cell r="AW199">
            <v>364.99</v>
          </cell>
          <cell r="AY199">
            <v>3.1</v>
          </cell>
        </row>
        <row r="200">
          <cell r="A200" t="str">
            <v>1101101009</v>
          </cell>
          <cell r="B200" t="str">
            <v>14</v>
          </cell>
          <cell r="C200" t="str">
            <v>003</v>
          </cell>
          <cell r="D200" t="str">
            <v>0006</v>
          </cell>
          <cell r="E200" t="str">
            <v>00267</v>
          </cell>
          <cell r="F200" t="str">
            <v>0693</v>
          </cell>
          <cell r="G200" t="str">
            <v>00001</v>
          </cell>
          <cell r="H200" t="str">
            <v>021138</v>
          </cell>
          <cell r="I200" t="str">
            <v>CORAHUA LLANTAS MARIO</v>
          </cell>
          <cell r="J200" t="str">
            <v>ARTESANO I</v>
          </cell>
          <cell r="K200" t="str">
            <v>2</v>
          </cell>
          <cell r="L200" t="str">
            <v>03007</v>
          </cell>
          <cell r="M200" t="str">
            <v>070102101 - INST. NAC. DE REHAB</v>
          </cell>
          <cell r="N200" t="str">
            <v>09546132</v>
          </cell>
          <cell r="O200">
            <v>25855</v>
          </cell>
          <cell r="P200">
            <v>34699</v>
          </cell>
          <cell r="Q200" t="str">
            <v>H</v>
          </cell>
          <cell r="R200">
            <v>0</v>
          </cell>
          <cell r="S200" t="str">
            <v>TF</v>
          </cell>
          <cell r="T200" t="str">
            <v>7010141CALNM002</v>
          </cell>
          <cell r="U200" t="str">
            <v>558531MCLAN0</v>
          </cell>
          <cell r="V200">
            <v>34949</v>
          </cell>
          <cell r="W200" t="str">
            <v>0125-0004</v>
          </cell>
          <cell r="X200" t="str">
            <v>4029482395</v>
          </cell>
          <cell r="Y200" t="str">
            <v>M</v>
          </cell>
          <cell r="Z200" t="str">
            <v>2</v>
          </cell>
          <cell r="AB200" t="str">
            <v>0/  0</v>
          </cell>
          <cell r="AC200">
            <v>0</v>
          </cell>
          <cell r="AD200" t="str">
            <v>0</v>
          </cell>
          <cell r="AE200" t="str">
            <v>033028</v>
          </cell>
          <cell r="AF200">
            <v>50</v>
          </cell>
          <cell r="AG200">
            <v>23.35</v>
          </cell>
          <cell r="AI200">
            <v>3</v>
          </cell>
          <cell r="AJ200">
            <v>0.03</v>
          </cell>
          <cell r="AK200">
            <v>32.4</v>
          </cell>
          <cell r="AL200">
            <v>5.01</v>
          </cell>
          <cell r="AM200">
            <v>18.239999999999998</v>
          </cell>
          <cell r="AO200">
            <v>12.18</v>
          </cell>
          <cell r="AQ200">
            <v>60</v>
          </cell>
          <cell r="AS200">
            <v>60</v>
          </cell>
          <cell r="AT200">
            <v>90</v>
          </cell>
          <cell r="AU200">
            <v>40</v>
          </cell>
          <cell r="AV200">
            <v>40</v>
          </cell>
          <cell r="AW200">
            <v>215.56</v>
          </cell>
          <cell r="AY200">
            <v>3.1</v>
          </cell>
        </row>
        <row r="201">
          <cell r="A201" t="str">
            <v>1101101009</v>
          </cell>
          <cell r="B201" t="str">
            <v>14</v>
          </cell>
          <cell r="C201" t="str">
            <v>064</v>
          </cell>
          <cell r="D201" t="str">
            <v>0123</v>
          </cell>
          <cell r="E201" t="str">
            <v>00540</v>
          </cell>
          <cell r="F201" t="str">
            <v>0703</v>
          </cell>
          <cell r="G201" t="str">
            <v>00001</v>
          </cell>
          <cell r="H201" t="str">
            <v>021139</v>
          </cell>
          <cell r="I201" t="str">
            <v>CORDOVA NAVARRO CARMEN LUISA</v>
          </cell>
          <cell r="J201" t="str">
            <v>TEC. EN ENFERMERIA II</v>
          </cell>
          <cell r="K201" t="str">
            <v>2</v>
          </cell>
          <cell r="L201" t="str">
            <v>03007</v>
          </cell>
          <cell r="M201" t="str">
            <v>070102101 - INST. NAC. DE REHAB</v>
          </cell>
          <cell r="N201" t="str">
            <v>25413834</v>
          </cell>
          <cell r="O201">
            <v>20007</v>
          </cell>
          <cell r="P201">
            <v>27881</v>
          </cell>
          <cell r="Q201" t="str">
            <v>1</v>
          </cell>
          <cell r="R201">
            <v>0</v>
          </cell>
          <cell r="S201" t="str">
            <v>TA</v>
          </cell>
          <cell r="T201" t="str">
            <v>5410100CDNAC000</v>
          </cell>
          <cell r="W201" t="str">
            <v>0125-0020</v>
          </cell>
          <cell r="X201" t="str">
            <v>4029482417</v>
          </cell>
          <cell r="Y201" t="str">
            <v>F</v>
          </cell>
          <cell r="Z201" t="str">
            <v>1</v>
          </cell>
          <cell r="AB201" t="str">
            <v>0/  0</v>
          </cell>
          <cell r="AC201">
            <v>0</v>
          </cell>
          <cell r="AD201" t="str">
            <v>4</v>
          </cell>
          <cell r="AE201" t="str">
            <v>033033</v>
          </cell>
          <cell r="AF201">
            <v>50</v>
          </cell>
          <cell r="AG201">
            <v>24.14</v>
          </cell>
          <cell r="AH201">
            <v>0.01</v>
          </cell>
          <cell r="AI201">
            <v>3</v>
          </cell>
          <cell r="AJ201">
            <v>0.04</v>
          </cell>
          <cell r="AK201">
            <v>32.4</v>
          </cell>
          <cell r="AL201">
            <v>5.01</v>
          </cell>
          <cell r="AM201">
            <v>18.48</v>
          </cell>
          <cell r="AO201">
            <v>12.34</v>
          </cell>
          <cell r="AP201">
            <v>17.600000000000001</v>
          </cell>
          <cell r="AQ201">
            <v>60</v>
          </cell>
          <cell r="AS201">
            <v>60</v>
          </cell>
          <cell r="AT201">
            <v>90</v>
          </cell>
          <cell r="AU201">
            <v>40</v>
          </cell>
          <cell r="AV201">
            <v>40</v>
          </cell>
          <cell r="AW201">
            <v>228.29</v>
          </cell>
          <cell r="AY201">
            <v>3.1</v>
          </cell>
          <cell r="BG201">
            <v>0.9</v>
          </cell>
        </row>
        <row r="202">
          <cell r="A202" t="str">
            <v>1101101009</v>
          </cell>
          <cell r="B202" t="str">
            <v>14</v>
          </cell>
          <cell r="C202" t="str">
            <v>064</v>
          </cell>
          <cell r="D202" t="str">
            <v>0123</v>
          </cell>
          <cell r="E202" t="str">
            <v>00540</v>
          </cell>
          <cell r="F202" t="str">
            <v>0703</v>
          </cell>
          <cell r="G202" t="str">
            <v>00001</v>
          </cell>
          <cell r="H202" t="str">
            <v>021280</v>
          </cell>
          <cell r="I202" t="str">
            <v>CORREA AYAY IRMA ROSA</v>
          </cell>
          <cell r="J202" t="str">
            <v>TEC. EN ENFERMERIA I</v>
          </cell>
          <cell r="K202" t="str">
            <v>2</v>
          </cell>
          <cell r="L202" t="str">
            <v>03007</v>
          </cell>
          <cell r="M202" t="str">
            <v>070102101 - INST. NAC. DE REHAB</v>
          </cell>
          <cell r="N202" t="str">
            <v>09789566</v>
          </cell>
          <cell r="O202">
            <v>26381</v>
          </cell>
          <cell r="P202">
            <v>35564</v>
          </cell>
          <cell r="Q202" t="str">
            <v>P</v>
          </cell>
          <cell r="R202">
            <v>0</v>
          </cell>
          <cell r="S202" t="str">
            <v>TC</v>
          </cell>
          <cell r="T202" t="str">
            <v>7203230CRAYI004</v>
          </cell>
          <cell r="U202" t="str">
            <v>263790ICARY0</v>
          </cell>
          <cell r="V202">
            <v>35582</v>
          </cell>
          <cell r="W202" t="str">
            <v>0125-0020</v>
          </cell>
          <cell r="X202" t="str">
            <v>4029789148</v>
          </cell>
          <cell r="Y202" t="str">
            <v>F</v>
          </cell>
          <cell r="Z202" t="str">
            <v>2</v>
          </cell>
          <cell r="AB202" t="str">
            <v>0/  0</v>
          </cell>
          <cell r="AC202">
            <v>0</v>
          </cell>
          <cell r="AD202" t="str">
            <v>0</v>
          </cell>
          <cell r="AE202" t="str">
            <v>033189</v>
          </cell>
          <cell r="AF202">
            <v>50</v>
          </cell>
          <cell r="AG202">
            <v>23.82</v>
          </cell>
          <cell r="AJ202">
            <v>0.04</v>
          </cell>
          <cell r="AK202">
            <v>32.4</v>
          </cell>
          <cell r="AL202">
            <v>5.01</v>
          </cell>
          <cell r="AM202">
            <v>18.38</v>
          </cell>
          <cell r="AP202">
            <v>7.6</v>
          </cell>
          <cell r="AQ202">
            <v>60</v>
          </cell>
          <cell r="AS202">
            <v>60</v>
          </cell>
          <cell r="AT202">
            <v>90</v>
          </cell>
          <cell r="AU202">
            <v>40</v>
          </cell>
          <cell r="AV202">
            <v>40</v>
          </cell>
          <cell r="AW202">
            <v>213.34</v>
          </cell>
          <cell r="AY202">
            <v>3.1</v>
          </cell>
          <cell r="BE202">
            <v>358.7</v>
          </cell>
        </row>
        <row r="203">
          <cell r="A203" t="str">
            <v>1101101009</v>
          </cell>
          <cell r="B203" t="str">
            <v>14</v>
          </cell>
          <cell r="C203" t="str">
            <v>003</v>
          </cell>
          <cell r="D203" t="str">
            <v>0006</v>
          </cell>
          <cell r="E203" t="str">
            <v>00267</v>
          </cell>
          <cell r="F203" t="str">
            <v>0693</v>
          </cell>
          <cell r="G203" t="str">
            <v>00001</v>
          </cell>
          <cell r="H203" t="str">
            <v>021140</v>
          </cell>
          <cell r="I203" t="str">
            <v>CRISTOBAL LAZARO DE CHOCCE LUCY VICTORIA</v>
          </cell>
          <cell r="J203" t="str">
            <v>TEC. EN NUTRICION I</v>
          </cell>
          <cell r="K203" t="str">
            <v>2</v>
          </cell>
          <cell r="L203" t="str">
            <v>03007</v>
          </cell>
          <cell r="M203" t="str">
            <v>070102101 - INST. NAC. DE REHAB</v>
          </cell>
          <cell r="N203" t="str">
            <v>06021692</v>
          </cell>
          <cell r="O203">
            <v>21468</v>
          </cell>
          <cell r="P203">
            <v>30636</v>
          </cell>
          <cell r="Q203" t="str">
            <v>H</v>
          </cell>
          <cell r="R203">
            <v>0</v>
          </cell>
          <cell r="S203" t="str">
            <v>TB</v>
          </cell>
          <cell r="T203" t="str">
            <v>5810100CSLAL002</v>
          </cell>
          <cell r="U203" t="str">
            <v>514660LCLSA5</v>
          </cell>
          <cell r="V203">
            <v>35236</v>
          </cell>
          <cell r="W203" t="str">
            <v>0125-0004</v>
          </cell>
          <cell r="X203" t="str">
            <v>4029482425</v>
          </cell>
          <cell r="Y203" t="str">
            <v>F</v>
          </cell>
          <cell r="Z203" t="str">
            <v>2</v>
          </cell>
          <cell r="AB203" t="str">
            <v>0/  0</v>
          </cell>
          <cell r="AC203">
            <v>0</v>
          </cell>
          <cell r="AD203" t="str">
            <v>2</v>
          </cell>
          <cell r="AE203" t="str">
            <v>033035</v>
          </cell>
          <cell r="AF203">
            <v>50</v>
          </cell>
          <cell r="AG203">
            <v>23.95</v>
          </cell>
          <cell r="AH203">
            <v>0.01</v>
          </cell>
          <cell r="AI203">
            <v>3</v>
          </cell>
          <cell r="AJ203">
            <v>0.04</v>
          </cell>
          <cell r="AK203">
            <v>32.4</v>
          </cell>
          <cell r="AL203">
            <v>5.01</v>
          </cell>
          <cell r="AM203">
            <v>18.420000000000002</v>
          </cell>
          <cell r="AO203">
            <v>12.33</v>
          </cell>
          <cell r="AP203">
            <v>12.6</v>
          </cell>
          <cell r="AQ203">
            <v>60</v>
          </cell>
          <cell r="AS203">
            <v>60</v>
          </cell>
          <cell r="AT203">
            <v>90</v>
          </cell>
          <cell r="AU203">
            <v>40</v>
          </cell>
          <cell r="AV203">
            <v>40</v>
          </cell>
          <cell r="AW203">
            <v>225.35</v>
          </cell>
          <cell r="AY203">
            <v>3.1</v>
          </cell>
          <cell r="BG203">
            <v>0.9</v>
          </cell>
        </row>
        <row r="204">
          <cell r="A204" t="str">
            <v>1101101009</v>
          </cell>
          <cell r="B204" t="str">
            <v>14</v>
          </cell>
          <cell r="C204" t="str">
            <v>003</v>
          </cell>
          <cell r="D204" t="str">
            <v>0006</v>
          </cell>
          <cell r="E204" t="str">
            <v>00267</v>
          </cell>
          <cell r="F204" t="str">
            <v>0693</v>
          </cell>
          <cell r="G204" t="str">
            <v>00001</v>
          </cell>
          <cell r="H204" t="str">
            <v>021142</v>
          </cell>
          <cell r="I204" t="str">
            <v>CUADROS MEDINA BONIFACIA LOURDES</v>
          </cell>
          <cell r="J204" t="str">
            <v>TEC. ADMINISTRATIVO II</v>
          </cell>
          <cell r="K204" t="str">
            <v>2</v>
          </cell>
          <cell r="L204" t="str">
            <v>03007</v>
          </cell>
          <cell r="M204" t="str">
            <v>070102101 - INST. NAC. DE REHAB</v>
          </cell>
          <cell r="N204" t="str">
            <v>08838617</v>
          </cell>
          <cell r="O204">
            <v>19242</v>
          </cell>
          <cell r="P204">
            <v>29906</v>
          </cell>
          <cell r="Q204" t="str">
            <v>I</v>
          </cell>
          <cell r="R204">
            <v>0</v>
          </cell>
          <cell r="S204" t="str">
            <v>TA</v>
          </cell>
          <cell r="T204" t="str">
            <v>5209050CDMIB007</v>
          </cell>
          <cell r="U204" t="str">
            <v>192400BCMDI3</v>
          </cell>
          <cell r="V204">
            <v>34878</v>
          </cell>
          <cell r="W204" t="str">
            <v>0125-0004</v>
          </cell>
          <cell r="X204" t="str">
            <v>4029482433</v>
          </cell>
          <cell r="Y204" t="str">
            <v>F</v>
          </cell>
          <cell r="Z204" t="str">
            <v>2</v>
          </cell>
          <cell r="AB204" t="str">
            <v>0/  0</v>
          </cell>
          <cell r="AC204">
            <v>0</v>
          </cell>
          <cell r="AD204" t="str">
            <v>3</v>
          </cell>
          <cell r="AE204" t="str">
            <v>033038</v>
          </cell>
          <cell r="AF204">
            <v>50</v>
          </cell>
          <cell r="AG204">
            <v>24.14</v>
          </cell>
          <cell r="AH204">
            <v>0.01</v>
          </cell>
          <cell r="AI204">
            <v>3</v>
          </cell>
          <cell r="AJ204">
            <v>0.04</v>
          </cell>
          <cell r="AK204">
            <v>32.4</v>
          </cell>
          <cell r="AL204">
            <v>5.01</v>
          </cell>
          <cell r="AM204">
            <v>18.48</v>
          </cell>
          <cell r="AN204">
            <v>45.21</v>
          </cell>
          <cell r="AP204">
            <v>17.600000000000001</v>
          </cell>
          <cell r="AQ204">
            <v>60</v>
          </cell>
          <cell r="AS204">
            <v>60</v>
          </cell>
          <cell r="AT204">
            <v>90</v>
          </cell>
          <cell r="AU204">
            <v>40</v>
          </cell>
          <cell r="AW204">
            <v>224.29</v>
          </cell>
          <cell r="AY204">
            <v>3.1</v>
          </cell>
          <cell r="BG204">
            <v>0.9</v>
          </cell>
        </row>
        <row r="205">
          <cell r="A205" t="str">
            <v>1101101009</v>
          </cell>
          <cell r="B205" t="str">
            <v>14</v>
          </cell>
          <cell r="C205" t="str">
            <v>064</v>
          </cell>
          <cell r="D205" t="str">
            <v>0123</v>
          </cell>
          <cell r="E205" t="str">
            <v>00540</v>
          </cell>
          <cell r="F205" t="str">
            <v>0703</v>
          </cell>
          <cell r="G205" t="str">
            <v>00001</v>
          </cell>
          <cell r="H205" t="str">
            <v>021143</v>
          </cell>
          <cell r="I205" t="str">
            <v>CUBAS HIDALGO JUAN CARLOS</v>
          </cell>
          <cell r="J205" t="str">
            <v>TEC. EN ENFERMERIA I</v>
          </cell>
          <cell r="K205" t="str">
            <v>2</v>
          </cell>
          <cell r="L205" t="str">
            <v>03007</v>
          </cell>
          <cell r="M205" t="str">
            <v>070102101 - INST. NAC. DE REHAB</v>
          </cell>
          <cell r="N205" t="str">
            <v>00907233</v>
          </cell>
          <cell r="O205">
            <v>25057</v>
          </cell>
          <cell r="P205">
            <v>35063</v>
          </cell>
          <cell r="Q205" t="str">
            <v>H</v>
          </cell>
          <cell r="R205">
            <v>0</v>
          </cell>
          <cell r="S205" t="str">
            <v>TC</v>
          </cell>
          <cell r="T205" t="str">
            <v>6808071CAHAJ006</v>
          </cell>
          <cell r="U205" t="str">
            <v>550551JCHAA6</v>
          </cell>
          <cell r="V205">
            <v>35212</v>
          </cell>
          <cell r="W205" t="str">
            <v>0125-0020</v>
          </cell>
          <cell r="X205" t="str">
            <v>4029617711</v>
          </cell>
          <cell r="Y205" t="str">
            <v>M</v>
          </cell>
          <cell r="Z205" t="str">
            <v>1</v>
          </cell>
          <cell r="AB205" t="str">
            <v>0/  0</v>
          </cell>
          <cell r="AC205">
            <v>0</v>
          </cell>
          <cell r="AD205" t="str">
            <v>0</v>
          </cell>
          <cell r="AE205" t="str">
            <v>033121</v>
          </cell>
          <cell r="AF205">
            <v>50</v>
          </cell>
          <cell r="AG205">
            <v>23.82</v>
          </cell>
          <cell r="AH205">
            <v>0.01</v>
          </cell>
          <cell r="AI205">
            <v>3</v>
          </cell>
          <cell r="AJ205">
            <v>0.04</v>
          </cell>
          <cell r="AK205">
            <v>32.4</v>
          </cell>
          <cell r="AL205">
            <v>5.01</v>
          </cell>
          <cell r="AM205">
            <v>18.38</v>
          </cell>
          <cell r="AO205">
            <v>12.2</v>
          </cell>
          <cell r="AP205">
            <v>7.6</v>
          </cell>
          <cell r="AQ205">
            <v>60</v>
          </cell>
          <cell r="AS205">
            <v>60</v>
          </cell>
          <cell r="AT205">
            <v>90</v>
          </cell>
          <cell r="AU205">
            <v>40</v>
          </cell>
          <cell r="AV205">
            <v>40</v>
          </cell>
          <cell r="AW205">
            <v>220.19</v>
          </cell>
          <cell r="AY205">
            <v>3.1</v>
          </cell>
          <cell r="BE205">
            <v>418.15</v>
          </cell>
        </row>
        <row r="206">
          <cell r="A206" t="str">
            <v>1101101009</v>
          </cell>
          <cell r="B206" t="str">
            <v>14</v>
          </cell>
          <cell r="C206" t="str">
            <v>003</v>
          </cell>
          <cell r="D206" t="str">
            <v>0006</v>
          </cell>
          <cell r="E206" t="str">
            <v>00097</v>
          </cell>
          <cell r="F206" t="str">
            <v>5605</v>
          </cell>
          <cell r="G206" t="str">
            <v>00001</v>
          </cell>
          <cell r="H206" t="str">
            <v>021639</v>
          </cell>
          <cell r="I206" t="str">
            <v>DEJO BENDEZU FERNANDO ARTURO</v>
          </cell>
          <cell r="J206" t="str">
            <v>DIRECTOR DE ADMINIS. II</v>
          </cell>
          <cell r="K206" t="str">
            <v>2</v>
          </cell>
          <cell r="L206" t="str">
            <v>03007</v>
          </cell>
          <cell r="M206" t="str">
            <v>070102101 - INST. NAC. DE REHAB</v>
          </cell>
          <cell r="N206" t="str">
            <v>07943555</v>
          </cell>
          <cell r="O206">
            <v>21003</v>
          </cell>
          <cell r="P206">
            <v>32686</v>
          </cell>
          <cell r="Q206" t="str">
            <v>P</v>
          </cell>
          <cell r="R206">
            <v>0</v>
          </cell>
          <cell r="S206" t="str">
            <v>F417</v>
          </cell>
          <cell r="U206" t="str">
            <v>210011FDBOD1</v>
          </cell>
          <cell r="V206">
            <v>34355</v>
          </cell>
          <cell r="W206" t="str">
            <v>0125-0003</v>
          </cell>
          <cell r="X206" t="str">
            <v>4009584493</v>
          </cell>
          <cell r="Y206" t="str">
            <v>M</v>
          </cell>
          <cell r="Z206" t="str">
            <v>2</v>
          </cell>
          <cell r="AB206" t="str">
            <v>0/  0</v>
          </cell>
          <cell r="AC206">
            <v>0</v>
          </cell>
          <cell r="AF206">
            <v>50</v>
          </cell>
          <cell r="AG206">
            <v>42.47</v>
          </cell>
          <cell r="AJ206">
            <v>117.49</v>
          </cell>
          <cell r="AL206">
            <v>5.01</v>
          </cell>
          <cell r="AM206">
            <v>88.83</v>
          </cell>
          <cell r="AN206">
            <v>130.57</v>
          </cell>
          <cell r="AW206">
            <v>845.7</v>
          </cell>
          <cell r="AZ206">
            <v>1257.54</v>
          </cell>
          <cell r="BC206">
            <v>1000</v>
          </cell>
        </row>
        <row r="207">
          <cell r="A207" t="str">
            <v>1101101009</v>
          </cell>
          <cell r="B207" t="str">
            <v>14</v>
          </cell>
          <cell r="C207" t="str">
            <v>003</v>
          </cell>
          <cell r="D207" t="str">
            <v>0006</v>
          </cell>
          <cell r="E207" t="str">
            <v>00097</v>
          </cell>
          <cell r="F207" t="str">
            <v>5605</v>
          </cell>
          <cell r="G207" t="str">
            <v>00001</v>
          </cell>
          <cell r="H207" t="str">
            <v>021144</v>
          </cell>
          <cell r="I207" t="str">
            <v>DIAZ PANDURO CLAUDINA</v>
          </cell>
          <cell r="J207" t="str">
            <v>TEC. ADMINISTRATIVO I</v>
          </cell>
          <cell r="K207" t="str">
            <v>2</v>
          </cell>
          <cell r="L207" t="str">
            <v>03007</v>
          </cell>
          <cell r="M207" t="str">
            <v>070102101 - INST. NAC. DE REHAB</v>
          </cell>
          <cell r="N207" t="str">
            <v>07230145</v>
          </cell>
          <cell r="O207">
            <v>18916</v>
          </cell>
          <cell r="P207">
            <v>34699</v>
          </cell>
          <cell r="Q207" t="str">
            <v>H</v>
          </cell>
          <cell r="R207">
            <v>0</v>
          </cell>
          <cell r="S207" t="str">
            <v>TD</v>
          </cell>
          <cell r="T207" t="str">
            <v>5110150DZPDC008</v>
          </cell>
          <cell r="U207" t="str">
            <v>489140CDPZD2</v>
          </cell>
          <cell r="V207">
            <v>35170</v>
          </cell>
          <cell r="W207" t="str">
            <v>0125-0003</v>
          </cell>
          <cell r="X207" t="str">
            <v>4029482476</v>
          </cell>
          <cell r="Y207" t="str">
            <v>F</v>
          </cell>
          <cell r="Z207" t="str">
            <v>1</v>
          </cell>
          <cell r="AB207" t="str">
            <v>0/  0</v>
          </cell>
          <cell r="AC207">
            <v>0</v>
          </cell>
          <cell r="AD207" t="str">
            <v>0</v>
          </cell>
          <cell r="AE207" t="str">
            <v>033067</v>
          </cell>
          <cell r="AF207">
            <v>50</v>
          </cell>
          <cell r="AG207">
            <v>23.67</v>
          </cell>
          <cell r="AI207">
            <v>3</v>
          </cell>
          <cell r="AJ207">
            <v>0.03</v>
          </cell>
          <cell r="AK207">
            <v>32.4</v>
          </cell>
          <cell r="AL207">
            <v>5.01</v>
          </cell>
          <cell r="AM207">
            <v>18.329999999999998</v>
          </cell>
          <cell r="AO207">
            <v>11.84</v>
          </cell>
          <cell r="AP207">
            <v>2.6</v>
          </cell>
          <cell r="AQ207">
            <v>60</v>
          </cell>
          <cell r="AS207">
            <v>60</v>
          </cell>
          <cell r="AT207">
            <v>90</v>
          </cell>
          <cell r="AU207">
            <v>40</v>
          </cell>
          <cell r="AW207">
            <v>187.97</v>
          </cell>
          <cell r="AY207">
            <v>3.1</v>
          </cell>
        </row>
        <row r="208">
          <cell r="A208" t="str">
            <v>1101101009</v>
          </cell>
          <cell r="B208" t="str">
            <v>14</v>
          </cell>
          <cell r="C208" t="str">
            <v>003</v>
          </cell>
          <cell r="D208" t="str">
            <v>0006</v>
          </cell>
          <cell r="E208" t="str">
            <v>00267</v>
          </cell>
          <cell r="F208" t="str">
            <v>0693</v>
          </cell>
          <cell r="G208" t="str">
            <v>00001</v>
          </cell>
          <cell r="H208" t="str">
            <v>021098</v>
          </cell>
          <cell r="I208" t="str">
            <v>ECHEGARAY PEÑA CIRO GINARD</v>
          </cell>
          <cell r="J208" t="str">
            <v>DIRECTOR</v>
          </cell>
          <cell r="K208" t="str">
            <v>2</v>
          </cell>
          <cell r="L208" t="str">
            <v>03007</v>
          </cell>
          <cell r="M208" t="str">
            <v>070102101 - INST. NAC. DE REHAB</v>
          </cell>
          <cell r="N208" t="str">
            <v>06646754</v>
          </cell>
          <cell r="O208">
            <v>21549</v>
          </cell>
          <cell r="P208">
            <v>39101</v>
          </cell>
          <cell r="Q208" t="str">
            <v>1</v>
          </cell>
          <cell r="R208">
            <v>0</v>
          </cell>
          <cell r="S208" t="str">
            <v>F3</v>
          </cell>
          <cell r="T208" t="str">
            <v>5812301EEPAC001</v>
          </cell>
          <cell r="W208" t="str">
            <v>0125-0004</v>
          </cell>
          <cell r="X208" t="str">
            <v>4029301137</v>
          </cell>
          <cell r="Y208" t="str">
            <v>M</v>
          </cell>
          <cell r="Z208" t="str">
            <v>2</v>
          </cell>
          <cell r="AB208" t="str">
            <v>0/  0</v>
          </cell>
          <cell r="AC208">
            <v>0</v>
          </cell>
          <cell r="AD208" t="str">
            <v>4</v>
          </cell>
          <cell r="AE208" t="str">
            <v>032985</v>
          </cell>
          <cell r="AF208">
            <v>0.06</v>
          </cell>
          <cell r="AG208">
            <v>38.450000000000003</v>
          </cell>
          <cell r="AH208">
            <v>0.01</v>
          </cell>
          <cell r="AJ208">
            <v>93.37</v>
          </cell>
          <cell r="AL208">
            <v>5.01</v>
          </cell>
          <cell r="AM208">
            <v>73.709999999999994</v>
          </cell>
          <cell r="AO208">
            <v>19.16</v>
          </cell>
          <cell r="AP208">
            <v>30</v>
          </cell>
          <cell r="AQ208">
            <v>60</v>
          </cell>
          <cell r="AS208">
            <v>60</v>
          </cell>
          <cell r="AT208">
            <v>90</v>
          </cell>
          <cell r="AU208">
            <v>160</v>
          </cell>
          <cell r="AW208">
            <v>344.22</v>
          </cell>
          <cell r="AY208">
            <v>3.1</v>
          </cell>
        </row>
        <row r="209">
          <cell r="A209" t="str">
            <v>1101101009</v>
          </cell>
          <cell r="B209" t="str">
            <v>14</v>
          </cell>
          <cell r="C209" t="str">
            <v>064</v>
          </cell>
          <cell r="D209" t="str">
            <v>0123</v>
          </cell>
          <cell r="E209" t="str">
            <v>00540</v>
          </cell>
          <cell r="F209" t="str">
            <v>0845</v>
          </cell>
          <cell r="G209" t="str">
            <v>00001</v>
          </cell>
          <cell r="H209" t="str">
            <v>021147</v>
          </cell>
          <cell r="I209" t="str">
            <v>ESCUDERO ESCUDERO ALIDA CARIDAD</v>
          </cell>
          <cell r="J209" t="str">
            <v>ESPEC. EN EDUCACION I</v>
          </cell>
          <cell r="K209" t="str">
            <v>2</v>
          </cell>
          <cell r="L209" t="str">
            <v>03007</v>
          </cell>
          <cell r="M209" t="str">
            <v>070102101 - INST. NAC. DE REHAB</v>
          </cell>
          <cell r="N209" t="str">
            <v>07937877</v>
          </cell>
          <cell r="O209">
            <v>16605</v>
          </cell>
          <cell r="P209">
            <v>30195</v>
          </cell>
          <cell r="Q209" t="str">
            <v>H</v>
          </cell>
          <cell r="R209">
            <v>0</v>
          </cell>
          <cell r="S209" t="str">
            <v>PD</v>
          </cell>
          <cell r="T209" t="str">
            <v>4506170EUEUA005</v>
          </cell>
          <cell r="U209" t="str">
            <v>466030AEEUU0</v>
          </cell>
          <cell r="V209">
            <v>35125</v>
          </cell>
          <cell r="W209" t="str">
            <v>0125-0021</v>
          </cell>
          <cell r="X209" t="str">
            <v>4029482484</v>
          </cell>
          <cell r="Y209" t="str">
            <v>F</v>
          </cell>
          <cell r="Z209" t="str">
            <v>1</v>
          </cell>
          <cell r="AB209" t="str">
            <v>0/  0</v>
          </cell>
          <cell r="AC209">
            <v>0</v>
          </cell>
          <cell r="AD209" t="str">
            <v>2</v>
          </cell>
          <cell r="AE209" t="str">
            <v>033042</v>
          </cell>
          <cell r="AF209">
            <v>50</v>
          </cell>
          <cell r="AG209">
            <v>29.16</v>
          </cell>
          <cell r="AH209">
            <v>0.01</v>
          </cell>
          <cell r="AJ209">
            <v>0.05</v>
          </cell>
          <cell r="AK209">
            <v>32.4</v>
          </cell>
          <cell r="AL209">
            <v>5.01</v>
          </cell>
          <cell r="AM209">
            <v>19.989999999999998</v>
          </cell>
          <cell r="AO209">
            <v>11.77</v>
          </cell>
          <cell r="AP209">
            <v>31.6</v>
          </cell>
          <cell r="AQ209">
            <v>60</v>
          </cell>
          <cell r="AS209">
            <v>60</v>
          </cell>
          <cell r="AT209">
            <v>90</v>
          </cell>
          <cell r="AU209">
            <v>60</v>
          </cell>
          <cell r="AW209">
            <v>226.08</v>
          </cell>
          <cell r="AY209">
            <v>3.1</v>
          </cell>
        </row>
        <row r="210">
          <cell r="A210" t="str">
            <v>1101101009</v>
          </cell>
          <cell r="B210" t="str">
            <v>14</v>
          </cell>
          <cell r="C210" t="str">
            <v>064</v>
          </cell>
          <cell r="D210" t="str">
            <v>0123</v>
          </cell>
          <cell r="E210" t="str">
            <v>00540</v>
          </cell>
          <cell r="F210" t="str">
            <v>0845</v>
          </cell>
          <cell r="G210" t="str">
            <v>00001</v>
          </cell>
          <cell r="H210" t="str">
            <v>021149</v>
          </cell>
          <cell r="I210" t="str">
            <v>FLORES MORENO DE SAAVEDRA JULIA ISABEL</v>
          </cell>
          <cell r="J210" t="str">
            <v>TEC. ADMINISTRATIVO I</v>
          </cell>
          <cell r="K210" t="str">
            <v>2</v>
          </cell>
          <cell r="L210" t="str">
            <v>03007</v>
          </cell>
          <cell r="M210" t="str">
            <v>070102101 - INST. NAC. DE REHAB</v>
          </cell>
          <cell r="N210" t="str">
            <v>06698230</v>
          </cell>
          <cell r="O210">
            <v>15165</v>
          </cell>
          <cell r="P210">
            <v>29160</v>
          </cell>
          <cell r="Q210" t="str">
            <v>1</v>
          </cell>
          <cell r="R210">
            <v>0</v>
          </cell>
          <cell r="S210" t="str">
            <v>TB</v>
          </cell>
          <cell r="T210" t="str">
            <v>4107080FRMEJ005</v>
          </cell>
          <cell r="W210" t="str">
            <v>0125-0021</v>
          </cell>
          <cell r="X210" t="str">
            <v>4029482530</v>
          </cell>
          <cell r="Y210" t="str">
            <v>F</v>
          </cell>
          <cell r="Z210" t="str">
            <v>1</v>
          </cell>
          <cell r="AB210" t="str">
            <v>0/  0</v>
          </cell>
          <cell r="AC210">
            <v>0</v>
          </cell>
          <cell r="AD210" t="str">
            <v>3</v>
          </cell>
          <cell r="AE210" t="str">
            <v>033051</v>
          </cell>
          <cell r="AF210">
            <v>50</v>
          </cell>
          <cell r="AG210">
            <v>23.95</v>
          </cell>
          <cell r="AH210">
            <v>0.01</v>
          </cell>
          <cell r="AI210">
            <v>3</v>
          </cell>
          <cell r="AJ210">
            <v>0.04</v>
          </cell>
          <cell r="AK210">
            <v>32.4</v>
          </cell>
          <cell r="AL210">
            <v>5.01</v>
          </cell>
          <cell r="AM210">
            <v>18.420000000000002</v>
          </cell>
          <cell r="AO210">
            <v>11.01</v>
          </cell>
          <cell r="AP210">
            <v>12.6</v>
          </cell>
          <cell r="AQ210">
            <v>60</v>
          </cell>
          <cell r="AS210">
            <v>60</v>
          </cell>
          <cell r="AT210">
            <v>90</v>
          </cell>
          <cell r="AU210">
            <v>40</v>
          </cell>
          <cell r="AW210">
            <v>202.17</v>
          </cell>
          <cell r="AY210">
            <v>3.1</v>
          </cell>
          <cell r="BG210">
            <v>0.9</v>
          </cell>
        </row>
        <row r="211">
          <cell r="A211" t="str">
            <v>1101101009</v>
          </cell>
          <cell r="B211" t="str">
            <v>14</v>
          </cell>
          <cell r="C211" t="str">
            <v>003</v>
          </cell>
          <cell r="D211" t="str">
            <v>0006</v>
          </cell>
          <cell r="E211" t="str">
            <v>00267</v>
          </cell>
          <cell r="F211" t="str">
            <v>0693</v>
          </cell>
          <cell r="G211" t="str">
            <v>00001</v>
          </cell>
          <cell r="H211" t="str">
            <v>021151</v>
          </cell>
          <cell r="I211" t="str">
            <v>GAMARRA POMA INES</v>
          </cell>
          <cell r="J211" t="str">
            <v>ASIST. ADMINISTRATIVO I</v>
          </cell>
          <cell r="K211" t="str">
            <v>2</v>
          </cell>
          <cell r="L211" t="str">
            <v>03007</v>
          </cell>
          <cell r="M211" t="str">
            <v>070102101 - INST. NAC. DE REHAB</v>
          </cell>
          <cell r="N211" t="str">
            <v>08729814</v>
          </cell>
          <cell r="O211">
            <v>20887</v>
          </cell>
          <cell r="P211">
            <v>29342</v>
          </cell>
          <cell r="Q211" t="str">
            <v>H</v>
          </cell>
          <cell r="R211">
            <v>0</v>
          </cell>
          <cell r="S211" t="str">
            <v>PF</v>
          </cell>
          <cell r="T211" t="str">
            <v>5703080GAPAI004</v>
          </cell>
          <cell r="U211" t="str">
            <v>508850IGPAA0</v>
          </cell>
          <cell r="V211">
            <v>35152</v>
          </cell>
          <cell r="W211" t="str">
            <v>0125-0004</v>
          </cell>
          <cell r="X211" t="str">
            <v>4029482565</v>
          </cell>
          <cell r="Y211" t="str">
            <v>F</v>
          </cell>
          <cell r="Z211" t="str">
            <v>2</v>
          </cell>
          <cell r="AB211" t="str">
            <v>0/  0</v>
          </cell>
          <cell r="AC211">
            <v>0</v>
          </cell>
          <cell r="AD211" t="str">
            <v>3</v>
          </cell>
          <cell r="AE211" t="str">
            <v>033054</v>
          </cell>
          <cell r="AF211">
            <v>50</v>
          </cell>
          <cell r="AG211">
            <v>27.93</v>
          </cell>
          <cell r="AH211">
            <v>0.01</v>
          </cell>
          <cell r="AI211">
            <v>3</v>
          </cell>
          <cell r="AJ211">
            <v>0.04</v>
          </cell>
          <cell r="AK211">
            <v>32.4</v>
          </cell>
          <cell r="AL211">
            <v>5.01</v>
          </cell>
          <cell r="AM211">
            <v>19.61</v>
          </cell>
          <cell r="AO211">
            <v>11.02</v>
          </cell>
          <cell r="AP211">
            <v>23.6</v>
          </cell>
          <cell r="AQ211">
            <v>60</v>
          </cell>
          <cell r="AS211">
            <v>60</v>
          </cell>
          <cell r="AT211">
            <v>90</v>
          </cell>
          <cell r="AU211">
            <v>60</v>
          </cell>
          <cell r="AW211">
            <v>214.09</v>
          </cell>
          <cell r="AY211">
            <v>3.1</v>
          </cell>
          <cell r="BG211">
            <v>0.9</v>
          </cell>
        </row>
        <row r="212">
          <cell r="A212" t="str">
            <v>1101101009</v>
          </cell>
          <cell r="B212" t="str">
            <v>14</v>
          </cell>
          <cell r="C212" t="str">
            <v>064</v>
          </cell>
          <cell r="D212" t="str">
            <v>0184</v>
          </cell>
          <cell r="E212" t="str">
            <v>00469</v>
          </cell>
          <cell r="F212" t="str">
            <v>1056</v>
          </cell>
          <cell r="G212" t="str">
            <v>00001</v>
          </cell>
          <cell r="H212" t="str">
            <v>021152</v>
          </cell>
          <cell r="I212" t="str">
            <v>GARCES OJEDA ALEJANDRINO</v>
          </cell>
          <cell r="J212" t="str">
            <v>TEC. EN PROTESIS ORTOP. I</v>
          </cell>
          <cell r="K212" t="str">
            <v>2</v>
          </cell>
          <cell r="L212" t="str">
            <v>03007</v>
          </cell>
          <cell r="M212" t="str">
            <v>070102101 - INST. NAC. DE REHAB</v>
          </cell>
          <cell r="N212" t="str">
            <v>06822848</v>
          </cell>
          <cell r="O212">
            <v>20481</v>
          </cell>
          <cell r="P212">
            <v>30195</v>
          </cell>
          <cell r="Q212" t="str">
            <v>P</v>
          </cell>
          <cell r="R212">
            <v>15</v>
          </cell>
          <cell r="S212" t="str">
            <v>TB</v>
          </cell>
          <cell r="T212" t="str">
            <v>5601271GCODA001</v>
          </cell>
          <cell r="U212" t="str">
            <v>204791AGOCD0</v>
          </cell>
          <cell r="V212">
            <v>34678</v>
          </cell>
          <cell r="W212" t="str">
            <v>0125-0027</v>
          </cell>
          <cell r="X212" t="str">
            <v>4029482573</v>
          </cell>
          <cell r="Y212" t="str">
            <v>M</v>
          </cell>
          <cell r="Z212" t="str">
            <v>1</v>
          </cell>
          <cell r="AB212" t="str">
            <v>0/  0</v>
          </cell>
          <cell r="AC212">
            <v>0</v>
          </cell>
          <cell r="AD212" t="str">
            <v>2</v>
          </cell>
          <cell r="AE212" t="str">
            <v>033056</v>
          </cell>
          <cell r="AF212">
            <v>50</v>
          </cell>
          <cell r="AG212">
            <v>23.95</v>
          </cell>
          <cell r="AH212">
            <v>0.01</v>
          </cell>
          <cell r="AI212">
            <v>3</v>
          </cell>
          <cell r="AJ212">
            <v>0.04</v>
          </cell>
          <cell r="AK212">
            <v>32.4</v>
          </cell>
          <cell r="AL212">
            <v>5.01</v>
          </cell>
          <cell r="AM212">
            <v>18.420000000000002</v>
          </cell>
          <cell r="AN212">
            <v>27.58</v>
          </cell>
          <cell r="AP212">
            <v>12.6</v>
          </cell>
          <cell r="AQ212">
            <v>60</v>
          </cell>
          <cell r="AS212">
            <v>60</v>
          </cell>
          <cell r="AT212">
            <v>90</v>
          </cell>
          <cell r="AU212">
            <v>40</v>
          </cell>
          <cell r="AV212">
            <v>40</v>
          </cell>
          <cell r="AW212">
            <v>233.9</v>
          </cell>
          <cell r="AY212">
            <v>3.1</v>
          </cell>
          <cell r="BG212">
            <v>0.9</v>
          </cell>
        </row>
        <row r="213">
          <cell r="A213" t="str">
            <v>1101101009</v>
          </cell>
          <cell r="B213" t="str">
            <v>14</v>
          </cell>
          <cell r="C213" t="str">
            <v>003</v>
          </cell>
          <cell r="D213" t="str">
            <v>0006</v>
          </cell>
          <cell r="E213" t="str">
            <v>00267</v>
          </cell>
          <cell r="F213" t="str">
            <v>0693</v>
          </cell>
          <cell r="G213" t="str">
            <v>00001</v>
          </cell>
          <cell r="H213" t="str">
            <v>021153</v>
          </cell>
          <cell r="I213" t="str">
            <v>GARCIA CAMACHO MARIO ANTONIO</v>
          </cell>
          <cell r="J213" t="str">
            <v>TEC. ADMINISTRATIVO I</v>
          </cell>
          <cell r="K213" t="str">
            <v>2</v>
          </cell>
          <cell r="L213" t="str">
            <v>03007</v>
          </cell>
          <cell r="M213" t="str">
            <v>070102101 - INST. NAC. DE REHAB</v>
          </cell>
          <cell r="N213" t="str">
            <v>25569349</v>
          </cell>
          <cell r="O213">
            <v>25487</v>
          </cell>
          <cell r="P213">
            <v>34699</v>
          </cell>
          <cell r="Q213" t="str">
            <v>H</v>
          </cell>
          <cell r="R213">
            <v>0</v>
          </cell>
          <cell r="S213" t="str">
            <v>TD</v>
          </cell>
          <cell r="T213" t="str">
            <v>6910111GCCAM009</v>
          </cell>
          <cell r="U213" t="str">
            <v>554851MGCCA6</v>
          </cell>
          <cell r="V213">
            <v>34949</v>
          </cell>
          <cell r="W213" t="str">
            <v>0125-0004</v>
          </cell>
          <cell r="X213" t="str">
            <v>4029482581</v>
          </cell>
          <cell r="Y213" t="str">
            <v>M</v>
          </cell>
          <cell r="Z213" t="str">
            <v>2</v>
          </cell>
          <cell r="AB213" t="str">
            <v>0/  0</v>
          </cell>
          <cell r="AC213">
            <v>0</v>
          </cell>
          <cell r="AD213" t="str">
            <v>0</v>
          </cell>
          <cell r="AE213" t="str">
            <v>033180</v>
          </cell>
          <cell r="AF213">
            <v>50</v>
          </cell>
          <cell r="AG213">
            <v>23.67</v>
          </cell>
          <cell r="AI213">
            <v>3</v>
          </cell>
          <cell r="AJ213">
            <v>0.03</v>
          </cell>
          <cell r="AK213">
            <v>32.4</v>
          </cell>
          <cell r="AL213">
            <v>5.01</v>
          </cell>
          <cell r="AM213">
            <v>18.329999999999998</v>
          </cell>
          <cell r="AO213">
            <v>11.84</v>
          </cell>
          <cell r="AP213">
            <v>2.6</v>
          </cell>
          <cell r="AQ213">
            <v>60</v>
          </cell>
          <cell r="AS213">
            <v>60</v>
          </cell>
          <cell r="AT213">
            <v>90</v>
          </cell>
          <cell r="AU213">
            <v>40</v>
          </cell>
          <cell r="AW213">
            <v>187.97</v>
          </cell>
          <cell r="AY213">
            <v>3.1</v>
          </cell>
        </row>
        <row r="214">
          <cell r="A214" t="str">
            <v>1101101009</v>
          </cell>
          <cell r="B214" t="str">
            <v>14</v>
          </cell>
          <cell r="C214" t="str">
            <v>064</v>
          </cell>
          <cell r="D214" t="str">
            <v>0123</v>
          </cell>
          <cell r="E214" t="str">
            <v>00540</v>
          </cell>
          <cell r="F214" t="str">
            <v>0195</v>
          </cell>
          <cell r="G214" t="str">
            <v>00001</v>
          </cell>
          <cell r="H214" t="str">
            <v>021154</v>
          </cell>
          <cell r="I214" t="str">
            <v>GARCIA GARCIA CARMEN ROSA</v>
          </cell>
          <cell r="J214" t="str">
            <v>TEC. EN ENFERMERIA I</v>
          </cell>
          <cell r="K214" t="str">
            <v>2</v>
          </cell>
          <cell r="L214" t="str">
            <v>03007</v>
          </cell>
          <cell r="M214" t="str">
            <v>070102101 - INST. NAC. DE REHAB</v>
          </cell>
          <cell r="N214" t="str">
            <v>25595403</v>
          </cell>
          <cell r="O214">
            <v>18441</v>
          </cell>
          <cell r="P214">
            <v>30195</v>
          </cell>
          <cell r="Q214" t="str">
            <v>1</v>
          </cell>
          <cell r="R214">
            <v>0</v>
          </cell>
          <cell r="S214" t="str">
            <v>TB</v>
          </cell>
          <cell r="T214" t="str">
            <v>5006270GCGCC003</v>
          </cell>
          <cell r="V214">
            <v>34954</v>
          </cell>
          <cell r="W214" t="str">
            <v>0125-0019</v>
          </cell>
          <cell r="X214" t="str">
            <v>4029482603</v>
          </cell>
          <cell r="Y214" t="str">
            <v>F</v>
          </cell>
          <cell r="Z214" t="str">
            <v>1</v>
          </cell>
          <cell r="AB214" t="str">
            <v>0/  0</v>
          </cell>
          <cell r="AC214">
            <v>0</v>
          </cell>
          <cell r="AD214" t="str">
            <v>2</v>
          </cell>
          <cell r="AE214" t="str">
            <v>033057</v>
          </cell>
          <cell r="AF214">
            <v>50</v>
          </cell>
          <cell r="AG214">
            <v>23.95</v>
          </cell>
          <cell r="AH214">
            <v>0.01</v>
          </cell>
          <cell r="AJ214">
            <v>0.04</v>
          </cell>
          <cell r="AK214">
            <v>32.4</v>
          </cell>
          <cell r="AL214">
            <v>5.01</v>
          </cell>
          <cell r="AM214">
            <v>18.420000000000002</v>
          </cell>
          <cell r="AO214">
            <v>12.2</v>
          </cell>
          <cell r="AP214">
            <v>12.6</v>
          </cell>
          <cell r="AQ214">
            <v>60</v>
          </cell>
          <cell r="AS214">
            <v>60</v>
          </cell>
          <cell r="AT214">
            <v>90</v>
          </cell>
          <cell r="AU214">
            <v>40</v>
          </cell>
          <cell r="AV214">
            <v>40</v>
          </cell>
          <cell r="AW214">
            <v>223.09</v>
          </cell>
          <cell r="AY214">
            <v>3.1</v>
          </cell>
        </row>
        <row r="215">
          <cell r="A215" t="str">
            <v>1101101009</v>
          </cell>
          <cell r="B215" t="str">
            <v>14</v>
          </cell>
          <cell r="C215" t="str">
            <v>003</v>
          </cell>
          <cell r="D215" t="str">
            <v>0006</v>
          </cell>
          <cell r="E215" t="str">
            <v>00267</v>
          </cell>
          <cell r="F215" t="str">
            <v>0693</v>
          </cell>
          <cell r="G215" t="str">
            <v>00001</v>
          </cell>
          <cell r="H215" t="str">
            <v>021155</v>
          </cell>
          <cell r="I215" t="str">
            <v>GARCIA GUTIERREZ JESUS MANUEL</v>
          </cell>
          <cell r="J215" t="str">
            <v>ASIST. ADMINISTRATIVO I</v>
          </cell>
          <cell r="K215" t="str">
            <v>2</v>
          </cell>
          <cell r="L215" t="str">
            <v>03007</v>
          </cell>
          <cell r="M215" t="str">
            <v>070102101 - INST. NAC. DE REHAB</v>
          </cell>
          <cell r="N215" t="str">
            <v>25453157</v>
          </cell>
          <cell r="O215">
            <v>21544</v>
          </cell>
          <cell r="P215">
            <v>33069</v>
          </cell>
          <cell r="Q215" t="str">
            <v>P</v>
          </cell>
          <cell r="R215">
            <v>0</v>
          </cell>
          <cell r="S215" t="str">
            <v>PE</v>
          </cell>
          <cell r="T215" t="str">
            <v>5812251GCGIJ006</v>
          </cell>
          <cell r="U215" t="str">
            <v>215421JGGCI8</v>
          </cell>
          <cell r="V215">
            <v>34067</v>
          </cell>
          <cell r="W215" t="str">
            <v>0125-0004</v>
          </cell>
          <cell r="X215" t="str">
            <v>4029482611</v>
          </cell>
          <cell r="Y215" t="str">
            <v>M</v>
          </cell>
          <cell r="Z215" t="str">
            <v>2</v>
          </cell>
          <cell r="AB215" t="str">
            <v>0/  0</v>
          </cell>
          <cell r="AC215">
            <v>0</v>
          </cell>
          <cell r="AD215" t="str">
            <v>0</v>
          </cell>
          <cell r="AE215" t="str">
            <v>105290</v>
          </cell>
          <cell r="AF215">
            <v>50</v>
          </cell>
          <cell r="AG215">
            <v>28.84</v>
          </cell>
          <cell r="AJ215">
            <v>0.04</v>
          </cell>
          <cell r="AK215">
            <v>32.4</v>
          </cell>
          <cell r="AL215">
            <v>5.01</v>
          </cell>
          <cell r="AM215">
            <v>19.89</v>
          </cell>
          <cell r="AN215">
            <v>27.91</v>
          </cell>
          <cell r="AP215">
            <v>27.6</v>
          </cell>
          <cell r="AQ215">
            <v>60</v>
          </cell>
          <cell r="AS215">
            <v>60</v>
          </cell>
          <cell r="AT215">
            <v>90</v>
          </cell>
          <cell r="AU215">
            <v>60</v>
          </cell>
          <cell r="AW215">
            <v>232.66</v>
          </cell>
          <cell r="AY215">
            <v>3.1</v>
          </cell>
        </row>
        <row r="216">
          <cell r="A216" t="str">
            <v>1101101009</v>
          </cell>
          <cell r="B216" t="str">
            <v>14</v>
          </cell>
          <cell r="C216" t="str">
            <v>064</v>
          </cell>
          <cell r="D216" t="str">
            <v>0123</v>
          </cell>
          <cell r="E216" t="str">
            <v>00540</v>
          </cell>
          <cell r="F216" t="str">
            <v>0195</v>
          </cell>
          <cell r="G216" t="str">
            <v>00001</v>
          </cell>
          <cell r="H216" t="str">
            <v>021156</v>
          </cell>
          <cell r="I216" t="str">
            <v>GARRETON CARDENAS SILVIA</v>
          </cell>
          <cell r="J216" t="str">
            <v>TEC. EN ENFERMERIA I</v>
          </cell>
          <cell r="K216" t="str">
            <v>2</v>
          </cell>
          <cell r="L216" t="str">
            <v>03007</v>
          </cell>
          <cell r="M216" t="str">
            <v>070102101 - INST. NAC. DE REHAB</v>
          </cell>
          <cell r="N216" t="str">
            <v>25678837</v>
          </cell>
          <cell r="O216">
            <v>22686</v>
          </cell>
          <cell r="P216">
            <v>30407</v>
          </cell>
          <cell r="Q216" t="str">
            <v>P</v>
          </cell>
          <cell r="R216">
            <v>0</v>
          </cell>
          <cell r="S216" t="str">
            <v>TB</v>
          </cell>
          <cell r="T216" t="str">
            <v>6202090GRCDS005</v>
          </cell>
          <cell r="U216" t="str">
            <v>526840SGCRD4</v>
          </cell>
          <cell r="V216">
            <v>35411</v>
          </cell>
          <cell r="W216" t="str">
            <v>0125-0019</v>
          </cell>
          <cell r="X216" t="str">
            <v>4029482638</v>
          </cell>
          <cell r="Y216" t="str">
            <v>F</v>
          </cell>
          <cell r="Z216" t="str">
            <v>1</v>
          </cell>
          <cell r="AB216" t="str">
            <v>0/  0</v>
          </cell>
          <cell r="AC216">
            <v>0</v>
          </cell>
          <cell r="AD216" t="str">
            <v>2</v>
          </cell>
          <cell r="AE216" t="str">
            <v>033059</v>
          </cell>
          <cell r="AF216">
            <v>50</v>
          </cell>
          <cell r="AG216">
            <v>23.95</v>
          </cell>
          <cell r="AH216">
            <v>0.01</v>
          </cell>
          <cell r="AI216">
            <v>3</v>
          </cell>
          <cell r="AJ216">
            <v>0.04</v>
          </cell>
          <cell r="AK216">
            <v>32.4</v>
          </cell>
          <cell r="AL216">
            <v>5.01</v>
          </cell>
          <cell r="AM216">
            <v>18.420000000000002</v>
          </cell>
          <cell r="AO216">
            <v>12.33</v>
          </cell>
          <cell r="AP216">
            <v>12.6</v>
          </cell>
          <cell r="AQ216">
            <v>60</v>
          </cell>
          <cell r="AS216">
            <v>60</v>
          </cell>
          <cell r="AT216">
            <v>90</v>
          </cell>
          <cell r="AU216">
            <v>40</v>
          </cell>
          <cell r="AV216">
            <v>40</v>
          </cell>
          <cell r="AW216">
            <v>225.35</v>
          </cell>
          <cell r="AY216">
            <v>3.1</v>
          </cell>
          <cell r="BG216">
            <v>0.9</v>
          </cell>
        </row>
        <row r="217">
          <cell r="A217" t="str">
            <v>1101101009</v>
          </cell>
          <cell r="B217" t="str">
            <v>14</v>
          </cell>
          <cell r="C217" t="str">
            <v>064</v>
          </cell>
          <cell r="D217" t="str">
            <v>0184</v>
          </cell>
          <cell r="E217" t="str">
            <v>00469</v>
          </cell>
          <cell r="F217" t="str">
            <v>1056</v>
          </cell>
          <cell r="G217" t="str">
            <v>00001</v>
          </cell>
          <cell r="H217" t="str">
            <v>021157</v>
          </cell>
          <cell r="I217" t="str">
            <v>GAVILANO MUÑOZ GIOVANNI WILFREDO</v>
          </cell>
          <cell r="J217" t="str">
            <v>TEC. EN PROTESIS ORTOP. I</v>
          </cell>
          <cell r="K217" t="str">
            <v>2</v>
          </cell>
          <cell r="L217" t="str">
            <v>03007</v>
          </cell>
          <cell r="M217" t="str">
            <v>070102101 - INST. NAC. DE REHAB</v>
          </cell>
          <cell r="N217" t="str">
            <v>25637172</v>
          </cell>
          <cell r="O217">
            <v>23200</v>
          </cell>
          <cell r="P217">
            <v>29906</v>
          </cell>
          <cell r="Q217" t="str">
            <v>P</v>
          </cell>
          <cell r="R217">
            <v>0</v>
          </cell>
          <cell r="S217" t="str">
            <v>TB</v>
          </cell>
          <cell r="T217" t="str">
            <v>6307081GIMOG007</v>
          </cell>
          <cell r="U217" t="str">
            <v>231981GGMIO5</v>
          </cell>
          <cell r="V217">
            <v>34678</v>
          </cell>
          <cell r="W217" t="str">
            <v>0125-0027</v>
          </cell>
          <cell r="X217" t="str">
            <v>4029482654</v>
          </cell>
          <cell r="Y217" t="str">
            <v>M</v>
          </cell>
          <cell r="Z217" t="str">
            <v>1</v>
          </cell>
          <cell r="AB217" t="str">
            <v>0/  0</v>
          </cell>
          <cell r="AC217">
            <v>0</v>
          </cell>
          <cell r="AD217" t="str">
            <v>2</v>
          </cell>
          <cell r="AE217" t="str">
            <v>033060</v>
          </cell>
          <cell r="AF217">
            <v>50</v>
          </cell>
          <cell r="AG217">
            <v>23.95</v>
          </cell>
          <cell r="AH217">
            <v>0.01</v>
          </cell>
          <cell r="AI217">
            <v>3</v>
          </cell>
          <cell r="AJ217">
            <v>0.04</v>
          </cell>
          <cell r="AK217">
            <v>32.4</v>
          </cell>
          <cell r="AL217">
            <v>5.01</v>
          </cell>
          <cell r="AM217">
            <v>18.420000000000002</v>
          </cell>
          <cell r="AN217">
            <v>27.58</v>
          </cell>
          <cell r="AP217">
            <v>12.6</v>
          </cell>
          <cell r="AQ217">
            <v>60</v>
          </cell>
          <cell r="AS217">
            <v>60</v>
          </cell>
          <cell r="AT217">
            <v>90</v>
          </cell>
          <cell r="AU217">
            <v>40</v>
          </cell>
          <cell r="AV217">
            <v>40</v>
          </cell>
          <cell r="AW217">
            <v>233.9</v>
          </cell>
          <cell r="AY217">
            <v>3.1</v>
          </cell>
          <cell r="BG217">
            <v>0.9</v>
          </cell>
        </row>
        <row r="218">
          <cell r="A218" t="str">
            <v>1101101009</v>
          </cell>
          <cell r="B218" t="str">
            <v>14</v>
          </cell>
          <cell r="C218" t="str">
            <v>064</v>
          </cell>
          <cell r="D218" t="str">
            <v>0123</v>
          </cell>
          <cell r="E218" t="str">
            <v>00471</v>
          </cell>
          <cell r="F218" t="str">
            <v>0200</v>
          </cell>
          <cell r="G218" t="str">
            <v>00001</v>
          </cell>
          <cell r="H218" t="str">
            <v>021158</v>
          </cell>
          <cell r="I218" t="str">
            <v>GODOY ANAYA ALFONSO</v>
          </cell>
          <cell r="J218" t="str">
            <v>ARTESANO IV</v>
          </cell>
          <cell r="K218" t="str">
            <v>2</v>
          </cell>
          <cell r="L218" t="str">
            <v>03007</v>
          </cell>
          <cell r="M218" t="str">
            <v>070102101 - INST. NAC. DE REHAB</v>
          </cell>
          <cell r="N218" t="str">
            <v>25468464</v>
          </cell>
          <cell r="O218">
            <v>18654</v>
          </cell>
          <cell r="P218">
            <v>26146</v>
          </cell>
          <cell r="Q218" t="str">
            <v>2</v>
          </cell>
          <cell r="R218">
            <v>0</v>
          </cell>
          <cell r="S218" t="str">
            <v>TA</v>
          </cell>
          <cell r="T218" t="str">
            <v>5101261GOAYA006</v>
          </cell>
          <cell r="W218" t="str">
            <v>0125-0018</v>
          </cell>
          <cell r="X218" t="str">
            <v>4029482662</v>
          </cell>
          <cell r="Y218" t="str">
            <v>M</v>
          </cell>
          <cell r="Z218" t="str">
            <v>1</v>
          </cell>
          <cell r="AB218" t="str">
            <v>0/  0</v>
          </cell>
          <cell r="AC218">
            <v>0</v>
          </cell>
          <cell r="AD218" t="str">
            <v>5</v>
          </cell>
          <cell r="AE218" t="str">
            <v>033062</v>
          </cell>
          <cell r="AF218">
            <v>50</v>
          </cell>
          <cell r="AG218">
            <v>24.14</v>
          </cell>
          <cell r="AH218">
            <v>0.01</v>
          </cell>
          <cell r="AI218">
            <v>3</v>
          </cell>
          <cell r="AJ218">
            <v>0.04</v>
          </cell>
          <cell r="AK218">
            <v>32.4</v>
          </cell>
          <cell r="AL218">
            <v>5.01</v>
          </cell>
          <cell r="AM218">
            <v>18.48</v>
          </cell>
          <cell r="AP218">
            <v>17.600000000000001</v>
          </cell>
          <cell r="AQ218">
            <v>60</v>
          </cell>
          <cell r="AS218">
            <v>60</v>
          </cell>
          <cell r="AT218">
            <v>90</v>
          </cell>
          <cell r="AU218">
            <v>40</v>
          </cell>
          <cell r="AV218">
            <v>40</v>
          </cell>
          <cell r="AW218">
            <v>221.37</v>
          </cell>
          <cell r="AY218">
            <v>3.1</v>
          </cell>
          <cell r="BG218">
            <v>0.9</v>
          </cell>
        </row>
        <row r="219">
          <cell r="A219" t="str">
            <v>1101101009</v>
          </cell>
          <cell r="B219" t="str">
            <v>14</v>
          </cell>
          <cell r="C219" t="str">
            <v>064</v>
          </cell>
          <cell r="D219" t="str">
            <v>0123</v>
          </cell>
          <cell r="E219" t="str">
            <v>00540</v>
          </cell>
          <cell r="F219" t="str">
            <v>0703</v>
          </cell>
          <cell r="G219" t="str">
            <v>00001</v>
          </cell>
          <cell r="H219" t="str">
            <v>021159</v>
          </cell>
          <cell r="I219" t="str">
            <v>GONZALES PAREJA GLORIA DEMETRIA</v>
          </cell>
          <cell r="J219" t="str">
            <v>TEC. EN ENFERMERIA I</v>
          </cell>
          <cell r="K219" t="str">
            <v>2</v>
          </cell>
          <cell r="L219" t="str">
            <v>03007</v>
          </cell>
          <cell r="M219" t="str">
            <v>070102101 - INST. NAC. DE REHAB</v>
          </cell>
          <cell r="N219" t="str">
            <v>07705230</v>
          </cell>
          <cell r="O219">
            <v>18619</v>
          </cell>
          <cell r="P219">
            <v>30636</v>
          </cell>
          <cell r="Q219" t="str">
            <v>1</v>
          </cell>
          <cell r="R219">
            <v>0</v>
          </cell>
          <cell r="S219" t="str">
            <v>TD</v>
          </cell>
          <cell r="T219" t="str">
            <v>5012220GZPEG008</v>
          </cell>
          <cell r="W219" t="str">
            <v>0125-0020</v>
          </cell>
          <cell r="X219" t="str">
            <v>4029482670</v>
          </cell>
          <cell r="Y219" t="str">
            <v>F</v>
          </cell>
          <cell r="Z219" t="str">
            <v>1</v>
          </cell>
          <cell r="AB219" t="str">
            <v>0/  0</v>
          </cell>
          <cell r="AC219">
            <v>0</v>
          </cell>
          <cell r="AD219" t="str">
            <v>2</v>
          </cell>
          <cell r="AE219" t="str">
            <v>033064</v>
          </cell>
          <cell r="AF219">
            <v>50</v>
          </cell>
          <cell r="AG219">
            <v>23.67</v>
          </cell>
          <cell r="AH219">
            <v>0.01</v>
          </cell>
          <cell r="AJ219">
            <v>0.03</v>
          </cell>
          <cell r="AK219">
            <v>32.4</v>
          </cell>
          <cell r="AL219">
            <v>5.01</v>
          </cell>
          <cell r="AM219">
            <v>18.329999999999998</v>
          </cell>
          <cell r="AO219">
            <v>12.19</v>
          </cell>
          <cell r="AP219">
            <v>2.6</v>
          </cell>
          <cell r="AQ219">
            <v>60</v>
          </cell>
          <cell r="AS219">
            <v>60</v>
          </cell>
          <cell r="AT219">
            <v>90</v>
          </cell>
          <cell r="AU219">
            <v>40</v>
          </cell>
          <cell r="AV219">
            <v>40</v>
          </cell>
          <cell r="AW219">
            <v>217.25</v>
          </cell>
          <cell r="AY219">
            <v>3.1</v>
          </cell>
          <cell r="BE219">
            <v>251.69</v>
          </cell>
        </row>
        <row r="220">
          <cell r="A220" t="str">
            <v>1101101009</v>
          </cell>
          <cell r="B220" t="str">
            <v>14</v>
          </cell>
          <cell r="C220" t="str">
            <v>064</v>
          </cell>
          <cell r="D220" t="str">
            <v>0184</v>
          </cell>
          <cell r="E220" t="str">
            <v>00469</v>
          </cell>
          <cell r="F220" t="str">
            <v>1056</v>
          </cell>
          <cell r="G220" t="str">
            <v>00001</v>
          </cell>
          <cell r="H220" t="str">
            <v>021160</v>
          </cell>
          <cell r="I220" t="str">
            <v>GORDILLO DELGADO JOSE ALBERTO</v>
          </cell>
          <cell r="J220" t="str">
            <v>TEC. EN PROTESIS ORTOP. I</v>
          </cell>
          <cell r="K220" t="str">
            <v>2</v>
          </cell>
          <cell r="L220" t="str">
            <v>03007</v>
          </cell>
          <cell r="M220" t="str">
            <v>070102101 - INST. NAC. DE REHAB</v>
          </cell>
          <cell r="N220" t="str">
            <v>07137068</v>
          </cell>
          <cell r="O220">
            <v>22538</v>
          </cell>
          <cell r="P220">
            <v>32478</v>
          </cell>
          <cell r="Q220" t="str">
            <v>I</v>
          </cell>
          <cell r="R220">
            <v>0</v>
          </cell>
          <cell r="S220" t="str">
            <v>TC</v>
          </cell>
          <cell r="T220" t="str">
            <v>6109141GDDGJ004</v>
          </cell>
          <cell r="U220" t="str">
            <v>225361JGDDG7</v>
          </cell>
          <cell r="V220">
            <v>34067</v>
          </cell>
          <cell r="W220" t="str">
            <v>0125-0027</v>
          </cell>
          <cell r="X220" t="str">
            <v>4029482689</v>
          </cell>
          <cell r="Y220" t="str">
            <v>M</v>
          </cell>
          <cell r="Z220" t="str">
            <v>1</v>
          </cell>
          <cell r="AB220" t="str">
            <v>0/  0</v>
          </cell>
          <cell r="AC220">
            <v>0</v>
          </cell>
          <cell r="AD220" t="str">
            <v>1</v>
          </cell>
          <cell r="AE220" t="str">
            <v>033065</v>
          </cell>
          <cell r="AF220">
            <v>50</v>
          </cell>
          <cell r="AG220">
            <v>23.82</v>
          </cell>
          <cell r="AH220">
            <v>0.01</v>
          </cell>
          <cell r="AI220">
            <v>3</v>
          </cell>
          <cell r="AJ220">
            <v>0.04</v>
          </cell>
          <cell r="AK220">
            <v>32.4</v>
          </cell>
          <cell r="AL220">
            <v>5.01</v>
          </cell>
          <cell r="AM220">
            <v>18.38</v>
          </cell>
          <cell r="AN220">
            <v>27.02</v>
          </cell>
          <cell r="AP220">
            <v>7.6</v>
          </cell>
          <cell r="AQ220">
            <v>60</v>
          </cell>
          <cell r="AS220">
            <v>60</v>
          </cell>
          <cell r="AT220">
            <v>90</v>
          </cell>
          <cell r="AU220">
            <v>40</v>
          </cell>
          <cell r="AV220">
            <v>40</v>
          </cell>
          <cell r="AW220">
            <v>230.18</v>
          </cell>
          <cell r="AY220">
            <v>3.1</v>
          </cell>
        </row>
        <row r="221">
          <cell r="A221" t="str">
            <v>1101101009</v>
          </cell>
          <cell r="B221" t="str">
            <v>14</v>
          </cell>
          <cell r="C221" t="str">
            <v>003</v>
          </cell>
          <cell r="D221" t="str">
            <v>0006</v>
          </cell>
          <cell r="E221" t="str">
            <v>00267</v>
          </cell>
          <cell r="F221" t="str">
            <v>0693</v>
          </cell>
          <cell r="G221" t="str">
            <v>00001</v>
          </cell>
          <cell r="H221" t="str">
            <v>021002</v>
          </cell>
          <cell r="I221" t="str">
            <v>GUILLEN CABREJOS JUAN DANIEL</v>
          </cell>
          <cell r="J221" t="str">
            <v>DIRECTOR GENERAL</v>
          </cell>
          <cell r="K221" t="str">
            <v>2</v>
          </cell>
          <cell r="L221" t="str">
            <v>03007</v>
          </cell>
          <cell r="M221" t="str">
            <v>070102101 - INST. NAC. DE REHAB</v>
          </cell>
          <cell r="N221" t="str">
            <v>09126531</v>
          </cell>
          <cell r="O221">
            <v>18363</v>
          </cell>
          <cell r="P221">
            <v>38905</v>
          </cell>
          <cell r="Q221" t="str">
            <v>2</v>
          </cell>
          <cell r="R221">
            <v>0</v>
          </cell>
          <cell r="S221" t="str">
            <v>F5</v>
          </cell>
          <cell r="T221" t="str">
            <v>5004101GLCRJ001</v>
          </cell>
          <cell r="W221" t="str">
            <v>0125-0004</v>
          </cell>
          <cell r="X221" t="str">
            <v>4029668553</v>
          </cell>
          <cell r="Y221" t="str">
            <v>M</v>
          </cell>
          <cell r="Z221" t="str">
            <v>1</v>
          </cell>
          <cell r="AB221" t="str">
            <v>0/  0</v>
          </cell>
          <cell r="AC221">
            <v>0</v>
          </cell>
          <cell r="AE221" t="str">
            <v>032969</v>
          </cell>
          <cell r="AF221">
            <v>50</v>
          </cell>
          <cell r="AG221">
            <v>42.47</v>
          </cell>
          <cell r="AH221">
            <v>0.01</v>
          </cell>
          <cell r="AI221">
            <v>3</v>
          </cell>
          <cell r="AJ221">
            <v>117.49</v>
          </cell>
          <cell r="AL221">
            <v>5.01</v>
          </cell>
          <cell r="AM221">
            <v>88.83</v>
          </cell>
          <cell r="AW221">
            <v>883.57</v>
          </cell>
          <cell r="AZ221">
            <v>1321.49</v>
          </cell>
          <cell r="BC221">
            <v>770</v>
          </cell>
        </row>
        <row r="222">
          <cell r="A222" t="str">
            <v>1101101009</v>
          </cell>
          <cell r="B222" t="str">
            <v>14</v>
          </cell>
          <cell r="C222" t="str">
            <v>003</v>
          </cell>
          <cell r="D222" t="str">
            <v>0006</v>
          </cell>
          <cell r="E222" t="str">
            <v>00267</v>
          </cell>
          <cell r="F222" t="str">
            <v>0693</v>
          </cell>
          <cell r="G222" t="str">
            <v>00001</v>
          </cell>
          <cell r="H222" t="str">
            <v>021161</v>
          </cell>
          <cell r="I222" t="str">
            <v>GUZMAN SANCHEZ JERONIMO</v>
          </cell>
          <cell r="J222" t="str">
            <v>TEC. ADMINISTRATIVO II</v>
          </cell>
          <cell r="K222" t="str">
            <v>2</v>
          </cell>
          <cell r="L222" t="str">
            <v>03007</v>
          </cell>
          <cell r="M222" t="str">
            <v>070102101 - INST. NAC. DE REHAB</v>
          </cell>
          <cell r="N222" t="str">
            <v>25503261</v>
          </cell>
          <cell r="O222">
            <v>20290</v>
          </cell>
          <cell r="P222">
            <v>27181</v>
          </cell>
          <cell r="Q222" t="str">
            <v>P</v>
          </cell>
          <cell r="R222">
            <v>0</v>
          </cell>
          <cell r="S222" t="str">
            <v>TA</v>
          </cell>
          <cell r="T222" t="str">
            <v>5507201GMSCJ007</v>
          </cell>
          <cell r="U222" t="str">
            <v>202881JGSMC3</v>
          </cell>
          <cell r="V222">
            <v>34313</v>
          </cell>
          <cell r="W222" t="str">
            <v>0125-0004</v>
          </cell>
          <cell r="X222" t="str">
            <v>4029901479</v>
          </cell>
          <cell r="Y222" t="str">
            <v>M</v>
          </cell>
          <cell r="Z222" t="str">
            <v>2</v>
          </cell>
          <cell r="AB222" t="str">
            <v>0/  0</v>
          </cell>
          <cell r="AC222">
            <v>0</v>
          </cell>
          <cell r="AD222" t="str">
            <v>4</v>
          </cell>
          <cell r="AE222" t="str">
            <v>033070</v>
          </cell>
          <cell r="AF222">
            <v>50</v>
          </cell>
          <cell r="AG222">
            <v>24.14</v>
          </cell>
          <cell r="AH222">
            <v>0.01</v>
          </cell>
          <cell r="AI222">
            <v>3</v>
          </cell>
          <cell r="AJ222">
            <v>0.04</v>
          </cell>
          <cell r="AK222">
            <v>32.4</v>
          </cell>
          <cell r="AL222">
            <v>5.01</v>
          </cell>
          <cell r="AM222">
            <v>18.48</v>
          </cell>
          <cell r="AN222">
            <v>39.79</v>
          </cell>
          <cell r="AP222">
            <v>17.600000000000001</v>
          </cell>
          <cell r="AQ222">
            <v>60</v>
          </cell>
          <cell r="AS222">
            <v>60</v>
          </cell>
          <cell r="AT222">
            <v>90</v>
          </cell>
          <cell r="AU222">
            <v>40</v>
          </cell>
          <cell r="AW222">
            <v>221.26</v>
          </cell>
          <cell r="AY222">
            <v>3.1</v>
          </cell>
          <cell r="BG222">
            <v>0.9</v>
          </cell>
        </row>
        <row r="223">
          <cell r="A223" t="str">
            <v>1101101009</v>
          </cell>
          <cell r="B223" t="str">
            <v>14</v>
          </cell>
          <cell r="C223" t="str">
            <v>003</v>
          </cell>
          <cell r="D223" t="str">
            <v>0006</v>
          </cell>
          <cell r="E223" t="str">
            <v>00267</v>
          </cell>
          <cell r="F223" t="str">
            <v>0693</v>
          </cell>
          <cell r="G223" t="str">
            <v>00001</v>
          </cell>
          <cell r="H223" t="str">
            <v>021162</v>
          </cell>
          <cell r="I223" t="str">
            <v>HERNANDEZ LAYA JESUS ALEJANDRO</v>
          </cell>
          <cell r="J223" t="str">
            <v>TEC. ADMINISTRATIVO I</v>
          </cell>
          <cell r="K223" t="str">
            <v>2</v>
          </cell>
          <cell r="L223" t="str">
            <v>03007</v>
          </cell>
          <cell r="M223" t="str">
            <v>070102101 - INST. NAC. DE REHAB</v>
          </cell>
          <cell r="N223" t="str">
            <v>25595404</v>
          </cell>
          <cell r="O223">
            <v>20975</v>
          </cell>
          <cell r="P223">
            <v>30195</v>
          </cell>
          <cell r="Q223" t="str">
            <v>M</v>
          </cell>
          <cell r="R223">
            <v>0</v>
          </cell>
          <cell r="S223" t="str">
            <v>TD</v>
          </cell>
          <cell r="T223" t="str">
            <v>5706041HNLAJ005</v>
          </cell>
          <cell r="U223" t="str">
            <v>209731JHLNA6</v>
          </cell>
          <cell r="V223">
            <v>33981</v>
          </cell>
          <cell r="W223" t="str">
            <v>0125-0004</v>
          </cell>
          <cell r="X223" t="str">
            <v>4029482727</v>
          </cell>
          <cell r="Y223" t="str">
            <v>M</v>
          </cell>
          <cell r="Z223" t="str">
            <v>2</v>
          </cell>
          <cell r="AB223" t="str">
            <v>0/  0</v>
          </cell>
          <cell r="AC223">
            <v>0</v>
          </cell>
          <cell r="AD223" t="str">
            <v>2</v>
          </cell>
          <cell r="AE223" t="str">
            <v>033072</v>
          </cell>
          <cell r="AF223">
            <v>50</v>
          </cell>
          <cell r="AG223">
            <v>23.67</v>
          </cell>
          <cell r="AH223">
            <v>0.01</v>
          </cell>
          <cell r="AJ223">
            <v>0.03</v>
          </cell>
          <cell r="AK223">
            <v>32.4</v>
          </cell>
          <cell r="AL223">
            <v>5.01</v>
          </cell>
          <cell r="AM223">
            <v>18.329999999999998</v>
          </cell>
          <cell r="AN223">
            <v>27</v>
          </cell>
          <cell r="AP223">
            <v>2.6</v>
          </cell>
          <cell r="AQ223">
            <v>60</v>
          </cell>
          <cell r="AS223">
            <v>60</v>
          </cell>
          <cell r="AT223">
            <v>90</v>
          </cell>
          <cell r="AU223">
            <v>40</v>
          </cell>
          <cell r="AW223">
            <v>203.12</v>
          </cell>
          <cell r="AY223">
            <v>3.1</v>
          </cell>
        </row>
        <row r="224">
          <cell r="A224" t="str">
            <v>1101101009</v>
          </cell>
          <cell r="B224" t="str">
            <v>14</v>
          </cell>
          <cell r="C224" t="str">
            <v>064</v>
          </cell>
          <cell r="D224" t="str">
            <v>0184</v>
          </cell>
          <cell r="E224" t="str">
            <v>00469</v>
          </cell>
          <cell r="F224" t="str">
            <v>1056</v>
          </cell>
          <cell r="G224" t="str">
            <v>00001</v>
          </cell>
          <cell r="H224" t="str">
            <v>021163</v>
          </cell>
          <cell r="I224" t="str">
            <v>HERNANDEZ PAZ ELSA EMMA</v>
          </cell>
          <cell r="J224" t="str">
            <v>TEC. EN PROTESIS ORTOP. I</v>
          </cell>
          <cell r="K224" t="str">
            <v>2</v>
          </cell>
          <cell r="L224" t="str">
            <v>03007</v>
          </cell>
          <cell r="M224" t="str">
            <v>070102101 - INST. NAC. DE REHAB</v>
          </cell>
          <cell r="N224" t="str">
            <v>06054807</v>
          </cell>
          <cell r="O224">
            <v>20532</v>
          </cell>
          <cell r="P224">
            <v>30195</v>
          </cell>
          <cell r="Q224" t="str">
            <v>P</v>
          </cell>
          <cell r="R224">
            <v>0</v>
          </cell>
          <cell r="S224" t="str">
            <v>TC</v>
          </cell>
          <cell r="T224" t="str">
            <v>5603180HNPZE000</v>
          </cell>
          <cell r="U224" t="str">
            <v>205300EHPNZ5</v>
          </cell>
          <cell r="V224">
            <v>34036</v>
          </cell>
          <cell r="W224" t="str">
            <v>0125-0027</v>
          </cell>
          <cell r="X224" t="str">
            <v>4029482735</v>
          </cell>
          <cell r="Y224" t="str">
            <v>F</v>
          </cell>
          <cell r="Z224" t="str">
            <v>1</v>
          </cell>
          <cell r="AB224" t="str">
            <v>0/  0</v>
          </cell>
          <cell r="AC224">
            <v>0</v>
          </cell>
          <cell r="AD224" t="str">
            <v>2</v>
          </cell>
          <cell r="AE224" t="str">
            <v>033073</v>
          </cell>
          <cell r="AF224">
            <v>50</v>
          </cell>
          <cell r="AG224">
            <v>23.82</v>
          </cell>
          <cell r="AH224">
            <v>0.01</v>
          </cell>
          <cell r="AJ224">
            <v>0.04</v>
          </cell>
          <cell r="AK224">
            <v>32.4</v>
          </cell>
          <cell r="AL224">
            <v>5.01</v>
          </cell>
          <cell r="AM224">
            <v>18.38</v>
          </cell>
          <cell r="AN224">
            <v>27.03</v>
          </cell>
          <cell r="AP224">
            <v>7.6</v>
          </cell>
          <cell r="AQ224">
            <v>60</v>
          </cell>
          <cell r="AS224">
            <v>60</v>
          </cell>
          <cell r="AT224">
            <v>90</v>
          </cell>
          <cell r="AU224">
            <v>40</v>
          </cell>
          <cell r="AV224">
            <v>40</v>
          </cell>
          <cell r="AW224">
            <v>228.5</v>
          </cell>
          <cell r="AY224">
            <v>3.1</v>
          </cell>
        </row>
        <row r="225">
          <cell r="A225" t="str">
            <v>1101101009</v>
          </cell>
          <cell r="B225" t="str">
            <v>14</v>
          </cell>
          <cell r="C225" t="str">
            <v>064</v>
          </cell>
          <cell r="D225" t="str">
            <v>0123</v>
          </cell>
          <cell r="E225" t="str">
            <v>00540</v>
          </cell>
          <cell r="F225" t="str">
            <v>0703</v>
          </cell>
          <cell r="G225" t="str">
            <v>00001</v>
          </cell>
          <cell r="H225" t="str">
            <v>021164</v>
          </cell>
          <cell r="I225" t="str">
            <v>HERNANDEZ SUAREZ ANGELA VIRGINIA</v>
          </cell>
          <cell r="J225" t="str">
            <v>TEC. EN ENFERMERIA I</v>
          </cell>
          <cell r="K225" t="str">
            <v>2</v>
          </cell>
          <cell r="L225" t="str">
            <v>03007</v>
          </cell>
          <cell r="M225" t="str">
            <v>070102101 - INST. NAC. DE REHAB</v>
          </cell>
          <cell r="N225" t="str">
            <v>07440875</v>
          </cell>
          <cell r="O225">
            <v>22422</v>
          </cell>
          <cell r="P225">
            <v>30195</v>
          </cell>
          <cell r="Q225" t="str">
            <v>1</v>
          </cell>
          <cell r="R225">
            <v>0</v>
          </cell>
          <cell r="S225" t="str">
            <v>TA</v>
          </cell>
          <cell r="T225" t="str">
            <v>6105210HNSRA005</v>
          </cell>
          <cell r="W225" t="str">
            <v>0125-0020</v>
          </cell>
          <cell r="X225" t="str">
            <v>4029482743</v>
          </cell>
          <cell r="Y225" t="str">
            <v>F</v>
          </cell>
          <cell r="Z225" t="str">
            <v>1</v>
          </cell>
          <cell r="AB225" t="str">
            <v>0/  0</v>
          </cell>
          <cell r="AC225">
            <v>0</v>
          </cell>
          <cell r="AD225" t="str">
            <v>2</v>
          </cell>
          <cell r="AE225" t="str">
            <v>033075</v>
          </cell>
          <cell r="AF225">
            <v>50</v>
          </cell>
          <cell r="AG225">
            <v>24.14</v>
          </cell>
          <cell r="AH225">
            <v>0.01</v>
          </cell>
          <cell r="AJ225">
            <v>0.04</v>
          </cell>
          <cell r="AK225">
            <v>32.4</v>
          </cell>
          <cell r="AL225">
            <v>5.01</v>
          </cell>
          <cell r="AM225">
            <v>18.48</v>
          </cell>
          <cell r="AO225">
            <v>12.21</v>
          </cell>
          <cell r="AP225">
            <v>17.600000000000001</v>
          </cell>
          <cell r="AQ225">
            <v>60</v>
          </cell>
          <cell r="AS225">
            <v>60</v>
          </cell>
          <cell r="AT225">
            <v>90</v>
          </cell>
          <cell r="AU225">
            <v>40</v>
          </cell>
          <cell r="AV225">
            <v>40</v>
          </cell>
          <cell r="AW225">
            <v>226.04</v>
          </cell>
          <cell r="AY225">
            <v>3.1</v>
          </cell>
          <cell r="BE225">
            <v>206.13</v>
          </cell>
        </row>
        <row r="226">
          <cell r="A226" t="str">
            <v>1101101009</v>
          </cell>
          <cell r="B226" t="str">
            <v>14</v>
          </cell>
          <cell r="C226" t="str">
            <v>064</v>
          </cell>
          <cell r="D226" t="str">
            <v>0123</v>
          </cell>
          <cell r="E226" t="str">
            <v>00540</v>
          </cell>
          <cell r="F226" t="str">
            <v>0703</v>
          </cell>
          <cell r="G226" t="str">
            <v>00001</v>
          </cell>
          <cell r="H226" t="str">
            <v>021165</v>
          </cell>
          <cell r="I226" t="str">
            <v>HUAMAN PERALTA SEGUNDINA DOMINGA</v>
          </cell>
          <cell r="J226" t="str">
            <v>TEC. EN ENFERMERIA I</v>
          </cell>
          <cell r="K226" t="str">
            <v>2</v>
          </cell>
          <cell r="L226" t="str">
            <v>03007</v>
          </cell>
          <cell r="M226" t="str">
            <v>070102101 - INST. NAC. DE REHAB</v>
          </cell>
          <cell r="N226" t="str">
            <v>25459662</v>
          </cell>
          <cell r="O226">
            <v>21317</v>
          </cell>
          <cell r="P226">
            <v>35063</v>
          </cell>
          <cell r="Q226" t="str">
            <v>H</v>
          </cell>
          <cell r="R226">
            <v>0</v>
          </cell>
          <cell r="S226" t="str">
            <v>TC</v>
          </cell>
          <cell r="T226" t="str">
            <v>5805120HMPAS005</v>
          </cell>
          <cell r="U226" t="str">
            <v>513150SHPMA2</v>
          </cell>
          <cell r="V226">
            <v>35088</v>
          </cell>
          <cell r="W226" t="str">
            <v>0125-0020</v>
          </cell>
          <cell r="X226" t="str">
            <v>4029617789</v>
          </cell>
          <cell r="Y226" t="str">
            <v>F</v>
          </cell>
          <cell r="Z226" t="str">
            <v>1</v>
          </cell>
          <cell r="AB226" t="str">
            <v>0/  0</v>
          </cell>
          <cell r="AC226">
            <v>0</v>
          </cell>
          <cell r="AD226" t="str">
            <v>0</v>
          </cell>
          <cell r="AE226" t="str">
            <v>900239</v>
          </cell>
          <cell r="AF226">
            <v>50</v>
          </cell>
          <cell r="AG226">
            <v>23.82</v>
          </cell>
          <cell r="AI226">
            <v>3</v>
          </cell>
          <cell r="AJ226">
            <v>0.04</v>
          </cell>
          <cell r="AK226">
            <v>32.4</v>
          </cell>
          <cell r="AL226">
            <v>5.01</v>
          </cell>
          <cell r="AM226">
            <v>18.38</v>
          </cell>
          <cell r="AP226">
            <v>7.6</v>
          </cell>
          <cell r="AQ226">
            <v>60</v>
          </cell>
          <cell r="AS226">
            <v>60</v>
          </cell>
          <cell r="AT226">
            <v>90</v>
          </cell>
          <cell r="AU226">
            <v>40</v>
          </cell>
          <cell r="AV226">
            <v>40</v>
          </cell>
          <cell r="AW226">
            <v>213.34</v>
          </cell>
          <cell r="AY226">
            <v>3.1</v>
          </cell>
          <cell r="BE226">
            <v>405.26</v>
          </cell>
        </row>
        <row r="227">
          <cell r="A227" t="str">
            <v>1101101009</v>
          </cell>
          <cell r="B227" t="str">
            <v>14</v>
          </cell>
          <cell r="C227" t="str">
            <v>064</v>
          </cell>
          <cell r="D227" t="str">
            <v>0184</v>
          </cell>
          <cell r="E227" t="str">
            <v>00469</v>
          </cell>
          <cell r="F227" t="str">
            <v>0791</v>
          </cell>
          <cell r="G227" t="str">
            <v>00001</v>
          </cell>
          <cell r="H227" t="str">
            <v>021166</v>
          </cell>
          <cell r="I227" t="str">
            <v>HUAMANI ROJAS JAIME RAUL</v>
          </cell>
          <cell r="J227" t="str">
            <v>TEC. EN LABORATORIO II</v>
          </cell>
          <cell r="K227" t="str">
            <v>2</v>
          </cell>
          <cell r="L227" t="str">
            <v>03007</v>
          </cell>
          <cell r="M227" t="str">
            <v>070102101 - INST. NAC. DE REHAB</v>
          </cell>
          <cell r="N227" t="str">
            <v>09410329</v>
          </cell>
          <cell r="O227">
            <v>24566</v>
          </cell>
          <cell r="P227">
            <v>35063</v>
          </cell>
          <cell r="Q227" t="str">
            <v>1</v>
          </cell>
          <cell r="R227">
            <v>0</v>
          </cell>
          <cell r="S227" t="str">
            <v>TF</v>
          </cell>
          <cell r="T227" t="str">
            <v>6704041HMRAJ002</v>
          </cell>
          <cell r="W227" t="str">
            <v>0125-0025</v>
          </cell>
          <cell r="X227" t="str">
            <v>4029617681</v>
          </cell>
          <cell r="Y227" t="str">
            <v>M</v>
          </cell>
          <cell r="Z227" t="str">
            <v>1</v>
          </cell>
          <cell r="AB227" t="str">
            <v>0/  0</v>
          </cell>
          <cell r="AC227">
            <v>0</v>
          </cell>
          <cell r="AD227" t="str">
            <v>0</v>
          </cell>
          <cell r="AE227" t="str">
            <v>900232</v>
          </cell>
          <cell r="AF227">
            <v>50</v>
          </cell>
          <cell r="AG227">
            <v>23.35</v>
          </cell>
          <cell r="AI227">
            <v>3</v>
          </cell>
          <cell r="AJ227">
            <v>0.03</v>
          </cell>
          <cell r="AK227">
            <v>32.4</v>
          </cell>
          <cell r="AL227">
            <v>5.01</v>
          </cell>
          <cell r="AM227">
            <v>18.239999999999998</v>
          </cell>
          <cell r="AQ227">
            <v>60</v>
          </cell>
          <cell r="AS227">
            <v>60</v>
          </cell>
          <cell r="AT227">
            <v>90</v>
          </cell>
          <cell r="AU227">
            <v>40</v>
          </cell>
          <cell r="AV227">
            <v>40</v>
          </cell>
          <cell r="AW227">
            <v>208.73</v>
          </cell>
          <cell r="AY227">
            <v>3.1</v>
          </cell>
        </row>
        <row r="228">
          <cell r="A228" t="str">
            <v>1101101009</v>
          </cell>
          <cell r="B228" t="str">
            <v>14</v>
          </cell>
          <cell r="C228" t="str">
            <v>003</v>
          </cell>
          <cell r="D228" t="str">
            <v>0006</v>
          </cell>
          <cell r="E228" t="str">
            <v>00267</v>
          </cell>
          <cell r="F228" t="str">
            <v>0693</v>
          </cell>
          <cell r="G228" t="str">
            <v>00001</v>
          </cell>
          <cell r="H228" t="str">
            <v>021553</v>
          </cell>
          <cell r="I228" t="str">
            <v>JERI JUNCO DE LLERENA BEATRIZ ROSA</v>
          </cell>
          <cell r="J228" t="str">
            <v>DIRECTOR</v>
          </cell>
          <cell r="K228" t="str">
            <v>2</v>
          </cell>
          <cell r="L228" t="str">
            <v>03007</v>
          </cell>
          <cell r="M228" t="str">
            <v>070102101 - INST. NAC. DE REHAB</v>
          </cell>
          <cell r="N228" t="str">
            <v>10489377</v>
          </cell>
          <cell r="O228">
            <v>19185</v>
          </cell>
          <cell r="P228">
            <v>27607</v>
          </cell>
          <cell r="Q228" t="str">
            <v>M</v>
          </cell>
          <cell r="R228">
            <v>0</v>
          </cell>
          <cell r="S228" t="str">
            <v>F3</v>
          </cell>
          <cell r="T228" t="str">
            <v>5207100JIJCB009</v>
          </cell>
          <cell r="U228" t="str">
            <v>191830BJJIC5</v>
          </cell>
          <cell r="V228">
            <v>34313</v>
          </cell>
          <cell r="W228" t="str">
            <v>0125-0004</v>
          </cell>
          <cell r="X228" t="str">
            <v>4029408454</v>
          </cell>
          <cell r="Y228" t="str">
            <v>M</v>
          </cell>
          <cell r="Z228" t="str">
            <v>2</v>
          </cell>
          <cell r="AB228" t="str">
            <v>0/  0</v>
          </cell>
          <cell r="AC228">
            <v>0</v>
          </cell>
          <cell r="AF228">
            <v>0.06</v>
          </cell>
          <cell r="AG228">
            <v>38.450000000000003</v>
          </cell>
          <cell r="AH228">
            <v>0.01</v>
          </cell>
          <cell r="AI228">
            <v>3</v>
          </cell>
          <cell r="AJ228">
            <v>93.37</v>
          </cell>
          <cell r="AL228">
            <v>5.01</v>
          </cell>
          <cell r="AM228">
            <v>73.709999999999994</v>
          </cell>
          <cell r="AN228">
            <v>25.78</v>
          </cell>
          <cell r="AP228">
            <v>30</v>
          </cell>
          <cell r="AQ228">
            <v>60</v>
          </cell>
          <cell r="AS228">
            <v>60</v>
          </cell>
          <cell r="AT228">
            <v>90</v>
          </cell>
          <cell r="AU228">
            <v>160</v>
          </cell>
          <cell r="AW228">
            <v>344.22</v>
          </cell>
          <cell r="AY228">
            <v>3.1</v>
          </cell>
        </row>
        <row r="229">
          <cell r="A229" t="str">
            <v>1101101009</v>
          </cell>
          <cell r="B229" t="str">
            <v>14</v>
          </cell>
          <cell r="C229" t="str">
            <v>064</v>
          </cell>
          <cell r="D229" t="str">
            <v>0123</v>
          </cell>
          <cell r="E229" t="str">
            <v>00540</v>
          </cell>
          <cell r="F229" t="str">
            <v>0703</v>
          </cell>
          <cell r="G229" t="str">
            <v>00001</v>
          </cell>
          <cell r="H229" t="str">
            <v>021652</v>
          </cell>
          <cell r="I229" t="str">
            <v>JUAREZ LENGUA LUIS HUMBERTO</v>
          </cell>
          <cell r="J229" t="str">
            <v>DIRECTOR PROG. SECTORIAL II</v>
          </cell>
          <cell r="K229" t="str">
            <v>2</v>
          </cell>
          <cell r="L229" t="str">
            <v>03007</v>
          </cell>
          <cell r="M229" t="str">
            <v>070102101 - INST. NAC. DE REHAB</v>
          </cell>
          <cell r="N229" t="str">
            <v>06244162</v>
          </cell>
          <cell r="O229">
            <v>18397</v>
          </cell>
          <cell r="P229">
            <v>37347</v>
          </cell>
          <cell r="Q229" t="str">
            <v>M</v>
          </cell>
          <cell r="R229">
            <v>0</v>
          </cell>
          <cell r="S229" t="str">
            <v>F418</v>
          </cell>
          <cell r="T229" t="str">
            <v>5005141JRLGL005</v>
          </cell>
          <cell r="U229" t="str">
            <v>183951LJLRG2</v>
          </cell>
          <cell r="V229">
            <v>34553</v>
          </cell>
          <cell r="W229" t="str">
            <v>0125-0020</v>
          </cell>
          <cell r="X229" t="str">
            <v>4029482808</v>
          </cell>
          <cell r="Y229" t="str">
            <v>M</v>
          </cell>
          <cell r="Z229" t="str">
            <v>2</v>
          </cell>
          <cell r="AB229" t="str">
            <v>0/  0</v>
          </cell>
          <cell r="AC229">
            <v>0</v>
          </cell>
          <cell r="AF229">
            <v>50</v>
          </cell>
          <cell r="AG229">
            <v>42.44</v>
          </cell>
          <cell r="AJ229">
            <v>0.06</v>
          </cell>
          <cell r="AL229">
            <v>5.01</v>
          </cell>
          <cell r="AN229">
            <v>139.74</v>
          </cell>
          <cell r="AW229">
            <v>961.96</v>
          </cell>
          <cell r="AZ229">
            <v>1527.78</v>
          </cell>
          <cell r="BC229">
            <v>1070</v>
          </cell>
        </row>
        <row r="230">
          <cell r="A230" t="str">
            <v>1101101009</v>
          </cell>
          <cell r="B230" t="str">
            <v>14</v>
          </cell>
          <cell r="C230" t="str">
            <v>003</v>
          </cell>
          <cell r="D230" t="str">
            <v>0006</v>
          </cell>
          <cell r="E230" t="str">
            <v>00267</v>
          </cell>
          <cell r="F230" t="str">
            <v>0693</v>
          </cell>
          <cell r="G230" t="str">
            <v>00001</v>
          </cell>
          <cell r="H230" t="str">
            <v>021168</v>
          </cell>
          <cell r="I230" t="str">
            <v>LEON GAVILAN DINA JANE</v>
          </cell>
          <cell r="J230" t="str">
            <v>TEC. ADMINISTRATIVO I</v>
          </cell>
          <cell r="K230" t="str">
            <v>2</v>
          </cell>
          <cell r="L230" t="str">
            <v>03007</v>
          </cell>
          <cell r="M230" t="str">
            <v>070102101 - INST. NAC. DE REHAB</v>
          </cell>
          <cell r="N230" t="str">
            <v>25507828</v>
          </cell>
          <cell r="O230">
            <v>20668</v>
          </cell>
          <cell r="P230">
            <v>30195</v>
          </cell>
          <cell r="Q230" t="str">
            <v>1</v>
          </cell>
          <cell r="R230">
            <v>0</v>
          </cell>
          <cell r="S230" t="str">
            <v>TB</v>
          </cell>
          <cell r="T230" t="str">
            <v>5608010LNGID000</v>
          </cell>
          <cell r="W230" t="str">
            <v>0125-0004</v>
          </cell>
          <cell r="X230" t="str">
            <v>4029482859</v>
          </cell>
          <cell r="Y230" t="str">
            <v>F</v>
          </cell>
          <cell r="Z230" t="str">
            <v>2</v>
          </cell>
          <cell r="AB230" t="str">
            <v>0/  0</v>
          </cell>
          <cell r="AC230">
            <v>0</v>
          </cell>
          <cell r="AD230" t="str">
            <v>3</v>
          </cell>
          <cell r="AE230" t="str">
            <v>033084</v>
          </cell>
          <cell r="AF230">
            <v>50</v>
          </cell>
          <cell r="AG230">
            <v>23.95</v>
          </cell>
          <cell r="AH230">
            <v>0.01</v>
          </cell>
          <cell r="AJ230">
            <v>0.04</v>
          </cell>
          <cell r="AK230">
            <v>32.4</v>
          </cell>
          <cell r="AL230">
            <v>5.01</v>
          </cell>
          <cell r="AM230">
            <v>18.420000000000002</v>
          </cell>
          <cell r="AO230">
            <v>10.88</v>
          </cell>
          <cell r="AP230">
            <v>12.6</v>
          </cell>
          <cell r="AQ230">
            <v>60</v>
          </cell>
          <cell r="AS230">
            <v>60</v>
          </cell>
          <cell r="AT230">
            <v>90</v>
          </cell>
          <cell r="AU230">
            <v>40</v>
          </cell>
          <cell r="AW230">
            <v>199.91</v>
          </cell>
          <cell r="AY230">
            <v>3.1</v>
          </cell>
        </row>
        <row r="231">
          <cell r="A231" t="str">
            <v>1101101009</v>
          </cell>
          <cell r="B231" t="str">
            <v>14</v>
          </cell>
          <cell r="C231" t="str">
            <v>003</v>
          </cell>
          <cell r="D231" t="str">
            <v>0006</v>
          </cell>
          <cell r="E231" t="str">
            <v>00267</v>
          </cell>
          <cell r="F231" t="str">
            <v>0693</v>
          </cell>
          <cell r="G231" t="str">
            <v>00001</v>
          </cell>
          <cell r="H231" t="str">
            <v>021169</v>
          </cell>
          <cell r="I231" t="str">
            <v>LLACTAS NAVARRO ALEJANDRO</v>
          </cell>
          <cell r="J231" t="str">
            <v>ASIST. EN SERV. DE SALUD I</v>
          </cell>
          <cell r="K231" t="str">
            <v>2</v>
          </cell>
          <cell r="L231" t="str">
            <v>03007</v>
          </cell>
          <cell r="M231" t="str">
            <v>070102101 - INST. NAC. DE REHAB</v>
          </cell>
          <cell r="N231" t="str">
            <v>25549481</v>
          </cell>
          <cell r="O231">
            <v>20799</v>
          </cell>
          <cell r="P231">
            <v>38729</v>
          </cell>
          <cell r="Q231" t="str">
            <v>1</v>
          </cell>
          <cell r="R231">
            <v>0</v>
          </cell>
          <cell r="S231" t="str">
            <v>PE</v>
          </cell>
          <cell r="W231" t="str">
            <v>0125-0004</v>
          </cell>
          <cell r="X231" t="str">
            <v>4029482875</v>
          </cell>
          <cell r="Y231" t="str">
            <v>M</v>
          </cell>
          <cell r="Z231" t="str">
            <v>1</v>
          </cell>
          <cell r="AB231" t="str">
            <v>0/  0</v>
          </cell>
          <cell r="AC231">
            <v>0</v>
          </cell>
          <cell r="AE231" t="str">
            <v>033086</v>
          </cell>
          <cell r="AF231">
            <v>50</v>
          </cell>
          <cell r="AG231">
            <v>28.84</v>
          </cell>
          <cell r="AH231">
            <v>0.01</v>
          </cell>
          <cell r="AI231">
            <v>3</v>
          </cell>
          <cell r="AJ231">
            <v>0.04</v>
          </cell>
          <cell r="AK231">
            <v>32.4</v>
          </cell>
          <cell r="AL231">
            <v>5.01</v>
          </cell>
          <cell r="AM231">
            <v>19.89</v>
          </cell>
          <cell r="AO231">
            <v>13.2</v>
          </cell>
          <cell r="AP231">
            <v>27.6</v>
          </cell>
          <cell r="AQ231">
            <v>60</v>
          </cell>
          <cell r="AS231">
            <v>60</v>
          </cell>
          <cell r="AT231">
            <v>90</v>
          </cell>
          <cell r="AU231">
            <v>60</v>
          </cell>
          <cell r="AV231">
            <v>40</v>
          </cell>
          <cell r="AW231">
            <v>249.03</v>
          </cell>
          <cell r="AY231">
            <v>3.1</v>
          </cell>
          <cell r="BG231">
            <v>0.9</v>
          </cell>
        </row>
        <row r="232">
          <cell r="A232" t="str">
            <v>1101101009</v>
          </cell>
          <cell r="B232" t="str">
            <v>14</v>
          </cell>
          <cell r="C232" t="str">
            <v>064</v>
          </cell>
          <cell r="D232" t="str">
            <v>0184</v>
          </cell>
          <cell r="E232" t="str">
            <v>00469</v>
          </cell>
          <cell r="F232" t="str">
            <v>1056</v>
          </cell>
          <cell r="G232" t="str">
            <v>00001</v>
          </cell>
          <cell r="H232" t="str">
            <v>021170</v>
          </cell>
          <cell r="I232" t="str">
            <v>LLACTAS NAVARRO HERACLIO</v>
          </cell>
          <cell r="J232" t="str">
            <v>ASIST. EN SERV. DE SALUD I</v>
          </cell>
          <cell r="K232" t="str">
            <v>2</v>
          </cell>
          <cell r="L232" t="str">
            <v>03007</v>
          </cell>
          <cell r="M232" t="str">
            <v>070102101 - INST. NAC. DE REHAB</v>
          </cell>
          <cell r="N232" t="str">
            <v>25463213</v>
          </cell>
          <cell r="O232">
            <v>21977</v>
          </cell>
          <cell r="P232">
            <v>32104</v>
          </cell>
          <cell r="Q232" t="str">
            <v>I</v>
          </cell>
          <cell r="R232">
            <v>0</v>
          </cell>
          <cell r="S232" t="str">
            <v>PE</v>
          </cell>
          <cell r="T232" t="str">
            <v>6003021LCNAH006</v>
          </cell>
          <cell r="U232" t="str">
            <v>219751HLNCA6</v>
          </cell>
          <cell r="V232">
            <v>34067</v>
          </cell>
          <cell r="W232" t="str">
            <v>0125-0027</v>
          </cell>
          <cell r="X232" t="str">
            <v>4029482883</v>
          </cell>
          <cell r="Y232" t="str">
            <v>M</v>
          </cell>
          <cell r="Z232" t="str">
            <v>1</v>
          </cell>
          <cell r="AB232" t="str">
            <v>0/  0</v>
          </cell>
          <cell r="AC232">
            <v>0</v>
          </cell>
          <cell r="AD232" t="str">
            <v>1</v>
          </cell>
          <cell r="AE232" t="str">
            <v>033087</v>
          </cell>
          <cell r="AF232">
            <v>50</v>
          </cell>
          <cell r="AG232">
            <v>28.84</v>
          </cell>
          <cell r="AH232">
            <v>0.01</v>
          </cell>
          <cell r="AI232">
            <v>3</v>
          </cell>
          <cell r="AJ232">
            <v>0.04</v>
          </cell>
          <cell r="AK232">
            <v>32.4</v>
          </cell>
          <cell r="AL232">
            <v>5.01</v>
          </cell>
          <cell r="AM232">
            <v>19.89</v>
          </cell>
          <cell r="AN232">
            <v>27.91</v>
          </cell>
          <cell r="AP232">
            <v>27.6</v>
          </cell>
          <cell r="AQ232">
            <v>60</v>
          </cell>
          <cell r="AS232">
            <v>60</v>
          </cell>
          <cell r="AT232">
            <v>90</v>
          </cell>
          <cell r="AU232">
            <v>60</v>
          </cell>
          <cell r="AV232">
            <v>40</v>
          </cell>
          <cell r="AW232">
            <v>255.1</v>
          </cell>
          <cell r="AY232">
            <v>3.1</v>
          </cell>
        </row>
        <row r="233">
          <cell r="A233" t="str">
            <v>1101101009</v>
          </cell>
          <cell r="B233" t="str">
            <v>14</v>
          </cell>
          <cell r="C233" t="str">
            <v>003</v>
          </cell>
          <cell r="D233" t="str">
            <v>0006</v>
          </cell>
          <cell r="E233" t="str">
            <v>00267</v>
          </cell>
          <cell r="F233" t="str">
            <v>0693</v>
          </cell>
          <cell r="G233" t="str">
            <v>00001</v>
          </cell>
          <cell r="H233" t="str">
            <v>021171</v>
          </cell>
          <cell r="I233" t="str">
            <v>LLANOS PEÑA LILY</v>
          </cell>
          <cell r="J233" t="str">
            <v>SECRETARIA I</v>
          </cell>
          <cell r="K233" t="str">
            <v>2</v>
          </cell>
          <cell r="L233" t="str">
            <v>03007</v>
          </cell>
          <cell r="M233" t="str">
            <v>070102101 - INST. NAC. DE REHAB</v>
          </cell>
          <cell r="N233" t="str">
            <v>07702156</v>
          </cell>
          <cell r="O233">
            <v>20116</v>
          </cell>
          <cell r="P233">
            <v>30636</v>
          </cell>
          <cell r="Q233" t="str">
            <v>M</v>
          </cell>
          <cell r="R233">
            <v>0</v>
          </cell>
          <cell r="S233" t="str">
            <v>TB</v>
          </cell>
          <cell r="T233" t="str">
            <v>5501270LNPAL006</v>
          </cell>
          <cell r="U233" t="str">
            <v>504790LLPNA4</v>
          </cell>
          <cell r="V233">
            <v>35194</v>
          </cell>
          <cell r="W233" t="str">
            <v>0125-0004</v>
          </cell>
          <cell r="X233" t="str">
            <v>4029482891</v>
          </cell>
          <cell r="Y233" t="str">
            <v>F</v>
          </cell>
          <cell r="Z233" t="str">
            <v>2</v>
          </cell>
          <cell r="AB233" t="str">
            <v>0/  0</v>
          </cell>
          <cell r="AC233">
            <v>0</v>
          </cell>
          <cell r="AD233" t="str">
            <v>2</v>
          </cell>
          <cell r="AE233" t="str">
            <v>033088</v>
          </cell>
          <cell r="AF233">
            <v>50</v>
          </cell>
          <cell r="AG233">
            <v>23.95</v>
          </cell>
          <cell r="AH233">
            <v>0.01</v>
          </cell>
          <cell r="AJ233">
            <v>0.04</v>
          </cell>
          <cell r="AK233">
            <v>32.4</v>
          </cell>
          <cell r="AL233">
            <v>5.01</v>
          </cell>
          <cell r="AM233">
            <v>18.420000000000002</v>
          </cell>
          <cell r="AO233">
            <v>10.88</v>
          </cell>
          <cell r="AP233">
            <v>12.6</v>
          </cell>
          <cell r="AQ233">
            <v>60</v>
          </cell>
          <cell r="AS233">
            <v>60</v>
          </cell>
          <cell r="AT233">
            <v>90</v>
          </cell>
          <cell r="AU233">
            <v>40</v>
          </cell>
          <cell r="AW233">
            <v>199.91</v>
          </cell>
          <cell r="AY233">
            <v>3.1</v>
          </cell>
        </row>
        <row r="234">
          <cell r="A234" t="str">
            <v>1101101009</v>
          </cell>
          <cell r="B234" t="str">
            <v>14</v>
          </cell>
          <cell r="C234" t="str">
            <v>003</v>
          </cell>
          <cell r="D234" t="str">
            <v>0006</v>
          </cell>
          <cell r="E234" t="str">
            <v>00267</v>
          </cell>
          <cell r="F234" t="str">
            <v>0693</v>
          </cell>
          <cell r="G234" t="str">
            <v>00001</v>
          </cell>
          <cell r="H234" t="str">
            <v>021288</v>
          </cell>
          <cell r="I234" t="str">
            <v>LOPEZ LLERENA LEONARDO SANDRO</v>
          </cell>
          <cell r="J234" t="str">
            <v>TEC. EN ESTADISTICA I</v>
          </cell>
          <cell r="K234" t="str">
            <v>2</v>
          </cell>
          <cell r="L234" t="str">
            <v>03007</v>
          </cell>
          <cell r="M234" t="str">
            <v>070102101 - INST. NAC. DE REHAB</v>
          </cell>
          <cell r="N234" t="str">
            <v>09342131</v>
          </cell>
          <cell r="O234">
            <v>26594</v>
          </cell>
          <cell r="P234">
            <v>38371</v>
          </cell>
          <cell r="Q234" t="str">
            <v>H</v>
          </cell>
          <cell r="R234">
            <v>0</v>
          </cell>
          <cell r="S234" t="str">
            <v>TC</v>
          </cell>
          <cell r="U234" t="str">
            <v>565921LLLER0</v>
          </cell>
          <cell r="V234">
            <v>38385</v>
          </cell>
          <cell r="W234" t="str">
            <v>0125-0004</v>
          </cell>
          <cell r="X234" t="str">
            <v>4009744598</v>
          </cell>
          <cell r="Y234" t="str">
            <v>M</v>
          </cell>
          <cell r="Z234" t="str">
            <v>2</v>
          </cell>
          <cell r="AB234" t="str">
            <v>0/  0</v>
          </cell>
          <cell r="AC234">
            <v>0</v>
          </cell>
          <cell r="AE234" t="str">
            <v>033040</v>
          </cell>
          <cell r="AF234">
            <v>50</v>
          </cell>
          <cell r="AG234">
            <v>23.82</v>
          </cell>
          <cell r="AI234">
            <v>3</v>
          </cell>
          <cell r="AJ234">
            <v>0.04</v>
          </cell>
          <cell r="AK234">
            <v>32.4</v>
          </cell>
          <cell r="AL234">
            <v>5.01</v>
          </cell>
          <cell r="AM234">
            <v>18.38</v>
          </cell>
          <cell r="AP234">
            <v>7.6</v>
          </cell>
          <cell r="AQ234">
            <v>60</v>
          </cell>
          <cell r="AS234">
            <v>60</v>
          </cell>
          <cell r="AT234">
            <v>90</v>
          </cell>
          <cell r="AU234">
            <v>40</v>
          </cell>
          <cell r="AV234">
            <v>40</v>
          </cell>
          <cell r="AW234">
            <v>213.34</v>
          </cell>
          <cell r="AY234">
            <v>3.1</v>
          </cell>
        </row>
        <row r="235">
          <cell r="A235" t="str">
            <v>1101101009</v>
          </cell>
          <cell r="B235" t="str">
            <v>14</v>
          </cell>
          <cell r="C235" t="str">
            <v>064</v>
          </cell>
          <cell r="D235" t="str">
            <v>0123</v>
          </cell>
          <cell r="E235" t="str">
            <v>00540</v>
          </cell>
          <cell r="F235" t="str">
            <v>0195</v>
          </cell>
          <cell r="G235" t="str">
            <v>00001</v>
          </cell>
          <cell r="H235" t="str">
            <v>021172</v>
          </cell>
          <cell r="I235" t="str">
            <v>LOYOLA NUÑEZ NORA NANCY</v>
          </cell>
          <cell r="J235" t="str">
            <v>TEC. EN ENFERMERIA II</v>
          </cell>
          <cell r="K235" t="str">
            <v>2</v>
          </cell>
          <cell r="L235" t="str">
            <v>03007</v>
          </cell>
          <cell r="M235" t="str">
            <v>070102101 - INST. NAC. DE REHAB</v>
          </cell>
          <cell r="N235" t="str">
            <v>25527490</v>
          </cell>
          <cell r="O235">
            <v>20976</v>
          </cell>
          <cell r="P235">
            <v>29495</v>
          </cell>
          <cell r="Q235" t="str">
            <v>1</v>
          </cell>
          <cell r="R235">
            <v>0</v>
          </cell>
          <cell r="S235" t="str">
            <v>TA</v>
          </cell>
          <cell r="T235" t="str">
            <v>5706050LONEN004</v>
          </cell>
          <cell r="W235" t="str">
            <v>0125-0019</v>
          </cell>
          <cell r="X235" t="str">
            <v>4029482913</v>
          </cell>
          <cell r="Y235" t="str">
            <v>F</v>
          </cell>
          <cell r="Z235" t="str">
            <v>1</v>
          </cell>
          <cell r="AB235" t="str">
            <v>0/  0</v>
          </cell>
          <cell r="AC235">
            <v>0</v>
          </cell>
          <cell r="AD235" t="str">
            <v>2</v>
          </cell>
          <cell r="AE235" t="str">
            <v>033085</v>
          </cell>
          <cell r="AF235">
            <v>50</v>
          </cell>
          <cell r="AG235">
            <v>24.14</v>
          </cell>
          <cell r="AH235">
            <v>0.01</v>
          </cell>
          <cell r="AI235">
            <v>3</v>
          </cell>
          <cell r="AJ235">
            <v>0.04</v>
          </cell>
          <cell r="AK235">
            <v>32.4</v>
          </cell>
          <cell r="AL235">
            <v>5.01</v>
          </cell>
          <cell r="AM235">
            <v>18.48</v>
          </cell>
          <cell r="AO235">
            <v>12.33</v>
          </cell>
          <cell r="AP235">
            <v>17.600000000000001</v>
          </cell>
          <cell r="AQ235">
            <v>60</v>
          </cell>
          <cell r="AS235">
            <v>60</v>
          </cell>
          <cell r="AT235">
            <v>90</v>
          </cell>
          <cell r="AU235">
            <v>40</v>
          </cell>
          <cell r="AV235">
            <v>40</v>
          </cell>
          <cell r="AW235">
            <v>227.16</v>
          </cell>
          <cell r="AY235">
            <v>3.1</v>
          </cell>
          <cell r="BG235">
            <v>0.9</v>
          </cell>
        </row>
        <row r="236">
          <cell r="A236" t="str">
            <v>1101101009</v>
          </cell>
          <cell r="B236" t="str">
            <v>14</v>
          </cell>
          <cell r="C236" t="str">
            <v>064</v>
          </cell>
          <cell r="D236" t="str">
            <v>0123</v>
          </cell>
          <cell r="E236" t="str">
            <v>00540</v>
          </cell>
          <cell r="F236" t="str">
            <v>0195</v>
          </cell>
          <cell r="G236" t="str">
            <v>00001</v>
          </cell>
          <cell r="H236" t="str">
            <v>021173</v>
          </cell>
          <cell r="I236" t="str">
            <v>LUCAS ZAVALA MELIDA EUCEBIA</v>
          </cell>
          <cell r="J236" t="str">
            <v>TEC. EN ENFERMERIA II</v>
          </cell>
          <cell r="K236" t="str">
            <v>2</v>
          </cell>
          <cell r="L236" t="str">
            <v>03007</v>
          </cell>
          <cell r="M236" t="str">
            <v>070102101 - INST. NAC. DE REHAB</v>
          </cell>
          <cell r="N236" t="str">
            <v>25512414</v>
          </cell>
          <cell r="O236">
            <v>20149</v>
          </cell>
          <cell r="P236">
            <v>27881</v>
          </cell>
          <cell r="Q236" t="str">
            <v>H</v>
          </cell>
          <cell r="R236">
            <v>0</v>
          </cell>
          <cell r="S236" t="str">
            <v>TA</v>
          </cell>
          <cell r="T236" t="str">
            <v>5503010LAZAM000</v>
          </cell>
          <cell r="U236" t="str">
            <v>501470MLZAA2</v>
          </cell>
          <cell r="V236">
            <v>35124</v>
          </cell>
          <cell r="W236" t="str">
            <v>0125-0019</v>
          </cell>
          <cell r="X236" t="str">
            <v>4029482921</v>
          </cell>
          <cell r="Y236" t="str">
            <v>F</v>
          </cell>
          <cell r="Z236" t="str">
            <v>1</v>
          </cell>
          <cell r="AB236" t="str">
            <v>0/  0</v>
          </cell>
          <cell r="AC236">
            <v>0</v>
          </cell>
          <cell r="AD236" t="str">
            <v>3</v>
          </cell>
          <cell r="AE236" t="str">
            <v>033090</v>
          </cell>
          <cell r="AF236">
            <v>50</v>
          </cell>
          <cell r="AG236">
            <v>24.14</v>
          </cell>
          <cell r="AH236">
            <v>0.01</v>
          </cell>
          <cell r="AJ236">
            <v>0.04</v>
          </cell>
          <cell r="AK236">
            <v>32.4</v>
          </cell>
          <cell r="AL236">
            <v>5.01</v>
          </cell>
          <cell r="AM236">
            <v>18.48</v>
          </cell>
          <cell r="AO236">
            <v>12.21</v>
          </cell>
          <cell r="AP236">
            <v>17.600000000000001</v>
          </cell>
          <cell r="AQ236">
            <v>60</v>
          </cell>
          <cell r="AS236">
            <v>60</v>
          </cell>
          <cell r="AT236">
            <v>90</v>
          </cell>
          <cell r="AU236">
            <v>40</v>
          </cell>
          <cell r="AV236">
            <v>40</v>
          </cell>
          <cell r="AW236">
            <v>226.04</v>
          </cell>
          <cell r="AY236">
            <v>3.1</v>
          </cell>
        </row>
        <row r="237">
          <cell r="A237" t="str">
            <v>1101101009</v>
          </cell>
          <cell r="B237" t="str">
            <v>14</v>
          </cell>
          <cell r="C237" t="str">
            <v>003</v>
          </cell>
          <cell r="D237" t="str">
            <v>0006</v>
          </cell>
          <cell r="E237" t="str">
            <v>00267</v>
          </cell>
          <cell r="F237" t="str">
            <v>0693</v>
          </cell>
          <cell r="G237" t="str">
            <v>00001</v>
          </cell>
          <cell r="H237" t="str">
            <v>021174</v>
          </cell>
          <cell r="I237" t="str">
            <v>LUIS LUCIANO AMADOR</v>
          </cell>
          <cell r="J237" t="str">
            <v>TEC. ADMINISTRATIVO II</v>
          </cell>
          <cell r="K237" t="str">
            <v>2</v>
          </cell>
          <cell r="L237" t="str">
            <v>03007</v>
          </cell>
          <cell r="M237" t="str">
            <v>070102101 - INST. NAC. DE REHAB</v>
          </cell>
          <cell r="N237" t="str">
            <v>09228771</v>
          </cell>
          <cell r="O237">
            <v>17653</v>
          </cell>
          <cell r="P237">
            <v>27921</v>
          </cell>
          <cell r="Q237" t="str">
            <v>H</v>
          </cell>
          <cell r="R237">
            <v>0</v>
          </cell>
          <cell r="S237" t="str">
            <v>TA</v>
          </cell>
          <cell r="T237" t="str">
            <v>4804301LSLIA002</v>
          </cell>
          <cell r="U237" t="str">
            <v>176511ALLSI9</v>
          </cell>
          <cell r="V237">
            <v>34678</v>
          </cell>
          <cell r="W237" t="str">
            <v>0125-0004</v>
          </cell>
          <cell r="X237" t="str">
            <v>4029482948</v>
          </cell>
          <cell r="Y237" t="str">
            <v>M</v>
          </cell>
          <cell r="Z237" t="str">
            <v>2</v>
          </cell>
          <cell r="AB237" t="str">
            <v>0/  0</v>
          </cell>
          <cell r="AC237">
            <v>0</v>
          </cell>
          <cell r="AD237" t="str">
            <v>3</v>
          </cell>
          <cell r="AE237" t="str">
            <v>033016</v>
          </cell>
          <cell r="AF237">
            <v>50</v>
          </cell>
          <cell r="AG237">
            <v>24.14</v>
          </cell>
          <cell r="AH237">
            <v>0.01</v>
          </cell>
          <cell r="AI237">
            <v>3</v>
          </cell>
          <cell r="AJ237">
            <v>0.04</v>
          </cell>
          <cell r="AK237">
            <v>32.4</v>
          </cell>
          <cell r="AL237">
            <v>5.01</v>
          </cell>
          <cell r="AM237">
            <v>18.48</v>
          </cell>
          <cell r="AN237">
            <v>27.5</v>
          </cell>
          <cell r="AP237">
            <v>17.600000000000001</v>
          </cell>
          <cell r="AQ237">
            <v>60</v>
          </cell>
          <cell r="AS237">
            <v>60</v>
          </cell>
          <cell r="AT237">
            <v>90</v>
          </cell>
          <cell r="AU237">
            <v>40</v>
          </cell>
          <cell r="AW237">
            <v>213.85</v>
          </cell>
          <cell r="AY237">
            <v>3.1</v>
          </cell>
        </row>
        <row r="238">
          <cell r="A238" t="str">
            <v>1101101009</v>
          </cell>
          <cell r="B238" t="str">
            <v>14</v>
          </cell>
          <cell r="C238" t="str">
            <v>003</v>
          </cell>
          <cell r="D238" t="str">
            <v>0006</v>
          </cell>
          <cell r="E238" t="str">
            <v>00267</v>
          </cell>
          <cell r="F238" t="str">
            <v>0693</v>
          </cell>
          <cell r="G238" t="str">
            <v>00001</v>
          </cell>
          <cell r="H238" t="str">
            <v>021175</v>
          </cell>
          <cell r="I238" t="str">
            <v>LUNA ESPINOZA LINCOLN DANILO</v>
          </cell>
          <cell r="J238" t="str">
            <v>ASIST. ADMINISTRATIVO I</v>
          </cell>
          <cell r="K238" t="str">
            <v>2</v>
          </cell>
          <cell r="L238" t="str">
            <v>03007</v>
          </cell>
          <cell r="M238" t="str">
            <v>070102101 - INST. NAC. DE REHAB</v>
          </cell>
          <cell r="N238" t="str">
            <v>25741674</v>
          </cell>
          <cell r="O238">
            <v>25273</v>
          </cell>
          <cell r="P238">
            <v>32873</v>
          </cell>
          <cell r="Q238" t="str">
            <v>H</v>
          </cell>
          <cell r="R238">
            <v>0</v>
          </cell>
          <cell r="S238" t="str">
            <v>PE</v>
          </cell>
          <cell r="T238" t="str">
            <v>6903111LAEIL008</v>
          </cell>
          <cell r="U238" t="str">
            <v>552711LLEAI7</v>
          </cell>
          <cell r="V238">
            <v>35243</v>
          </cell>
          <cell r="W238" t="str">
            <v>0125-0004</v>
          </cell>
          <cell r="X238" t="str">
            <v>4029482956</v>
          </cell>
          <cell r="Y238" t="str">
            <v>M</v>
          </cell>
          <cell r="Z238" t="str">
            <v>2</v>
          </cell>
          <cell r="AB238" t="str">
            <v>0/  0</v>
          </cell>
          <cell r="AC238">
            <v>0</v>
          </cell>
          <cell r="AD238" t="str">
            <v>1</v>
          </cell>
          <cell r="AE238" t="str">
            <v>097624</v>
          </cell>
          <cell r="AF238">
            <v>50</v>
          </cell>
          <cell r="AG238">
            <v>28.84</v>
          </cell>
          <cell r="AH238">
            <v>0.01</v>
          </cell>
          <cell r="AI238">
            <v>3</v>
          </cell>
          <cell r="AJ238">
            <v>0.04</v>
          </cell>
          <cell r="AK238">
            <v>32.4</v>
          </cell>
          <cell r="AL238">
            <v>5.01</v>
          </cell>
          <cell r="AM238">
            <v>19.89</v>
          </cell>
          <cell r="AO238">
            <v>11.75</v>
          </cell>
          <cell r="AP238">
            <v>27.6</v>
          </cell>
          <cell r="AQ238">
            <v>60</v>
          </cell>
          <cell r="AS238">
            <v>60</v>
          </cell>
          <cell r="AT238">
            <v>90</v>
          </cell>
          <cell r="AU238">
            <v>60</v>
          </cell>
          <cell r="AW238">
            <v>223.6</v>
          </cell>
          <cell r="AY238">
            <v>3.1</v>
          </cell>
        </row>
        <row r="239">
          <cell r="A239" t="str">
            <v>1101101009</v>
          </cell>
          <cell r="B239" t="str">
            <v>14</v>
          </cell>
          <cell r="C239" t="str">
            <v>064</v>
          </cell>
          <cell r="D239" t="str">
            <v>0123</v>
          </cell>
          <cell r="E239" t="str">
            <v>00328</v>
          </cell>
          <cell r="F239" t="str">
            <v>2564</v>
          </cell>
          <cell r="G239" t="str">
            <v>00001</v>
          </cell>
          <cell r="H239" t="str">
            <v>021177</v>
          </cell>
          <cell r="I239" t="str">
            <v>MARTINEZ MANRIQUE JULIO CESAR</v>
          </cell>
          <cell r="J239" t="str">
            <v>TEC. EN PROTESIS ORTOP. I</v>
          </cell>
          <cell r="K239" t="str">
            <v>2</v>
          </cell>
          <cell r="L239" t="str">
            <v>03007</v>
          </cell>
          <cell r="M239" t="str">
            <v>070102101 - INST. NAC. DE REHAB</v>
          </cell>
          <cell r="N239" t="str">
            <v>08448020</v>
          </cell>
          <cell r="O239">
            <v>20946</v>
          </cell>
          <cell r="P239">
            <v>30195</v>
          </cell>
          <cell r="Q239" t="str">
            <v>I</v>
          </cell>
          <cell r="R239">
            <v>0</v>
          </cell>
          <cell r="S239" t="str">
            <v>TB</v>
          </cell>
          <cell r="T239" t="str">
            <v>5705061MTMRJ005</v>
          </cell>
          <cell r="U239" t="str">
            <v>209441JMMTR1</v>
          </cell>
          <cell r="V239">
            <v>34128</v>
          </cell>
          <cell r="W239" t="str">
            <v>0125-0017</v>
          </cell>
          <cell r="X239" t="str">
            <v>4029482999</v>
          </cell>
          <cell r="Y239" t="str">
            <v>M</v>
          </cell>
          <cell r="Z239" t="str">
            <v>1</v>
          </cell>
          <cell r="AB239" t="str">
            <v>0/  0</v>
          </cell>
          <cell r="AC239">
            <v>0</v>
          </cell>
          <cell r="AD239" t="str">
            <v>2</v>
          </cell>
          <cell r="AE239" t="str">
            <v>033099</v>
          </cell>
          <cell r="AF239">
            <v>50</v>
          </cell>
          <cell r="AG239">
            <v>23.95</v>
          </cell>
          <cell r="AH239">
            <v>0.01</v>
          </cell>
          <cell r="AI239">
            <v>3</v>
          </cell>
          <cell r="AJ239">
            <v>0.04</v>
          </cell>
          <cell r="AK239">
            <v>32.4</v>
          </cell>
          <cell r="AL239">
            <v>5.01</v>
          </cell>
          <cell r="AM239">
            <v>18.420000000000002</v>
          </cell>
          <cell r="AN239">
            <v>27.05</v>
          </cell>
          <cell r="AP239">
            <v>12.6</v>
          </cell>
          <cell r="AQ239">
            <v>60</v>
          </cell>
          <cell r="AS239">
            <v>60</v>
          </cell>
          <cell r="AT239">
            <v>90</v>
          </cell>
          <cell r="AU239">
            <v>40</v>
          </cell>
          <cell r="AV239">
            <v>40</v>
          </cell>
          <cell r="AW239">
            <v>233.09</v>
          </cell>
          <cell r="AY239">
            <v>3.1</v>
          </cell>
        </row>
        <row r="240">
          <cell r="A240" t="str">
            <v>1101101009</v>
          </cell>
          <cell r="B240" t="str">
            <v>14</v>
          </cell>
          <cell r="C240" t="str">
            <v>064</v>
          </cell>
          <cell r="D240" t="str">
            <v>0123</v>
          </cell>
          <cell r="E240" t="str">
            <v>00540</v>
          </cell>
          <cell r="F240" t="str">
            <v>0195</v>
          </cell>
          <cell r="G240" t="str">
            <v>00001</v>
          </cell>
          <cell r="H240" t="str">
            <v>021178</v>
          </cell>
          <cell r="I240" t="str">
            <v>MELGAR RUBIN JUAN FERNANDO</v>
          </cell>
          <cell r="J240" t="str">
            <v>TEC. EN ENFERMERIA II</v>
          </cell>
          <cell r="K240" t="str">
            <v>2</v>
          </cell>
          <cell r="L240" t="str">
            <v>03007</v>
          </cell>
          <cell r="M240" t="str">
            <v>070102101 - INST. NAC. DE REHAB</v>
          </cell>
          <cell r="N240" t="str">
            <v>25572559</v>
          </cell>
          <cell r="O240">
            <v>25635</v>
          </cell>
          <cell r="P240">
            <v>35063</v>
          </cell>
          <cell r="Q240" t="str">
            <v>M</v>
          </cell>
          <cell r="R240">
            <v>0</v>
          </cell>
          <cell r="S240" t="str">
            <v>TC</v>
          </cell>
          <cell r="T240" t="str">
            <v>7003081MGRIJ004</v>
          </cell>
          <cell r="U240" t="str">
            <v>256331JMRGI2</v>
          </cell>
          <cell r="V240">
            <v>35088</v>
          </cell>
          <cell r="W240" t="str">
            <v>0125-0019</v>
          </cell>
          <cell r="X240" t="str">
            <v>4029617762</v>
          </cell>
          <cell r="Y240" t="str">
            <v>M</v>
          </cell>
          <cell r="Z240" t="str">
            <v>1</v>
          </cell>
          <cell r="AB240" t="str">
            <v>0/  0</v>
          </cell>
          <cell r="AC240">
            <v>0</v>
          </cell>
          <cell r="AD240" t="str">
            <v>0</v>
          </cell>
          <cell r="AE240" t="str">
            <v>033164</v>
          </cell>
          <cell r="AF240">
            <v>50</v>
          </cell>
          <cell r="AG240">
            <v>23.82</v>
          </cell>
          <cell r="AI240">
            <v>3</v>
          </cell>
          <cell r="AJ240">
            <v>0.04</v>
          </cell>
          <cell r="AK240">
            <v>32.4</v>
          </cell>
          <cell r="AL240">
            <v>5.01</v>
          </cell>
          <cell r="AM240">
            <v>18.38</v>
          </cell>
          <cell r="AP240">
            <v>7.6</v>
          </cell>
          <cell r="AQ240">
            <v>60</v>
          </cell>
          <cell r="AS240">
            <v>60</v>
          </cell>
          <cell r="AT240">
            <v>90</v>
          </cell>
          <cell r="AU240">
            <v>40</v>
          </cell>
          <cell r="AV240">
            <v>40</v>
          </cell>
          <cell r="AW240">
            <v>213.34</v>
          </cell>
          <cell r="AY240">
            <v>3.1</v>
          </cell>
        </row>
        <row r="241">
          <cell r="A241" t="str">
            <v>1101101009</v>
          </cell>
          <cell r="B241" t="str">
            <v>14</v>
          </cell>
          <cell r="C241" t="str">
            <v>064</v>
          </cell>
          <cell r="D241" t="str">
            <v>0123</v>
          </cell>
          <cell r="E241" t="str">
            <v>00540</v>
          </cell>
          <cell r="F241" t="str">
            <v>0195</v>
          </cell>
          <cell r="G241" t="str">
            <v>00001</v>
          </cell>
          <cell r="H241" t="str">
            <v>021649</v>
          </cell>
          <cell r="I241" t="str">
            <v>MENDEZ CAMPOS JULIA HONORATA</v>
          </cell>
          <cell r="J241" t="str">
            <v>DIRECTOR PROG. SECTORIAL II</v>
          </cell>
          <cell r="K241" t="str">
            <v>2</v>
          </cell>
          <cell r="L241" t="str">
            <v>03007</v>
          </cell>
          <cell r="M241" t="str">
            <v>070102101 - INST. NAC. DE REHAB</v>
          </cell>
          <cell r="N241" t="str">
            <v>07699060</v>
          </cell>
          <cell r="O241">
            <v>20080</v>
          </cell>
          <cell r="P241">
            <v>33218</v>
          </cell>
          <cell r="Q241" t="str">
            <v>I</v>
          </cell>
          <cell r="R241">
            <v>0</v>
          </cell>
          <cell r="S241" t="str">
            <v>F417</v>
          </cell>
          <cell r="T241" t="str">
            <v>5412220MDCPJ004</v>
          </cell>
          <cell r="U241" t="str">
            <v>200780JMCDP8</v>
          </cell>
          <cell r="V241">
            <v>34313</v>
          </cell>
          <cell r="W241" t="str">
            <v>0125-0019</v>
          </cell>
          <cell r="X241" t="str">
            <v>4029483014</v>
          </cell>
          <cell r="Y241" t="str">
            <v>F</v>
          </cell>
          <cell r="Z241" t="str">
            <v>2</v>
          </cell>
          <cell r="AB241" t="str">
            <v>0/  0</v>
          </cell>
          <cell r="AC241">
            <v>0</v>
          </cell>
          <cell r="AD241" t="str">
            <v>1</v>
          </cell>
          <cell r="AF241">
            <v>50</v>
          </cell>
          <cell r="AG241">
            <v>42.47</v>
          </cell>
          <cell r="AH241">
            <v>0.01</v>
          </cell>
          <cell r="AI241">
            <v>3</v>
          </cell>
          <cell r="AJ241">
            <v>117.49</v>
          </cell>
          <cell r="AL241">
            <v>5.01</v>
          </cell>
          <cell r="AM241">
            <v>88.83</v>
          </cell>
          <cell r="AN241">
            <v>130.94999999999999</v>
          </cell>
          <cell r="AW241">
            <v>922.83</v>
          </cell>
          <cell r="AZ241">
            <v>1257.54</v>
          </cell>
          <cell r="BC241">
            <v>1000</v>
          </cell>
        </row>
        <row r="242">
          <cell r="A242" t="str">
            <v>1101101009</v>
          </cell>
          <cell r="B242" t="str">
            <v>14</v>
          </cell>
          <cell r="C242" t="str">
            <v>003</v>
          </cell>
          <cell r="D242" t="str">
            <v>0006</v>
          </cell>
          <cell r="E242" t="str">
            <v>00267</v>
          </cell>
          <cell r="F242" t="str">
            <v>0693</v>
          </cell>
          <cell r="G242" t="str">
            <v>00001</v>
          </cell>
          <cell r="H242" t="str">
            <v>021179</v>
          </cell>
          <cell r="I242" t="str">
            <v>MENGOA MACHACA VALENTIN VIDAL</v>
          </cell>
          <cell r="J242" t="str">
            <v>TEC. ADMINISTRATIVO III</v>
          </cell>
          <cell r="K242" t="str">
            <v>2</v>
          </cell>
          <cell r="L242" t="str">
            <v>03007</v>
          </cell>
          <cell r="M242" t="str">
            <v>070102101 - INST. NAC. DE REHAB</v>
          </cell>
          <cell r="N242" t="str">
            <v>06721849</v>
          </cell>
          <cell r="O242">
            <v>17943</v>
          </cell>
          <cell r="P242">
            <v>27135</v>
          </cell>
          <cell r="Q242" t="str">
            <v>1</v>
          </cell>
          <cell r="R242">
            <v>0</v>
          </cell>
          <cell r="S242" t="str">
            <v>TA</v>
          </cell>
          <cell r="T242" t="str">
            <v>4902151MGMHV008</v>
          </cell>
          <cell r="W242" t="str">
            <v>0125-0004</v>
          </cell>
          <cell r="X242" t="str">
            <v>4029483049</v>
          </cell>
          <cell r="Y242" t="str">
            <v>M</v>
          </cell>
          <cell r="Z242" t="str">
            <v>2</v>
          </cell>
          <cell r="AB242" t="str">
            <v>0/  0</v>
          </cell>
          <cell r="AC242">
            <v>0</v>
          </cell>
          <cell r="AD242" t="str">
            <v>5</v>
          </cell>
          <cell r="AE242" t="str">
            <v>033103</v>
          </cell>
          <cell r="AF242">
            <v>50</v>
          </cell>
          <cell r="AG242">
            <v>24.14</v>
          </cell>
          <cell r="AH242">
            <v>0.01</v>
          </cell>
          <cell r="AI242">
            <v>3</v>
          </cell>
          <cell r="AJ242">
            <v>0.04</v>
          </cell>
          <cell r="AK242">
            <v>32.4</v>
          </cell>
          <cell r="AL242">
            <v>5.01</v>
          </cell>
          <cell r="AM242">
            <v>18.48</v>
          </cell>
          <cell r="AO242">
            <v>11.02</v>
          </cell>
          <cell r="AP242">
            <v>17.600000000000001</v>
          </cell>
          <cell r="AQ242">
            <v>60</v>
          </cell>
          <cell r="AS242">
            <v>60</v>
          </cell>
          <cell r="AT242">
            <v>90</v>
          </cell>
          <cell r="AU242">
            <v>40</v>
          </cell>
          <cell r="AW242">
            <v>205.11</v>
          </cell>
          <cell r="AY242">
            <v>3.1</v>
          </cell>
          <cell r="BG242">
            <v>0.9</v>
          </cell>
        </row>
        <row r="243">
          <cell r="A243" t="str">
            <v>1101101009</v>
          </cell>
          <cell r="B243" t="str">
            <v>14</v>
          </cell>
          <cell r="C243" t="str">
            <v>064</v>
          </cell>
          <cell r="D243" t="str">
            <v>0184</v>
          </cell>
          <cell r="E243" t="str">
            <v>00469</v>
          </cell>
          <cell r="F243" t="str">
            <v>1056</v>
          </cell>
          <cell r="G243" t="str">
            <v>00001</v>
          </cell>
          <cell r="H243" t="str">
            <v>021180</v>
          </cell>
          <cell r="I243" t="str">
            <v>MESIA CAMARGO JAVIER CALIXTRO</v>
          </cell>
          <cell r="J243" t="str">
            <v>TEC. EN PROTESIS ORTOP. I</v>
          </cell>
          <cell r="K243" t="str">
            <v>2</v>
          </cell>
          <cell r="L243" t="str">
            <v>03007</v>
          </cell>
          <cell r="M243" t="str">
            <v>070102101 - INST. NAC. DE REHAB</v>
          </cell>
          <cell r="N243" t="str">
            <v>25598423</v>
          </cell>
          <cell r="O243">
            <v>21107</v>
          </cell>
          <cell r="P243">
            <v>32104</v>
          </cell>
          <cell r="Q243" t="str">
            <v>H</v>
          </cell>
          <cell r="R243">
            <v>0</v>
          </cell>
          <cell r="S243" t="str">
            <v>TC</v>
          </cell>
          <cell r="T243" t="str">
            <v>5710141MICAJ003</v>
          </cell>
          <cell r="U243" t="str">
            <v>511051JMCIA7</v>
          </cell>
          <cell r="V243">
            <v>35227</v>
          </cell>
          <cell r="W243" t="str">
            <v>0125-0027</v>
          </cell>
          <cell r="X243" t="str">
            <v>4029483073</v>
          </cell>
          <cell r="Y243" t="str">
            <v>M</v>
          </cell>
          <cell r="Z243" t="str">
            <v>1</v>
          </cell>
          <cell r="AB243" t="str">
            <v>0/  0</v>
          </cell>
          <cell r="AC243">
            <v>0</v>
          </cell>
          <cell r="AD243" t="str">
            <v>1</v>
          </cell>
          <cell r="AE243" t="str">
            <v>033104</v>
          </cell>
          <cell r="AF243">
            <v>50</v>
          </cell>
          <cell r="AG243">
            <v>23.82</v>
          </cell>
          <cell r="AH243">
            <v>0.01</v>
          </cell>
          <cell r="AI243">
            <v>3</v>
          </cell>
          <cell r="AJ243">
            <v>0.04</v>
          </cell>
          <cell r="AK243">
            <v>32.4</v>
          </cell>
          <cell r="AL243">
            <v>5.01</v>
          </cell>
          <cell r="AM243">
            <v>18.38</v>
          </cell>
          <cell r="AO243">
            <v>12.33</v>
          </cell>
          <cell r="AP243">
            <v>7.6</v>
          </cell>
          <cell r="AQ243">
            <v>60</v>
          </cell>
          <cell r="AS243">
            <v>60</v>
          </cell>
          <cell r="AT243">
            <v>90</v>
          </cell>
          <cell r="AU243">
            <v>40</v>
          </cell>
          <cell r="AV243">
            <v>40</v>
          </cell>
          <cell r="AW243">
            <v>222.44</v>
          </cell>
          <cell r="AY243">
            <v>3.1</v>
          </cell>
          <cell r="BG243">
            <v>0.9</v>
          </cell>
        </row>
        <row r="244">
          <cell r="A244" t="str">
            <v>1101101009</v>
          </cell>
          <cell r="B244" t="str">
            <v>14</v>
          </cell>
          <cell r="C244" t="str">
            <v>064</v>
          </cell>
          <cell r="D244" t="str">
            <v>0184</v>
          </cell>
          <cell r="E244" t="str">
            <v>00469</v>
          </cell>
          <cell r="F244" t="str">
            <v>1056</v>
          </cell>
          <cell r="G244" t="str">
            <v>00001</v>
          </cell>
          <cell r="H244" t="str">
            <v>021181</v>
          </cell>
          <cell r="I244" t="str">
            <v>MESIA CAMARGO JUAN FERNANDO</v>
          </cell>
          <cell r="J244" t="str">
            <v>TEC. EN PROTESIS ORTOP. I</v>
          </cell>
          <cell r="K244" t="str">
            <v>2</v>
          </cell>
          <cell r="L244" t="str">
            <v>03007</v>
          </cell>
          <cell r="M244" t="str">
            <v>070102101 - INST. NAC. DE REHAB</v>
          </cell>
          <cell r="N244" t="str">
            <v>25595416</v>
          </cell>
          <cell r="O244">
            <v>22367</v>
          </cell>
          <cell r="P244">
            <v>31747</v>
          </cell>
          <cell r="Q244" t="str">
            <v>H</v>
          </cell>
          <cell r="R244">
            <v>0</v>
          </cell>
          <cell r="S244" t="str">
            <v>TC</v>
          </cell>
          <cell r="T244" t="str">
            <v>6103271MICAJ001</v>
          </cell>
          <cell r="U244" t="str">
            <v>523651JMCIA7</v>
          </cell>
          <cell r="V244">
            <v>35409</v>
          </cell>
          <cell r="W244" t="str">
            <v>0125-0027</v>
          </cell>
          <cell r="X244" t="str">
            <v>4029483065</v>
          </cell>
          <cell r="Y244" t="str">
            <v>M</v>
          </cell>
          <cell r="Z244" t="str">
            <v>1</v>
          </cell>
          <cell r="AB244" t="str">
            <v>0/  0</v>
          </cell>
          <cell r="AC244">
            <v>0</v>
          </cell>
          <cell r="AD244" t="str">
            <v>1</v>
          </cell>
          <cell r="AE244" t="str">
            <v>033105</v>
          </cell>
          <cell r="AF244">
            <v>50</v>
          </cell>
          <cell r="AG244">
            <v>23.82</v>
          </cell>
          <cell r="AH244">
            <v>0.01</v>
          </cell>
          <cell r="AJ244">
            <v>0.04</v>
          </cell>
          <cell r="AK244">
            <v>32.4</v>
          </cell>
          <cell r="AL244">
            <v>5.01</v>
          </cell>
          <cell r="AM244">
            <v>18.38</v>
          </cell>
          <cell r="AO244">
            <v>12.2</v>
          </cell>
          <cell r="AP244">
            <v>7.6</v>
          </cell>
          <cell r="AQ244">
            <v>60</v>
          </cell>
          <cell r="AS244">
            <v>60</v>
          </cell>
          <cell r="AT244">
            <v>90</v>
          </cell>
          <cell r="AU244">
            <v>40</v>
          </cell>
          <cell r="AV244">
            <v>40</v>
          </cell>
          <cell r="AW244">
            <v>220.19</v>
          </cell>
          <cell r="AY244">
            <v>3.1</v>
          </cell>
        </row>
        <row r="245">
          <cell r="A245" t="str">
            <v>1101101009</v>
          </cell>
          <cell r="B245" t="str">
            <v>14</v>
          </cell>
          <cell r="C245" t="str">
            <v>006</v>
          </cell>
          <cell r="D245" t="str">
            <v>0005</v>
          </cell>
          <cell r="E245" t="str">
            <v>00110</v>
          </cell>
          <cell r="F245" t="str">
            <v>2394</v>
          </cell>
          <cell r="G245" t="str">
            <v>00001</v>
          </cell>
          <cell r="H245" t="str">
            <v>021182</v>
          </cell>
          <cell r="I245" t="str">
            <v>MEZA CAMARGO DE CRUZADO GLORIA VIOLETA</v>
          </cell>
          <cell r="J245" t="str">
            <v>ASIST. ADMINISTRATIVO I</v>
          </cell>
          <cell r="K245" t="str">
            <v>2</v>
          </cell>
          <cell r="L245" t="str">
            <v>03007</v>
          </cell>
          <cell r="M245" t="str">
            <v>070102101 - INST. NAC. DE REHAB</v>
          </cell>
          <cell r="N245" t="str">
            <v>09078418</v>
          </cell>
          <cell r="O245">
            <v>20427</v>
          </cell>
          <cell r="P245">
            <v>27806</v>
          </cell>
          <cell r="Q245" t="str">
            <v>H</v>
          </cell>
          <cell r="R245">
            <v>0</v>
          </cell>
          <cell r="S245" t="str">
            <v>PE</v>
          </cell>
          <cell r="T245" t="str">
            <v>5512040MACAG008</v>
          </cell>
          <cell r="U245" t="str">
            <v>204250GMCAA0</v>
          </cell>
          <cell r="V245">
            <v>34582</v>
          </cell>
          <cell r="W245" t="str">
            <v>0125-0006</v>
          </cell>
          <cell r="X245" t="str">
            <v>4029483081</v>
          </cell>
          <cell r="Y245" t="str">
            <v>F</v>
          </cell>
          <cell r="Z245" t="str">
            <v>2</v>
          </cell>
          <cell r="AB245" t="str">
            <v>0/  0</v>
          </cell>
          <cell r="AC245">
            <v>0</v>
          </cell>
          <cell r="AD245" t="str">
            <v>3</v>
          </cell>
          <cell r="AE245" t="str">
            <v>033106</v>
          </cell>
          <cell r="AF245">
            <v>50</v>
          </cell>
          <cell r="AG245">
            <v>28.84</v>
          </cell>
          <cell r="AH245">
            <v>0.01</v>
          </cell>
          <cell r="AI245">
            <v>3</v>
          </cell>
          <cell r="AJ245">
            <v>0.04</v>
          </cell>
          <cell r="AK245">
            <v>32.4</v>
          </cell>
          <cell r="AL245">
            <v>5.01</v>
          </cell>
          <cell r="AM245">
            <v>19.89</v>
          </cell>
          <cell r="AN245">
            <v>28.44</v>
          </cell>
          <cell r="AP245">
            <v>27.6</v>
          </cell>
          <cell r="AQ245">
            <v>60</v>
          </cell>
          <cell r="AS245">
            <v>60</v>
          </cell>
          <cell r="AT245">
            <v>90</v>
          </cell>
          <cell r="AU245">
            <v>60</v>
          </cell>
          <cell r="AW245">
            <v>235.15</v>
          </cell>
          <cell r="AY245">
            <v>3.1</v>
          </cell>
          <cell r="BG245">
            <v>0.9</v>
          </cell>
        </row>
        <row r="246">
          <cell r="A246" t="str">
            <v>1101101009</v>
          </cell>
          <cell r="B246" t="str">
            <v>14</v>
          </cell>
          <cell r="C246" t="str">
            <v>003</v>
          </cell>
          <cell r="D246" t="str">
            <v>0006</v>
          </cell>
          <cell r="E246" t="str">
            <v>00267</v>
          </cell>
          <cell r="F246" t="str">
            <v>0693</v>
          </cell>
          <cell r="G246" t="str">
            <v>00001</v>
          </cell>
          <cell r="H246" t="str">
            <v>021183</v>
          </cell>
          <cell r="I246" t="str">
            <v>MONTERO BELTRAN HERMINIO</v>
          </cell>
          <cell r="J246" t="str">
            <v>ESPEC. ADMINISTRATIVO I</v>
          </cell>
          <cell r="K246" t="str">
            <v>2</v>
          </cell>
          <cell r="L246" t="str">
            <v>03007</v>
          </cell>
          <cell r="M246" t="str">
            <v>070102101 - INST. NAC. DE REHAB</v>
          </cell>
          <cell r="N246" t="str">
            <v>06226149</v>
          </cell>
          <cell r="O246">
            <v>16838</v>
          </cell>
          <cell r="P246">
            <v>26372</v>
          </cell>
          <cell r="Q246" t="str">
            <v>2</v>
          </cell>
          <cell r="R246">
            <v>0</v>
          </cell>
          <cell r="S246" t="str">
            <v>PD</v>
          </cell>
          <cell r="T246" t="str">
            <v>4602051MTBTH001</v>
          </cell>
          <cell r="V246">
            <v>35118</v>
          </cell>
          <cell r="W246" t="str">
            <v>0125-0004</v>
          </cell>
          <cell r="X246" t="str">
            <v>4029483138</v>
          </cell>
          <cell r="Y246" t="str">
            <v>M</v>
          </cell>
          <cell r="Z246" t="str">
            <v>1</v>
          </cell>
          <cell r="AB246" t="str">
            <v>0/  0</v>
          </cell>
          <cell r="AC246">
            <v>0</v>
          </cell>
          <cell r="AD246" t="str">
            <v>1</v>
          </cell>
          <cell r="AE246" t="str">
            <v>900496</v>
          </cell>
          <cell r="AF246">
            <v>50</v>
          </cell>
          <cell r="AG246">
            <v>29.16</v>
          </cell>
          <cell r="AH246">
            <v>0.01</v>
          </cell>
          <cell r="AI246">
            <v>3</v>
          </cell>
          <cell r="AJ246">
            <v>0.05</v>
          </cell>
          <cell r="AK246">
            <v>32.4</v>
          </cell>
          <cell r="AL246">
            <v>5.01</v>
          </cell>
          <cell r="AM246">
            <v>19.989999999999998</v>
          </cell>
          <cell r="AP246">
            <v>31.6</v>
          </cell>
          <cell r="AQ246">
            <v>60</v>
          </cell>
          <cell r="AS246">
            <v>60</v>
          </cell>
          <cell r="AT246">
            <v>90</v>
          </cell>
          <cell r="AU246">
            <v>60</v>
          </cell>
          <cell r="AW246">
            <v>219.49</v>
          </cell>
          <cell r="AY246">
            <v>3.1</v>
          </cell>
        </row>
        <row r="247">
          <cell r="A247" t="str">
            <v>1101101009</v>
          </cell>
          <cell r="B247" t="str">
            <v>14</v>
          </cell>
          <cell r="C247" t="str">
            <v>006</v>
          </cell>
          <cell r="D247" t="str">
            <v>0005</v>
          </cell>
          <cell r="E247" t="str">
            <v>00110</v>
          </cell>
          <cell r="F247" t="str">
            <v>2394</v>
          </cell>
          <cell r="G247" t="str">
            <v>00001</v>
          </cell>
          <cell r="H247" t="str">
            <v>021096</v>
          </cell>
          <cell r="I247" t="str">
            <v>MONTERO ROMERO JOSE MANUEL</v>
          </cell>
          <cell r="J247" t="str">
            <v>ASIST. ADMINISTRATIVO I</v>
          </cell>
          <cell r="K247" t="str">
            <v>2</v>
          </cell>
          <cell r="L247" t="str">
            <v>03007</v>
          </cell>
          <cell r="M247" t="str">
            <v>070102101 - INST. NAC. DE REHAB</v>
          </cell>
          <cell r="N247" t="str">
            <v>25507829</v>
          </cell>
          <cell r="O247">
            <v>18613</v>
          </cell>
          <cell r="P247">
            <v>27150</v>
          </cell>
          <cell r="Q247" t="str">
            <v>1</v>
          </cell>
          <cell r="R247">
            <v>0</v>
          </cell>
          <cell r="S247" t="str">
            <v>PE</v>
          </cell>
          <cell r="T247" t="str">
            <v>5012161MTREJ004</v>
          </cell>
          <cell r="W247" t="str">
            <v>0125-0006</v>
          </cell>
          <cell r="X247" t="str">
            <v>4029483146</v>
          </cell>
          <cell r="Y247" t="str">
            <v>M</v>
          </cell>
          <cell r="Z247" t="str">
            <v>2</v>
          </cell>
          <cell r="AB247" t="str">
            <v>0/  0</v>
          </cell>
          <cell r="AC247">
            <v>0</v>
          </cell>
          <cell r="AD247" t="str">
            <v>4</v>
          </cell>
          <cell r="AE247" t="str">
            <v>033110</v>
          </cell>
          <cell r="AF247">
            <v>50</v>
          </cell>
          <cell r="AG247">
            <v>28.84</v>
          </cell>
          <cell r="AH247">
            <v>0.01</v>
          </cell>
          <cell r="AI247">
            <v>3</v>
          </cell>
          <cell r="AJ247">
            <v>0.04</v>
          </cell>
          <cell r="AK247">
            <v>32.4</v>
          </cell>
          <cell r="AL247">
            <v>5.01</v>
          </cell>
          <cell r="AM247">
            <v>19.89</v>
          </cell>
          <cell r="AO247">
            <v>11.88</v>
          </cell>
          <cell r="AP247">
            <v>27.6</v>
          </cell>
          <cell r="AQ247">
            <v>60</v>
          </cell>
          <cell r="AS247">
            <v>60</v>
          </cell>
          <cell r="AT247">
            <v>90</v>
          </cell>
          <cell r="AU247">
            <v>60</v>
          </cell>
          <cell r="AW247">
            <v>263.58999999999997</v>
          </cell>
          <cell r="AY247">
            <v>3.1</v>
          </cell>
        </row>
        <row r="248">
          <cell r="A248" t="str">
            <v>1101101009</v>
          </cell>
          <cell r="B248" t="str">
            <v>14</v>
          </cell>
          <cell r="C248" t="str">
            <v>064</v>
          </cell>
          <cell r="D248" t="str">
            <v>0184</v>
          </cell>
          <cell r="E248" t="str">
            <v>00469</v>
          </cell>
          <cell r="F248" t="str">
            <v>1019</v>
          </cell>
          <cell r="G248" t="str">
            <v>00001</v>
          </cell>
          <cell r="H248" t="str">
            <v>021654</v>
          </cell>
          <cell r="I248" t="str">
            <v>MONTES CERVANTES BENJAMIN A.</v>
          </cell>
          <cell r="J248" t="str">
            <v>DIRECTOR PROG. SECTORIAL II</v>
          </cell>
          <cell r="K248" t="str">
            <v>2</v>
          </cell>
          <cell r="L248" t="str">
            <v>03007</v>
          </cell>
          <cell r="M248" t="str">
            <v>070102101 - INST. NAC. DE REHAB</v>
          </cell>
          <cell r="N248" t="str">
            <v>25516670</v>
          </cell>
          <cell r="O248">
            <v>16892</v>
          </cell>
          <cell r="P248">
            <v>30195</v>
          </cell>
          <cell r="Q248" t="str">
            <v>H</v>
          </cell>
          <cell r="R248">
            <v>0</v>
          </cell>
          <cell r="S248" t="str">
            <v>F419</v>
          </cell>
          <cell r="T248" t="str">
            <v>4603311MTCVB008</v>
          </cell>
          <cell r="U248" t="str">
            <v>168901BMCTV0</v>
          </cell>
          <cell r="V248">
            <v>34848</v>
          </cell>
          <cell r="W248" t="str">
            <v>0125-0026</v>
          </cell>
          <cell r="X248" t="str">
            <v>4029483154</v>
          </cell>
          <cell r="Y248" t="str">
            <v>M</v>
          </cell>
          <cell r="Z248" t="str">
            <v>2</v>
          </cell>
          <cell r="AB248" t="str">
            <v>0/  0</v>
          </cell>
          <cell r="AC248">
            <v>0</v>
          </cell>
          <cell r="AD248" t="str">
            <v>4</v>
          </cell>
          <cell r="AF248">
            <v>50</v>
          </cell>
          <cell r="AG248">
            <v>40.47</v>
          </cell>
          <cell r="AH248">
            <v>0.01</v>
          </cell>
          <cell r="AJ248">
            <v>108.96</v>
          </cell>
          <cell r="AL248">
            <v>5.01</v>
          </cell>
          <cell r="AM248">
            <v>83.18</v>
          </cell>
          <cell r="AN248">
            <v>204.59</v>
          </cell>
          <cell r="AW248">
            <v>1039.6600000000001</v>
          </cell>
          <cell r="AZ248">
            <v>1411.33</v>
          </cell>
          <cell r="BC248">
            <v>1126</v>
          </cell>
        </row>
        <row r="249">
          <cell r="A249" t="str">
            <v>1101101009</v>
          </cell>
          <cell r="B249" t="str">
            <v>14</v>
          </cell>
          <cell r="C249" t="str">
            <v>064</v>
          </cell>
          <cell r="D249" t="str">
            <v>0184</v>
          </cell>
          <cell r="E249" t="str">
            <v>00469</v>
          </cell>
          <cell r="F249" t="str">
            <v>1056</v>
          </cell>
          <cell r="G249" t="str">
            <v>00001</v>
          </cell>
          <cell r="H249" t="str">
            <v>021185</v>
          </cell>
          <cell r="I249" t="str">
            <v>MORA CASTRO ULISES ALFONSO</v>
          </cell>
          <cell r="J249" t="str">
            <v>TEC. EN PROTESIS ORTOP. I</v>
          </cell>
          <cell r="K249" t="str">
            <v>2</v>
          </cell>
          <cell r="L249" t="str">
            <v>03007</v>
          </cell>
          <cell r="M249" t="str">
            <v>070102101 - INST. NAC. DE REHAB</v>
          </cell>
          <cell r="N249" t="str">
            <v>25488801</v>
          </cell>
          <cell r="O249">
            <v>21400</v>
          </cell>
          <cell r="P249">
            <v>32104</v>
          </cell>
          <cell r="Q249" t="str">
            <v>P</v>
          </cell>
          <cell r="R249">
            <v>0</v>
          </cell>
          <cell r="S249" t="str">
            <v>TC</v>
          </cell>
          <cell r="T249" t="str">
            <v>5808031MACTU009</v>
          </cell>
          <cell r="U249" t="str">
            <v>213981UMCAT9</v>
          </cell>
          <cell r="V249">
            <v>34067</v>
          </cell>
          <cell r="W249" t="str">
            <v>0125-0027</v>
          </cell>
          <cell r="X249" t="str">
            <v>4029483162</v>
          </cell>
          <cell r="Y249" t="str">
            <v>M</v>
          </cell>
          <cell r="Z249" t="str">
            <v>1</v>
          </cell>
          <cell r="AB249" t="str">
            <v>0/  0</v>
          </cell>
          <cell r="AC249">
            <v>0</v>
          </cell>
          <cell r="AD249" t="str">
            <v>1</v>
          </cell>
          <cell r="AE249" t="str">
            <v>033112</v>
          </cell>
          <cell r="AF249">
            <v>50</v>
          </cell>
          <cell r="AG249">
            <v>23.82</v>
          </cell>
          <cell r="AH249">
            <v>0.01</v>
          </cell>
          <cell r="AI249">
            <v>3</v>
          </cell>
          <cell r="AJ249">
            <v>0.04</v>
          </cell>
          <cell r="AK249">
            <v>32.4</v>
          </cell>
          <cell r="AL249">
            <v>5.01</v>
          </cell>
          <cell r="AM249">
            <v>18.38</v>
          </cell>
          <cell r="AN249">
            <v>27.55</v>
          </cell>
          <cell r="AP249">
            <v>7.6</v>
          </cell>
          <cell r="AQ249">
            <v>60</v>
          </cell>
          <cell r="AS249">
            <v>60</v>
          </cell>
          <cell r="AT249">
            <v>90</v>
          </cell>
          <cell r="AU249">
            <v>40</v>
          </cell>
          <cell r="AV249">
            <v>40</v>
          </cell>
          <cell r="AW249">
            <v>230.98</v>
          </cell>
          <cell r="AY249">
            <v>3.1</v>
          </cell>
          <cell r="BG249">
            <v>0.9</v>
          </cell>
        </row>
        <row r="250">
          <cell r="A250" t="str">
            <v>1101101009</v>
          </cell>
          <cell r="B250" t="str">
            <v>14</v>
          </cell>
          <cell r="C250" t="str">
            <v>003</v>
          </cell>
          <cell r="D250" t="str">
            <v>0006</v>
          </cell>
          <cell r="E250" t="str">
            <v>00267</v>
          </cell>
          <cell r="F250" t="str">
            <v>0693</v>
          </cell>
          <cell r="G250" t="str">
            <v>00001</v>
          </cell>
          <cell r="H250" t="str">
            <v>021186</v>
          </cell>
          <cell r="I250" t="str">
            <v>MORALES FLOREZ SAUL</v>
          </cell>
          <cell r="J250" t="str">
            <v>ASIST. ADMINISTRATIVO I</v>
          </cell>
          <cell r="K250" t="str">
            <v>2</v>
          </cell>
          <cell r="L250" t="str">
            <v>03007</v>
          </cell>
          <cell r="M250" t="str">
            <v>070102101 - INST. NAC. DE REHAB</v>
          </cell>
          <cell r="N250" t="str">
            <v>07162908</v>
          </cell>
          <cell r="O250">
            <v>20319</v>
          </cell>
          <cell r="P250">
            <v>30560</v>
          </cell>
          <cell r="Q250" t="str">
            <v>1</v>
          </cell>
          <cell r="R250">
            <v>0</v>
          </cell>
          <cell r="S250" t="str">
            <v>PE</v>
          </cell>
          <cell r="T250" t="str">
            <v>5508181MAFRS001</v>
          </cell>
          <cell r="W250" t="str">
            <v>0125-0004</v>
          </cell>
          <cell r="X250" t="str">
            <v>4029483170</v>
          </cell>
          <cell r="Y250" t="str">
            <v>M</v>
          </cell>
          <cell r="Z250" t="str">
            <v>2</v>
          </cell>
          <cell r="AB250" t="str">
            <v>0/  0</v>
          </cell>
          <cell r="AC250">
            <v>0</v>
          </cell>
          <cell r="AD250" t="str">
            <v>2</v>
          </cell>
          <cell r="AE250" t="str">
            <v>033020</v>
          </cell>
          <cell r="AF250">
            <v>50</v>
          </cell>
          <cell r="AG250">
            <v>28.84</v>
          </cell>
          <cell r="AH250">
            <v>0.01</v>
          </cell>
          <cell r="AJ250">
            <v>0.04</v>
          </cell>
          <cell r="AK250">
            <v>32.4</v>
          </cell>
          <cell r="AL250">
            <v>5.01</v>
          </cell>
          <cell r="AM250">
            <v>19.89</v>
          </cell>
          <cell r="AO250">
            <v>11.75</v>
          </cell>
          <cell r="AP250">
            <v>27.6</v>
          </cell>
          <cell r="AQ250">
            <v>60</v>
          </cell>
          <cell r="AS250">
            <v>60</v>
          </cell>
          <cell r="AT250">
            <v>90</v>
          </cell>
          <cell r="AU250">
            <v>60</v>
          </cell>
          <cell r="AW250">
            <v>223.6</v>
          </cell>
          <cell r="AY250">
            <v>3.1</v>
          </cell>
        </row>
        <row r="251">
          <cell r="A251" t="str">
            <v>1101101009</v>
          </cell>
          <cell r="B251" t="str">
            <v>14</v>
          </cell>
          <cell r="C251" t="str">
            <v>003</v>
          </cell>
          <cell r="D251" t="str">
            <v>0006</v>
          </cell>
          <cell r="E251" t="str">
            <v>00267</v>
          </cell>
          <cell r="F251" t="str">
            <v>0693</v>
          </cell>
          <cell r="G251" t="str">
            <v>00001</v>
          </cell>
          <cell r="H251" t="str">
            <v>021187</v>
          </cell>
          <cell r="I251" t="str">
            <v>MORI SANCHEZ CARMEN ESTHER</v>
          </cell>
          <cell r="J251" t="str">
            <v>TEC. ADMINISTRATIVO II</v>
          </cell>
          <cell r="K251" t="str">
            <v>2</v>
          </cell>
          <cell r="L251" t="str">
            <v>03007</v>
          </cell>
          <cell r="M251" t="str">
            <v>070102101 - INST. NAC. DE REHAB</v>
          </cell>
          <cell r="N251" t="str">
            <v>09961685</v>
          </cell>
          <cell r="O251">
            <v>21770</v>
          </cell>
          <cell r="P251">
            <v>29921</v>
          </cell>
          <cell r="Q251" t="str">
            <v>H</v>
          </cell>
          <cell r="R251">
            <v>0</v>
          </cell>
          <cell r="S251" t="str">
            <v>TA</v>
          </cell>
          <cell r="T251" t="str">
            <v>5908080MISCC000</v>
          </cell>
          <cell r="U251" t="str">
            <v>517680CMSIC5</v>
          </cell>
          <cell r="V251">
            <v>35032</v>
          </cell>
          <cell r="W251" t="str">
            <v>0125-0004</v>
          </cell>
          <cell r="X251" t="str">
            <v>4029483200</v>
          </cell>
          <cell r="Y251" t="str">
            <v>F</v>
          </cell>
          <cell r="Z251" t="str">
            <v>2</v>
          </cell>
          <cell r="AB251" t="str">
            <v>0/  0</v>
          </cell>
          <cell r="AC251">
            <v>0</v>
          </cell>
          <cell r="AD251" t="str">
            <v>2</v>
          </cell>
          <cell r="AE251" t="str">
            <v>032992</v>
          </cell>
          <cell r="AF251">
            <v>50</v>
          </cell>
          <cell r="AG251">
            <v>24.14</v>
          </cell>
          <cell r="AH251">
            <v>0.01</v>
          </cell>
          <cell r="AI251">
            <v>3</v>
          </cell>
          <cell r="AJ251">
            <v>0.04</v>
          </cell>
          <cell r="AK251">
            <v>32.4</v>
          </cell>
          <cell r="AL251">
            <v>5.01</v>
          </cell>
          <cell r="AM251">
            <v>18.48</v>
          </cell>
          <cell r="AO251">
            <v>11.02</v>
          </cell>
          <cell r="AP251">
            <v>17.600000000000001</v>
          </cell>
          <cell r="AQ251">
            <v>60</v>
          </cell>
          <cell r="AS251">
            <v>60</v>
          </cell>
          <cell r="AT251">
            <v>90</v>
          </cell>
          <cell r="AU251">
            <v>40</v>
          </cell>
          <cell r="AW251">
            <v>205.11</v>
          </cell>
          <cell r="AY251">
            <v>3.1</v>
          </cell>
          <cell r="BG251">
            <v>0.9</v>
          </cell>
        </row>
        <row r="252">
          <cell r="A252" t="str">
            <v>1101101009</v>
          </cell>
          <cell r="B252" t="str">
            <v>14</v>
          </cell>
          <cell r="C252" t="str">
            <v>064</v>
          </cell>
          <cell r="D252" t="str">
            <v>0123</v>
          </cell>
          <cell r="E252" t="str">
            <v>00540</v>
          </cell>
          <cell r="F252" t="str">
            <v>0195</v>
          </cell>
          <cell r="G252" t="str">
            <v>00001</v>
          </cell>
          <cell r="H252" t="str">
            <v>021189</v>
          </cell>
          <cell r="I252" t="str">
            <v>MUÑOZ SANCHEZ SOCORRO</v>
          </cell>
          <cell r="J252" t="str">
            <v>TEC. EN ENFERMERIA I</v>
          </cell>
          <cell r="K252" t="str">
            <v>2</v>
          </cell>
          <cell r="L252" t="str">
            <v>03007</v>
          </cell>
          <cell r="M252" t="str">
            <v>070102101 - INST. NAC. DE REHAB</v>
          </cell>
          <cell r="N252" t="str">
            <v>10531263</v>
          </cell>
          <cell r="O252">
            <v>24169</v>
          </cell>
          <cell r="P252">
            <v>32112</v>
          </cell>
          <cell r="Q252" t="str">
            <v>I</v>
          </cell>
          <cell r="R252">
            <v>0</v>
          </cell>
          <cell r="S252" t="str">
            <v>TB</v>
          </cell>
          <cell r="T252" t="str">
            <v>6603030MOSCS008</v>
          </cell>
          <cell r="U252" t="str">
            <v>541670SMSOC0</v>
          </cell>
          <cell r="V252">
            <v>35209</v>
          </cell>
          <cell r="W252" t="str">
            <v>0125-0019</v>
          </cell>
          <cell r="X252" t="str">
            <v>4029483227</v>
          </cell>
          <cell r="Y252" t="str">
            <v>F</v>
          </cell>
          <cell r="Z252" t="str">
            <v>1</v>
          </cell>
          <cell r="AB252" t="str">
            <v>0/  0</v>
          </cell>
          <cell r="AC252">
            <v>0</v>
          </cell>
          <cell r="AD252" t="str">
            <v>1</v>
          </cell>
          <cell r="AE252" t="str">
            <v>032998</v>
          </cell>
          <cell r="AF252">
            <v>50</v>
          </cell>
          <cell r="AG252">
            <v>23.95</v>
          </cell>
          <cell r="AH252">
            <v>0.01</v>
          </cell>
          <cell r="AI252">
            <v>3</v>
          </cell>
          <cell r="AJ252">
            <v>0.04</v>
          </cell>
          <cell r="AK252">
            <v>32.4</v>
          </cell>
          <cell r="AL252">
            <v>5.01</v>
          </cell>
          <cell r="AM252">
            <v>18.420000000000002</v>
          </cell>
          <cell r="AO252">
            <v>12.2</v>
          </cell>
          <cell r="AP252">
            <v>12.6</v>
          </cell>
          <cell r="AQ252">
            <v>60</v>
          </cell>
          <cell r="AS252">
            <v>60</v>
          </cell>
          <cell r="AT252">
            <v>90</v>
          </cell>
          <cell r="AU252">
            <v>40</v>
          </cell>
          <cell r="AV252">
            <v>40</v>
          </cell>
          <cell r="AW252">
            <v>223.09</v>
          </cell>
          <cell r="AY252">
            <v>3.1</v>
          </cell>
        </row>
        <row r="253">
          <cell r="A253" t="str">
            <v>1101101009</v>
          </cell>
          <cell r="B253" t="str">
            <v>14</v>
          </cell>
          <cell r="C253" t="str">
            <v>006</v>
          </cell>
          <cell r="D253" t="str">
            <v>0005</v>
          </cell>
          <cell r="E253" t="str">
            <v>00110</v>
          </cell>
          <cell r="F253" t="str">
            <v>2394</v>
          </cell>
          <cell r="G253" t="str">
            <v>00001</v>
          </cell>
          <cell r="H253" t="str">
            <v>021190</v>
          </cell>
          <cell r="I253" t="str">
            <v>NUÑEZ CAPILLO MARIA ROSARIO</v>
          </cell>
          <cell r="J253" t="str">
            <v>CONTADOR I</v>
          </cell>
          <cell r="K253" t="str">
            <v>2</v>
          </cell>
          <cell r="L253" t="str">
            <v>03007</v>
          </cell>
          <cell r="M253" t="str">
            <v>070102101 - INST. NAC. DE REHAB</v>
          </cell>
          <cell r="N253" t="str">
            <v>06116848</v>
          </cell>
          <cell r="O253">
            <v>20956</v>
          </cell>
          <cell r="P253">
            <v>31625</v>
          </cell>
          <cell r="Q253" t="str">
            <v>H</v>
          </cell>
          <cell r="R253">
            <v>0</v>
          </cell>
          <cell r="S253" t="str">
            <v>PC</v>
          </cell>
          <cell r="T253" t="str">
            <v>5705160NECIM007</v>
          </cell>
          <cell r="U253" t="str">
            <v>509540MNCEJ1</v>
          </cell>
          <cell r="V253">
            <v>35095</v>
          </cell>
          <cell r="W253" t="str">
            <v>0125-0006</v>
          </cell>
          <cell r="X253" t="str">
            <v>4029483243</v>
          </cell>
          <cell r="Y253" t="str">
            <v>F</v>
          </cell>
          <cell r="Z253" t="str">
            <v>2</v>
          </cell>
          <cell r="AB253" t="str">
            <v>0/  0</v>
          </cell>
          <cell r="AC253">
            <v>0</v>
          </cell>
          <cell r="AD253" t="str">
            <v>0</v>
          </cell>
          <cell r="AE253" t="str">
            <v>033101</v>
          </cell>
          <cell r="AF253">
            <v>50</v>
          </cell>
          <cell r="AG253">
            <v>29.61</v>
          </cell>
          <cell r="AH253">
            <v>0.01</v>
          </cell>
          <cell r="AI253">
            <v>3</v>
          </cell>
          <cell r="AJ253">
            <v>0.05</v>
          </cell>
          <cell r="AK253">
            <v>32.4</v>
          </cell>
          <cell r="AL253">
            <v>5.01</v>
          </cell>
          <cell r="AM253">
            <v>20.12</v>
          </cell>
          <cell r="AO253">
            <v>11.92</v>
          </cell>
          <cell r="AP253">
            <v>36.6</v>
          </cell>
          <cell r="AQ253">
            <v>60</v>
          </cell>
          <cell r="AS253">
            <v>60</v>
          </cell>
          <cell r="AT253">
            <v>90</v>
          </cell>
          <cell r="AU253">
            <v>60</v>
          </cell>
          <cell r="AW253">
            <v>232.4</v>
          </cell>
          <cell r="AY253">
            <v>3.1</v>
          </cell>
        </row>
        <row r="254">
          <cell r="A254" t="str">
            <v>1101101009</v>
          </cell>
          <cell r="B254" t="str">
            <v>14</v>
          </cell>
          <cell r="C254" t="str">
            <v>064</v>
          </cell>
          <cell r="D254" t="str">
            <v>0184</v>
          </cell>
          <cell r="E254" t="str">
            <v>00469</v>
          </cell>
          <cell r="F254" t="str">
            <v>0523</v>
          </cell>
          <cell r="G254" t="str">
            <v>00001</v>
          </cell>
          <cell r="H254" t="str">
            <v>021191</v>
          </cell>
          <cell r="I254" t="str">
            <v>NUÑEZ CHANGANA DE VASQUEZ LUZMILA</v>
          </cell>
          <cell r="J254" t="str">
            <v>ASIST. EN SERV. DE SALUD I</v>
          </cell>
          <cell r="K254" t="str">
            <v>2</v>
          </cell>
          <cell r="L254" t="str">
            <v>03007</v>
          </cell>
          <cell r="M254" t="str">
            <v>070102101 - INST. NAC. DE REHAB</v>
          </cell>
          <cell r="N254" t="str">
            <v>06038826</v>
          </cell>
          <cell r="O254">
            <v>23105</v>
          </cell>
          <cell r="P254">
            <v>33084</v>
          </cell>
          <cell r="Q254" t="str">
            <v>P</v>
          </cell>
          <cell r="R254">
            <v>0</v>
          </cell>
          <cell r="S254" t="str">
            <v>PE</v>
          </cell>
          <cell r="T254" t="str">
            <v>6304040NECNL003</v>
          </cell>
          <cell r="U254" t="str">
            <v>531030LNCEN2</v>
          </cell>
          <cell r="V254">
            <v>35241</v>
          </cell>
          <cell r="W254" t="str">
            <v>0125-0023</v>
          </cell>
          <cell r="X254" t="str">
            <v>4029483251</v>
          </cell>
          <cell r="Y254" t="str">
            <v>F</v>
          </cell>
          <cell r="Z254" t="str">
            <v>1</v>
          </cell>
          <cell r="AB254" t="str">
            <v>0/  0</v>
          </cell>
          <cell r="AC254">
            <v>0</v>
          </cell>
          <cell r="AD254" t="str">
            <v>1</v>
          </cell>
          <cell r="AE254" t="str">
            <v>033108</v>
          </cell>
          <cell r="AF254">
            <v>50</v>
          </cell>
          <cell r="AG254">
            <v>28.84</v>
          </cell>
          <cell r="AH254">
            <v>0.01</v>
          </cell>
          <cell r="AI254">
            <v>3</v>
          </cell>
          <cell r="AJ254">
            <v>0.04</v>
          </cell>
          <cell r="AK254">
            <v>32.4</v>
          </cell>
          <cell r="AL254">
            <v>5.01</v>
          </cell>
          <cell r="AM254">
            <v>19.89</v>
          </cell>
          <cell r="AO254">
            <v>13.07</v>
          </cell>
          <cell r="AP254">
            <v>27.6</v>
          </cell>
          <cell r="AQ254">
            <v>60</v>
          </cell>
          <cell r="AS254">
            <v>60</v>
          </cell>
          <cell r="AT254">
            <v>90</v>
          </cell>
          <cell r="AU254">
            <v>60</v>
          </cell>
          <cell r="AV254">
            <v>40</v>
          </cell>
          <cell r="AW254">
            <v>246.77</v>
          </cell>
          <cell r="AY254">
            <v>3.1</v>
          </cell>
        </row>
        <row r="255">
          <cell r="A255" t="str">
            <v>1101101009</v>
          </cell>
          <cell r="B255" t="str">
            <v>14</v>
          </cell>
          <cell r="C255" t="str">
            <v>064</v>
          </cell>
          <cell r="D255" t="str">
            <v>0123</v>
          </cell>
          <cell r="E255" t="str">
            <v>00540</v>
          </cell>
          <cell r="F255" t="str">
            <v>0703</v>
          </cell>
          <cell r="G255" t="str">
            <v>00001</v>
          </cell>
          <cell r="H255" t="str">
            <v>021192</v>
          </cell>
          <cell r="I255" t="str">
            <v>OMONTE HUAYTAN SILVIA VICTORIA</v>
          </cell>
          <cell r="J255" t="str">
            <v>TEC. EN ENFERMERIA I</v>
          </cell>
          <cell r="K255" t="str">
            <v>2</v>
          </cell>
          <cell r="L255" t="str">
            <v>03007</v>
          </cell>
          <cell r="M255" t="str">
            <v>070102101 - INST. NAC. DE REHAB</v>
          </cell>
          <cell r="N255" t="str">
            <v>09072070</v>
          </cell>
          <cell r="O255">
            <v>23149</v>
          </cell>
          <cell r="P255">
            <v>35063</v>
          </cell>
          <cell r="Q255" t="str">
            <v>H</v>
          </cell>
          <cell r="R255">
            <v>0</v>
          </cell>
          <cell r="S255" t="str">
            <v>TC</v>
          </cell>
          <cell r="T255" t="str">
            <v>6305180ONHYS005</v>
          </cell>
          <cell r="U255" t="str">
            <v>531450SOHNY8</v>
          </cell>
          <cell r="V255">
            <v>35088</v>
          </cell>
          <cell r="W255" t="str">
            <v>0125-0020</v>
          </cell>
          <cell r="X255" t="str">
            <v>4029617770</v>
          </cell>
          <cell r="Y255" t="str">
            <v>F</v>
          </cell>
          <cell r="Z255" t="str">
            <v>1</v>
          </cell>
          <cell r="AB255" t="str">
            <v>0/  0</v>
          </cell>
          <cell r="AC255">
            <v>0</v>
          </cell>
          <cell r="AD255" t="str">
            <v>0</v>
          </cell>
          <cell r="AE255" t="str">
            <v>033183</v>
          </cell>
          <cell r="AF255">
            <v>50</v>
          </cell>
          <cell r="AG255">
            <v>23.82</v>
          </cell>
          <cell r="AJ255">
            <v>0.04</v>
          </cell>
          <cell r="AK255">
            <v>32.4</v>
          </cell>
          <cell r="AL255">
            <v>5.01</v>
          </cell>
          <cell r="AM255">
            <v>18.38</v>
          </cell>
          <cell r="AP255">
            <v>7.6</v>
          </cell>
          <cell r="AQ255">
            <v>60</v>
          </cell>
          <cell r="AS255">
            <v>60</v>
          </cell>
          <cell r="AT255">
            <v>90</v>
          </cell>
          <cell r="AU255">
            <v>40</v>
          </cell>
          <cell r="AV255">
            <v>40</v>
          </cell>
          <cell r="AW255">
            <v>213.34</v>
          </cell>
          <cell r="AY255">
            <v>3.1</v>
          </cell>
        </row>
        <row r="256">
          <cell r="A256" t="str">
            <v>1101101009</v>
          </cell>
          <cell r="B256" t="str">
            <v>14</v>
          </cell>
          <cell r="C256" t="str">
            <v>064</v>
          </cell>
          <cell r="D256" t="str">
            <v>0184</v>
          </cell>
          <cell r="E256" t="str">
            <v>00469</v>
          </cell>
          <cell r="F256" t="str">
            <v>1056</v>
          </cell>
          <cell r="G256" t="str">
            <v>00001</v>
          </cell>
          <cell r="H256" t="str">
            <v>021193</v>
          </cell>
          <cell r="I256" t="str">
            <v>ORELLANA MARCHAN EDGARDO GREGORIO</v>
          </cell>
          <cell r="J256" t="str">
            <v>TEC. EN PROTESIS ORTOP. I</v>
          </cell>
          <cell r="K256" t="str">
            <v>2</v>
          </cell>
          <cell r="L256" t="str">
            <v>03007</v>
          </cell>
          <cell r="M256" t="str">
            <v>070102101 - INST. NAC. DE REHAB</v>
          </cell>
          <cell r="N256" t="str">
            <v>25804667</v>
          </cell>
          <cell r="O256">
            <v>24766</v>
          </cell>
          <cell r="P256">
            <v>32104</v>
          </cell>
          <cell r="Q256" t="str">
            <v>H</v>
          </cell>
          <cell r="R256">
            <v>0</v>
          </cell>
          <cell r="S256" t="str">
            <v>TC</v>
          </cell>
          <cell r="T256" t="str">
            <v>6710211OLMCE004</v>
          </cell>
          <cell r="U256" t="str">
            <v>547641EOMLC6</v>
          </cell>
          <cell r="V256">
            <v>35356</v>
          </cell>
          <cell r="W256" t="str">
            <v>0125-0027</v>
          </cell>
          <cell r="X256" t="str">
            <v>4029483278</v>
          </cell>
          <cell r="Y256" t="str">
            <v>M</v>
          </cell>
          <cell r="Z256" t="str">
            <v>1</v>
          </cell>
          <cell r="AB256" t="str">
            <v>0/  0</v>
          </cell>
          <cell r="AC256">
            <v>0</v>
          </cell>
          <cell r="AD256" t="str">
            <v>1</v>
          </cell>
          <cell r="AE256" t="str">
            <v>033125</v>
          </cell>
          <cell r="AF256">
            <v>50</v>
          </cell>
          <cell r="AG256">
            <v>23.82</v>
          </cell>
          <cell r="AH256">
            <v>0.01</v>
          </cell>
          <cell r="AJ256">
            <v>0.04</v>
          </cell>
          <cell r="AK256">
            <v>32.4</v>
          </cell>
          <cell r="AL256">
            <v>5.01</v>
          </cell>
          <cell r="AM256">
            <v>18.38</v>
          </cell>
          <cell r="AO256">
            <v>12.2</v>
          </cell>
          <cell r="AP256">
            <v>7.6</v>
          </cell>
          <cell r="AQ256">
            <v>60</v>
          </cell>
          <cell r="AS256">
            <v>60</v>
          </cell>
          <cell r="AT256">
            <v>90</v>
          </cell>
          <cell r="AU256">
            <v>40</v>
          </cell>
          <cell r="AV256">
            <v>40</v>
          </cell>
          <cell r="AW256">
            <v>220.19</v>
          </cell>
          <cell r="AY256">
            <v>3.1</v>
          </cell>
        </row>
        <row r="257">
          <cell r="A257" t="str">
            <v>1101101009</v>
          </cell>
          <cell r="B257" t="str">
            <v>14</v>
          </cell>
          <cell r="C257" t="str">
            <v>064</v>
          </cell>
          <cell r="D257" t="str">
            <v>0184</v>
          </cell>
          <cell r="E257" t="str">
            <v>00469</v>
          </cell>
          <cell r="F257" t="str">
            <v>0791</v>
          </cell>
          <cell r="G257" t="str">
            <v>00001</v>
          </cell>
          <cell r="H257" t="str">
            <v>021226</v>
          </cell>
          <cell r="I257" t="str">
            <v>ORELLANA SACIDO SOFIA ANGELICA</v>
          </cell>
          <cell r="J257" t="str">
            <v>TEC. EN LABORATORIO I</v>
          </cell>
          <cell r="K257" t="str">
            <v>2</v>
          </cell>
          <cell r="L257" t="str">
            <v>03007</v>
          </cell>
          <cell r="M257" t="str">
            <v>070102101 - INST. NAC. DE REHAB</v>
          </cell>
          <cell r="N257" t="str">
            <v>06691795</v>
          </cell>
          <cell r="O257">
            <v>22978</v>
          </cell>
          <cell r="P257">
            <v>37074</v>
          </cell>
          <cell r="Q257" t="str">
            <v>H</v>
          </cell>
          <cell r="R257">
            <v>0</v>
          </cell>
          <cell r="S257" t="str">
            <v>TBOP</v>
          </cell>
          <cell r="U257" t="str">
            <v>229760SOSLI8</v>
          </cell>
          <cell r="V257">
            <v>37074</v>
          </cell>
          <cell r="W257" t="str">
            <v>0125-0025</v>
          </cell>
          <cell r="X257" t="str">
            <v>4005592998</v>
          </cell>
          <cell r="Y257" t="str">
            <v>F</v>
          </cell>
          <cell r="Z257" t="str">
            <v>2</v>
          </cell>
          <cell r="AB257" t="str">
            <v>0/  0</v>
          </cell>
          <cell r="AC257">
            <v>0</v>
          </cell>
          <cell r="AD257" t="str">
            <v>2</v>
          </cell>
          <cell r="AE257" t="str">
            <v>033184</v>
          </cell>
          <cell r="AF257">
            <v>50</v>
          </cell>
          <cell r="AG257">
            <v>23.95</v>
          </cell>
          <cell r="AH257">
            <v>0.01</v>
          </cell>
          <cell r="AK257">
            <v>32.4</v>
          </cell>
          <cell r="AL257">
            <v>5.01</v>
          </cell>
          <cell r="AM257">
            <v>18.420000000000002</v>
          </cell>
          <cell r="AP257">
            <v>12.6</v>
          </cell>
          <cell r="AR257">
            <v>44.48</v>
          </cell>
          <cell r="AS257">
            <v>60</v>
          </cell>
          <cell r="AT257">
            <v>90</v>
          </cell>
          <cell r="AU257">
            <v>40</v>
          </cell>
          <cell r="AV257">
            <v>40</v>
          </cell>
          <cell r="AW257">
            <v>220.12</v>
          </cell>
          <cell r="AX257">
            <v>22.44</v>
          </cell>
          <cell r="AY257">
            <v>3.1</v>
          </cell>
        </row>
        <row r="258">
          <cell r="A258" t="str">
            <v>1101101009</v>
          </cell>
          <cell r="B258" t="str">
            <v>14</v>
          </cell>
          <cell r="C258" t="str">
            <v>064</v>
          </cell>
          <cell r="D258" t="str">
            <v>0123</v>
          </cell>
          <cell r="E258" t="str">
            <v>00540</v>
          </cell>
          <cell r="F258" t="str">
            <v>0845</v>
          </cell>
          <cell r="G258" t="str">
            <v>00001</v>
          </cell>
          <cell r="H258" t="str">
            <v>021194</v>
          </cell>
          <cell r="I258" t="str">
            <v>ORTEGA CUENTAS DE VALDEOS CARMEN BETTY</v>
          </cell>
          <cell r="J258" t="str">
            <v>ESPEC. EN EDUCACION I</v>
          </cell>
          <cell r="K258" t="str">
            <v>2</v>
          </cell>
          <cell r="L258" t="str">
            <v>03007</v>
          </cell>
          <cell r="M258" t="str">
            <v>070102101 - INST. NAC. DE REHAB</v>
          </cell>
          <cell r="N258" t="str">
            <v>06076116</v>
          </cell>
          <cell r="O258">
            <v>16082</v>
          </cell>
          <cell r="P258">
            <v>32873</v>
          </cell>
          <cell r="Q258" t="str">
            <v>I</v>
          </cell>
          <cell r="R258">
            <v>0</v>
          </cell>
          <cell r="S258" t="str">
            <v>PD</v>
          </cell>
          <cell r="T258" t="str">
            <v>4401110OECNC000</v>
          </cell>
          <cell r="U258" t="str">
            <v>160800COCEN8</v>
          </cell>
          <cell r="V258">
            <v>34582</v>
          </cell>
          <cell r="W258" t="str">
            <v>0125-0021</v>
          </cell>
          <cell r="X258" t="str">
            <v>4029483286</v>
          </cell>
          <cell r="Y258" t="str">
            <v>F</v>
          </cell>
          <cell r="Z258" t="str">
            <v>1</v>
          </cell>
          <cell r="AB258" t="str">
            <v>0/  0</v>
          </cell>
          <cell r="AC258">
            <v>0</v>
          </cell>
          <cell r="AD258" t="str">
            <v>1</v>
          </cell>
          <cell r="AE258" t="str">
            <v>097620</v>
          </cell>
          <cell r="AF258">
            <v>50</v>
          </cell>
          <cell r="AG258">
            <v>29.16</v>
          </cell>
          <cell r="AH258">
            <v>0.01</v>
          </cell>
          <cell r="AJ258">
            <v>0.05</v>
          </cell>
          <cell r="AK258">
            <v>32.4</v>
          </cell>
          <cell r="AL258">
            <v>5.01</v>
          </cell>
          <cell r="AM258">
            <v>19.989999999999998</v>
          </cell>
          <cell r="AN258">
            <v>27.97</v>
          </cell>
          <cell r="AP258">
            <v>31.6</v>
          </cell>
          <cell r="AQ258">
            <v>60</v>
          </cell>
          <cell r="AS258">
            <v>60</v>
          </cell>
          <cell r="AT258">
            <v>90</v>
          </cell>
          <cell r="AU258">
            <v>60</v>
          </cell>
          <cell r="AW258">
            <v>235.18</v>
          </cell>
          <cell r="AY258">
            <v>3.1</v>
          </cell>
        </row>
        <row r="259">
          <cell r="A259" t="str">
            <v>1101101009</v>
          </cell>
          <cell r="B259" t="str">
            <v>14</v>
          </cell>
          <cell r="C259" t="str">
            <v>064</v>
          </cell>
          <cell r="D259" t="str">
            <v>0123</v>
          </cell>
          <cell r="E259" t="str">
            <v>00540</v>
          </cell>
          <cell r="F259" t="str">
            <v>0845</v>
          </cell>
          <cell r="G259" t="str">
            <v>00001</v>
          </cell>
          <cell r="H259" t="str">
            <v>021195</v>
          </cell>
          <cell r="I259" t="str">
            <v>PALACIOS CASUSOL CARLOS ROMULO</v>
          </cell>
          <cell r="J259" t="str">
            <v>ASIST. EN SERV. DE SALUD I</v>
          </cell>
          <cell r="K259" t="str">
            <v>2</v>
          </cell>
          <cell r="L259" t="str">
            <v>03007</v>
          </cell>
          <cell r="M259" t="str">
            <v>070102101 - INST. NAC. DE REHAB</v>
          </cell>
          <cell r="N259" t="str">
            <v>08558350</v>
          </cell>
          <cell r="O259">
            <v>23409</v>
          </cell>
          <cell r="P259">
            <v>31017</v>
          </cell>
          <cell r="Q259" t="str">
            <v>M</v>
          </cell>
          <cell r="R259">
            <v>0</v>
          </cell>
          <cell r="S259" t="str">
            <v>PF</v>
          </cell>
          <cell r="T259" t="str">
            <v>6402021PACUC004</v>
          </cell>
          <cell r="U259" t="str">
            <v>234071CPCAU6</v>
          </cell>
          <cell r="V259">
            <v>34680</v>
          </cell>
          <cell r="W259" t="str">
            <v>0125-0021</v>
          </cell>
          <cell r="X259" t="str">
            <v>4029483294</v>
          </cell>
          <cell r="Y259" t="str">
            <v>M</v>
          </cell>
          <cell r="Z259" t="str">
            <v>1</v>
          </cell>
          <cell r="AB259" t="str">
            <v>0/  0</v>
          </cell>
          <cell r="AC259">
            <v>0</v>
          </cell>
          <cell r="AD259" t="str">
            <v>2</v>
          </cell>
          <cell r="AE259" t="str">
            <v>033127</v>
          </cell>
          <cell r="AF259">
            <v>50</v>
          </cell>
          <cell r="AG259">
            <v>27.93</v>
          </cell>
          <cell r="AH259">
            <v>0.01</v>
          </cell>
          <cell r="AI259">
            <v>3</v>
          </cell>
          <cell r="AJ259">
            <v>0.04</v>
          </cell>
          <cell r="AK259">
            <v>32.4</v>
          </cell>
          <cell r="AL259">
            <v>5.01</v>
          </cell>
          <cell r="AM259">
            <v>19.61</v>
          </cell>
          <cell r="AN259">
            <v>27.4</v>
          </cell>
          <cell r="AP259">
            <v>23.6</v>
          </cell>
          <cell r="AQ259">
            <v>60</v>
          </cell>
          <cell r="AS259">
            <v>60</v>
          </cell>
          <cell r="AT259">
            <v>90</v>
          </cell>
          <cell r="AU259">
            <v>60</v>
          </cell>
          <cell r="AV259">
            <v>40</v>
          </cell>
          <cell r="AW259">
            <v>236.53</v>
          </cell>
          <cell r="AY259">
            <v>3.1</v>
          </cell>
        </row>
        <row r="260">
          <cell r="A260" t="str">
            <v>1101101009</v>
          </cell>
          <cell r="B260" t="str">
            <v>14</v>
          </cell>
          <cell r="C260" t="str">
            <v>064</v>
          </cell>
          <cell r="D260" t="str">
            <v>0123</v>
          </cell>
          <cell r="E260" t="str">
            <v>00540</v>
          </cell>
          <cell r="F260" t="str">
            <v>0703</v>
          </cell>
          <cell r="G260" t="str">
            <v>00001</v>
          </cell>
          <cell r="H260" t="str">
            <v>021196</v>
          </cell>
          <cell r="I260" t="str">
            <v>PEREZ ENRIQUEZ BENIGNA</v>
          </cell>
          <cell r="J260" t="str">
            <v>TEC. EN ENFERMERIA I</v>
          </cell>
          <cell r="K260" t="str">
            <v>2</v>
          </cell>
          <cell r="L260" t="str">
            <v>03007</v>
          </cell>
          <cell r="M260" t="str">
            <v>070102101 - INST. NAC. DE REHAB</v>
          </cell>
          <cell r="N260" t="str">
            <v>08014448</v>
          </cell>
          <cell r="O260">
            <v>24205</v>
          </cell>
          <cell r="P260">
            <v>35370</v>
          </cell>
          <cell r="Q260" t="str">
            <v>M</v>
          </cell>
          <cell r="R260">
            <v>0</v>
          </cell>
          <cell r="S260" t="str">
            <v>TC</v>
          </cell>
          <cell r="T260" t="str">
            <v>6604080PEEIB005</v>
          </cell>
          <cell r="U260" t="str">
            <v>542030BPEEI9</v>
          </cell>
          <cell r="V260">
            <v>35363</v>
          </cell>
          <cell r="W260" t="str">
            <v>0125-0020</v>
          </cell>
          <cell r="X260" t="str">
            <v>4029710150</v>
          </cell>
          <cell r="Y260" t="str">
            <v>F</v>
          </cell>
          <cell r="Z260" t="str">
            <v>1</v>
          </cell>
          <cell r="AB260" t="str">
            <v>0/  0</v>
          </cell>
          <cell r="AC260">
            <v>0</v>
          </cell>
          <cell r="AD260" t="str">
            <v>0</v>
          </cell>
          <cell r="AE260" t="str">
            <v>033089</v>
          </cell>
          <cell r="AF260">
            <v>50</v>
          </cell>
          <cell r="AG260">
            <v>23.82</v>
          </cell>
          <cell r="AJ260">
            <v>0.04</v>
          </cell>
          <cell r="AK260">
            <v>32.4</v>
          </cell>
          <cell r="AL260">
            <v>5.01</v>
          </cell>
          <cell r="AM260">
            <v>18.38</v>
          </cell>
          <cell r="AP260">
            <v>7.6</v>
          </cell>
          <cell r="AQ260">
            <v>60</v>
          </cell>
          <cell r="AS260">
            <v>60</v>
          </cell>
          <cell r="AT260">
            <v>90</v>
          </cell>
          <cell r="AU260">
            <v>40</v>
          </cell>
          <cell r="AV260">
            <v>40</v>
          </cell>
          <cell r="AW260">
            <v>213.34</v>
          </cell>
          <cell r="AY260">
            <v>3.1</v>
          </cell>
        </row>
        <row r="261">
          <cell r="A261" t="str">
            <v>1101101009</v>
          </cell>
          <cell r="B261" t="str">
            <v>14</v>
          </cell>
          <cell r="C261" t="str">
            <v>003</v>
          </cell>
          <cell r="D261" t="str">
            <v>0006</v>
          </cell>
          <cell r="E261" t="str">
            <v>00267</v>
          </cell>
          <cell r="F261" t="str">
            <v>0693</v>
          </cell>
          <cell r="G261" t="str">
            <v>00001</v>
          </cell>
          <cell r="H261" t="str">
            <v>021197</v>
          </cell>
          <cell r="I261" t="str">
            <v>PEREZ QUISPITUPA FELIPE</v>
          </cell>
          <cell r="J261" t="str">
            <v>ARTESANO I</v>
          </cell>
          <cell r="K261" t="str">
            <v>2</v>
          </cell>
          <cell r="L261" t="str">
            <v>03007</v>
          </cell>
          <cell r="M261" t="str">
            <v>070102101 - INST. NAC. DE REHAB</v>
          </cell>
          <cell r="N261" t="str">
            <v>25413943</v>
          </cell>
          <cell r="O261">
            <v>19959</v>
          </cell>
          <cell r="P261">
            <v>27273</v>
          </cell>
          <cell r="Q261" t="str">
            <v>1</v>
          </cell>
          <cell r="R261">
            <v>0</v>
          </cell>
          <cell r="S261" t="str">
            <v>TA</v>
          </cell>
          <cell r="T261" t="str">
            <v>5408231PEQSF002</v>
          </cell>
          <cell r="W261" t="str">
            <v>0125-0004</v>
          </cell>
          <cell r="X261" t="str">
            <v>4031367374</v>
          </cell>
          <cell r="Y261" t="str">
            <v>M</v>
          </cell>
          <cell r="Z261" t="str">
            <v>2</v>
          </cell>
          <cell r="AB261" t="str">
            <v>0/  0</v>
          </cell>
          <cell r="AC261">
            <v>0</v>
          </cell>
          <cell r="AD261" t="str">
            <v>2</v>
          </cell>
          <cell r="AE261" t="str">
            <v>033131</v>
          </cell>
          <cell r="AF261">
            <v>50</v>
          </cell>
          <cell r="AG261">
            <v>24.14</v>
          </cell>
          <cell r="AH261">
            <v>0.01</v>
          </cell>
          <cell r="AI261">
            <v>3</v>
          </cell>
          <cell r="AJ261">
            <v>0.04</v>
          </cell>
          <cell r="AK261">
            <v>32.4</v>
          </cell>
          <cell r="AL261">
            <v>5.01</v>
          </cell>
          <cell r="AM261">
            <v>18.48</v>
          </cell>
          <cell r="AO261">
            <v>12.21</v>
          </cell>
          <cell r="AP261">
            <v>17.600000000000001</v>
          </cell>
          <cell r="AQ261">
            <v>60</v>
          </cell>
          <cell r="AS261">
            <v>60</v>
          </cell>
          <cell r="AT261">
            <v>90</v>
          </cell>
          <cell r="AU261">
            <v>40</v>
          </cell>
          <cell r="AV261">
            <v>40</v>
          </cell>
          <cell r="AW261">
            <v>226.04</v>
          </cell>
          <cell r="AY261">
            <v>3.1</v>
          </cell>
        </row>
        <row r="262">
          <cell r="A262" t="str">
            <v>1101101009</v>
          </cell>
          <cell r="B262" t="str">
            <v>14</v>
          </cell>
          <cell r="C262" t="str">
            <v>003</v>
          </cell>
          <cell r="D262" t="str">
            <v>0006</v>
          </cell>
          <cell r="E262" t="str">
            <v>00267</v>
          </cell>
          <cell r="F262" t="str">
            <v>0693</v>
          </cell>
          <cell r="G262" t="str">
            <v>00001</v>
          </cell>
          <cell r="H262" t="str">
            <v>021742</v>
          </cell>
          <cell r="I262" t="str">
            <v>PEREZ VASQUEZ PATRICIA DALILA</v>
          </cell>
          <cell r="J262" t="str">
            <v>TEC. ADMINISTRATIVO I</v>
          </cell>
          <cell r="K262" t="str">
            <v>2</v>
          </cell>
          <cell r="L262" t="str">
            <v>03007</v>
          </cell>
          <cell r="M262" t="str">
            <v>070102101 - INST. NAC. DE REHAB</v>
          </cell>
          <cell r="N262" t="str">
            <v>16668814</v>
          </cell>
          <cell r="O262">
            <v>24968</v>
          </cell>
          <cell r="P262">
            <v>39508</v>
          </cell>
          <cell r="Q262" t="str">
            <v>1</v>
          </cell>
          <cell r="R262">
            <v>0</v>
          </cell>
          <cell r="S262" t="str">
            <v>TD</v>
          </cell>
          <cell r="T262" t="str">
            <v>6805100PEVQP005</v>
          </cell>
          <cell r="W262" t="str">
            <v>0125-0004</v>
          </cell>
          <cell r="X262" t="str">
            <v>4029342305</v>
          </cell>
          <cell r="Y262" t="str">
            <v>F</v>
          </cell>
          <cell r="Z262" t="str">
            <v>2</v>
          </cell>
          <cell r="AB262" t="str">
            <v>0/  0</v>
          </cell>
          <cell r="AC262">
            <v>0</v>
          </cell>
          <cell r="AF262">
            <v>50</v>
          </cell>
          <cell r="AG262">
            <v>23.67</v>
          </cell>
          <cell r="AH262">
            <v>0.01</v>
          </cell>
          <cell r="AI262">
            <v>3</v>
          </cell>
          <cell r="AJ262">
            <v>0.03</v>
          </cell>
          <cell r="AK262">
            <v>32.4</v>
          </cell>
          <cell r="AL262">
            <v>5.01</v>
          </cell>
          <cell r="AM262">
            <v>18.329999999999998</v>
          </cell>
          <cell r="AO262">
            <v>11.94</v>
          </cell>
          <cell r="AP262">
            <v>2.6</v>
          </cell>
          <cell r="AQ262">
            <v>60</v>
          </cell>
          <cell r="AS262">
            <v>60</v>
          </cell>
          <cell r="AT262">
            <v>90</v>
          </cell>
          <cell r="AU262">
            <v>40</v>
          </cell>
          <cell r="AW262">
            <v>211.45</v>
          </cell>
          <cell r="AY262">
            <v>3.1</v>
          </cell>
        </row>
        <row r="263">
          <cell r="A263" t="str">
            <v>1101101009</v>
          </cell>
          <cell r="B263" t="str">
            <v>14</v>
          </cell>
          <cell r="C263" t="str">
            <v>064</v>
          </cell>
          <cell r="D263" t="str">
            <v>0123</v>
          </cell>
          <cell r="E263" t="str">
            <v>00328</v>
          </cell>
          <cell r="F263" t="str">
            <v>2564</v>
          </cell>
          <cell r="G263" t="str">
            <v>00001</v>
          </cell>
          <cell r="H263" t="str">
            <v>021287</v>
          </cell>
          <cell r="I263" t="str">
            <v>PONTE DE LA CRUZ EDUARDO LORENZO</v>
          </cell>
          <cell r="J263" t="str">
            <v>ARTESANO I</v>
          </cell>
          <cell r="K263" t="str">
            <v>2</v>
          </cell>
          <cell r="L263" t="str">
            <v>03007</v>
          </cell>
          <cell r="M263" t="str">
            <v>070102101 - INST. NAC. DE REHAB</v>
          </cell>
          <cell r="N263" t="str">
            <v>25471992</v>
          </cell>
          <cell r="O263">
            <v>22140</v>
          </cell>
          <cell r="P263">
            <v>35564</v>
          </cell>
          <cell r="Q263" t="str">
            <v>H</v>
          </cell>
          <cell r="R263">
            <v>0</v>
          </cell>
          <cell r="S263" t="str">
            <v>TE</v>
          </cell>
          <cell r="T263" t="str">
            <v>6008121PTCZE003</v>
          </cell>
          <cell r="U263" t="str">
            <v>521381EPCTZ0</v>
          </cell>
          <cell r="V263">
            <v>35576</v>
          </cell>
          <cell r="W263" t="str">
            <v>0125-0017</v>
          </cell>
          <cell r="X263" t="str">
            <v>4029789156</v>
          </cell>
          <cell r="Y263" t="str">
            <v>M</v>
          </cell>
          <cell r="Z263" t="str">
            <v>2</v>
          </cell>
          <cell r="AB263" t="str">
            <v>0/  0</v>
          </cell>
          <cell r="AC263">
            <v>0</v>
          </cell>
          <cell r="AD263" t="str">
            <v>0</v>
          </cell>
          <cell r="AE263" t="str">
            <v>033118</v>
          </cell>
          <cell r="AF263">
            <v>50</v>
          </cell>
          <cell r="AG263">
            <v>23.52</v>
          </cell>
          <cell r="AI263">
            <v>3</v>
          </cell>
          <cell r="AJ263">
            <v>0.03</v>
          </cell>
          <cell r="AK263">
            <v>32.4</v>
          </cell>
          <cell r="AL263">
            <v>5.01</v>
          </cell>
          <cell r="AM263">
            <v>18.29</v>
          </cell>
          <cell r="AQ263">
            <v>60</v>
          </cell>
          <cell r="AS263">
            <v>60</v>
          </cell>
          <cell r="AT263">
            <v>90</v>
          </cell>
          <cell r="AU263">
            <v>40</v>
          </cell>
          <cell r="AV263">
            <v>40</v>
          </cell>
          <cell r="AW263">
            <v>208.85</v>
          </cell>
          <cell r="AY263">
            <v>3.1</v>
          </cell>
        </row>
        <row r="264">
          <cell r="A264" t="str">
            <v>1101101009</v>
          </cell>
          <cell r="B264" t="str">
            <v>14</v>
          </cell>
          <cell r="C264" t="str">
            <v>064</v>
          </cell>
          <cell r="D264" t="str">
            <v>0184</v>
          </cell>
          <cell r="E264" t="str">
            <v>00469</v>
          </cell>
          <cell r="F264" t="str">
            <v>1056</v>
          </cell>
          <cell r="G264" t="str">
            <v>00001</v>
          </cell>
          <cell r="H264" t="str">
            <v>021200</v>
          </cell>
          <cell r="I264" t="str">
            <v>POZO MARTEL CIPIRIANO</v>
          </cell>
          <cell r="J264" t="str">
            <v>TEC. EN PROTESIS ORTOP. I</v>
          </cell>
          <cell r="K264" t="str">
            <v>2</v>
          </cell>
          <cell r="L264" t="str">
            <v>03007</v>
          </cell>
          <cell r="M264" t="str">
            <v>070102101 - INST. NAC. DE REHAB</v>
          </cell>
          <cell r="N264" t="str">
            <v>25850740</v>
          </cell>
          <cell r="O264">
            <v>20432</v>
          </cell>
          <cell r="P264">
            <v>30195</v>
          </cell>
          <cell r="Q264" t="str">
            <v>I</v>
          </cell>
          <cell r="R264">
            <v>0</v>
          </cell>
          <cell r="S264" t="str">
            <v>TB</v>
          </cell>
          <cell r="T264" t="str">
            <v>5512091POMTC006</v>
          </cell>
          <cell r="U264" t="str">
            <v>204301CPMOT7</v>
          </cell>
          <cell r="V264">
            <v>34678</v>
          </cell>
          <cell r="W264" t="str">
            <v>0125-0027</v>
          </cell>
          <cell r="X264" t="str">
            <v>4029483359</v>
          </cell>
          <cell r="Y264" t="str">
            <v>M</v>
          </cell>
          <cell r="Z264" t="str">
            <v>1</v>
          </cell>
          <cell r="AB264" t="str">
            <v>0/  0</v>
          </cell>
          <cell r="AC264">
            <v>0</v>
          </cell>
          <cell r="AD264" t="str">
            <v>2</v>
          </cell>
          <cell r="AE264" t="str">
            <v>033133</v>
          </cell>
          <cell r="AF264">
            <v>50</v>
          </cell>
          <cell r="AG264">
            <v>23.95</v>
          </cell>
          <cell r="AH264">
            <v>0.01</v>
          </cell>
          <cell r="AI264">
            <v>3</v>
          </cell>
          <cell r="AJ264">
            <v>0.04</v>
          </cell>
          <cell r="AK264">
            <v>32.4</v>
          </cell>
          <cell r="AL264">
            <v>5.01</v>
          </cell>
          <cell r="AM264">
            <v>18.420000000000002</v>
          </cell>
          <cell r="AN264">
            <v>27.05</v>
          </cell>
          <cell r="AP264">
            <v>12.6</v>
          </cell>
          <cell r="AQ264">
            <v>60</v>
          </cell>
          <cell r="AS264">
            <v>60</v>
          </cell>
          <cell r="AT264">
            <v>90</v>
          </cell>
          <cell r="AU264">
            <v>40</v>
          </cell>
          <cell r="AV264">
            <v>40</v>
          </cell>
          <cell r="AW264">
            <v>231.41</v>
          </cell>
          <cell r="AY264">
            <v>3.1</v>
          </cell>
        </row>
        <row r="265">
          <cell r="A265" t="str">
            <v>1101101009</v>
          </cell>
          <cell r="B265" t="str">
            <v>14</v>
          </cell>
          <cell r="C265" t="str">
            <v>064</v>
          </cell>
          <cell r="D265" t="str">
            <v>0123</v>
          </cell>
          <cell r="E265" t="str">
            <v>00540</v>
          </cell>
          <cell r="F265" t="str">
            <v>0195</v>
          </cell>
          <cell r="G265" t="str">
            <v>00001</v>
          </cell>
          <cell r="H265" t="str">
            <v>021202</v>
          </cell>
          <cell r="I265" t="str">
            <v>RAMIREZ ROJAS SERAFIN</v>
          </cell>
          <cell r="J265" t="str">
            <v>TEC. EN ENFERMERIA II</v>
          </cell>
          <cell r="K265" t="str">
            <v>2</v>
          </cell>
          <cell r="L265" t="str">
            <v>03007</v>
          </cell>
          <cell r="M265" t="str">
            <v>070102101 - INST. NAC. DE REHAB</v>
          </cell>
          <cell r="N265" t="str">
            <v>09902175</v>
          </cell>
          <cell r="O265">
            <v>17743</v>
          </cell>
          <cell r="P265">
            <v>26573</v>
          </cell>
          <cell r="Q265" t="str">
            <v>2</v>
          </cell>
          <cell r="R265">
            <v>0</v>
          </cell>
          <cell r="S265" t="str">
            <v>TA</v>
          </cell>
          <cell r="T265" t="str">
            <v>4807291RIRAS001</v>
          </cell>
          <cell r="W265" t="str">
            <v>0125-0019</v>
          </cell>
          <cell r="X265" t="str">
            <v>4029483391</v>
          </cell>
          <cell r="Y265" t="str">
            <v>M</v>
          </cell>
          <cell r="Z265" t="str">
            <v>1</v>
          </cell>
          <cell r="AB265" t="str">
            <v>0/  0</v>
          </cell>
          <cell r="AC265">
            <v>0</v>
          </cell>
          <cell r="AD265" t="str">
            <v>5</v>
          </cell>
          <cell r="AE265" t="str">
            <v>033139</v>
          </cell>
          <cell r="AF265">
            <v>50</v>
          </cell>
          <cell r="AG265">
            <v>24.14</v>
          </cell>
          <cell r="AH265">
            <v>0.01</v>
          </cell>
          <cell r="AJ265">
            <v>0.04</v>
          </cell>
          <cell r="AK265">
            <v>32.4</v>
          </cell>
          <cell r="AL265">
            <v>5.01</v>
          </cell>
          <cell r="AM265">
            <v>18.48</v>
          </cell>
          <cell r="AP265">
            <v>17.600000000000001</v>
          </cell>
          <cell r="AQ265">
            <v>60</v>
          </cell>
          <cell r="AS265">
            <v>60</v>
          </cell>
          <cell r="AT265">
            <v>90</v>
          </cell>
          <cell r="AU265">
            <v>40</v>
          </cell>
          <cell r="AV265">
            <v>40</v>
          </cell>
          <cell r="AW265">
            <v>219.18</v>
          </cell>
          <cell r="AY265">
            <v>3.1</v>
          </cell>
        </row>
        <row r="266">
          <cell r="A266" t="str">
            <v>1101101009</v>
          </cell>
          <cell r="B266" t="str">
            <v>14</v>
          </cell>
          <cell r="C266" t="str">
            <v>006</v>
          </cell>
          <cell r="D266" t="str">
            <v>0005</v>
          </cell>
          <cell r="E266" t="str">
            <v>00110</v>
          </cell>
          <cell r="F266" t="str">
            <v>2394</v>
          </cell>
          <cell r="G266" t="str">
            <v>00001</v>
          </cell>
          <cell r="H266" t="str">
            <v>021550</v>
          </cell>
          <cell r="I266" t="str">
            <v>REVILLA STAMP GELBERTH JOHN</v>
          </cell>
          <cell r="J266" t="str">
            <v>DIRECTOR EJECUTIVO</v>
          </cell>
          <cell r="K266" t="str">
            <v>2</v>
          </cell>
          <cell r="L266" t="str">
            <v>03007</v>
          </cell>
          <cell r="M266" t="str">
            <v>070102101 - INST. NAC. DE REHAB</v>
          </cell>
          <cell r="N266" t="str">
            <v>21406262</v>
          </cell>
          <cell r="O266">
            <v>23356</v>
          </cell>
          <cell r="P266">
            <v>39166</v>
          </cell>
          <cell r="Q266" t="str">
            <v>M</v>
          </cell>
          <cell r="R266">
            <v>0</v>
          </cell>
          <cell r="S266" t="str">
            <v>F415</v>
          </cell>
          <cell r="T266" t="str">
            <v>6312111RISMG000</v>
          </cell>
          <cell r="U266" t="str">
            <v>233541GRSIM0</v>
          </cell>
          <cell r="V266">
            <v>34412</v>
          </cell>
          <cell r="W266" t="str">
            <v>0125-0006</v>
          </cell>
          <cell r="X266" t="str">
            <v>4031300482</v>
          </cell>
          <cell r="Y266" t="str">
            <v>M</v>
          </cell>
          <cell r="Z266" t="str">
            <v>2</v>
          </cell>
          <cell r="AB266" t="str">
            <v>0/  0</v>
          </cell>
          <cell r="AC266">
            <v>0</v>
          </cell>
          <cell r="AE266" t="str">
            <v>900496</v>
          </cell>
          <cell r="AF266">
            <v>50</v>
          </cell>
          <cell r="AG266">
            <v>40.47</v>
          </cell>
          <cell r="AJ266">
            <v>108.96</v>
          </cell>
          <cell r="AL266">
            <v>5.01</v>
          </cell>
          <cell r="AM266">
            <v>83.18</v>
          </cell>
          <cell r="AW266">
            <v>753.91</v>
          </cell>
          <cell r="AZ266">
            <v>1106.5</v>
          </cell>
          <cell r="BC266">
            <v>920</v>
          </cell>
        </row>
        <row r="267">
          <cell r="A267" t="str">
            <v>1101101009</v>
          </cell>
          <cell r="B267" t="str">
            <v>14</v>
          </cell>
          <cell r="C267" t="str">
            <v>064</v>
          </cell>
          <cell r="D267" t="str">
            <v>0123</v>
          </cell>
          <cell r="E267" t="str">
            <v>00540</v>
          </cell>
          <cell r="F267" t="str">
            <v>0195</v>
          </cell>
          <cell r="G267" t="str">
            <v>00001</v>
          </cell>
          <cell r="H267" t="str">
            <v>021203</v>
          </cell>
          <cell r="I267" t="str">
            <v>RIVERO LOAYZA DE CACERES MONICA DEL MAR</v>
          </cell>
          <cell r="J267" t="str">
            <v>TEC. EN ENFERMERIA I</v>
          </cell>
          <cell r="K267" t="str">
            <v>2</v>
          </cell>
          <cell r="L267" t="str">
            <v>03007</v>
          </cell>
          <cell r="M267" t="str">
            <v>070102101 - INST. NAC. DE REHAB</v>
          </cell>
          <cell r="N267" t="str">
            <v>09973390</v>
          </cell>
          <cell r="O267">
            <v>26944</v>
          </cell>
          <cell r="P267">
            <v>35063</v>
          </cell>
          <cell r="Q267" t="str">
            <v>H</v>
          </cell>
          <cell r="R267">
            <v>0</v>
          </cell>
          <cell r="S267" t="str">
            <v>TC</v>
          </cell>
          <cell r="T267" t="str">
            <v>7310070RELYM009</v>
          </cell>
          <cell r="U267" t="str">
            <v>569420MRLEY7</v>
          </cell>
          <cell r="V267">
            <v>35088</v>
          </cell>
          <cell r="W267" t="str">
            <v>0125-0019</v>
          </cell>
          <cell r="X267" t="str">
            <v>4029617797</v>
          </cell>
          <cell r="Y267" t="str">
            <v>F</v>
          </cell>
          <cell r="Z267" t="str">
            <v>1</v>
          </cell>
          <cell r="AB267" t="str">
            <v>0/  0</v>
          </cell>
          <cell r="AC267">
            <v>0</v>
          </cell>
          <cell r="AD267" t="str">
            <v>0</v>
          </cell>
          <cell r="AE267" t="str">
            <v>033200</v>
          </cell>
          <cell r="AF267">
            <v>50</v>
          </cell>
          <cell r="AG267">
            <v>23.82</v>
          </cell>
          <cell r="AI267">
            <v>3</v>
          </cell>
          <cell r="AJ267">
            <v>0.04</v>
          </cell>
          <cell r="AK267">
            <v>32.4</v>
          </cell>
          <cell r="AL267">
            <v>5.01</v>
          </cell>
          <cell r="AM267">
            <v>18.38</v>
          </cell>
          <cell r="AP267">
            <v>7.6</v>
          </cell>
          <cell r="AQ267">
            <v>60</v>
          </cell>
          <cell r="AS267">
            <v>60</v>
          </cell>
          <cell r="AT267">
            <v>90</v>
          </cell>
          <cell r="AU267">
            <v>40</v>
          </cell>
          <cell r="AV267">
            <v>40</v>
          </cell>
          <cell r="AW267">
            <v>213.34</v>
          </cell>
          <cell r="AY267">
            <v>3.1</v>
          </cell>
        </row>
        <row r="268">
          <cell r="A268" t="str">
            <v>1101101009</v>
          </cell>
          <cell r="B268" t="str">
            <v>14</v>
          </cell>
          <cell r="C268" t="str">
            <v>003</v>
          </cell>
          <cell r="D268" t="str">
            <v>0006</v>
          </cell>
          <cell r="E268" t="str">
            <v>00267</v>
          </cell>
          <cell r="F268" t="str">
            <v>0693</v>
          </cell>
          <cell r="G268" t="str">
            <v>00001</v>
          </cell>
          <cell r="H268" t="str">
            <v>021204</v>
          </cell>
          <cell r="I268" t="str">
            <v>ROBLES ROJAS ELIZABETH</v>
          </cell>
          <cell r="J268" t="str">
            <v>TEC. EN ENFERMERIA I</v>
          </cell>
          <cell r="K268" t="str">
            <v>2</v>
          </cell>
          <cell r="L268" t="str">
            <v>03007</v>
          </cell>
          <cell r="M268" t="str">
            <v>070102101 - INST. NAC. DE REHAB</v>
          </cell>
          <cell r="N268" t="str">
            <v>09969842</v>
          </cell>
          <cell r="O268">
            <v>26815</v>
          </cell>
          <cell r="P268">
            <v>35063</v>
          </cell>
          <cell r="Q268" t="str">
            <v>M</v>
          </cell>
          <cell r="R268">
            <v>0</v>
          </cell>
          <cell r="S268" t="str">
            <v>TC</v>
          </cell>
          <cell r="T268" t="str">
            <v>7305310RLRAE009</v>
          </cell>
          <cell r="U268" t="str">
            <v>568130ERRLA8</v>
          </cell>
          <cell r="V268">
            <v>35088</v>
          </cell>
          <cell r="W268" t="str">
            <v>0125-0004</v>
          </cell>
          <cell r="X268" t="str">
            <v>4029617703</v>
          </cell>
          <cell r="Y268" t="str">
            <v>F</v>
          </cell>
          <cell r="Z268" t="str">
            <v>1</v>
          </cell>
          <cell r="AB268" t="str">
            <v>0/  0</v>
          </cell>
          <cell r="AC268">
            <v>0</v>
          </cell>
          <cell r="AD268" t="str">
            <v>0</v>
          </cell>
          <cell r="AE268" t="str">
            <v>033159</v>
          </cell>
          <cell r="AF268">
            <v>50</v>
          </cell>
          <cell r="AG268">
            <v>23.82</v>
          </cell>
          <cell r="AJ268">
            <v>0.04</v>
          </cell>
          <cell r="AK268">
            <v>32.4</v>
          </cell>
          <cell r="AL268">
            <v>5.01</v>
          </cell>
          <cell r="AM268">
            <v>18.38</v>
          </cell>
          <cell r="AP268">
            <v>7.6</v>
          </cell>
          <cell r="AQ268">
            <v>60</v>
          </cell>
          <cell r="AS268">
            <v>60</v>
          </cell>
          <cell r="AT268">
            <v>90</v>
          </cell>
          <cell r="AU268">
            <v>40</v>
          </cell>
          <cell r="AV268">
            <v>40</v>
          </cell>
          <cell r="AW268">
            <v>213.34</v>
          </cell>
          <cell r="AY268">
            <v>3.1</v>
          </cell>
        </row>
        <row r="269">
          <cell r="A269" t="str">
            <v>1101101009</v>
          </cell>
          <cell r="B269" t="str">
            <v>14</v>
          </cell>
          <cell r="C269" t="str">
            <v>063</v>
          </cell>
          <cell r="D269" t="str">
            <v>0121</v>
          </cell>
          <cell r="E269" t="str">
            <v>00613</v>
          </cell>
          <cell r="F269" t="str">
            <v>0239</v>
          </cell>
          <cell r="G269" t="str">
            <v>00001</v>
          </cell>
          <cell r="H269" t="str">
            <v>021205</v>
          </cell>
          <cell r="I269" t="str">
            <v>ROCA PAGOLA MARIA ELENA</v>
          </cell>
          <cell r="J269" t="str">
            <v>SECRETARIA IV</v>
          </cell>
          <cell r="K269" t="str">
            <v>2</v>
          </cell>
          <cell r="L269" t="str">
            <v>03007</v>
          </cell>
          <cell r="M269" t="str">
            <v>070102101 - INST. NAC. DE REHAB</v>
          </cell>
          <cell r="N269" t="str">
            <v>07547801</v>
          </cell>
          <cell r="O269">
            <v>15696</v>
          </cell>
          <cell r="P269">
            <v>29768</v>
          </cell>
          <cell r="Q269" t="str">
            <v>H</v>
          </cell>
          <cell r="R269">
            <v>0</v>
          </cell>
          <cell r="S269" t="str">
            <v>TB</v>
          </cell>
          <cell r="T269" t="str">
            <v>4212210RAPOM006</v>
          </cell>
          <cell r="U269" t="str">
            <v>456940MRPAD0</v>
          </cell>
          <cell r="V269">
            <v>34954</v>
          </cell>
          <cell r="W269" t="str">
            <v>0125-0009</v>
          </cell>
          <cell r="X269" t="str">
            <v>4029483456</v>
          </cell>
          <cell r="Y269" t="str">
            <v>F</v>
          </cell>
          <cell r="Z269" t="str">
            <v>2</v>
          </cell>
          <cell r="AB269" t="str">
            <v>0/  0</v>
          </cell>
          <cell r="AC269">
            <v>0</v>
          </cell>
          <cell r="AD269" t="str">
            <v>2</v>
          </cell>
          <cell r="AE269" t="str">
            <v>033144</v>
          </cell>
          <cell r="AF269">
            <v>50</v>
          </cell>
          <cell r="AG269">
            <v>23.95</v>
          </cell>
          <cell r="AH269">
            <v>0.01</v>
          </cell>
          <cell r="AI269">
            <v>3</v>
          </cell>
          <cell r="AJ269">
            <v>0.04</v>
          </cell>
          <cell r="AK269">
            <v>32.4</v>
          </cell>
          <cell r="AL269">
            <v>5.01</v>
          </cell>
          <cell r="AM269">
            <v>18.420000000000002</v>
          </cell>
          <cell r="AO269">
            <v>11.01</v>
          </cell>
          <cell r="AP269">
            <v>12.6</v>
          </cell>
          <cell r="AQ269">
            <v>60</v>
          </cell>
          <cell r="AS269">
            <v>60</v>
          </cell>
          <cell r="AT269">
            <v>90</v>
          </cell>
          <cell r="AU269">
            <v>40</v>
          </cell>
          <cell r="AW269">
            <v>202.17</v>
          </cell>
          <cell r="AY269">
            <v>3.1</v>
          </cell>
          <cell r="BG269">
            <v>0.9</v>
          </cell>
        </row>
        <row r="270">
          <cell r="A270" t="str">
            <v>1101101009</v>
          </cell>
          <cell r="B270" t="str">
            <v>14</v>
          </cell>
          <cell r="C270" t="str">
            <v>003</v>
          </cell>
          <cell r="D270" t="str">
            <v>0006</v>
          </cell>
          <cell r="E270" t="str">
            <v>00267</v>
          </cell>
          <cell r="F270" t="str">
            <v>0693</v>
          </cell>
          <cell r="G270" t="str">
            <v>00001</v>
          </cell>
          <cell r="H270" t="str">
            <v>021206</v>
          </cell>
          <cell r="I270" t="str">
            <v>RODRIGUEZ CASTAÑEDA ATILIO RICARDO</v>
          </cell>
          <cell r="J270" t="str">
            <v>CAJERO II</v>
          </cell>
          <cell r="K270" t="str">
            <v>2</v>
          </cell>
          <cell r="L270" t="str">
            <v>03007</v>
          </cell>
          <cell r="M270" t="str">
            <v>070102101 - INST. NAC. DE REHAB</v>
          </cell>
          <cell r="N270" t="str">
            <v>07600309</v>
          </cell>
          <cell r="O270">
            <v>15552</v>
          </cell>
          <cell r="P270">
            <v>26908</v>
          </cell>
          <cell r="Q270" t="str">
            <v>2</v>
          </cell>
          <cell r="R270">
            <v>0</v>
          </cell>
          <cell r="S270" t="str">
            <v>TA</v>
          </cell>
          <cell r="T270" t="str">
            <v>4207301RRCTA007</v>
          </cell>
          <cell r="W270" t="str">
            <v>0125-0004</v>
          </cell>
          <cell r="X270" t="str">
            <v>4029483464</v>
          </cell>
          <cell r="Y270" t="str">
            <v>M</v>
          </cell>
          <cell r="Z270" t="str">
            <v>2</v>
          </cell>
          <cell r="AB270" t="str">
            <v>0/  0</v>
          </cell>
          <cell r="AC270">
            <v>0</v>
          </cell>
          <cell r="AD270" t="str">
            <v>5</v>
          </cell>
          <cell r="AE270" t="str">
            <v>033145</v>
          </cell>
          <cell r="AF270">
            <v>50</v>
          </cell>
          <cell r="AG270">
            <v>24.14</v>
          </cell>
          <cell r="AH270">
            <v>0.01</v>
          </cell>
          <cell r="AJ270">
            <v>0.04</v>
          </cell>
          <cell r="AK270">
            <v>32.4</v>
          </cell>
          <cell r="AL270">
            <v>5.01</v>
          </cell>
          <cell r="AM270">
            <v>18.48</v>
          </cell>
          <cell r="AP270">
            <v>17.600000000000001</v>
          </cell>
          <cell r="AQ270">
            <v>60</v>
          </cell>
          <cell r="AS270">
            <v>60</v>
          </cell>
          <cell r="AT270">
            <v>90</v>
          </cell>
          <cell r="AU270">
            <v>40</v>
          </cell>
          <cell r="AW270">
            <v>196.74</v>
          </cell>
          <cell r="AY270">
            <v>3.1</v>
          </cell>
        </row>
        <row r="271">
          <cell r="A271" t="str">
            <v>1101101009</v>
          </cell>
          <cell r="B271" t="str">
            <v>14</v>
          </cell>
          <cell r="C271" t="str">
            <v>064</v>
          </cell>
          <cell r="D271" t="str">
            <v>0123</v>
          </cell>
          <cell r="E271" t="str">
            <v>00540</v>
          </cell>
          <cell r="F271" t="str">
            <v>0195</v>
          </cell>
          <cell r="G271" t="str">
            <v>00001</v>
          </cell>
          <cell r="H271" t="str">
            <v>021207</v>
          </cell>
          <cell r="I271" t="str">
            <v>RODRIGUEZ CHAVEZ DE RAMIREZ ELVIRA LEONOR</v>
          </cell>
          <cell r="J271" t="str">
            <v>TEC. EN ENFERMERIA I</v>
          </cell>
          <cell r="K271" t="str">
            <v>2</v>
          </cell>
          <cell r="L271" t="str">
            <v>03007</v>
          </cell>
          <cell r="M271" t="str">
            <v>070102101 - INST. NAC. DE REHAB</v>
          </cell>
          <cell r="N271" t="str">
            <v>09902698</v>
          </cell>
          <cell r="O271">
            <v>20459</v>
          </cell>
          <cell r="P271">
            <v>29906</v>
          </cell>
          <cell r="Q271" t="str">
            <v>1</v>
          </cell>
          <cell r="R271">
            <v>0</v>
          </cell>
          <cell r="S271" t="str">
            <v>TA</v>
          </cell>
          <cell r="T271" t="str">
            <v>5601050RRCVE001</v>
          </cell>
          <cell r="W271" t="str">
            <v>0125-0019</v>
          </cell>
          <cell r="X271" t="str">
            <v>4029483472</v>
          </cell>
          <cell r="Y271" t="str">
            <v>F</v>
          </cell>
          <cell r="Z271" t="str">
            <v>1</v>
          </cell>
          <cell r="AB271" t="str">
            <v>0/  0</v>
          </cell>
          <cell r="AC271">
            <v>0</v>
          </cell>
          <cell r="AD271" t="str">
            <v>2</v>
          </cell>
          <cell r="AE271" t="str">
            <v>033146</v>
          </cell>
          <cell r="AF271">
            <v>50</v>
          </cell>
          <cell r="AG271">
            <v>24.14</v>
          </cell>
          <cell r="AH271">
            <v>0.01</v>
          </cell>
          <cell r="AI271">
            <v>3</v>
          </cell>
          <cell r="AJ271">
            <v>0.04</v>
          </cell>
          <cell r="AK271">
            <v>32.4</v>
          </cell>
          <cell r="AL271">
            <v>5.01</v>
          </cell>
          <cell r="AM271">
            <v>18.48</v>
          </cell>
          <cell r="AO271">
            <v>12.34</v>
          </cell>
          <cell r="AP271">
            <v>17.600000000000001</v>
          </cell>
          <cell r="AQ271">
            <v>60</v>
          </cell>
          <cell r="AS271">
            <v>60</v>
          </cell>
          <cell r="AT271">
            <v>90</v>
          </cell>
          <cell r="AU271">
            <v>40</v>
          </cell>
          <cell r="AV271">
            <v>40</v>
          </cell>
          <cell r="AW271">
            <v>228.29</v>
          </cell>
          <cell r="AY271">
            <v>3.1</v>
          </cell>
          <cell r="BG271">
            <v>0.9</v>
          </cell>
        </row>
        <row r="272">
          <cell r="A272" t="str">
            <v>1101101009</v>
          </cell>
          <cell r="B272" t="str">
            <v>14</v>
          </cell>
          <cell r="C272" t="str">
            <v>064</v>
          </cell>
          <cell r="D272" t="str">
            <v>0123</v>
          </cell>
          <cell r="E272" t="str">
            <v>00540</v>
          </cell>
          <cell r="F272" t="str">
            <v>0703</v>
          </cell>
          <cell r="G272" t="str">
            <v>00001</v>
          </cell>
          <cell r="H272" t="str">
            <v>021208</v>
          </cell>
          <cell r="I272" t="str">
            <v>RODRIGUEZ PAREDES SILVIA</v>
          </cell>
          <cell r="J272" t="str">
            <v>TEC. EN ENFERMERIA I</v>
          </cell>
          <cell r="K272" t="str">
            <v>2</v>
          </cell>
          <cell r="L272" t="str">
            <v>03007</v>
          </cell>
          <cell r="M272" t="str">
            <v>070102101 - INST. NAC. DE REHAB</v>
          </cell>
          <cell r="N272" t="str">
            <v>06757617</v>
          </cell>
          <cell r="O272">
            <v>19821</v>
          </cell>
          <cell r="P272">
            <v>32112</v>
          </cell>
          <cell r="Q272" t="str">
            <v>1</v>
          </cell>
          <cell r="R272">
            <v>0</v>
          </cell>
          <cell r="S272" t="str">
            <v>TC</v>
          </cell>
          <cell r="T272" t="str">
            <v>5404070RRPES006</v>
          </cell>
          <cell r="W272" t="str">
            <v>0125-0020</v>
          </cell>
          <cell r="X272" t="str">
            <v>4029483480</v>
          </cell>
          <cell r="Y272" t="str">
            <v>F</v>
          </cell>
          <cell r="Z272" t="str">
            <v>1</v>
          </cell>
          <cell r="AB272" t="str">
            <v>0/  0</v>
          </cell>
          <cell r="AC272">
            <v>0</v>
          </cell>
          <cell r="AD272" t="str">
            <v>1</v>
          </cell>
          <cell r="AE272" t="str">
            <v>033147</v>
          </cell>
          <cell r="AF272">
            <v>50</v>
          </cell>
          <cell r="AG272">
            <v>23.82</v>
          </cell>
          <cell r="AH272">
            <v>0.01</v>
          </cell>
          <cell r="AJ272">
            <v>0.04</v>
          </cell>
          <cell r="AK272">
            <v>32.4</v>
          </cell>
          <cell r="AL272">
            <v>5.01</v>
          </cell>
          <cell r="AM272">
            <v>18.38</v>
          </cell>
          <cell r="AO272">
            <v>11.84</v>
          </cell>
          <cell r="AP272">
            <v>7.6</v>
          </cell>
          <cell r="AQ272">
            <v>60</v>
          </cell>
          <cell r="AS272">
            <v>60</v>
          </cell>
          <cell r="AT272">
            <v>90</v>
          </cell>
          <cell r="AU272">
            <v>40</v>
          </cell>
          <cell r="AV272">
            <v>40</v>
          </cell>
          <cell r="AW272">
            <v>213.34</v>
          </cell>
          <cell r="AY272">
            <v>3.1</v>
          </cell>
          <cell r="BE272">
            <v>215.02</v>
          </cell>
        </row>
        <row r="273">
          <cell r="A273" t="str">
            <v>1101101009</v>
          </cell>
          <cell r="B273" t="str">
            <v>14</v>
          </cell>
          <cell r="C273" t="str">
            <v>006</v>
          </cell>
          <cell r="D273" t="str">
            <v>0005</v>
          </cell>
          <cell r="E273" t="str">
            <v>00110</v>
          </cell>
          <cell r="F273" t="str">
            <v>0170</v>
          </cell>
          <cell r="G273" t="str">
            <v>00001</v>
          </cell>
          <cell r="H273" t="str">
            <v>021209</v>
          </cell>
          <cell r="I273" t="str">
            <v>RODRIGUEZ VARGAS MARTHA AIDA</v>
          </cell>
          <cell r="J273" t="str">
            <v>ASIST. ADMINISTRATIVO I</v>
          </cell>
          <cell r="K273" t="str">
            <v>2</v>
          </cell>
          <cell r="L273" t="str">
            <v>03007</v>
          </cell>
          <cell r="M273" t="str">
            <v>070102101 - INST. NAC. DE REHAB</v>
          </cell>
          <cell r="N273" t="str">
            <v>08482339</v>
          </cell>
          <cell r="O273">
            <v>22829</v>
          </cell>
          <cell r="P273">
            <v>33055</v>
          </cell>
          <cell r="Q273" t="str">
            <v>1</v>
          </cell>
          <cell r="R273">
            <v>0</v>
          </cell>
          <cell r="S273" t="str">
            <v>PF</v>
          </cell>
          <cell r="T273" t="str">
            <v>6207020RRVGM004</v>
          </cell>
          <cell r="W273" t="str">
            <v>0125-0005</v>
          </cell>
          <cell r="X273" t="str">
            <v>4029483499</v>
          </cell>
          <cell r="Y273" t="str">
            <v>F</v>
          </cell>
          <cell r="Z273" t="str">
            <v>2</v>
          </cell>
          <cell r="AB273" t="str">
            <v>0/  0</v>
          </cell>
          <cell r="AC273">
            <v>0</v>
          </cell>
          <cell r="AD273" t="str">
            <v>0</v>
          </cell>
          <cell r="AE273" t="str">
            <v>033191</v>
          </cell>
          <cell r="AF273">
            <v>50</v>
          </cell>
          <cell r="AG273">
            <v>27.93</v>
          </cell>
          <cell r="AI273">
            <v>3</v>
          </cell>
          <cell r="AJ273">
            <v>0.04</v>
          </cell>
          <cell r="AK273">
            <v>32.4</v>
          </cell>
          <cell r="AL273">
            <v>5.01</v>
          </cell>
          <cell r="AM273">
            <v>19.61</v>
          </cell>
          <cell r="AO273">
            <v>11.84</v>
          </cell>
          <cell r="AP273">
            <v>23.6</v>
          </cell>
          <cell r="AQ273">
            <v>60</v>
          </cell>
          <cell r="AS273">
            <v>60</v>
          </cell>
          <cell r="AT273">
            <v>90</v>
          </cell>
          <cell r="AU273">
            <v>60</v>
          </cell>
          <cell r="AW273">
            <v>223.05</v>
          </cell>
          <cell r="AY273">
            <v>3.1</v>
          </cell>
          <cell r="BG273">
            <v>0.9</v>
          </cell>
        </row>
        <row r="274">
          <cell r="A274" t="str">
            <v>1101101009</v>
          </cell>
          <cell r="B274" t="str">
            <v>14</v>
          </cell>
          <cell r="C274" t="str">
            <v>003</v>
          </cell>
          <cell r="D274" t="str">
            <v>0006</v>
          </cell>
          <cell r="E274" t="str">
            <v>00267</v>
          </cell>
          <cell r="F274" t="str">
            <v>0693</v>
          </cell>
          <cell r="G274" t="str">
            <v>00001</v>
          </cell>
          <cell r="H274" t="str">
            <v>021210</v>
          </cell>
          <cell r="I274" t="str">
            <v>ROJAS DIAZ DE PINZAS JUDITH EUFRASIA</v>
          </cell>
          <cell r="J274" t="str">
            <v>TEC. ADMINISTRATIVO II</v>
          </cell>
          <cell r="K274" t="str">
            <v>2</v>
          </cell>
          <cell r="L274" t="str">
            <v>03007</v>
          </cell>
          <cell r="M274" t="str">
            <v>070102101 - INST. NAC. DE REHAB</v>
          </cell>
          <cell r="N274" t="str">
            <v>25671428</v>
          </cell>
          <cell r="O274">
            <v>22269</v>
          </cell>
          <cell r="P274">
            <v>29906</v>
          </cell>
          <cell r="Q274" t="str">
            <v>H</v>
          </cell>
          <cell r="R274">
            <v>0</v>
          </cell>
          <cell r="S274" t="str">
            <v>TA</v>
          </cell>
          <cell r="T274" t="str">
            <v>6012190RADZJ007</v>
          </cell>
          <cell r="U274" t="str">
            <v>522670JRDAZ6</v>
          </cell>
          <cell r="V274">
            <v>34948</v>
          </cell>
          <cell r="W274" t="str">
            <v>0125-0004</v>
          </cell>
          <cell r="X274" t="str">
            <v>4029483502</v>
          </cell>
          <cell r="Y274" t="str">
            <v>F</v>
          </cell>
          <cell r="Z274" t="str">
            <v>2</v>
          </cell>
          <cell r="AB274" t="str">
            <v>0/  0</v>
          </cell>
          <cell r="AC274">
            <v>0</v>
          </cell>
          <cell r="AD274" t="str">
            <v>2</v>
          </cell>
          <cell r="AE274" t="str">
            <v>033149</v>
          </cell>
          <cell r="AF274">
            <v>50</v>
          </cell>
          <cell r="AG274">
            <v>24.14</v>
          </cell>
          <cell r="AH274">
            <v>0.01</v>
          </cell>
          <cell r="AI274">
            <v>3</v>
          </cell>
          <cell r="AJ274">
            <v>0.04</v>
          </cell>
          <cell r="AK274">
            <v>32.4</v>
          </cell>
          <cell r="AL274">
            <v>5.01</v>
          </cell>
          <cell r="AM274">
            <v>18.48</v>
          </cell>
          <cell r="AO274">
            <v>10.89</v>
          </cell>
          <cell r="AP274">
            <v>17.600000000000001</v>
          </cell>
          <cell r="AQ274">
            <v>60</v>
          </cell>
          <cell r="AS274">
            <v>60</v>
          </cell>
          <cell r="AT274">
            <v>90</v>
          </cell>
          <cell r="AU274">
            <v>40</v>
          </cell>
          <cell r="AW274">
            <v>202.87</v>
          </cell>
          <cell r="AY274">
            <v>3.1</v>
          </cell>
        </row>
        <row r="275">
          <cell r="A275" t="str">
            <v>1101101009</v>
          </cell>
          <cell r="B275" t="str">
            <v>14</v>
          </cell>
          <cell r="C275" t="str">
            <v>064</v>
          </cell>
          <cell r="D275" t="str">
            <v>0123</v>
          </cell>
          <cell r="E275" t="str">
            <v>00471</v>
          </cell>
          <cell r="F275" t="str">
            <v>0200</v>
          </cell>
          <cell r="G275" t="str">
            <v>00001</v>
          </cell>
          <cell r="H275" t="str">
            <v>021211</v>
          </cell>
          <cell r="I275" t="str">
            <v>ROMERO CHACON BACILIO VICTOR</v>
          </cell>
          <cell r="J275" t="str">
            <v>ARTESANO I</v>
          </cell>
          <cell r="K275" t="str">
            <v>2</v>
          </cell>
          <cell r="L275" t="str">
            <v>03007</v>
          </cell>
          <cell r="M275" t="str">
            <v>070102101 - INST. NAC. DE REHAB</v>
          </cell>
          <cell r="N275" t="str">
            <v>08292380</v>
          </cell>
          <cell r="O275">
            <v>16502</v>
          </cell>
          <cell r="P275">
            <v>26365</v>
          </cell>
          <cell r="Q275" t="str">
            <v>2</v>
          </cell>
          <cell r="R275">
            <v>0</v>
          </cell>
          <cell r="S275" t="str">
            <v>TA</v>
          </cell>
          <cell r="T275" t="str">
            <v>4503061RECCB005</v>
          </cell>
          <cell r="W275" t="str">
            <v>0125-0018</v>
          </cell>
          <cell r="X275" t="str">
            <v>4029483510</v>
          </cell>
          <cell r="Y275" t="str">
            <v>M</v>
          </cell>
          <cell r="Z275" t="str">
            <v>1</v>
          </cell>
          <cell r="AB275" t="str">
            <v>0/  0</v>
          </cell>
          <cell r="AC275">
            <v>0</v>
          </cell>
          <cell r="AD275" t="str">
            <v>5</v>
          </cell>
          <cell r="AE275" t="str">
            <v>033152</v>
          </cell>
          <cell r="AF275">
            <v>50</v>
          </cell>
          <cell r="AG275">
            <v>24.14</v>
          </cell>
          <cell r="AH275">
            <v>0.01</v>
          </cell>
          <cell r="AI275">
            <v>3</v>
          </cell>
          <cell r="AJ275">
            <v>0.04</v>
          </cell>
          <cell r="AK275">
            <v>32.4</v>
          </cell>
          <cell r="AL275">
            <v>5.01</v>
          </cell>
          <cell r="AM275">
            <v>18.48</v>
          </cell>
          <cell r="AP275">
            <v>17.600000000000001</v>
          </cell>
          <cell r="AQ275">
            <v>60</v>
          </cell>
          <cell r="AS275">
            <v>60</v>
          </cell>
          <cell r="AT275">
            <v>90</v>
          </cell>
          <cell r="AU275">
            <v>40</v>
          </cell>
          <cell r="AV275">
            <v>40</v>
          </cell>
          <cell r="AW275">
            <v>221.37</v>
          </cell>
          <cell r="AY275">
            <v>3.1</v>
          </cell>
          <cell r="BG275">
            <v>0.9</v>
          </cell>
        </row>
        <row r="276">
          <cell r="A276" t="str">
            <v>1101101009</v>
          </cell>
          <cell r="B276" t="str">
            <v>14</v>
          </cell>
          <cell r="C276" t="str">
            <v>003</v>
          </cell>
          <cell r="D276" t="str">
            <v>0006</v>
          </cell>
          <cell r="E276" t="str">
            <v>00267</v>
          </cell>
          <cell r="F276" t="str">
            <v>0693</v>
          </cell>
          <cell r="G276" t="str">
            <v>00001</v>
          </cell>
          <cell r="H276" t="str">
            <v>021291</v>
          </cell>
          <cell r="I276" t="str">
            <v>RUIZ GAMARRA ISRAEL WILLIAM</v>
          </cell>
          <cell r="J276" t="str">
            <v>ESPEC. ADMINISTRATIVO I</v>
          </cell>
          <cell r="K276" t="str">
            <v>2</v>
          </cell>
          <cell r="L276" t="str">
            <v>03007</v>
          </cell>
          <cell r="M276" t="str">
            <v>070102101 - INST. NAC. DE REHAB</v>
          </cell>
          <cell r="N276" t="str">
            <v>09858442</v>
          </cell>
          <cell r="O276">
            <v>27239</v>
          </cell>
          <cell r="P276">
            <v>35996</v>
          </cell>
          <cell r="Q276" t="str">
            <v>H</v>
          </cell>
          <cell r="R276">
            <v>0</v>
          </cell>
          <cell r="S276" t="str">
            <v>PD</v>
          </cell>
          <cell r="T276" t="str">
            <v>7407291RZGAI003</v>
          </cell>
          <cell r="U276" t="str">
            <v>572371IRGZA3</v>
          </cell>
          <cell r="V276">
            <v>36022</v>
          </cell>
          <cell r="W276" t="str">
            <v>0125-0004</v>
          </cell>
          <cell r="X276" t="str">
            <v>4029811194</v>
          </cell>
          <cell r="Y276" t="str">
            <v>M</v>
          </cell>
          <cell r="Z276" t="str">
            <v>2</v>
          </cell>
          <cell r="AB276" t="str">
            <v>0/  0</v>
          </cell>
          <cell r="AC276">
            <v>0</v>
          </cell>
          <cell r="AD276" t="str">
            <v>0</v>
          </cell>
          <cell r="AE276" t="str">
            <v>033014</v>
          </cell>
          <cell r="AF276">
            <v>50</v>
          </cell>
          <cell r="AG276">
            <v>29.16</v>
          </cell>
          <cell r="AJ276">
            <v>0.05</v>
          </cell>
          <cell r="AK276">
            <v>32.4</v>
          </cell>
          <cell r="AL276">
            <v>5.01</v>
          </cell>
          <cell r="AM276">
            <v>19.989999999999998</v>
          </cell>
          <cell r="AP276">
            <v>31.6</v>
          </cell>
          <cell r="AQ276">
            <v>60</v>
          </cell>
          <cell r="AS276">
            <v>60</v>
          </cell>
          <cell r="AT276">
            <v>90</v>
          </cell>
          <cell r="AU276">
            <v>60</v>
          </cell>
          <cell r="AW276">
            <v>219.49</v>
          </cell>
          <cell r="AY276">
            <v>3.1</v>
          </cell>
        </row>
        <row r="277">
          <cell r="A277" t="str">
            <v>1101101009</v>
          </cell>
          <cell r="B277" t="str">
            <v>14</v>
          </cell>
          <cell r="C277" t="str">
            <v>064</v>
          </cell>
          <cell r="D277" t="str">
            <v>0123</v>
          </cell>
          <cell r="E277" t="str">
            <v>00328</v>
          </cell>
          <cell r="F277" t="str">
            <v>2564</v>
          </cell>
          <cell r="G277" t="str">
            <v>00001</v>
          </cell>
          <cell r="H277" t="str">
            <v>021554</v>
          </cell>
          <cell r="I277" t="str">
            <v>SAAVEDRA CHUMBE DE LOPEZ OLGA NORA</v>
          </cell>
          <cell r="J277" t="str">
            <v>DIRECTOR</v>
          </cell>
          <cell r="K277" t="str">
            <v>2</v>
          </cell>
          <cell r="L277" t="str">
            <v>03007</v>
          </cell>
          <cell r="M277" t="str">
            <v>070102101 - INST. NAC. DE REHAB</v>
          </cell>
          <cell r="N277" t="str">
            <v>09273419</v>
          </cell>
          <cell r="O277">
            <v>19840</v>
          </cell>
          <cell r="P277">
            <v>27303</v>
          </cell>
          <cell r="Q277" t="str">
            <v>P</v>
          </cell>
          <cell r="R277">
            <v>0</v>
          </cell>
          <cell r="S277" t="str">
            <v>F3</v>
          </cell>
          <cell r="T277" t="str">
            <v>5404260SVCMO001</v>
          </cell>
          <cell r="U277" t="str">
            <v>498380OSCVM5</v>
          </cell>
          <cell r="V277">
            <v>34981</v>
          </cell>
          <cell r="W277" t="str">
            <v>0125-0017</v>
          </cell>
          <cell r="X277" t="str">
            <v>4029483553</v>
          </cell>
          <cell r="Y277" t="str">
            <v>F</v>
          </cell>
          <cell r="Z277" t="str">
            <v>2</v>
          </cell>
          <cell r="AB277" t="str">
            <v>0/  0</v>
          </cell>
          <cell r="AC277">
            <v>0</v>
          </cell>
          <cell r="AD277" t="str">
            <v>5</v>
          </cell>
          <cell r="AE277" t="str">
            <v>032985</v>
          </cell>
          <cell r="AF277">
            <v>0.06</v>
          </cell>
          <cell r="AG277">
            <v>38.450000000000003</v>
          </cell>
          <cell r="AH277">
            <v>0.01</v>
          </cell>
          <cell r="AI277">
            <v>3</v>
          </cell>
          <cell r="AJ277">
            <v>93.37</v>
          </cell>
          <cell r="AL277">
            <v>5.01</v>
          </cell>
          <cell r="AM277">
            <v>73.709999999999994</v>
          </cell>
          <cell r="AO277">
            <v>11.02</v>
          </cell>
          <cell r="AP277">
            <v>30</v>
          </cell>
          <cell r="AQ277">
            <v>60</v>
          </cell>
          <cell r="AS277">
            <v>60</v>
          </cell>
          <cell r="AT277">
            <v>90</v>
          </cell>
          <cell r="AU277">
            <v>160</v>
          </cell>
          <cell r="AW277">
            <v>344.22</v>
          </cell>
          <cell r="AY277">
            <v>3.1</v>
          </cell>
        </row>
        <row r="278">
          <cell r="A278" t="str">
            <v>1101101009</v>
          </cell>
          <cell r="B278" t="str">
            <v>14</v>
          </cell>
          <cell r="C278" t="str">
            <v>064</v>
          </cell>
          <cell r="D278" t="str">
            <v>0123</v>
          </cell>
          <cell r="E278" t="str">
            <v>00540</v>
          </cell>
          <cell r="F278" t="str">
            <v>0195</v>
          </cell>
          <cell r="G278" t="str">
            <v>00001</v>
          </cell>
          <cell r="H278" t="str">
            <v>021213</v>
          </cell>
          <cell r="I278" t="str">
            <v>SALAZAR ALVARADO CARLOS ALBERTO</v>
          </cell>
          <cell r="J278" t="str">
            <v>TEC. EN NUTRICION I</v>
          </cell>
          <cell r="K278" t="str">
            <v>2</v>
          </cell>
          <cell r="L278" t="str">
            <v>03007</v>
          </cell>
          <cell r="M278" t="str">
            <v>070102101 - INST. NAC. DE REHAB</v>
          </cell>
          <cell r="N278" t="str">
            <v>25817520</v>
          </cell>
          <cell r="O278">
            <v>19459</v>
          </cell>
          <cell r="P278">
            <v>30195</v>
          </cell>
          <cell r="Q278" t="str">
            <v>1</v>
          </cell>
          <cell r="R278">
            <v>0</v>
          </cell>
          <cell r="S278" t="str">
            <v>TE</v>
          </cell>
          <cell r="T278" t="str">
            <v>5304101SAAAC008</v>
          </cell>
          <cell r="W278" t="str">
            <v>0125-0019</v>
          </cell>
          <cell r="X278" t="str">
            <v>4029483588</v>
          </cell>
          <cell r="Y278" t="str">
            <v>M</v>
          </cell>
          <cell r="Z278" t="str">
            <v>1</v>
          </cell>
          <cell r="AB278" t="str">
            <v>0/  0</v>
          </cell>
          <cell r="AC278">
            <v>0</v>
          </cell>
          <cell r="AD278" t="str">
            <v>2</v>
          </cell>
          <cell r="AE278" t="str">
            <v>033156</v>
          </cell>
          <cell r="AF278">
            <v>50</v>
          </cell>
          <cell r="AG278">
            <v>23.52</v>
          </cell>
          <cell r="AH278">
            <v>0.01</v>
          </cell>
          <cell r="AI278">
            <v>3</v>
          </cell>
          <cell r="AJ278">
            <v>0.03</v>
          </cell>
          <cell r="AK278">
            <v>32.4</v>
          </cell>
          <cell r="AL278">
            <v>5.01</v>
          </cell>
          <cell r="AM278">
            <v>18.29</v>
          </cell>
          <cell r="AO278">
            <v>12.31</v>
          </cell>
          <cell r="AQ278">
            <v>60</v>
          </cell>
          <cell r="AS278">
            <v>60</v>
          </cell>
          <cell r="AT278">
            <v>90</v>
          </cell>
          <cell r="AU278">
            <v>40</v>
          </cell>
          <cell r="AV278">
            <v>40</v>
          </cell>
          <cell r="AW278">
            <v>217.95</v>
          </cell>
          <cell r="AY278">
            <v>3.1</v>
          </cell>
          <cell r="BG278">
            <v>0.9</v>
          </cell>
        </row>
        <row r="279">
          <cell r="A279" t="str">
            <v>1101101009</v>
          </cell>
          <cell r="B279" t="str">
            <v>14</v>
          </cell>
          <cell r="C279" t="str">
            <v>064</v>
          </cell>
          <cell r="D279" t="str">
            <v>0123</v>
          </cell>
          <cell r="E279" t="str">
            <v>00540</v>
          </cell>
          <cell r="F279" t="str">
            <v>0195</v>
          </cell>
          <cell r="G279" t="str">
            <v>00001</v>
          </cell>
          <cell r="H279" t="str">
            <v>021214</v>
          </cell>
          <cell r="I279" t="str">
            <v>SANCHEZ DIESTRA YESENI RUTH</v>
          </cell>
          <cell r="J279" t="str">
            <v>TEC. EN ENFERMERIA I</v>
          </cell>
          <cell r="K279" t="str">
            <v>2</v>
          </cell>
          <cell r="L279" t="str">
            <v>03007</v>
          </cell>
          <cell r="M279" t="str">
            <v>070102101 - INST. NAC. DE REHAB</v>
          </cell>
          <cell r="N279" t="str">
            <v>10111491</v>
          </cell>
          <cell r="O279">
            <v>27096</v>
          </cell>
          <cell r="P279">
            <v>35370</v>
          </cell>
          <cell r="Q279" t="str">
            <v>H</v>
          </cell>
          <cell r="R279">
            <v>0</v>
          </cell>
          <cell r="S279" t="str">
            <v>TC</v>
          </cell>
          <cell r="T279" t="str">
            <v>7403080SCDSY006</v>
          </cell>
          <cell r="U279" t="str">
            <v>570940YSDCS5</v>
          </cell>
          <cell r="V279">
            <v>35367</v>
          </cell>
          <cell r="W279" t="str">
            <v>0125-0019</v>
          </cell>
          <cell r="X279" t="str">
            <v>4029710169</v>
          </cell>
          <cell r="Y279" t="str">
            <v>F</v>
          </cell>
          <cell r="Z279" t="str">
            <v>1</v>
          </cell>
          <cell r="AB279" t="str">
            <v>0/  0</v>
          </cell>
          <cell r="AC279">
            <v>0</v>
          </cell>
          <cell r="AD279" t="str">
            <v>0</v>
          </cell>
          <cell r="AE279" t="str">
            <v>032980</v>
          </cell>
          <cell r="AF279">
            <v>50</v>
          </cell>
          <cell r="AG279">
            <v>23.82</v>
          </cell>
          <cell r="AI279">
            <v>3</v>
          </cell>
          <cell r="AJ279">
            <v>0.04</v>
          </cell>
          <cell r="AK279">
            <v>32.4</v>
          </cell>
          <cell r="AL279">
            <v>5.01</v>
          </cell>
          <cell r="AM279">
            <v>18.38</v>
          </cell>
          <cell r="AP279">
            <v>7.6</v>
          </cell>
          <cell r="AQ279">
            <v>60</v>
          </cell>
          <cell r="AS279">
            <v>60</v>
          </cell>
          <cell r="AT279">
            <v>90</v>
          </cell>
          <cell r="AU279">
            <v>40</v>
          </cell>
          <cell r="AV279">
            <v>40</v>
          </cell>
          <cell r="AW279">
            <v>213.34</v>
          </cell>
          <cell r="AY279">
            <v>3.1</v>
          </cell>
        </row>
        <row r="280">
          <cell r="A280" t="str">
            <v>1101101009</v>
          </cell>
          <cell r="B280" t="str">
            <v>14</v>
          </cell>
          <cell r="C280" t="str">
            <v>003</v>
          </cell>
          <cell r="D280" t="str">
            <v>0006</v>
          </cell>
          <cell r="E280" t="str">
            <v>00267</v>
          </cell>
          <cell r="F280" t="str">
            <v>0693</v>
          </cell>
          <cell r="G280" t="str">
            <v>00001</v>
          </cell>
          <cell r="H280" t="str">
            <v>021215</v>
          </cell>
          <cell r="I280" t="str">
            <v>SERRANO PIZARRO CARLOS RAUL</v>
          </cell>
          <cell r="J280" t="str">
            <v>TEC. ADMINISTRATIVO I</v>
          </cell>
          <cell r="K280" t="str">
            <v>2</v>
          </cell>
          <cell r="L280" t="str">
            <v>03007</v>
          </cell>
          <cell r="M280" t="str">
            <v>070102101 - INST. NAC. DE REHAB</v>
          </cell>
          <cell r="N280" t="str">
            <v>25613741</v>
          </cell>
          <cell r="O280">
            <v>21793</v>
          </cell>
          <cell r="P280">
            <v>29281</v>
          </cell>
          <cell r="Q280" t="str">
            <v>1</v>
          </cell>
          <cell r="R280">
            <v>0</v>
          </cell>
          <cell r="S280" t="str">
            <v>TB</v>
          </cell>
          <cell r="T280" t="str">
            <v>5908311SRPAC000</v>
          </cell>
          <cell r="W280" t="str">
            <v>0125-0004</v>
          </cell>
          <cell r="X280" t="str">
            <v>4029483626</v>
          </cell>
          <cell r="Y280" t="str">
            <v>M</v>
          </cell>
          <cell r="Z280" t="str">
            <v>2</v>
          </cell>
          <cell r="AB280" t="str">
            <v>0/  0</v>
          </cell>
          <cell r="AC280">
            <v>0</v>
          </cell>
          <cell r="AD280" t="str">
            <v>4</v>
          </cell>
          <cell r="AE280" t="str">
            <v>033160</v>
          </cell>
          <cell r="AF280">
            <v>50</v>
          </cell>
          <cell r="AG280">
            <v>23.95</v>
          </cell>
          <cell r="AH280">
            <v>0.01</v>
          </cell>
          <cell r="AJ280">
            <v>0.04</v>
          </cell>
          <cell r="AK280">
            <v>32.4</v>
          </cell>
          <cell r="AL280">
            <v>5.01</v>
          </cell>
          <cell r="AM280">
            <v>18.420000000000002</v>
          </cell>
          <cell r="AO280">
            <v>10.88</v>
          </cell>
          <cell r="AP280">
            <v>12.6</v>
          </cell>
          <cell r="AQ280">
            <v>60</v>
          </cell>
          <cell r="AS280">
            <v>60</v>
          </cell>
          <cell r="AT280">
            <v>90</v>
          </cell>
          <cell r="AU280">
            <v>40</v>
          </cell>
          <cell r="AW280">
            <v>199.91</v>
          </cell>
          <cell r="AY280">
            <v>3.1</v>
          </cell>
        </row>
        <row r="281">
          <cell r="A281" t="str">
            <v>1101101009</v>
          </cell>
          <cell r="B281" t="str">
            <v>14</v>
          </cell>
          <cell r="C281" t="str">
            <v>063</v>
          </cell>
          <cell r="D281" t="str">
            <v>0176</v>
          </cell>
          <cell r="E281" t="str">
            <v>00625</v>
          </cell>
          <cell r="F281" t="str">
            <v>1360</v>
          </cell>
          <cell r="G281" t="str">
            <v>00001</v>
          </cell>
          <cell r="H281" t="str">
            <v>021216</v>
          </cell>
          <cell r="I281" t="str">
            <v>SIESQUEN HUAMAN MARIA BETY</v>
          </cell>
          <cell r="J281" t="str">
            <v>TEC. ADMINISTRATIVO I</v>
          </cell>
          <cell r="K281" t="str">
            <v>2</v>
          </cell>
          <cell r="L281" t="str">
            <v>03007</v>
          </cell>
          <cell r="M281" t="str">
            <v>070102101 - INST. NAC. DE REHAB</v>
          </cell>
          <cell r="N281" t="str">
            <v>10167801</v>
          </cell>
          <cell r="O281">
            <v>24377</v>
          </cell>
          <cell r="P281">
            <v>32873</v>
          </cell>
          <cell r="Q281" t="str">
            <v>H</v>
          </cell>
          <cell r="R281">
            <v>0</v>
          </cell>
          <cell r="S281" t="str">
            <v>TD</v>
          </cell>
          <cell r="T281" t="str">
            <v>6609270SSHMM005</v>
          </cell>
          <cell r="U281" t="str">
            <v>243750MSHSM5</v>
          </cell>
          <cell r="V281">
            <v>34313</v>
          </cell>
          <cell r="W281" t="str">
            <v>0125-0013</v>
          </cell>
          <cell r="X281" t="str">
            <v>4029483642</v>
          </cell>
          <cell r="Y281" t="str">
            <v>F</v>
          </cell>
          <cell r="Z281" t="str">
            <v>2</v>
          </cell>
          <cell r="AB281" t="str">
            <v>0/  0</v>
          </cell>
          <cell r="AC281">
            <v>0</v>
          </cell>
          <cell r="AD281" t="str">
            <v>2</v>
          </cell>
          <cell r="AE281" t="str">
            <v>097625</v>
          </cell>
          <cell r="AF281">
            <v>50</v>
          </cell>
          <cell r="AG281">
            <v>23.67</v>
          </cell>
          <cell r="AH281">
            <v>0.01</v>
          </cell>
          <cell r="AI281">
            <v>3</v>
          </cell>
          <cell r="AJ281">
            <v>0.03</v>
          </cell>
          <cell r="AK281">
            <v>32.4</v>
          </cell>
          <cell r="AL281">
            <v>5.01</v>
          </cell>
          <cell r="AM281">
            <v>18.329999999999998</v>
          </cell>
          <cell r="AN281">
            <v>27</v>
          </cell>
          <cell r="AP281">
            <v>2.6</v>
          </cell>
          <cell r="AQ281">
            <v>60</v>
          </cell>
          <cell r="AS281">
            <v>60</v>
          </cell>
          <cell r="AT281">
            <v>90</v>
          </cell>
          <cell r="AU281">
            <v>40</v>
          </cell>
          <cell r="AW281">
            <v>203.12</v>
          </cell>
          <cell r="AY281">
            <v>3.1</v>
          </cell>
        </row>
        <row r="282">
          <cell r="A282" t="str">
            <v>1101101009</v>
          </cell>
          <cell r="B282" t="str">
            <v>14</v>
          </cell>
          <cell r="C282" t="str">
            <v>003</v>
          </cell>
          <cell r="D282" t="str">
            <v>0006</v>
          </cell>
          <cell r="E282" t="str">
            <v>00267</v>
          </cell>
          <cell r="F282" t="str">
            <v>0693</v>
          </cell>
          <cell r="G282" t="str">
            <v>00001</v>
          </cell>
          <cell r="H282" t="str">
            <v>021217</v>
          </cell>
          <cell r="I282" t="str">
            <v>SILVA BOCANEGRA RICHAR</v>
          </cell>
          <cell r="J282" t="str">
            <v>ASIST. ADMINISTRATIVO I</v>
          </cell>
          <cell r="K282" t="str">
            <v>2</v>
          </cell>
          <cell r="L282" t="str">
            <v>03007</v>
          </cell>
          <cell r="M282" t="str">
            <v>070102101 - INST. NAC. DE REHAB</v>
          </cell>
          <cell r="N282" t="str">
            <v>07752208</v>
          </cell>
          <cell r="O282">
            <v>25480</v>
          </cell>
          <cell r="P282">
            <v>32112</v>
          </cell>
          <cell r="Q282" t="str">
            <v>H</v>
          </cell>
          <cell r="R282">
            <v>0</v>
          </cell>
          <cell r="S282" t="str">
            <v>PE</v>
          </cell>
          <cell r="T282" t="str">
            <v>6910041SVBAR004</v>
          </cell>
          <cell r="U282" t="str">
            <v>554781RSBVA0</v>
          </cell>
          <cell r="V282">
            <v>35550</v>
          </cell>
          <cell r="W282" t="str">
            <v>0125-0004</v>
          </cell>
          <cell r="X282" t="str">
            <v>4029483669</v>
          </cell>
          <cell r="Y282" t="str">
            <v>M</v>
          </cell>
          <cell r="Z282" t="str">
            <v>2</v>
          </cell>
          <cell r="AB282" t="str">
            <v>0/  0</v>
          </cell>
          <cell r="AC282">
            <v>0</v>
          </cell>
          <cell r="AD282" t="str">
            <v>2</v>
          </cell>
          <cell r="AE282" t="str">
            <v>033161</v>
          </cell>
          <cell r="AF282">
            <v>50</v>
          </cell>
          <cell r="AG282">
            <v>28.84</v>
          </cell>
          <cell r="AH282">
            <v>0.01</v>
          </cell>
          <cell r="AI282">
            <v>3</v>
          </cell>
          <cell r="AJ282">
            <v>0.04</v>
          </cell>
          <cell r="AK282">
            <v>32.4</v>
          </cell>
          <cell r="AL282">
            <v>5.01</v>
          </cell>
          <cell r="AM282">
            <v>19.89</v>
          </cell>
          <cell r="AO282">
            <v>11.88</v>
          </cell>
          <cell r="AP282">
            <v>27.6</v>
          </cell>
          <cell r="AQ282">
            <v>60</v>
          </cell>
          <cell r="AS282">
            <v>60</v>
          </cell>
          <cell r="AT282">
            <v>90</v>
          </cell>
          <cell r="AU282">
            <v>60</v>
          </cell>
          <cell r="AW282">
            <v>225.86</v>
          </cell>
          <cell r="AY282">
            <v>3.1</v>
          </cell>
          <cell r="BG282">
            <v>0.9</v>
          </cell>
        </row>
        <row r="283">
          <cell r="A283" t="str">
            <v>1101101009</v>
          </cell>
          <cell r="B283" t="str">
            <v>14</v>
          </cell>
          <cell r="C283" t="str">
            <v>064</v>
          </cell>
          <cell r="D283" t="str">
            <v>0123</v>
          </cell>
          <cell r="E283" t="str">
            <v>00540</v>
          </cell>
          <cell r="F283" t="str">
            <v>0195</v>
          </cell>
          <cell r="G283" t="str">
            <v>00001</v>
          </cell>
          <cell r="H283" t="str">
            <v>021218</v>
          </cell>
          <cell r="I283" t="str">
            <v>SOLIS FIGUEROA TEOFILA</v>
          </cell>
          <cell r="J283" t="str">
            <v>TEC. EN ENFERMERIA I</v>
          </cell>
          <cell r="K283" t="str">
            <v>2</v>
          </cell>
          <cell r="L283" t="str">
            <v>03007</v>
          </cell>
          <cell r="M283" t="str">
            <v>070102101 - INST. NAC. DE REHAB</v>
          </cell>
          <cell r="N283" t="str">
            <v>06205035</v>
          </cell>
          <cell r="O283">
            <v>21980</v>
          </cell>
          <cell r="P283">
            <v>32112</v>
          </cell>
          <cell r="Q283" t="str">
            <v>H</v>
          </cell>
          <cell r="R283">
            <v>0</v>
          </cell>
          <cell r="S283" t="str">
            <v>TC</v>
          </cell>
          <cell r="T283" t="str">
            <v>6003040SIFUT002</v>
          </cell>
          <cell r="U283" t="str">
            <v>519770TSFIU7</v>
          </cell>
          <cell r="V283">
            <v>35384</v>
          </cell>
          <cell r="W283" t="str">
            <v>0125-0019</v>
          </cell>
          <cell r="X283" t="str">
            <v>4029483677</v>
          </cell>
          <cell r="Y283" t="str">
            <v>F</v>
          </cell>
          <cell r="Z283" t="str">
            <v>1</v>
          </cell>
          <cell r="AB283" t="str">
            <v>0/  0</v>
          </cell>
          <cell r="AC283">
            <v>0</v>
          </cell>
          <cell r="AD283" t="str">
            <v>1</v>
          </cell>
          <cell r="AE283" t="str">
            <v>033162</v>
          </cell>
          <cell r="AF283">
            <v>50</v>
          </cell>
          <cell r="AG283">
            <v>23.82</v>
          </cell>
          <cell r="AH283">
            <v>0.01</v>
          </cell>
          <cell r="AJ283">
            <v>0.04</v>
          </cell>
          <cell r="AK283">
            <v>32.4</v>
          </cell>
          <cell r="AL283">
            <v>5.01</v>
          </cell>
          <cell r="AM283">
            <v>18.38</v>
          </cell>
          <cell r="AO283">
            <v>12.2</v>
          </cell>
          <cell r="AP283">
            <v>7.6</v>
          </cell>
          <cell r="AQ283">
            <v>60</v>
          </cell>
          <cell r="AS283">
            <v>60</v>
          </cell>
          <cell r="AT283">
            <v>90</v>
          </cell>
          <cell r="AU283">
            <v>40</v>
          </cell>
          <cell r="AV283">
            <v>40</v>
          </cell>
          <cell r="AW283">
            <v>220.19</v>
          </cell>
          <cell r="AY283">
            <v>3.1</v>
          </cell>
        </row>
        <row r="284">
          <cell r="A284" t="str">
            <v>1101101009</v>
          </cell>
          <cell r="B284" t="str">
            <v>14</v>
          </cell>
          <cell r="C284" t="str">
            <v>064</v>
          </cell>
          <cell r="D284" t="str">
            <v>0123</v>
          </cell>
          <cell r="E284" t="str">
            <v>00540</v>
          </cell>
          <cell r="F284" t="str">
            <v>0195</v>
          </cell>
          <cell r="G284" t="str">
            <v>00001</v>
          </cell>
          <cell r="H284" t="str">
            <v>021219</v>
          </cell>
          <cell r="I284" t="str">
            <v>SORIANO ALMONTE ELIZABETH ROSSANA</v>
          </cell>
          <cell r="J284" t="str">
            <v>TEC. EN ENFERMERIA I</v>
          </cell>
          <cell r="K284" t="str">
            <v>2</v>
          </cell>
          <cell r="L284" t="str">
            <v>03007</v>
          </cell>
          <cell r="M284" t="str">
            <v>070102101 - INST. NAC. DE REHAB</v>
          </cell>
          <cell r="N284" t="str">
            <v>25608006</v>
          </cell>
          <cell r="O284">
            <v>23010</v>
          </cell>
          <cell r="P284">
            <v>35063</v>
          </cell>
          <cell r="Q284" t="str">
            <v>H</v>
          </cell>
          <cell r="R284">
            <v>0</v>
          </cell>
          <cell r="S284" t="str">
            <v>TC</v>
          </cell>
          <cell r="T284" t="str">
            <v>6212300SIAOE005</v>
          </cell>
          <cell r="U284" t="str">
            <v>530080ESAIO8</v>
          </cell>
          <cell r="V284">
            <v>35088</v>
          </cell>
          <cell r="W284" t="str">
            <v>0125-0019</v>
          </cell>
          <cell r="X284" t="str">
            <v>4029617819</v>
          </cell>
          <cell r="Y284" t="str">
            <v>F</v>
          </cell>
          <cell r="Z284" t="str">
            <v>1</v>
          </cell>
          <cell r="AB284" t="str">
            <v>0/  0</v>
          </cell>
          <cell r="AC284">
            <v>0</v>
          </cell>
          <cell r="AD284" t="str">
            <v>0</v>
          </cell>
          <cell r="AE284" t="str">
            <v>900233</v>
          </cell>
          <cell r="AF284">
            <v>50</v>
          </cell>
          <cell r="AG284">
            <v>23.82</v>
          </cell>
          <cell r="AJ284">
            <v>0.04</v>
          </cell>
          <cell r="AK284">
            <v>32.4</v>
          </cell>
          <cell r="AL284">
            <v>5.01</v>
          </cell>
          <cell r="AM284">
            <v>18.38</v>
          </cell>
          <cell r="AP284">
            <v>7.6</v>
          </cell>
          <cell r="AQ284">
            <v>60</v>
          </cell>
          <cell r="AS284">
            <v>60</v>
          </cell>
          <cell r="AT284">
            <v>90</v>
          </cell>
          <cell r="AU284">
            <v>40</v>
          </cell>
          <cell r="AV284">
            <v>40</v>
          </cell>
          <cell r="AW284">
            <v>213.34</v>
          </cell>
          <cell r="AY284">
            <v>3.1</v>
          </cell>
        </row>
        <row r="285">
          <cell r="A285" t="str">
            <v>1101101009</v>
          </cell>
          <cell r="B285" t="str">
            <v>14</v>
          </cell>
          <cell r="C285" t="str">
            <v>064</v>
          </cell>
          <cell r="D285" t="str">
            <v>0184</v>
          </cell>
          <cell r="E285" t="str">
            <v>00469</v>
          </cell>
          <cell r="F285" t="str">
            <v>1056</v>
          </cell>
          <cell r="G285" t="str">
            <v>00001</v>
          </cell>
          <cell r="H285" t="str">
            <v>021221</v>
          </cell>
          <cell r="I285" t="str">
            <v>SOTO LOBON FERNANDO LORENZO</v>
          </cell>
          <cell r="J285" t="str">
            <v>TEC. EN PROTESIS ORTOP. I</v>
          </cell>
          <cell r="K285" t="str">
            <v>2</v>
          </cell>
          <cell r="L285" t="str">
            <v>03007</v>
          </cell>
          <cell r="M285" t="str">
            <v>070102101 - INST. NAC. DE REHAB</v>
          </cell>
          <cell r="N285" t="str">
            <v>08107378</v>
          </cell>
          <cell r="O285">
            <v>23259</v>
          </cell>
          <cell r="P285">
            <v>32104</v>
          </cell>
          <cell r="Q285" t="str">
            <v>P</v>
          </cell>
          <cell r="R285">
            <v>0</v>
          </cell>
          <cell r="S285" t="str">
            <v>TC</v>
          </cell>
          <cell r="T285" t="str">
            <v>6309051SOLOF001</v>
          </cell>
          <cell r="U285" t="str">
            <v>232571FSLOO1</v>
          </cell>
          <cell r="V285">
            <v>34097</v>
          </cell>
          <cell r="W285" t="str">
            <v>0125-0027</v>
          </cell>
          <cell r="X285" t="str">
            <v>4029483693</v>
          </cell>
          <cell r="Y285" t="str">
            <v>M</v>
          </cell>
          <cell r="Z285" t="str">
            <v>1</v>
          </cell>
          <cell r="AB285" t="str">
            <v>0/  0</v>
          </cell>
          <cell r="AC285">
            <v>0</v>
          </cell>
          <cell r="AD285" t="str">
            <v>1</v>
          </cell>
          <cell r="AE285" t="str">
            <v>033165</v>
          </cell>
          <cell r="AF285">
            <v>50</v>
          </cell>
          <cell r="AG285">
            <v>23.82</v>
          </cell>
          <cell r="AH285">
            <v>0.01</v>
          </cell>
          <cell r="AI285">
            <v>3</v>
          </cell>
          <cell r="AJ285">
            <v>0.04</v>
          </cell>
          <cell r="AK285">
            <v>32.4</v>
          </cell>
          <cell r="AL285">
            <v>5.01</v>
          </cell>
          <cell r="AM285">
            <v>18.38</v>
          </cell>
          <cell r="AN285">
            <v>27.03</v>
          </cell>
          <cell r="AP285">
            <v>7.6</v>
          </cell>
          <cell r="AQ285">
            <v>60</v>
          </cell>
          <cell r="AS285">
            <v>60</v>
          </cell>
          <cell r="AT285">
            <v>90</v>
          </cell>
          <cell r="AU285">
            <v>40</v>
          </cell>
          <cell r="AV285">
            <v>40</v>
          </cell>
          <cell r="AW285">
            <v>228.5</v>
          </cell>
          <cell r="AY285">
            <v>3.1</v>
          </cell>
        </row>
        <row r="286">
          <cell r="A286" t="str">
            <v>1101101009</v>
          </cell>
          <cell r="B286" t="str">
            <v>14</v>
          </cell>
          <cell r="C286" t="str">
            <v>063</v>
          </cell>
          <cell r="D286" t="str">
            <v>0124</v>
          </cell>
          <cell r="E286" t="str">
            <v>00259</v>
          </cell>
          <cell r="F286" t="str">
            <v>0898</v>
          </cell>
          <cell r="G286" t="str">
            <v>00001</v>
          </cell>
          <cell r="H286" t="str">
            <v>021656</v>
          </cell>
          <cell r="I286" t="str">
            <v>TAPIA EGOAVIL RAQUEL</v>
          </cell>
          <cell r="J286" t="str">
            <v>DIRECTOR PROG. SECTORIAL II</v>
          </cell>
          <cell r="K286" t="str">
            <v>2</v>
          </cell>
          <cell r="L286" t="str">
            <v>03007</v>
          </cell>
          <cell r="M286" t="str">
            <v>070102101 - INST. NAC. DE REHAB</v>
          </cell>
          <cell r="N286" t="str">
            <v>09798965</v>
          </cell>
          <cell r="O286">
            <v>26136</v>
          </cell>
          <cell r="P286">
            <v>38078</v>
          </cell>
          <cell r="Q286" t="str">
            <v>I</v>
          </cell>
          <cell r="R286">
            <v>0</v>
          </cell>
          <cell r="S286" t="str">
            <v>F415</v>
          </cell>
          <cell r="T286" t="str">
            <v>7107220TIEAR003</v>
          </cell>
          <cell r="U286" t="str">
            <v>561340RTEIA4</v>
          </cell>
          <cell r="V286">
            <v>35521</v>
          </cell>
          <cell r="W286" t="str">
            <v>0125-0012</v>
          </cell>
          <cell r="X286" t="str">
            <v>4031365606</v>
          </cell>
          <cell r="Y286" t="str">
            <v>F</v>
          </cell>
          <cell r="Z286" t="str">
            <v>2</v>
          </cell>
          <cell r="AB286" t="str">
            <v>0/  0</v>
          </cell>
          <cell r="AC286">
            <v>0</v>
          </cell>
          <cell r="AF286">
            <v>50</v>
          </cell>
          <cell r="AG286">
            <v>40.47</v>
          </cell>
          <cell r="AJ286">
            <v>108.96</v>
          </cell>
          <cell r="AL286">
            <v>5.01</v>
          </cell>
          <cell r="AM286">
            <v>83.18</v>
          </cell>
          <cell r="AW286">
            <v>753.91</v>
          </cell>
          <cell r="AZ286">
            <v>1106.5</v>
          </cell>
          <cell r="BC286">
            <v>920</v>
          </cell>
        </row>
        <row r="287">
          <cell r="A287" t="str">
            <v>1101101009</v>
          </cell>
          <cell r="B287" t="str">
            <v>14</v>
          </cell>
          <cell r="C287" t="str">
            <v>064</v>
          </cell>
          <cell r="D287" t="str">
            <v>0123</v>
          </cell>
          <cell r="E287" t="str">
            <v>00540</v>
          </cell>
          <cell r="F287" t="str">
            <v>0195</v>
          </cell>
          <cell r="G287" t="str">
            <v>00001</v>
          </cell>
          <cell r="H287" t="str">
            <v>021222</v>
          </cell>
          <cell r="I287" t="str">
            <v>TATAJE MERCADO YSAIT ABRAHAM</v>
          </cell>
          <cell r="J287" t="str">
            <v>TEC. EN ENFERMERIA I</v>
          </cell>
          <cell r="K287" t="str">
            <v>2</v>
          </cell>
          <cell r="L287" t="str">
            <v>03007</v>
          </cell>
          <cell r="M287" t="str">
            <v>070102101 - INST. NAC. DE REHAB</v>
          </cell>
          <cell r="N287" t="str">
            <v>07260727</v>
          </cell>
          <cell r="O287">
            <v>22413</v>
          </cell>
          <cell r="P287">
            <v>30195</v>
          </cell>
          <cell r="Q287" t="str">
            <v>P</v>
          </cell>
          <cell r="R287">
            <v>0</v>
          </cell>
          <cell r="S287" t="str">
            <v>TD</v>
          </cell>
          <cell r="T287" t="str">
            <v>6105121TAMCY002</v>
          </cell>
          <cell r="U287" t="str">
            <v>524111YTMAC7</v>
          </cell>
          <cell r="V287">
            <v>35078</v>
          </cell>
          <cell r="W287" t="str">
            <v>0125-0019</v>
          </cell>
          <cell r="X287" t="str">
            <v>4029483774</v>
          </cell>
          <cell r="Y287" t="str">
            <v>M</v>
          </cell>
          <cell r="Z287" t="str">
            <v>1</v>
          </cell>
          <cell r="AB287" t="str">
            <v>0/  0</v>
          </cell>
          <cell r="AC287">
            <v>0</v>
          </cell>
          <cell r="AD287" t="str">
            <v>2</v>
          </cell>
          <cell r="AE287" t="str">
            <v>033168</v>
          </cell>
          <cell r="AF287">
            <v>50</v>
          </cell>
          <cell r="AG287">
            <v>23.67</v>
          </cell>
          <cell r="AH287">
            <v>0.01</v>
          </cell>
          <cell r="AJ287">
            <v>0.03</v>
          </cell>
          <cell r="AK287">
            <v>32.4</v>
          </cell>
          <cell r="AL287">
            <v>5.01</v>
          </cell>
          <cell r="AM287">
            <v>18.329999999999998</v>
          </cell>
          <cell r="AO287">
            <v>12.19</v>
          </cell>
          <cell r="AP287">
            <v>2.6</v>
          </cell>
          <cell r="AQ287">
            <v>60</v>
          </cell>
          <cell r="AS287">
            <v>60</v>
          </cell>
          <cell r="AT287">
            <v>90</v>
          </cell>
          <cell r="AU287">
            <v>40</v>
          </cell>
          <cell r="AV287">
            <v>40</v>
          </cell>
          <cell r="AW287">
            <v>217.25</v>
          </cell>
          <cell r="AY287">
            <v>3.1</v>
          </cell>
        </row>
        <row r="288">
          <cell r="A288" t="str">
            <v>1101101009</v>
          </cell>
          <cell r="B288" t="str">
            <v>14</v>
          </cell>
          <cell r="C288" t="str">
            <v>003</v>
          </cell>
          <cell r="D288" t="str">
            <v>0006</v>
          </cell>
          <cell r="E288" t="str">
            <v>00267</v>
          </cell>
          <cell r="F288" t="str">
            <v>0693</v>
          </cell>
          <cell r="G288" t="str">
            <v>00001</v>
          </cell>
          <cell r="H288" t="str">
            <v>021223</v>
          </cell>
          <cell r="I288" t="str">
            <v>TERRONES ANGULO SEGUNDO ROMULO</v>
          </cell>
          <cell r="J288" t="str">
            <v>TEC. ADMINISTRATIVO I</v>
          </cell>
          <cell r="K288" t="str">
            <v>2</v>
          </cell>
          <cell r="L288" t="str">
            <v>03007</v>
          </cell>
          <cell r="M288" t="str">
            <v>070102101 - INST. NAC. DE REHAB</v>
          </cell>
          <cell r="N288" t="str">
            <v>25635639</v>
          </cell>
          <cell r="O288">
            <v>16984</v>
          </cell>
          <cell r="P288">
            <v>26372</v>
          </cell>
          <cell r="Q288" t="str">
            <v>2</v>
          </cell>
          <cell r="R288">
            <v>0</v>
          </cell>
          <cell r="S288" t="str">
            <v>TC</v>
          </cell>
          <cell r="T288" t="str">
            <v>4607011TRAUS003</v>
          </cell>
          <cell r="W288" t="str">
            <v>0125-0004</v>
          </cell>
          <cell r="X288" t="str">
            <v>4029483782</v>
          </cell>
          <cell r="Y288" t="str">
            <v>M</v>
          </cell>
          <cell r="Z288" t="str">
            <v>2</v>
          </cell>
          <cell r="AB288" t="str">
            <v>0/  0</v>
          </cell>
          <cell r="AC288">
            <v>0</v>
          </cell>
          <cell r="AD288" t="str">
            <v>5</v>
          </cell>
          <cell r="AE288" t="str">
            <v>033171</v>
          </cell>
          <cell r="AF288">
            <v>50</v>
          </cell>
          <cell r="AG288">
            <v>23.82</v>
          </cell>
          <cell r="AH288">
            <v>0.01</v>
          </cell>
          <cell r="AJ288">
            <v>0.04</v>
          </cell>
          <cell r="AK288">
            <v>32.4</v>
          </cell>
          <cell r="AL288">
            <v>5.01</v>
          </cell>
          <cell r="AM288">
            <v>18.38</v>
          </cell>
          <cell r="AP288">
            <v>7.6</v>
          </cell>
          <cell r="AQ288">
            <v>60</v>
          </cell>
          <cell r="AS288">
            <v>60</v>
          </cell>
          <cell r="AT288">
            <v>90</v>
          </cell>
          <cell r="AU288">
            <v>40</v>
          </cell>
          <cell r="AW288">
            <v>190.91</v>
          </cell>
          <cell r="AY288">
            <v>3.1</v>
          </cell>
        </row>
        <row r="289">
          <cell r="A289" t="str">
            <v>1101101009</v>
          </cell>
          <cell r="B289" t="str">
            <v>14</v>
          </cell>
          <cell r="C289" t="str">
            <v>064</v>
          </cell>
          <cell r="D289" t="str">
            <v>0123</v>
          </cell>
          <cell r="E289" t="str">
            <v>00540</v>
          </cell>
          <cell r="F289" t="str">
            <v>0703</v>
          </cell>
          <cell r="G289" t="str">
            <v>00001</v>
          </cell>
          <cell r="H289" t="str">
            <v>021224</v>
          </cell>
          <cell r="I289" t="str">
            <v>TITO SANCHEZ ANSELMA MARIA</v>
          </cell>
          <cell r="J289" t="str">
            <v>TEC. EN ENFERMERIA II</v>
          </cell>
          <cell r="K289" t="str">
            <v>2</v>
          </cell>
          <cell r="L289" t="str">
            <v>03007</v>
          </cell>
          <cell r="M289" t="str">
            <v>070102101 - INST. NAC. DE REHAB</v>
          </cell>
          <cell r="N289" t="str">
            <v>06023274</v>
          </cell>
          <cell r="O289">
            <v>20904</v>
          </cell>
          <cell r="P289">
            <v>27881</v>
          </cell>
          <cell r="Q289" t="str">
            <v>H</v>
          </cell>
          <cell r="R289">
            <v>20</v>
          </cell>
          <cell r="S289" t="str">
            <v>TA</v>
          </cell>
          <cell r="T289" t="str">
            <v>5703250TOSCA005</v>
          </cell>
          <cell r="U289" t="str">
            <v>509020ATSOC3</v>
          </cell>
          <cell r="V289">
            <v>35009</v>
          </cell>
          <cell r="W289" t="str">
            <v>0125-0020</v>
          </cell>
          <cell r="X289" t="str">
            <v>4029483790</v>
          </cell>
          <cell r="Y289" t="str">
            <v>F</v>
          </cell>
          <cell r="Z289" t="str">
            <v>1</v>
          </cell>
          <cell r="AB289" t="str">
            <v>0/  0</v>
          </cell>
          <cell r="AC289">
            <v>0</v>
          </cell>
          <cell r="AD289" t="str">
            <v>3</v>
          </cell>
          <cell r="AE289" t="str">
            <v>033172</v>
          </cell>
          <cell r="AF289">
            <v>50</v>
          </cell>
          <cell r="AG289">
            <v>24.14</v>
          </cell>
          <cell r="AH289">
            <v>0.01</v>
          </cell>
          <cell r="AI289">
            <v>3</v>
          </cell>
          <cell r="AJ289">
            <v>0.04</v>
          </cell>
          <cell r="AK289">
            <v>32.4</v>
          </cell>
          <cell r="AL289">
            <v>5.01</v>
          </cell>
          <cell r="AM289">
            <v>18.48</v>
          </cell>
          <cell r="AO289">
            <v>12.34</v>
          </cell>
          <cell r="AP289">
            <v>17.600000000000001</v>
          </cell>
          <cell r="AQ289">
            <v>60</v>
          </cell>
          <cell r="AS289">
            <v>60</v>
          </cell>
          <cell r="AT289">
            <v>90</v>
          </cell>
          <cell r="AU289">
            <v>40</v>
          </cell>
          <cell r="AV289">
            <v>40</v>
          </cell>
          <cell r="AW289">
            <v>228.29</v>
          </cell>
          <cell r="AY289">
            <v>3.1</v>
          </cell>
          <cell r="BE289">
            <v>417.15</v>
          </cell>
          <cell r="BG289">
            <v>0.9</v>
          </cell>
        </row>
        <row r="290">
          <cell r="A290" t="str">
            <v>1101101009</v>
          </cell>
          <cell r="B290" t="str">
            <v>14</v>
          </cell>
          <cell r="C290" t="str">
            <v>064</v>
          </cell>
          <cell r="D290" t="str">
            <v>0184</v>
          </cell>
          <cell r="E290" t="str">
            <v>00469</v>
          </cell>
          <cell r="F290" t="str">
            <v>0523</v>
          </cell>
          <cell r="G290" t="str">
            <v>00001</v>
          </cell>
          <cell r="H290" t="str">
            <v>021227</v>
          </cell>
          <cell r="I290" t="str">
            <v>VASQUEZ TARRILLO MARIA NELIDA</v>
          </cell>
          <cell r="J290" t="str">
            <v>ASIST. EN SERV. DE SALUD I</v>
          </cell>
          <cell r="K290" t="str">
            <v>2</v>
          </cell>
          <cell r="L290" t="str">
            <v>03007</v>
          </cell>
          <cell r="M290" t="str">
            <v>070102101 - INST. NAC. DE REHAB</v>
          </cell>
          <cell r="N290" t="str">
            <v>25505076</v>
          </cell>
          <cell r="O290">
            <v>22756</v>
          </cell>
          <cell r="P290">
            <v>32873</v>
          </cell>
          <cell r="Q290" t="str">
            <v>H</v>
          </cell>
          <cell r="R290">
            <v>0</v>
          </cell>
          <cell r="S290" t="str">
            <v>PE</v>
          </cell>
          <cell r="T290" t="str">
            <v>6204200VQTRM009</v>
          </cell>
          <cell r="U290" t="str">
            <v>527540MVTQR7</v>
          </cell>
          <cell r="V290">
            <v>34954</v>
          </cell>
          <cell r="W290" t="str">
            <v>0125-0023</v>
          </cell>
          <cell r="X290" t="str">
            <v>4029483871</v>
          </cell>
          <cell r="Y290" t="str">
            <v>F</v>
          </cell>
          <cell r="Z290" t="str">
            <v>1</v>
          </cell>
          <cell r="AB290" t="str">
            <v>0/  0</v>
          </cell>
          <cell r="AC290">
            <v>0</v>
          </cell>
          <cell r="AD290" t="str">
            <v>1</v>
          </cell>
          <cell r="AE290" t="str">
            <v>097629</v>
          </cell>
          <cell r="AF290">
            <v>50</v>
          </cell>
          <cell r="AG290">
            <v>28.84</v>
          </cell>
          <cell r="AH290">
            <v>0.01</v>
          </cell>
          <cell r="AJ290">
            <v>0.04</v>
          </cell>
          <cell r="AK290">
            <v>32.4</v>
          </cell>
          <cell r="AL290">
            <v>5.01</v>
          </cell>
          <cell r="AM290">
            <v>19.89</v>
          </cell>
          <cell r="AO290">
            <v>13.07</v>
          </cell>
          <cell r="AP290">
            <v>27.6</v>
          </cell>
          <cell r="AQ290">
            <v>60</v>
          </cell>
          <cell r="AS290">
            <v>60</v>
          </cell>
          <cell r="AT290">
            <v>90</v>
          </cell>
          <cell r="AU290">
            <v>60</v>
          </cell>
          <cell r="AV290">
            <v>40</v>
          </cell>
          <cell r="AW290">
            <v>246.77</v>
          </cell>
          <cell r="AY290">
            <v>3.1</v>
          </cell>
        </row>
        <row r="291">
          <cell r="A291" t="str">
            <v>1101101009</v>
          </cell>
          <cell r="B291" t="str">
            <v>14</v>
          </cell>
          <cell r="C291" t="str">
            <v>064</v>
          </cell>
          <cell r="D291" t="str">
            <v>0123</v>
          </cell>
          <cell r="E291" t="str">
            <v>00540</v>
          </cell>
          <cell r="F291" t="str">
            <v>0703</v>
          </cell>
          <cell r="G291" t="str">
            <v>00001</v>
          </cell>
          <cell r="H291" t="str">
            <v>021228</v>
          </cell>
          <cell r="I291" t="str">
            <v>VASQUEZ VASQUEZ NILVANI</v>
          </cell>
          <cell r="J291" t="str">
            <v>TEC. EN ENFERMERIA I</v>
          </cell>
          <cell r="K291" t="str">
            <v>2</v>
          </cell>
          <cell r="L291" t="str">
            <v>03007</v>
          </cell>
          <cell r="M291" t="str">
            <v>070102101 - INST. NAC. DE REHAB</v>
          </cell>
          <cell r="N291" t="str">
            <v>07439302</v>
          </cell>
          <cell r="O291">
            <v>21285</v>
          </cell>
          <cell r="P291">
            <v>31747</v>
          </cell>
          <cell r="Q291" t="str">
            <v>1</v>
          </cell>
          <cell r="R291">
            <v>0</v>
          </cell>
          <cell r="S291" t="str">
            <v>TC</v>
          </cell>
          <cell r="T291" t="str">
            <v>5804100VQVQN006</v>
          </cell>
          <cell r="W291" t="str">
            <v>0125-0020</v>
          </cell>
          <cell r="X291" t="str">
            <v>4029483898</v>
          </cell>
          <cell r="Y291" t="str">
            <v>F</v>
          </cell>
          <cell r="Z291" t="str">
            <v>1</v>
          </cell>
          <cell r="AB291" t="str">
            <v>0/  0</v>
          </cell>
          <cell r="AC291">
            <v>0</v>
          </cell>
          <cell r="AD291" t="str">
            <v>1</v>
          </cell>
          <cell r="AE291" t="str">
            <v>033185</v>
          </cell>
          <cell r="AF291">
            <v>50</v>
          </cell>
          <cell r="AG291">
            <v>23.82</v>
          </cell>
          <cell r="AH291">
            <v>0.01</v>
          </cell>
          <cell r="AJ291">
            <v>0.04</v>
          </cell>
          <cell r="AK291">
            <v>32.4</v>
          </cell>
          <cell r="AL291">
            <v>5.01</v>
          </cell>
          <cell r="AM291">
            <v>18.38</v>
          </cell>
          <cell r="AO291">
            <v>12.2</v>
          </cell>
          <cell r="AP291">
            <v>7.6</v>
          </cell>
          <cell r="AQ291">
            <v>60</v>
          </cell>
          <cell r="AS291">
            <v>60</v>
          </cell>
          <cell r="AT291">
            <v>90</v>
          </cell>
          <cell r="AU291">
            <v>40</v>
          </cell>
          <cell r="AV291">
            <v>40</v>
          </cell>
          <cell r="AW291">
            <v>220.19</v>
          </cell>
          <cell r="AY291">
            <v>3.1</v>
          </cell>
          <cell r="BE291">
            <v>265.58</v>
          </cell>
        </row>
        <row r="292">
          <cell r="A292" t="str">
            <v>1101101009</v>
          </cell>
          <cell r="B292" t="str">
            <v>14</v>
          </cell>
          <cell r="C292" t="str">
            <v>064</v>
          </cell>
          <cell r="D292" t="str">
            <v>0184</v>
          </cell>
          <cell r="E292" t="str">
            <v>00469</v>
          </cell>
          <cell r="F292" t="str">
            <v>0791</v>
          </cell>
          <cell r="G292" t="str">
            <v>00001</v>
          </cell>
          <cell r="H292" t="str">
            <v>021229</v>
          </cell>
          <cell r="I292" t="str">
            <v>VERA LA RIVA CHRISTIAN FERNANDO</v>
          </cell>
          <cell r="J292" t="str">
            <v>TEC. EN LABORATORIO I</v>
          </cell>
          <cell r="K292" t="str">
            <v>2</v>
          </cell>
          <cell r="L292" t="str">
            <v>03007</v>
          </cell>
          <cell r="M292" t="str">
            <v>070102101 - INST. NAC. DE REHAB</v>
          </cell>
          <cell r="N292" t="str">
            <v>25776770</v>
          </cell>
          <cell r="O292">
            <v>25486</v>
          </cell>
          <cell r="P292">
            <v>34699</v>
          </cell>
          <cell r="Q292" t="str">
            <v>H</v>
          </cell>
          <cell r="R292">
            <v>0</v>
          </cell>
          <cell r="S292" t="str">
            <v>TF</v>
          </cell>
          <cell r="T292" t="str">
            <v>6910101VARAC001</v>
          </cell>
          <cell r="U292" t="str">
            <v>254841CVRAA6</v>
          </cell>
          <cell r="V292">
            <v>34898</v>
          </cell>
          <cell r="W292" t="str">
            <v>0125-0025</v>
          </cell>
          <cell r="X292" t="str">
            <v>4029483928</v>
          </cell>
          <cell r="Y292" t="str">
            <v>M</v>
          </cell>
          <cell r="Z292" t="str">
            <v>1</v>
          </cell>
          <cell r="AB292" t="str">
            <v>0/  0</v>
          </cell>
          <cell r="AC292">
            <v>0</v>
          </cell>
          <cell r="AD292" t="str">
            <v>0</v>
          </cell>
          <cell r="AE292" t="str">
            <v>032903</v>
          </cell>
          <cell r="AF292">
            <v>50</v>
          </cell>
          <cell r="AG292">
            <v>23.35</v>
          </cell>
          <cell r="AJ292">
            <v>0.03</v>
          </cell>
          <cell r="AK292">
            <v>32.4</v>
          </cell>
          <cell r="AL292">
            <v>5.01</v>
          </cell>
          <cell r="AM292">
            <v>18.239999999999998</v>
          </cell>
          <cell r="AN292">
            <v>49.95</v>
          </cell>
          <cell r="AQ292">
            <v>60</v>
          </cell>
          <cell r="AS292">
            <v>60</v>
          </cell>
          <cell r="AT292">
            <v>90</v>
          </cell>
          <cell r="AU292">
            <v>40</v>
          </cell>
          <cell r="AV292">
            <v>40</v>
          </cell>
          <cell r="AW292">
            <v>236.74</v>
          </cell>
          <cell r="AY292">
            <v>3.1</v>
          </cell>
        </row>
        <row r="293">
          <cell r="A293" t="str">
            <v>1101101009</v>
          </cell>
          <cell r="B293" t="str">
            <v>14</v>
          </cell>
          <cell r="C293" t="str">
            <v>064</v>
          </cell>
          <cell r="D293" t="str">
            <v>0123</v>
          </cell>
          <cell r="E293" t="str">
            <v>00540</v>
          </cell>
          <cell r="F293" t="str">
            <v>0845</v>
          </cell>
          <cell r="G293" t="str">
            <v>00001</v>
          </cell>
          <cell r="H293" t="str">
            <v>021230</v>
          </cell>
          <cell r="I293" t="str">
            <v>VILLAFANA CASTILLO MARIA HAYDEE</v>
          </cell>
          <cell r="J293" t="str">
            <v>ESPEC. EN EDUCACION I</v>
          </cell>
          <cell r="K293" t="str">
            <v>2</v>
          </cell>
          <cell r="L293" t="str">
            <v>03007</v>
          </cell>
          <cell r="M293" t="str">
            <v>070102101 - INST. NAC. DE REHAB</v>
          </cell>
          <cell r="N293" t="str">
            <v>09856766</v>
          </cell>
          <cell r="O293">
            <v>15440</v>
          </cell>
          <cell r="P293">
            <v>29768</v>
          </cell>
          <cell r="Q293" t="str">
            <v>H</v>
          </cell>
          <cell r="R293">
            <v>0</v>
          </cell>
          <cell r="S293" t="str">
            <v>PA</v>
          </cell>
          <cell r="T293" t="str">
            <v>4204090VLCTM003</v>
          </cell>
          <cell r="U293" t="str">
            <v>154380MVCLT9</v>
          </cell>
          <cell r="V293">
            <v>34313</v>
          </cell>
          <cell r="W293" t="str">
            <v>0125-0021</v>
          </cell>
          <cell r="X293" t="str">
            <v>4029483944</v>
          </cell>
          <cell r="Y293" t="str">
            <v>F</v>
          </cell>
          <cell r="Z293" t="str">
            <v>1</v>
          </cell>
          <cell r="AB293" t="str">
            <v>0/  0</v>
          </cell>
          <cell r="AC293">
            <v>0</v>
          </cell>
          <cell r="AD293" t="str">
            <v>2</v>
          </cell>
          <cell r="AE293" t="str">
            <v>033193</v>
          </cell>
          <cell r="AF293">
            <v>50</v>
          </cell>
          <cell r="AG293">
            <v>30.2</v>
          </cell>
          <cell r="AH293">
            <v>0.01</v>
          </cell>
          <cell r="AJ293">
            <v>0.06</v>
          </cell>
          <cell r="AK293">
            <v>32.4</v>
          </cell>
          <cell r="AL293">
            <v>5.01</v>
          </cell>
          <cell r="AM293">
            <v>20.3</v>
          </cell>
          <cell r="AN293">
            <v>40.33</v>
          </cell>
          <cell r="AP293">
            <v>49.6</v>
          </cell>
          <cell r="AQ293">
            <v>60</v>
          </cell>
          <cell r="AS293">
            <v>60</v>
          </cell>
          <cell r="AT293">
            <v>90</v>
          </cell>
          <cell r="AU293">
            <v>60</v>
          </cell>
          <cell r="AW293">
            <v>252.97</v>
          </cell>
          <cell r="AY293">
            <v>3.1</v>
          </cell>
        </row>
        <row r="294">
          <cell r="A294" t="str">
            <v>1101101009</v>
          </cell>
          <cell r="B294" t="str">
            <v>14</v>
          </cell>
          <cell r="C294" t="str">
            <v>003</v>
          </cell>
          <cell r="D294" t="str">
            <v>0006</v>
          </cell>
          <cell r="E294" t="str">
            <v>00267</v>
          </cell>
          <cell r="F294" t="str">
            <v>0693</v>
          </cell>
          <cell r="G294" t="str">
            <v>00001</v>
          </cell>
          <cell r="H294" t="str">
            <v>021231</v>
          </cell>
          <cell r="I294" t="str">
            <v>YAUSIN LLOCCLLA PAULINO</v>
          </cell>
          <cell r="J294" t="str">
            <v>TEC. ADMINISTRATIVO II</v>
          </cell>
          <cell r="K294" t="str">
            <v>2</v>
          </cell>
          <cell r="L294" t="str">
            <v>03007</v>
          </cell>
          <cell r="M294" t="str">
            <v>070102101 - INST. NAC. DE REHAB</v>
          </cell>
          <cell r="N294" t="str">
            <v>25654614</v>
          </cell>
          <cell r="O294">
            <v>19861</v>
          </cell>
          <cell r="P294">
            <v>26800</v>
          </cell>
          <cell r="Q294" t="str">
            <v>2</v>
          </cell>
          <cell r="R294">
            <v>0</v>
          </cell>
          <cell r="S294" t="str">
            <v>TB</v>
          </cell>
          <cell r="T294" t="str">
            <v>5405171YSLCP001</v>
          </cell>
          <cell r="W294" t="str">
            <v>0125-0004</v>
          </cell>
          <cell r="X294" t="str">
            <v>4029483960</v>
          </cell>
          <cell r="Y294" t="str">
            <v>M</v>
          </cell>
          <cell r="Z294" t="str">
            <v>2</v>
          </cell>
          <cell r="AB294" t="str">
            <v>0/  0</v>
          </cell>
          <cell r="AC294">
            <v>0</v>
          </cell>
          <cell r="AD294" t="str">
            <v>5</v>
          </cell>
          <cell r="AE294" t="str">
            <v>052711</v>
          </cell>
          <cell r="AF294">
            <v>50</v>
          </cell>
          <cell r="AG294">
            <v>23.95</v>
          </cell>
          <cell r="AH294">
            <v>0.01</v>
          </cell>
          <cell r="AI294">
            <v>3</v>
          </cell>
          <cell r="AJ294">
            <v>0.04</v>
          </cell>
          <cell r="AK294">
            <v>32.4</v>
          </cell>
          <cell r="AL294">
            <v>5.01</v>
          </cell>
          <cell r="AM294">
            <v>18.420000000000002</v>
          </cell>
          <cell r="AP294">
            <v>12.6</v>
          </cell>
          <cell r="AQ294">
            <v>60</v>
          </cell>
          <cell r="AS294">
            <v>60</v>
          </cell>
          <cell r="AT294">
            <v>90</v>
          </cell>
          <cell r="AU294">
            <v>40</v>
          </cell>
          <cell r="AW294">
            <v>195.99</v>
          </cell>
          <cell r="AY294">
            <v>3.1</v>
          </cell>
          <cell r="BG294">
            <v>0.9</v>
          </cell>
        </row>
        <row r="295">
          <cell r="A295" t="str">
            <v>1101101009</v>
          </cell>
          <cell r="B295" t="str">
            <v>14</v>
          </cell>
          <cell r="C295" t="str">
            <v>064</v>
          </cell>
          <cell r="D295" t="str">
            <v>0123</v>
          </cell>
          <cell r="E295" t="str">
            <v>00540</v>
          </cell>
          <cell r="F295" t="str">
            <v>0195</v>
          </cell>
          <cell r="G295" t="str">
            <v>00001</v>
          </cell>
          <cell r="H295" t="str">
            <v>021232</v>
          </cell>
          <cell r="I295" t="str">
            <v>ZEGARRA CANO YOLANDA JOSEFINA</v>
          </cell>
          <cell r="J295" t="str">
            <v>TEC. EN ENFERMERIA I</v>
          </cell>
          <cell r="K295" t="str">
            <v>2</v>
          </cell>
          <cell r="L295" t="str">
            <v>03007</v>
          </cell>
          <cell r="M295" t="str">
            <v>070102101 - INST. NAC. DE REHAB</v>
          </cell>
          <cell r="N295" t="str">
            <v>25453360</v>
          </cell>
          <cell r="O295">
            <v>19754</v>
          </cell>
          <cell r="P295">
            <v>31747</v>
          </cell>
          <cell r="Q295" t="str">
            <v>H</v>
          </cell>
          <cell r="R295">
            <v>0</v>
          </cell>
          <cell r="S295" t="str">
            <v>TB</v>
          </cell>
          <cell r="T295" t="str">
            <v>5401300ZACOY003</v>
          </cell>
          <cell r="U295" t="str">
            <v>497520YZCAO4</v>
          </cell>
          <cell r="V295">
            <v>34984</v>
          </cell>
          <cell r="W295" t="str">
            <v>0125-0019</v>
          </cell>
          <cell r="X295" t="str">
            <v>4029483995</v>
          </cell>
          <cell r="Y295" t="str">
            <v>F</v>
          </cell>
          <cell r="Z295" t="str">
            <v>1</v>
          </cell>
          <cell r="AB295" t="str">
            <v>0/  0</v>
          </cell>
          <cell r="AC295">
            <v>0</v>
          </cell>
          <cell r="AD295" t="str">
            <v>1</v>
          </cell>
          <cell r="AE295" t="str">
            <v>033198</v>
          </cell>
          <cell r="AF295">
            <v>50</v>
          </cell>
          <cell r="AG295">
            <v>23.95</v>
          </cell>
          <cell r="AH295">
            <v>0.01</v>
          </cell>
          <cell r="AJ295">
            <v>0.04</v>
          </cell>
          <cell r="AK295">
            <v>32.4</v>
          </cell>
          <cell r="AL295">
            <v>5.01</v>
          </cell>
          <cell r="AM295">
            <v>18.420000000000002</v>
          </cell>
          <cell r="AO295">
            <v>12.2</v>
          </cell>
          <cell r="AP295">
            <v>12.6</v>
          </cell>
          <cell r="AQ295">
            <v>60</v>
          </cell>
          <cell r="AS295">
            <v>60</v>
          </cell>
          <cell r="AT295">
            <v>90</v>
          </cell>
          <cell r="AU295">
            <v>40</v>
          </cell>
          <cell r="AV295">
            <v>40</v>
          </cell>
          <cell r="AW295">
            <v>223.09</v>
          </cell>
          <cell r="AY295">
            <v>3.1</v>
          </cell>
        </row>
        <row r="296">
          <cell r="A296" t="str">
            <v>1101101009</v>
          </cell>
          <cell r="B296" t="str">
            <v>14</v>
          </cell>
          <cell r="C296" t="str">
            <v>064</v>
          </cell>
          <cell r="D296" t="str">
            <v>0184</v>
          </cell>
          <cell r="E296" t="str">
            <v>00469</v>
          </cell>
          <cell r="F296" t="str">
            <v>1056</v>
          </cell>
          <cell r="G296" t="str">
            <v>00001</v>
          </cell>
          <cell r="H296" t="str">
            <v>021233</v>
          </cell>
          <cell r="I296" t="str">
            <v>ZUÑIGA CASAFRANCA JUAN FILOMENO</v>
          </cell>
          <cell r="J296" t="str">
            <v>TEC. EN PROTESIS ORTOP. I</v>
          </cell>
          <cell r="K296" t="str">
            <v>2</v>
          </cell>
          <cell r="L296" t="str">
            <v>03007</v>
          </cell>
          <cell r="M296" t="str">
            <v>070102101 - INST. NAC. DE REHAB</v>
          </cell>
          <cell r="N296" t="str">
            <v>10056089</v>
          </cell>
          <cell r="O296">
            <v>20407</v>
          </cell>
          <cell r="P296">
            <v>30271</v>
          </cell>
          <cell r="Q296" t="str">
            <v>P</v>
          </cell>
          <cell r="R296">
            <v>0</v>
          </cell>
          <cell r="S296" t="str">
            <v>TB</v>
          </cell>
          <cell r="T296" t="str">
            <v>5511141ZICAJ009</v>
          </cell>
          <cell r="U296" t="str">
            <v>204051JZCIA9</v>
          </cell>
          <cell r="V296">
            <v>34313</v>
          </cell>
          <cell r="W296" t="str">
            <v>0125-0027</v>
          </cell>
          <cell r="X296" t="str">
            <v>4029484010</v>
          </cell>
          <cell r="Y296" t="str">
            <v>M</v>
          </cell>
          <cell r="Z296" t="str">
            <v>1</v>
          </cell>
          <cell r="AB296" t="str">
            <v>0/  0</v>
          </cell>
          <cell r="AC296">
            <v>0</v>
          </cell>
          <cell r="AD296" t="str">
            <v>2</v>
          </cell>
          <cell r="AE296" t="str">
            <v>033199</v>
          </cell>
          <cell r="AF296">
            <v>50</v>
          </cell>
          <cell r="AG296">
            <v>23.95</v>
          </cell>
          <cell r="AH296">
            <v>0.01</v>
          </cell>
          <cell r="AI296">
            <v>3</v>
          </cell>
          <cell r="AJ296">
            <v>0.04</v>
          </cell>
          <cell r="AK296">
            <v>32.4</v>
          </cell>
          <cell r="AL296">
            <v>5.01</v>
          </cell>
          <cell r="AM296">
            <v>18.420000000000002</v>
          </cell>
          <cell r="AN296">
            <v>27.05</v>
          </cell>
          <cell r="AP296">
            <v>12.6</v>
          </cell>
          <cell r="AQ296">
            <v>60</v>
          </cell>
          <cell r="AS296">
            <v>60</v>
          </cell>
          <cell r="AT296">
            <v>90</v>
          </cell>
          <cell r="AU296">
            <v>40</v>
          </cell>
          <cell r="AV296">
            <v>40</v>
          </cell>
          <cell r="AW296">
            <v>231.41</v>
          </cell>
          <cell r="AY296">
            <v>3.1</v>
          </cell>
        </row>
        <row r="297">
          <cell r="A297" t="str">
            <v>1101101009</v>
          </cell>
          <cell r="B297" t="str">
            <v>14</v>
          </cell>
          <cell r="C297" t="str">
            <v>003</v>
          </cell>
          <cell r="D297" t="str">
            <v>0006</v>
          </cell>
          <cell r="E297" t="str">
            <v>00097</v>
          </cell>
          <cell r="F297" t="str">
            <v>0598</v>
          </cell>
          <cell r="G297" t="str">
            <v>00001</v>
          </cell>
          <cell r="H297" t="str">
            <v>021585</v>
          </cell>
          <cell r="I297" t="str">
            <v>ALARCON CANDIA GLADIS FILOMENA.</v>
          </cell>
          <cell r="J297" t="str">
            <v>MEDICO RESIDENTE 2DO ANO</v>
          </cell>
          <cell r="K297" t="str">
            <v>3</v>
          </cell>
          <cell r="L297" t="str">
            <v>03007</v>
          </cell>
          <cell r="M297" t="str">
            <v>070102101 - INST. NAC. DE REHAB</v>
          </cell>
          <cell r="N297" t="str">
            <v>41063718</v>
          </cell>
          <cell r="O297">
            <v>28676</v>
          </cell>
          <cell r="P297">
            <v>2344</v>
          </cell>
          <cell r="Q297" t="str">
            <v>H</v>
          </cell>
          <cell r="R297">
            <v>0</v>
          </cell>
          <cell r="S297" t="str">
            <v>DDR1</v>
          </cell>
          <cell r="U297" t="str">
            <v>586740GACRD4</v>
          </cell>
          <cell r="V297">
            <v>38853</v>
          </cell>
          <cell r="W297" t="str">
            <v>0125-0002</v>
          </cell>
          <cell r="X297" t="str">
            <v>4010558889</v>
          </cell>
          <cell r="Y297" t="str">
            <v>F</v>
          </cell>
          <cell r="Z297" t="str">
            <v>1</v>
          </cell>
          <cell r="AB297" t="str">
            <v>0/  0</v>
          </cell>
          <cell r="AC297">
            <v>0</v>
          </cell>
          <cell r="AE297" t="str">
            <v>131079</v>
          </cell>
        </row>
        <row r="298">
          <cell r="A298" t="str">
            <v>1101101009</v>
          </cell>
          <cell r="B298" t="str">
            <v>14</v>
          </cell>
          <cell r="C298" t="str">
            <v>003</v>
          </cell>
          <cell r="D298" t="str">
            <v>0006</v>
          </cell>
          <cell r="E298" t="str">
            <v>00097</v>
          </cell>
          <cell r="F298" t="str">
            <v>0598</v>
          </cell>
          <cell r="G298" t="str">
            <v>00001</v>
          </cell>
          <cell r="H298" t="str">
            <v>021243</v>
          </cell>
          <cell r="I298" t="str">
            <v>ARENAS HERNANDEZ LILIA PAOLA.</v>
          </cell>
          <cell r="J298" t="str">
            <v>MEDICO RESIDENTE 3ER ANO</v>
          </cell>
          <cell r="K298" t="str">
            <v>3</v>
          </cell>
          <cell r="L298" t="str">
            <v>03007</v>
          </cell>
          <cell r="M298" t="str">
            <v>070102101 - INST. NAC. DE REHAB</v>
          </cell>
          <cell r="N298" t="str">
            <v>10799339</v>
          </cell>
          <cell r="O298">
            <v>28645</v>
          </cell>
          <cell r="P298">
            <v>38504</v>
          </cell>
          <cell r="Q298" t="str">
            <v>H</v>
          </cell>
          <cell r="R298">
            <v>0</v>
          </cell>
          <cell r="S298" t="str">
            <v>DDR1</v>
          </cell>
          <cell r="U298" t="str">
            <v>586430LAHNN9</v>
          </cell>
          <cell r="V298">
            <v>1108</v>
          </cell>
          <cell r="W298" t="str">
            <v>0125-0002</v>
          </cell>
          <cell r="X298" t="str">
            <v>4013295412</v>
          </cell>
          <cell r="Y298" t="str">
            <v>F</v>
          </cell>
          <cell r="Z298" t="str">
            <v>1</v>
          </cell>
          <cell r="AB298" t="str">
            <v>0/  0</v>
          </cell>
          <cell r="AC298">
            <v>0</v>
          </cell>
          <cell r="AD298" t="str">
            <v>0</v>
          </cell>
          <cell r="BE298">
            <v>56.76</v>
          </cell>
        </row>
        <row r="299">
          <cell r="A299" t="str">
            <v>1101101009</v>
          </cell>
          <cell r="B299" t="str">
            <v>14</v>
          </cell>
          <cell r="C299" t="str">
            <v>003</v>
          </cell>
          <cell r="D299" t="str">
            <v>0006</v>
          </cell>
          <cell r="E299" t="str">
            <v>00097</v>
          </cell>
          <cell r="F299" t="str">
            <v>0598</v>
          </cell>
          <cell r="G299" t="str">
            <v>00001</v>
          </cell>
          <cell r="H299" t="str">
            <v>021589</v>
          </cell>
          <cell r="I299" t="str">
            <v>BASTANTE REYES JENNY DEL PILAR.</v>
          </cell>
          <cell r="J299" t="str">
            <v>MEDICO RESIDENTE 2DO ANO</v>
          </cell>
          <cell r="K299" t="str">
            <v>3</v>
          </cell>
          <cell r="L299" t="str">
            <v>03007</v>
          </cell>
          <cell r="M299" t="str">
            <v>070102101 - INST. NAC. DE REHAB</v>
          </cell>
          <cell r="N299" t="str">
            <v>10475288</v>
          </cell>
          <cell r="O299">
            <v>27974</v>
          </cell>
          <cell r="P299">
            <v>2344</v>
          </cell>
          <cell r="Q299" t="str">
            <v>H</v>
          </cell>
          <cell r="R299">
            <v>0</v>
          </cell>
          <cell r="S299" t="str">
            <v>DDR1</v>
          </cell>
          <cell r="U299" t="str">
            <v>579720JBRTE5</v>
          </cell>
          <cell r="V299">
            <v>38803</v>
          </cell>
          <cell r="W299" t="str">
            <v>0125-0002</v>
          </cell>
          <cell r="X299" t="str">
            <v>4014725828</v>
          </cell>
          <cell r="Y299" t="str">
            <v>F</v>
          </cell>
          <cell r="Z299" t="str">
            <v>1</v>
          </cell>
          <cell r="AB299" t="str">
            <v>0/  0</v>
          </cell>
          <cell r="AC299">
            <v>0</v>
          </cell>
          <cell r="AD299" t="str">
            <v>0</v>
          </cell>
          <cell r="AE299" t="str">
            <v>900388</v>
          </cell>
          <cell r="BE299">
            <v>151.36000000000001</v>
          </cell>
        </row>
        <row r="300">
          <cell r="A300" t="str">
            <v>1101101009</v>
          </cell>
          <cell r="B300" t="str">
            <v>14</v>
          </cell>
          <cell r="C300" t="str">
            <v>003</v>
          </cell>
          <cell r="D300" t="str">
            <v>0006</v>
          </cell>
          <cell r="E300" t="str">
            <v>00097</v>
          </cell>
          <cell r="F300" t="str">
            <v>0598</v>
          </cell>
          <cell r="G300" t="str">
            <v>00001</v>
          </cell>
          <cell r="H300" t="str">
            <v>021692</v>
          </cell>
          <cell r="I300" t="str">
            <v>BEJAR PAREDES LUISA MAHALI.</v>
          </cell>
          <cell r="J300" t="str">
            <v>MEDICO RESIDENTE 1ER ANO</v>
          </cell>
          <cell r="K300" t="str">
            <v>3</v>
          </cell>
          <cell r="L300" t="str">
            <v>03007</v>
          </cell>
          <cell r="M300" t="str">
            <v>070102101 - INST. NAC. DE REHAB</v>
          </cell>
          <cell r="N300" t="str">
            <v>23983127</v>
          </cell>
          <cell r="O300">
            <v>27995</v>
          </cell>
          <cell r="P300">
            <v>39234</v>
          </cell>
          <cell r="Q300" t="str">
            <v>P</v>
          </cell>
          <cell r="R300">
            <v>0</v>
          </cell>
          <cell r="S300" t="str">
            <v>DDR1</v>
          </cell>
          <cell r="U300" t="str">
            <v>579930LBPAE5</v>
          </cell>
          <cell r="V300">
            <v>39232</v>
          </cell>
          <cell r="W300" t="str">
            <v>0125-0002</v>
          </cell>
          <cell r="X300" t="str">
            <v>4161134673</v>
          </cell>
          <cell r="Y300" t="str">
            <v>F</v>
          </cell>
          <cell r="Z300" t="str">
            <v>1</v>
          </cell>
          <cell r="AB300" t="str">
            <v>0/  0</v>
          </cell>
          <cell r="AC300">
            <v>0</v>
          </cell>
          <cell r="BE300">
            <v>94.6</v>
          </cell>
        </row>
        <row r="301">
          <cell r="A301" t="str">
            <v>1101101009</v>
          </cell>
          <cell r="B301" t="str">
            <v>14</v>
          </cell>
          <cell r="C301" t="str">
            <v>003</v>
          </cell>
          <cell r="D301" t="str">
            <v>0006</v>
          </cell>
          <cell r="E301" t="str">
            <v>00097</v>
          </cell>
          <cell r="F301" t="str">
            <v>0598</v>
          </cell>
          <cell r="G301" t="str">
            <v>00001</v>
          </cell>
          <cell r="H301" t="str">
            <v>021586</v>
          </cell>
          <cell r="I301" t="str">
            <v>BERLANGA PONCE RENSO PAUL.</v>
          </cell>
          <cell r="J301" t="str">
            <v>MEDICO RESIDENTE 2DO ANO</v>
          </cell>
          <cell r="K301" t="str">
            <v>3</v>
          </cell>
          <cell r="L301" t="str">
            <v>03007</v>
          </cell>
          <cell r="M301" t="str">
            <v>070102101 - INST. NAC. DE REHAB</v>
          </cell>
          <cell r="N301" t="str">
            <v>30425063</v>
          </cell>
          <cell r="O301">
            <v>28217</v>
          </cell>
          <cell r="P301">
            <v>2344</v>
          </cell>
          <cell r="Q301" t="str">
            <v>P</v>
          </cell>
          <cell r="R301">
            <v>0</v>
          </cell>
          <cell r="S301" t="str">
            <v>DDR2</v>
          </cell>
          <cell r="U301" t="str">
            <v>581581RBPLC0</v>
          </cell>
          <cell r="V301">
            <v>38888</v>
          </cell>
          <cell r="W301" t="str">
            <v>0125-0002</v>
          </cell>
          <cell r="X301" t="str">
            <v>4014725801</v>
          </cell>
          <cell r="Y301" t="str">
            <v>M</v>
          </cell>
          <cell r="Z301" t="str">
            <v>2</v>
          </cell>
          <cell r="AB301" t="str">
            <v>0/  0</v>
          </cell>
          <cell r="AC301">
            <v>0</v>
          </cell>
          <cell r="BE301">
            <v>94.6</v>
          </cell>
        </row>
        <row r="302">
          <cell r="A302" t="str">
            <v>1101101009</v>
          </cell>
          <cell r="B302" t="str">
            <v>14</v>
          </cell>
          <cell r="C302" t="str">
            <v>003</v>
          </cell>
          <cell r="D302" t="str">
            <v>0006</v>
          </cell>
          <cell r="E302" t="str">
            <v>00097</v>
          </cell>
          <cell r="F302" t="str">
            <v>0598</v>
          </cell>
          <cell r="G302" t="str">
            <v>00001</v>
          </cell>
          <cell r="H302" t="str">
            <v>021697</v>
          </cell>
          <cell r="I302" t="str">
            <v>BUSTILLOS VILLALTA KATIA PAOLA.</v>
          </cell>
          <cell r="J302" t="str">
            <v>MEDICO RESIDENTE 1ER ANO</v>
          </cell>
          <cell r="K302" t="str">
            <v>3</v>
          </cell>
          <cell r="L302" t="str">
            <v>03007</v>
          </cell>
          <cell r="M302" t="str">
            <v>070102101 - INST. NAC. DE REHAB</v>
          </cell>
          <cell r="N302" t="str">
            <v>40298203</v>
          </cell>
          <cell r="O302">
            <v>29110</v>
          </cell>
          <cell r="P302">
            <v>39234</v>
          </cell>
          <cell r="Q302" t="str">
            <v>H</v>
          </cell>
          <cell r="R302">
            <v>0</v>
          </cell>
          <cell r="S302" t="str">
            <v>DDR1</v>
          </cell>
          <cell r="U302" t="str">
            <v>591080KBVTL2</v>
          </cell>
          <cell r="V302">
            <v>35873</v>
          </cell>
          <cell r="W302" t="str">
            <v>0125-0002</v>
          </cell>
          <cell r="X302" t="str">
            <v>4019526912</v>
          </cell>
          <cell r="Y302" t="str">
            <v>F</v>
          </cell>
          <cell r="Z302" t="str">
            <v>1</v>
          </cell>
          <cell r="AB302" t="str">
            <v>0/  0</v>
          </cell>
          <cell r="AC302">
            <v>0</v>
          </cell>
          <cell r="BE302">
            <v>56.76</v>
          </cell>
        </row>
        <row r="303">
          <cell r="A303" t="str">
            <v>1101101009</v>
          </cell>
          <cell r="B303" t="str">
            <v>14</v>
          </cell>
          <cell r="C303" t="str">
            <v>003</v>
          </cell>
          <cell r="D303" t="str">
            <v>0006</v>
          </cell>
          <cell r="E303" t="str">
            <v>00097</v>
          </cell>
          <cell r="F303" t="str">
            <v>0598</v>
          </cell>
          <cell r="G303" t="str">
            <v>00001</v>
          </cell>
          <cell r="H303" t="str">
            <v>021265</v>
          </cell>
          <cell r="I303" t="str">
            <v>CABEZAS GOMEZ MARIA KATHIA.</v>
          </cell>
          <cell r="J303" t="str">
            <v>MEDICO RESIDENTE 3ER ANO</v>
          </cell>
          <cell r="K303" t="str">
            <v>3</v>
          </cell>
          <cell r="L303" t="str">
            <v>03007</v>
          </cell>
          <cell r="M303" t="str">
            <v>070102101 - INST. NAC. DE REHAB</v>
          </cell>
          <cell r="N303" t="str">
            <v>10793014</v>
          </cell>
          <cell r="O303">
            <v>28716</v>
          </cell>
          <cell r="P303">
            <v>38504</v>
          </cell>
          <cell r="Q303" t="str">
            <v>M</v>
          </cell>
          <cell r="R303">
            <v>0</v>
          </cell>
          <cell r="S303" t="str">
            <v>DDR1</v>
          </cell>
          <cell r="U303" t="str">
            <v>587140MCGEE1</v>
          </cell>
          <cell r="V303">
            <v>1397</v>
          </cell>
          <cell r="W303" t="str">
            <v>0125-0002</v>
          </cell>
          <cell r="X303" t="str">
            <v>4013295447</v>
          </cell>
          <cell r="Y303" t="str">
            <v>F</v>
          </cell>
          <cell r="Z303" t="str">
            <v>1</v>
          </cell>
          <cell r="AB303" t="str">
            <v>0/  0</v>
          </cell>
          <cell r="AC303">
            <v>0</v>
          </cell>
          <cell r="AE303" t="str">
            <v>086408</v>
          </cell>
        </row>
        <row r="304">
          <cell r="A304" t="str">
            <v>1101101009</v>
          </cell>
          <cell r="B304" t="str">
            <v>14</v>
          </cell>
          <cell r="C304" t="str">
            <v>003</v>
          </cell>
          <cell r="D304" t="str">
            <v>0006</v>
          </cell>
          <cell r="E304" t="str">
            <v>00097</v>
          </cell>
          <cell r="F304" t="str">
            <v>0598</v>
          </cell>
          <cell r="G304" t="str">
            <v>00001</v>
          </cell>
          <cell r="H304" t="str">
            <v>021263</v>
          </cell>
          <cell r="I304" t="str">
            <v>CASTILLA SARAVIA OMAR.</v>
          </cell>
          <cell r="J304" t="str">
            <v>MEDICO RESIDENTE 3ER ANO</v>
          </cell>
          <cell r="K304" t="str">
            <v>3</v>
          </cell>
          <cell r="L304" t="str">
            <v>03007</v>
          </cell>
          <cell r="M304" t="str">
            <v>070102101 - INST. NAC. DE REHAB</v>
          </cell>
          <cell r="N304" t="str">
            <v>21835342</v>
          </cell>
          <cell r="O304">
            <v>25830</v>
          </cell>
          <cell r="P304">
            <v>1979</v>
          </cell>
          <cell r="Q304" t="str">
            <v>M</v>
          </cell>
          <cell r="R304">
            <v>0</v>
          </cell>
          <cell r="S304" t="str">
            <v>DDR1</v>
          </cell>
          <cell r="U304" t="str">
            <v>558281OCSTA7</v>
          </cell>
          <cell r="V304">
            <v>35859</v>
          </cell>
          <cell r="W304" t="str">
            <v>0125-0002</v>
          </cell>
          <cell r="X304" t="str">
            <v>4013295420</v>
          </cell>
          <cell r="Y304" t="str">
            <v>M</v>
          </cell>
          <cell r="Z304" t="str">
            <v>1</v>
          </cell>
          <cell r="AB304" t="str">
            <v>0/  0</v>
          </cell>
          <cell r="AC304">
            <v>0</v>
          </cell>
        </row>
        <row r="305">
          <cell r="A305" t="str">
            <v>1101101009</v>
          </cell>
          <cell r="B305" t="str">
            <v>14</v>
          </cell>
          <cell r="C305" t="str">
            <v>003</v>
          </cell>
          <cell r="D305" t="str">
            <v>0006</v>
          </cell>
          <cell r="E305" t="str">
            <v>00097</v>
          </cell>
          <cell r="F305" t="str">
            <v>0598</v>
          </cell>
          <cell r="G305" t="str">
            <v>00001</v>
          </cell>
          <cell r="H305" t="str">
            <v>021696</v>
          </cell>
          <cell r="I305" t="str">
            <v>ESTRADA ZAMBRANO MIRIAM SABINA.</v>
          </cell>
          <cell r="J305" t="str">
            <v>MEDICO RESIDENTE 1ER ANO</v>
          </cell>
          <cell r="K305" t="str">
            <v>3</v>
          </cell>
          <cell r="L305" t="str">
            <v>03007</v>
          </cell>
          <cell r="M305" t="str">
            <v>070102101 - INST. NAC. DE REHAB</v>
          </cell>
          <cell r="N305" t="str">
            <v>06290443</v>
          </cell>
          <cell r="O305">
            <v>26597</v>
          </cell>
          <cell r="P305">
            <v>39234</v>
          </cell>
          <cell r="Q305" t="str">
            <v>M</v>
          </cell>
          <cell r="R305">
            <v>0</v>
          </cell>
          <cell r="S305" t="str">
            <v>DDR1</v>
          </cell>
          <cell r="U305" t="str">
            <v>565950MEZRB1</v>
          </cell>
          <cell r="V305">
            <v>39238</v>
          </cell>
          <cell r="W305" t="str">
            <v>0125-0002</v>
          </cell>
          <cell r="X305" t="str">
            <v>4019526920</v>
          </cell>
          <cell r="Y305" t="str">
            <v>F</v>
          </cell>
          <cell r="Z305" t="str">
            <v>1</v>
          </cell>
          <cell r="AB305" t="str">
            <v>0/  0</v>
          </cell>
          <cell r="AC305">
            <v>0</v>
          </cell>
          <cell r="BE305">
            <v>113.52</v>
          </cell>
        </row>
        <row r="306">
          <cell r="A306" t="str">
            <v>1101101009</v>
          </cell>
          <cell r="B306" t="str">
            <v>14</v>
          </cell>
          <cell r="C306" t="str">
            <v>003</v>
          </cell>
          <cell r="D306" t="str">
            <v>0006</v>
          </cell>
          <cell r="E306" t="str">
            <v>00097</v>
          </cell>
          <cell r="F306" t="str">
            <v>0598</v>
          </cell>
          <cell r="G306" t="str">
            <v>00001</v>
          </cell>
          <cell r="H306" t="str">
            <v>021694</v>
          </cell>
          <cell r="I306" t="str">
            <v>FLORIAN FLORIAN ANDRES CORCINO.</v>
          </cell>
          <cell r="J306" t="str">
            <v>MEDICO RESIDENTE 1ER ANO</v>
          </cell>
          <cell r="K306" t="str">
            <v>3</v>
          </cell>
          <cell r="L306" t="str">
            <v>03007</v>
          </cell>
          <cell r="M306" t="str">
            <v>070102101 - INST. NAC. DE REHAB</v>
          </cell>
          <cell r="N306" t="str">
            <v>26728623</v>
          </cell>
          <cell r="O306">
            <v>28097</v>
          </cell>
          <cell r="P306">
            <v>39234</v>
          </cell>
          <cell r="Q306" t="str">
            <v>M</v>
          </cell>
          <cell r="R306">
            <v>0</v>
          </cell>
          <cell r="S306" t="str">
            <v>DDR1</v>
          </cell>
          <cell r="U306" t="str">
            <v>580951AFFRR1</v>
          </cell>
          <cell r="V306">
            <v>38236</v>
          </cell>
          <cell r="W306" t="str">
            <v>0125-0002</v>
          </cell>
          <cell r="X306" t="str">
            <v>4019526904</v>
          </cell>
          <cell r="Y306" t="str">
            <v>M</v>
          </cell>
          <cell r="Z306" t="str">
            <v>1</v>
          </cell>
          <cell r="AB306" t="str">
            <v>0/  0</v>
          </cell>
          <cell r="AC306">
            <v>0</v>
          </cell>
          <cell r="BE306">
            <v>56.76</v>
          </cell>
        </row>
        <row r="307">
          <cell r="A307" t="str">
            <v>1101101009</v>
          </cell>
          <cell r="B307" t="str">
            <v>14</v>
          </cell>
          <cell r="C307" t="str">
            <v>003</v>
          </cell>
          <cell r="D307" t="str">
            <v>0006</v>
          </cell>
          <cell r="E307" t="str">
            <v>00097</v>
          </cell>
          <cell r="F307" t="str">
            <v>0598</v>
          </cell>
          <cell r="G307" t="str">
            <v>00001</v>
          </cell>
          <cell r="H307" t="str">
            <v>021695</v>
          </cell>
          <cell r="I307" t="str">
            <v>HURTADO QUINTO JORGE ENRIQUE.</v>
          </cell>
          <cell r="J307" t="str">
            <v>MEDICO RESIDENTE 1ER ANO</v>
          </cell>
          <cell r="K307" t="str">
            <v>3</v>
          </cell>
          <cell r="L307" t="str">
            <v>03007</v>
          </cell>
          <cell r="M307" t="str">
            <v>070102101 - INST. NAC. DE REHAB</v>
          </cell>
          <cell r="N307" t="str">
            <v>16156213</v>
          </cell>
          <cell r="O307">
            <v>27770</v>
          </cell>
          <cell r="P307">
            <v>39234</v>
          </cell>
          <cell r="Q307" t="str">
            <v>M</v>
          </cell>
          <cell r="R307">
            <v>0</v>
          </cell>
          <cell r="S307" t="str">
            <v>DDR1</v>
          </cell>
          <cell r="U307" t="str">
            <v>577681JHQTN6</v>
          </cell>
          <cell r="V307">
            <v>38261</v>
          </cell>
          <cell r="W307" t="str">
            <v>0125-0002</v>
          </cell>
          <cell r="X307" t="str">
            <v>4010632868</v>
          </cell>
          <cell r="Y307" t="str">
            <v>M</v>
          </cell>
          <cell r="Z307" t="str">
            <v>1</v>
          </cell>
          <cell r="AB307" t="str">
            <v>0/  0</v>
          </cell>
          <cell r="AC307">
            <v>0</v>
          </cell>
          <cell r="BE307">
            <v>94.6</v>
          </cell>
        </row>
        <row r="308">
          <cell r="A308" t="str">
            <v>1101101009</v>
          </cell>
          <cell r="B308" t="str">
            <v>14</v>
          </cell>
          <cell r="C308" t="str">
            <v>003</v>
          </cell>
          <cell r="D308" t="str">
            <v>0006</v>
          </cell>
          <cell r="E308" t="str">
            <v>00097</v>
          </cell>
          <cell r="F308" t="str">
            <v>0598</v>
          </cell>
          <cell r="G308" t="str">
            <v>00001</v>
          </cell>
          <cell r="H308" t="str">
            <v>021693</v>
          </cell>
          <cell r="I308" t="str">
            <v>LICETTI VILLENA ROSA ANGELICA.</v>
          </cell>
          <cell r="J308" t="str">
            <v>MEDICO RESIDENTE 1ER ANO</v>
          </cell>
          <cell r="K308" t="str">
            <v>3</v>
          </cell>
          <cell r="L308" t="str">
            <v>03007</v>
          </cell>
          <cell r="M308" t="str">
            <v>070102101 - INST. NAC. DE REHAB</v>
          </cell>
          <cell r="N308" t="str">
            <v>40546117</v>
          </cell>
          <cell r="O308">
            <v>29302</v>
          </cell>
          <cell r="P308">
            <v>39234</v>
          </cell>
          <cell r="Q308" t="str">
            <v>M</v>
          </cell>
          <cell r="R308">
            <v>0</v>
          </cell>
          <cell r="S308" t="str">
            <v>DDR1</v>
          </cell>
          <cell r="U308" t="str">
            <v>593000RLVEL0</v>
          </cell>
          <cell r="V308">
            <v>39230</v>
          </cell>
          <cell r="W308" t="str">
            <v>0125-0002</v>
          </cell>
          <cell r="X308" t="str">
            <v>4091268189</v>
          </cell>
          <cell r="Y308" t="str">
            <v>F</v>
          </cell>
          <cell r="Z308" t="str">
            <v>1</v>
          </cell>
          <cell r="AB308" t="str">
            <v>0/  0</v>
          </cell>
          <cell r="AC308">
            <v>0</v>
          </cell>
          <cell r="BE308">
            <v>56.76</v>
          </cell>
        </row>
        <row r="309">
          <cell r="A309" t="str">
            <v>1101101009</v>
          </cell>
          <cell r="B309" t="str">
            <v>14</v>
          </cell>
          <cell r="C309" t="str">
            <v>003</v>
          </cell>
          <cell r="D309" t="str">
            <v>0006</v>
          </cell>
          <cell r="E309" t="str">
            <v>00097</v>
          </cell>
          <cell r="F309" t="str">
            <v>0598</v>
          </cell>
          <cell r="G309" t="str">
            <v>00001</v>
          </cell>
          <cell r="H309" t="str">
            <v>021587</v>
          </cell>
          <cell r="I309" t="str">
            <v>PAJAYA REVILLA JESSICA ELVIRA.</v>
          </cell>
          <cell r="J309" t="str">
            <v>MEDICO RESIDENTE 2DO ANO</v>
          </cell>
          <cell r="K309" t="str">
            <v>3</v>
          </cell>
          <cell r="L309" t="str">
            <v>03007</v>
          </cell>
          <cell r="M309" t="str">
            <v>070102101 - INST. NAC. DE REHAB</v>
          </cell>
          <cell r="N309" t="str">
            <v>29725699</v>
          </cell>
          <cell r="O309">
            <v>28542</v>
          </cell>
          <cell r="P309">
            <v>2344</v>
          </cell>
          <cell r="Q309" t="str">
            <v>P</v>
          </cell>
          <cell r="R309">
            <v>0</v>
          </cell>
          <cell r="S309" t="str">
            <v>DDR1</v>
          </cell>
          <cell r="U309" t="str">
            <v>585400JPRAI3</v>
          </cell>
          <cell r="V309">
            <v>38878</v>
          </cell>
          <cell r="W309" t="str">
            <v>0125-0002</v>
          </cell>
          <cell r="X309" t="str">
            <v>4014725798</v>
          </cell>
          <cell r="Y309" t="str">
            <v>F</v>
          </cell>
          <cell r="Z309" t="str">
            <v>1</v>
          </cell>
          <cell r="AB309" t="str">
            <v>0/  0</v>
          </cell>
          <cell r="AC309">
            <v>0</v>
          </cell>
          <cell r="AE309" t="str">
            <v>900417</v>
          </cell>
        </row>
        <row r="310">
          <cell r="A310" t="str">
            <v>1101101009</v>
          </cell>
          <cell r="B310" t="str">
            <v>14</v>
          </cell>
          <cell r="C310" t="str">
            <v>003</v>
          </cell>
          <cell r="D310" t="str">
            <v>0006</v>
          </cell>
          <cell r="E310" t="str">
            <v>00097</v>
          </cell>
          <cell r="F310" t="str">
            <v>0598</v>
          </cell>
          <cell r="G310" t="str">
            <v>00001</v>
          </cell>
          <cell r="H310" t="str">
            <v>021588</v>
          </cell>
          <cell r="I310" t="str">
            <v>RIVERA MACHUCA ROSARIO DEL PILAR.</v>
          </cell>
          <cell r="J310" t="str">
            <v>MEDICO RESIDENTE 2DO ANO</v>
          </cell>
          <cell r="K310" t="str">
            <v>3</v>
          </cell>
          <cell r="L310" t="str">
            <v>03007</v>
          </cell>
          <cell r="M310" t="str">
            <v>070102101 - INST. NAC. DE REHAB</v>
          </cell>
          <cell r="N310" t="str">
            <v>80001193</v>
          </cell>
          <cell r="O310">
            <v>28509</v>
          </cell>
          <cell r="P310">
            <v>2344</v>
          </cell>
          <cell r="Q310" t="str">
            <v>H</v>
          </cell>
          <cell r="R310">
            <v>0</v>
          </cell>
          <cell r="S310" t="str">
            <v>DDR1</v>
          </cell>
          <cell r="U310" t="str">
            <v>585070RRMEH5</v>
          </cell>
          <cell r="V310">
            <v>38869</v>
          </cell>
          <cell r="W310" t="str">
            <v>0125-0002</v>
          </cell>
          <cell r="X310" t="str">
            <v>4014725836</v>
          </cell>
          <cell r="Y310" t="str">
            <v>F</v>
          </cell>
          <cell r="Z310" t="str">
            <v>1</v>
          </cell>
          <cell r="AB310" t="str">
            <v>0/  0</v>
          </cell>
          <cell r="AC310">
            <v>0</v>
          </cell>
          <cell r="AD310" t="str">
            <v>0</v>
          </cell>
          <cell r="AE310" t="str">
            <v>131087</v>
          </cell>
          <cell r="BE310">
            <v>151.36000000000001</v>
          </cell>
        </row>
        <row r="311">
          <cell r="A311" t="str">
            <v>1101101009</v>
          </cell>
          <cell r="B311" t="str">
            <v>14</v>
          </cell>
          <cell r="C311" t="str">
            <v>003</v>
          </cell>
          <cell r="D311" t="str">
            <v>0006</v>
          </cell>
          <cell r="E311" t="str">
            <v>00097</v>
          </cell>
          <cell r="F311" t="str">
            <v>0598</v>
          </cell>
          <cell r="G311" t="str">
            <v>00001</v>
          </cell>
          <cell r="H311" t="str">
            <v>021266</v>
          </cell>
          <cell r="I311" t="str">
            <v>VERGARAY OLIVEROS YASSIRA LARISSA.</v>
          </cell>
          <cell r="J311" t="str">
            <v>MEDICO RESIDENTE 3ER ANO</v>
          </cell>
          <cell r="K311" t="str">
            <v>3</v>
          </cell>
          <cell r="L311" t="str">
            <v>03007</v>
          </cell>
          <cell r="M311" t="str">
            <v>070102101 - INST. NAC. DE REHAB</v>
          </cell>
          <cell r="N311" t="str">
            <v>33265246</v>
          </cell>
          <cell r="O311">
            <v>28040</v>
          </cell>
          <cell r="P311">
            <v>38504</v>
          </cell>
          <cell r="Q311" t="str">
            <v>P</v>
          </cell>
          <cell r="R311">
            <v>0</v>
          </cell>
          <cell r="S311" t="str">
            <v>DDR1</v>
          </cell>
          <cell r="U311" t="str">
            <v>580380YVOGV0</v>
          </cell>
          <cell r="V311">
            <v>1408</v>
          </cell>
          <cell r="W311" t="str">
            <v>0125-0002</v>
          </cell>
          <cell r="X311" t="str">
            <v>4013295439</v>
          </cell>
          <cell r="Y311" t="str">
            <v>F</v>
          </cell>
          <cell r="Z311" t="str">
            <v>1</v>
          </cell>
          <cell r="AB311" t="str">
            <v>0/  0</v>
          </cell>
          <cell r="AC311">
            <v>0</v>
          </cell>
          <cell r="AE311" t="str">
            <v>900348</v>
          </cell>
        </row>
        <row r="312">
          <cell r="A312" t="str">
            <v>1101101009</v>
          </cell>
          <cell r="B312" t="str">
            <v>14</v>
          </cell>
          <cell r="C312" t="str">
            <v>003</v>
          </cell>
          <cell r="D312" t="str">
            <v>0006</v>
          </cell>
          <cell r="E312" t="str">
            <v>00267</v>
          </cell>
          <cell r="F312" t="str">
            <v>0693</v>
          </cell>
          <cell r="G312" t="str">
            <v>00001</v>
          </cell>
          <cell r="H312" t="str">
            <v>021282</v>
          </cell>
          <cell r="I312" t="str">
            <v>*VACANTE GARAY LAZO RUBEN NICOLAS 021282</v>
          </cell>
          <cell r="J312" t="str">
            <v>ASIST. ADMINISTRATIVO I</v>
          </cell>
          <cell r="K312" t="str">
            <v>4</v>
          </cell>
          <cell r="L312" t="str">
            <v>03007</v>
          </cell>
          <cell r="M312" t="str">
            <v>070102101 - INST. NAC. DE REHAB</v>
          </cell>
          <cell r="N312" t="str">
            <v>44444444</v>
          </cell>
          <cell r="O312">
            <v>24224</v>
          </cell>
          <cell r="P312">
            <v>39461</v>
          </cell>
          <cell r="R312">
            <v>0</v>
          </cell>
          <cell r="S312" t="str">
            <v>PE</v>
          </cell>
          <cell r="W312" t="str">
            <v>0125-0004</v>
          </cell>
          <cell r="Y312" t="str">
            <v>F</v>
          </cell>
          <cell r="Z312" t="str">
            <v>2</v>
          </cell>
          <cell r="AB312" t="str">
            <v>0/  0</v>
          </cell>
          <cell r="AC312">
            <v>0</v>
          </cell>
          <cell r="AE312" t="str">
            <v>032975</v>
          </cell>
        </row>
        <row r="313">
          <cell r="A313" t="str">
            <v>1101101009</v>
          </cell>
          <cell r="B313" t="str">
            <v>14</v>
          </cell>
          <cell r="C313" t="str">
            <v>003</v>
          </cell>
          <cell r="D313" t="str">
            <v>0006</v>
          </cell>
          <cell r="E313" t="str">
            <v>00267</v>
          </cell>
          <cell r="F313" t="str">
            <v>0693</v>
          </cell>
          <cell r="G313" t="str">
            <v>00001</v>
          </cell>
          <cell r="H313" t="str">
            <v>021279</v>
          </cell>
          <cell r="I313" t="str">
            <v>CESPEDES GONZAGA CARMEN MILAGROS</v>
          </cell>
          <cell r="J313" t="str">
            <v>TEC. ADMINISTRATIVO I</v>
          </cell>
          <cell r="K313" t="str">
            <v>4</v>
          </cell>
          <cell r="L313" t="str">
            <v>03007</v>
          </cell>
          <cell r="M313" t="str">
            <v>070102101 - INST. NAC. DE REHAB</v>
          </cell>
          <cell r="N313" t="str">
            <v>09557148</v>
          </cell>
          <cell r="O313">
            <v>25307</v>
          </cell>
          <cell r="P313">
            <v>36705</v>
          </cell>
          <cell r="Q313" t="str">
            <v>H</v>
          </cell>
          <cell r="R313">
            <v>0</v>
          </cell>
          <cell r="S313" t="str">
            <v>TD</v>
          </cell>
          <cell r="T313" t="str">
            <v>6904140CPGZC001</v>
          </cell>
          <cell r="U313" t="str">
            <v>553050CCGPZ0</v>
          </cell>
          <cell r="V313">
            <v>36705</v>
          </cell>
          <cell r="W313" t="str">
            <v>0125-0004</v>
          </cell>
          <cell r="X313" t="str">
            <v>4031306200</v>
          </cell>
          <cell r="Y313" t="str">
            <v>F</v>
          </cell>
          <cell r="Z313" t="str">
            <v>2</v>
          </cell>
          <cell r="AB313" t="str">
            <v>0/  0</v>
          </cell>
          <cell r="AC313">
            <v>0</v>
          </cell>
          <cell r="AD313" t="str">
            <v>0</v>
          </cell>
          <cell r="AE313" t="str">
            <v>033005</v>
          </cell>
          <cell r="AF313">
            <v>0.03</v>
          </cell>
          <cell r="AG313">
            <v>23.67</v>
          </cell>
          <cell r="AK313">
            <v>32.4</v>
          </cell>
          <cell r="AL313">
            <v>5.01</v>
          </cell>
          <cell r="AM313">
            <v>18.329999999999998</v>
          </cell>
          <cell r="AP313">
            <v>2.6</v>
          </cell>
          <cell r="AQ313">
            <v>60</v>
          </cell>
          <cell r="AS313">
            <v>60</v>
          </cell>
          <cell r="AT313">
            <v>90</v>
          </cell>
          <cell r="AU313">
            <v>40</v>
          </cell>
          <cell r="AW313">
            <v>187.97</v>
          </cell>
          <cell r="AY313">
            <v>3.1</v>
          </cell>
          <cell r="BA313">
            <v>50</v>
          </cell>
        </row>
        <row r="314">
          <cell r="A314" t="str">
            <v>1101101009</v>
          </cell>
          <cell r="B314" t="str">
            <v>14</v>
          </cell>
          <cell r="C314" t="str">
            <v>006</v>
          </cell>
          <cell r="D314" t="str">
            <v>0014</v>
          </cell>
          <cell r="E314" t="str">
            <v>00485</v>
          </cell>
          <cell r="F314" t="str">
            <v>0006</v>
          </cell>
          <cell r="G314" t="str">
            <v>00001</v>
          </cell>
          <cell r="H314" t="str">
            <v>021281</v>
          </cell>
          <cell r="I314" t="str">
            <v>CURAY RIVERA JUAN MARTIN</v>
          </cell>
          <cell r="J314" t="str">
            <v>TEC. ADMINISTRATIVO I</v>
          </cell>
          <cell r="K314" t="str">
            <v>4</v>
          </cell>
          <cell r="L314" t="str">
            <v>03007</v>
          </cell>
          <cell r="M314" t="str">
            <v>070102101 - INST. NAC. DE REHAB</v>
          </cell>
          <cell r="N314" t="str">
            <v>08539094</v>
          </cell>
          <cell r="O314">
            <v>23584</v>
          </cell>
          <cell r="P314">
            <v>36705</v>
          </cell>
          <cell r="Q314" t="str">
            <v>H</v>
          </cell>
          <cell r="R314">
            <v>0</v>
          </cell>
          <cell r="S314" t="str">
            <v>TD</v>
          </cell>
          <cell r="U314" t="str">
            <v>235821JCRAE8</v>
          </cell>
          <cell r="V314">
            <v>36705</v>
          </cell>
          <cell r="W314" t="str">
            <v>0125-0007</v>
          </cell>
          <cell r="X314" t="str">
            <v>4031365568</v>
          </cell>
          <cell r="Y314" t="str">
            <v>M</v>
          </cell>
          <cell r="Z314" t="str">
            <v>2</v>
          </cell>
          <cell r="AB314" t="str">
            <v>0/  0</v>
          </cell>
          <cell r="AC314">
            <v>0</v>
          </cell>
          <cell r="AD314" t="str">
            <v>0</v>
          </cell>
          <cell r="AE314" t="str">
            <v>033009</v>
          </cell>
          <cell r="AF314">
            <v>0.03</v>
          </cell>
          <cell r="AG314">
            <v>23.67</v>
          </cell>
          <cell r="AK314">
            <v>32.4</v>
          </cell>
          <cell r="AL314">
            <v>5.01</v>
          </cell>
          <cell r="AM314">
            <v>18.329999999999998</v>
          </cell>
          <cell r="AP314">
            <v>2.6</v>
          </cell>
          <cell r="AQ314">
            <v>60</v>
          </cell>
          <cell r="AS314">
            <v>60</v>
          </cell>
          <cell r="AT314">
            <v>90</v>
          </cell>
          <cell r="AU314">
            <v>40</v>
          </cell>
          <cell r="AW314">
            <v>187.97</v>
          </cell>
          <cell r="AY314">
            <v>3.1</v>
          </cell>
          <cell r="BA314">
            <v>50</v>
          </cell>
        </row>
        <row r="315">
          <cell r="A315" t="str">
            <v>1101101009</v>
          </cell>
          <cell r="B315" t="str">
            <v>14</v>
          </cell>
          <cell r="C315" t="str">
            <v>003</v>
          </cell>
          <cell r="D315" t="str">
            <v>0006</v>
          </cell>
          <cell r="E315" t="str">
            <v>00267</v>
          </cell>
          <cell r="F315" t="str">
            <v>0693</v>
          </cell>
          <cell r="G315" t="str">
            <v>00001</v>
          </cell>
          <cell r="H315" t="str">
            <v>021286</v>
          </cell>
          <cell r="I315" t="str">
            <v>NAVARRO JUAREZ ROSA RAQUEL</v>
          </cell>
          <cell r="J315" t="str">
            <v>TEC. ADMINISTRATIVO I</v>
          </cell>
          <cell r="K315" t="str">
            <v>4</v>
          </cell>
          <cell r="L315" t="str">
            <v>03007</v>
          </cell>
          <cell r="M315" t="str">
            <v>070102101 - INST. NAC. DE REHAB</v>
          </cell>
          <cell r="N315" t="str">
            <v>25743580</v>
          </cell>
          <cell r="O315">
            <v>23968</v>
          </cell>
          <cell r="P315">
            <v>35564</v>
          </cell>
          <cell r="Q315" t="str">
            <v>H</v>
          </cell>
          <cell r="R315">
            <v>0</v>
          </cell>
          <cell r="S315" t="str">
            <v>TD</v>
          </cell>
          <cell r="T315" t="str">
            <v>6508140NAJRR002</v>
          </cell>
          <cell r="U315" t="str">
            <v>539660RNJAR1</v>
          </cell>
          <cell r="V315">
            <v>35576</v>
          </cell>
          <cell r="W315" t="str">
            <v>0125-0004</v>
          </cell>
          <cell r="X315" t="str">
            <v>4029789164</v>
          </cell>
          <cell r="Y315" t="str">
            <v>F</v>
          </cell>
          <cell r="Z315" t="str">
            <v>2</v>
          </cell>
          <cell r="AB315" t="str">
            <v>0/  0</v>
          </cell>
          <cell r="AC315">
            <v>0</v>
          </cell>
          <cell r="AD315" t="str">
            <v>0</v>
          </cell>
          <cell r="AE315" t="str">
            <v>033046</v>
          </cell>
          <cell r="AF315">
            <v>0.03</v>
          </cell>
          <cell r="AG315">
            <v>23.67</v>
          </cell>
          <cell r="AK315">
            <v>32.4</v>
          </cell>
          <cell r="AL315">
            <v>5.01</v>
          </cell>
          <cell r="AM315">
            <v>18.329999999999998</v>
          </cell>
          <cell r="AP315">
            <v>2.6</v>
          </cell>
          <cell r="AQ315">
            <v>60</v>
          </cell>
          <cell r="AS315">
            <v>60</v>
          </cell>
          <cell r="AT315">
            <v>90</v>
          </cell>
          <cell r="AU315">
            <v>40</v>
          </cell>
          <cell r="AW315">
            <v>187.97</v>
          </cell>
          <cell r="AY315">
            <v>3.1</v>
          </cell>
          <cell r="BA315">
            <v>50</v>
          </cell>
        </row>
        <row r="316">
          <cell r="A316" t="str">
            <v>1101101009</v>
          </cell>
          <cell r="B316" t="str">
            <v>14</v>
          </cell>
          <cell r="C316" t="str">
            <v>003</v>
          </cell>
          <cell r="D316" t="str">
            <v>0006</v>
          </cell>
          <cell r="E316" t="str">
            <v>00267</v>
          </cell>
          <cell r="F316" t="str">
            <v>0693</v>
          </cell>
          <cell r="G316" t="str">
            <v>00001</v>
          </cell>
          <cell r="H316" t="str">
            <v>021290</v>
          </cell>
          <cell r="I316" t="str">
            <v>ROJAS HERRERA PABLO NIKOLA</v>
          </cell>
          <cell r="J316" t="str">
            <v>TEC. ADMINISTRATIVO I</v>
          </cell>
          <cell r="K316" t="str">
            <v>4</v>
          </cell>
          <cell r="L316" t="str">
            <v>03007</v>
          </cell>
          <cell r="M316" t="str">
            <v>070102101 - INST. NAC. DE REHAB</v>
          </cell>
          <cell r="N316" t="str">
            <v>09387736</v>
          </cell>
          <cell r="O316">
            <v>25662</v>
          </cell>
          <cell r="P316">
            <v>36396</v>
          </cell>
          <cell r="Q316" t="str">
            <v>M</v>
          </cell>
          <cell r="R316">
            <v>0</v>
          </cell>
          <cell r="S316" t="str">
            <v>TD</v>
          </cell>
          <cell r="U316" t="str">
            <v>556601PRHAR1</v>
          </cell>
          <cell r="V316">
            <v>35084</v>
          </cell>
          <cell r="W316" t="str">
            <v>0125-0004</v>
          </cell>
          <cell r="X316" t="str">
            <v>4031326961</v>
          </cell>
          <cell r="Y316" t="str">
            <v>M</v>
          </cell>
          <cell r="Z316" t="str">
            <v>2</v>
          </cell>
          <cell r="AB316" t="str">
            <v>0/  0</v>
          </cell>
          <cell r="AC316">
            <v>0</v>
          </cell>
          <cell r="AD316" t="str">
            <v>0</v>
          </cell>
          <cell r="AE316" t="str">
            <v>033082</v>
          </cell>
          <cell r="AF316">
            <v>0.03</v>
          </cell>
          <cell r="AG316">
            <v>23.67</v>
          </cell>
          <cell r="AK316">
            <v>32.4</v>
          </cell>
          <cell r="AL316">
            <v>5.01</v>
          </cell>
          <cell r="AM316">
            <v>18.329999999999998</v>
          </cell>
          <cell r="AP316">
            <v>2.6</v>
          </cell>
          <cell r="AQ316">
            <v>60</v>
          </cell>
          <cell r="AS316">
            <v>60</v>
          </cell>
          <cell r="AT316">
            <v>90</v>
          </cell>
          <cell r="AU316">
            <v>40</v>
          </cell>
          <cell r="AW316">
            <v>187.97</v>
          </cell>
          <cell r="AY316">
            <v>3.1</v>
          </cell>
          <cell r="BA316">
            <v>50</v>
          </cell>
        </row>
        <row r="317">
          <cell r="A317" t="str">
            <v>1101101009</v>
          </cell>
          <cell r="B317" t="str">
            <v>14</v>
          </cell>
          <cell r="C317" t="str">
            <v>006</v>
          </cell>
          <cell r="D317" t="str">
            <v>0005</v>
          </cell>
          <cell r="E317" t="str">
            <v>00110</v>
          </cell>
          <cell r="F317" t="str">
            <v>2394</v>
          </cell>
          <cell r="G317" t="str">
            <v>00001</v>
          </cell>
          <cell r="H317" t="str">
            <v>021292</v>
          </cell>
          <cell r="I317" t="str">
            <v>SOTELO SANCHEZ DE RUIZ JUANA ROSA</v>
          </cell>
          <cell r="J317" t="str">
            <v>TEC. ADMINISTRATIVO I</v>
          </cell>
          <cell r="K317" t="str">
            <v>4</v>
          </cell>
          <cell r="L317" t="str">
            <v>03007</v>
          </cell>
          <cell r="M317" t="str">
            <v>070102101 - INST. NAC. DE REHAB</v>
          </cell>
          <cell r="N317" t="str">
            <v>09133665</v>
          </cell>
          <cell r="O317">
            <v>21306</v>
          </cell>
          <cell r="P317">
            <v>35996</v>
          </cell>
          <cell r="Q317" t="str">
            <v>1</v>
          </cell>
          <cell r="R317">
            <v>0</v>
          </cell>
          <cell r="S317" t="str">
            <v>TE</v>
          </cell>
          <cell r="T317" t="str">
            <v>5805010SESCJ003</v>
          </cell>
          <cell r="W317" t="str">
            <v>0125-0006</v>
          </cell>
          <cell r="X317" t="str">
            <v>4029811186</v>
          </cell>
          <cell r="Y317" t="str">
            <v>F</v>
          </cell>
          <cell r="Z317" t="str">
            <v>2</v>
          </cell>
          <cell r="AB317" t="str">
            <v>0/  0</v>
          </cell>
          <cell r="AC317">
            <v>0</v>
          </cell>
          <cell r="AD317" t="str">
            <v>0</v>
          </cell>
          <cell r="AE317" t="str">
            <v>033174</v>
          </cell>
          <cell r="AF317">
            <v>0.03</v>
          </cell>
          <cell r="AG317">
            <v>23.52</v>
          </cell>
          <cell r="AK317">
            <v>32.4</v>
          </cell>
          <cell r="AL317">
            <v>5.01</v>
          </cell>
          <cell r="AM317">
            <v>18.29</v>
          </cell>
          <cell r="AQ317">
            <v>60</v>
          </cell>
          <cell r="AS317">
            <v>60</v>
          </cell>
          <cell r="AT317">
            <v>90</v>
          </cell>
          <cell r="AV317">
            <v>40</v>
          </cell>
          <cell r="AW317">
            <v>186.41</v>
          </cell>
          <cell r="AY317">
            <v>3.1</v>
          </cell>
          <cell r="BA317">
            <v>50</v>
          </cell>
        </row>
        <row r="318">
          <cell r="A318" t="str">
            <v>1101101009</v>
          </cell>
          <cell r="B318" t="str">
            <v>14</v>
          </cell>
          <cell r="C318" t="str">
            <v>064</v>
          </cell>
          <cell r="D318" t="str">
            <v>0123</v>
          </cell>
          <cell r="E318" t="str">
            <v>00540</v>
          </cell>
          <cell r="F318" t="str">
            <v>0703</v>
          </cell>
          <cell r="G318" t="str">
            <v>00001</v>
          </cell>
          <cell r="H318" t="str">
            <v>021480</v>
          </cell>
          <cell r="I318" t="str">
            <v>MARTINEZ FERNANDEZ DE HURTADO MARIA PILAR JES</v>
          </cell>
          <cell r="J318" t="str">
            <v>TEC. EN ENFERMERIA II</v>
          </cell>
          <cell r="K318" t="str">
            <v>2</v>
          </cell>
          <cell r="L318" t="str">
            <v>03007</v>
          </cell>
          <cell r="M318" t="str">
            <v>888888888 - DESTACADOS DE OTRA UNIDAD EJECUTORA</v>
          </cell>
          <cell r="N318" t="str">
            <v>08642785</v>
          </cell>
          <cell r="O318">
            <v>18184</v>
          </cell>
          <cell r="P318">
            <v>38078</v>
          </cell>
          <cell r="Q318" t="str">
            <v>I</v>
          </cell>
          <cell r="R318">
            <v>0</v>
          </cell>
          <cell r="S318" t="str">
            <v>DD</v>
          </cell>
          <cell r="U318" t="str">
            <v>481820MMFTN5</v>
          </cell>
          <cell r="V318">
            <v>35196</v>
          </cell>
          <cell r="W318" t="str">
            <v>0125-0020</v>
          </cell>
          <cell r="X318" t="str">
            <v>4029723090</v>
          </cell>
          <cell r="Y318" t="str">
            <v>F</v>
          </cell>
          <cell r="Z318" t="str">
            <v>1</v>
          </cell>
          <cell r="AB318" t="str">
            <v>0/  0</v>
          </cell>
          <cell r="AC318">
            <v>0</v>
          </cell>
          <cell r="AE318" t="str">
            <v>094110</v>
          </cell>
          <cell r="BE318">
            <v>129.79</v>
          </cell>
        </row>
        <row r="319">
          <cell r="A319" t="str">
            <v>1101101001</v>
          </cell>
          <cell r="B319" t="str">
            <v>14</v>
          </cell>
          <cell r="C319" t="str">
            <v>063</v>
          </cell>
          <cell r="D319" t="str">
            <v>0081</v>
          </cell>
          <cell r="E319" t="str">
            <v>00097</v>
          </cell>
          <cell r="F319" t="str">
            <v>0598</v>
          </cell>
          <cell r="G319" t="str">
            <v>00001</v>
          </cell>
          <cell r="H319" t="str">
            <v>021575</v>
          </cell>
          <cell r="I319" t="str">
            <v>ALARCON CANDIA GLADIS FILOMENA</v>
          </cell>
          <cell r="J319" t="str">
            <v>MEDICO RESIDENTE 2DO ANO</v>
          </cell>
          <cell r="K319" t="str">
            <v>3</v>
          </cell>
          <cell r="L319" t="str">
            <v>77001</v>
          </cell>
          <cell r="M319" t="str">
            <v>150133078 - MINSA SERUMS-REHABILITACION</v>
          </cell>
          <cell r="N319" t="str">
            <v>41063718</v>
          </cell>
          <cell r="O319">
            <v>28676</v>
          </cell>
          <cell r="P319">
            <v>38869</v>
          </cell>
          <cell r="Q319" t="str">
            <v>H</v>
          </cell>
          <cell r="R319">
            <v>0</v>
          </cell>
          <cell r="S319" t="str">
            <v>15</v>
          </cell>
          <cell r="U319" t="str">
            <v>586740GACRD4</v>
          </cell>
          <cell r="V319">
            <v>38853</v>
          </cell>
          <cell r="W319" t="str">
            <v>0117-0017</v>
          </cell>
          <cell r="X319" t="str">
            <v>4010558889</v>
          </cell>
          <cell r="Y319" t="str">
            <v>F</v>
          </cell>
          <cell r="Z319" t="str">
            <v>1</v>
          </cell>
          <cell r="AB319" t="str">
            <v>0/  0</v>
          </cell>
          <cell r="AC319">
            <v>0</v>
          </cell>
          <cell r="AE319" t="str">
            <v>131079</v>
          </cell>
          <cell r="AF319">
            <v>0.04</v>
          </cell>
          <cell r="AG319">
            <v>37.799999999999997</v>
          </cell>
          <cell r="AL319">
            <v>5.01</v>
          </cell>
          <cell r="AW319">
            <v>753.91</v>
          </cell>
          <cell r="AZ319">
            <v>1301.27</v>
          </cell>
          <cell r="BA319">
            <v>50</v>
          </cell>
          <cell r="BC319">
            <v>920</v>
          </cell>
        </row>
        <row r="320">
          <cell r="A320" t="str">
            <v>1101101001</v>
          </cell>
          <cell r="B320" t="str">
            <v>14</v>
          </cell>
          <cell r="C320" t="str">
            <v>063</v>
          </cell>
          <cell r="D320" t="str">
            <v>0081</v>
          </cell>
          <cell r="E320" t="str">
            <v>00097</v>
          </cell>
          <cell r="F320" t="str">
            <v>0598</v>
          </cell>
          <cell r="G320" t="str">
            <v>00001</v>
          </cell>
          <cell r="H320" t="str">
            <v>021568</v>
          </cell>
          <cell r="I320" t="str">
            <v>ARENAS HERNANDEZ LILIA PAOLA</v>
          </cell>
          <cell r="J320" t="str">
            <v>MEDICO RESIDENTE 3ER ANO</v>
          </cell>
          <cell r="K320" t="str">
            <v>3</v>
          </cell>
          <cell r="L320" t="str">
            <v>77001</v>
          </cell>
          <cell r="M320" t="str">
            <v>150133078 - MINSA SERUMS-REHABILITACION</v>
          </cell>
          <cell r="N320" t="str">
            <v>10799339</v>
          </cell>
          <cell r="O320">
            <v>28645</v>
          </cell>
          <cell r="P320">
            <v>38504</v>
          </cell>
          <cell r="Q320" t="str">
            <v>H</v>
          </cell>
          <cell r="R320">
            <v>0</v>
          </cell>
          <cell r="S320" t="str">
            <v>15</v>
          </cell>
          <cell r="U320" t="str">
            <v>586430LAHNN9</v>
          </cell>
          <cell r="V320">
            <v>37633</v>
          </cell>
          <cell r="W320" t="str">
            <v>0117-0017</v>
          </cell>
          <cell r="X320" t="str">
            <v>4013295412</v>
          </cell>
          <cell r="Y320" t="str">
            <v>F</v>
          </cell>
          <cell r="Z320" t="str">
            <v>1</v>
          </cell>
          <cell r="AB320" t="str">
            <v>0/  0</v>
          </cell>
          <cell r="AC320">
            <v>0</v>
          </cell>
          <cell r="AF320">
            <v>0.04</v>
          </cell>
          <cell r="AG320">
            <v>37.799999999999997</v>
          </cell>
          <cell r="AL320">
            <v>5.01</v>
          </cell>
          <cell r="AW320">
            <v>753.91</v>
          </cell>
          <cell r="AZ320">
            <v>1301.27</v>
          </cell>
          <cell r="BA320">
            <v>50</v>
          </cell>
          <cell r="BC320">
            <v>920</v>
          </cell>
        </row>
        <row r="321">
          <cell r="A321" t="str">
            <v>1101101001</v>
          </cell>
          <cell r="B321" t="str">
            <v>14</v>
          </cell>
          <cell r="C321" t="str">
            <v>063</v>
          </cell>
          <cell r="D321" t="str">
            <v>0081</v>
          </cell>
          <cell r="E321" t="str">
            <v>00097</v>
          </cell>
          <cell r="F321" t="str">
            <v>0598</v>
          </cell>
          <cell r="G321" t="str">
            <v>00001</v>
          </cell>
          <cell r="H321" t="str">
            <v>021574</v>
          </cell>
          <cell r="I321" t="str">
            <v>BASTANTE REYES JENNY DEL PILAR</v>
          </cell>
          <cell r="J321" t="str">
            <v>MEDICO RESIDENTE 2DO ANO</v>
          </cell>
          <cell r="K321" t="str">
            <v>3</v>
          </cell>
          <cell r="L321" t="str">
            <v>77001</v>
          </cell>
          <cell r="M321" t="str">
            <v>150133078 - MINSA SERUMS-REHABILITACION</v>
          </cell>
          <cell r="N321" t="str">
            <v>10475288</v>
          </cell>
          <cell r="O321">
            <v>27974</v>
          </cell>
          <cell r="P321">
            <v>2344</v>
          </cell>
          <cell r="Q321" t="str">
            <v>H</v>
          </cell>
          <cell r="R321">
            <v>0</v>
          </cell>
          <cell r="S321" t="str">
            <v>15</v>
          </cell>
          <cell r="U321" t="str">
            <v>579720JBRTE5</v>
          </cell>
          <cell r="V321">
            <v>38803</v>
          </cell>
          <cell r="W321" t="str">
            <v>0117-0017</v>
          </cell>
          <cell r="X321" t="str">
            <v>4014725828</v>
          </cell>
          <cell r="Y321" t="str">
            <v>F</v>
          </cell>
          <cell r="Z321" t="str">
            <v>1</v>
          </cell>
          <cell r="AB321" t="str">
            <v>0/  0</v>
          </cell>
          <cell r="AC321">
            <v>0</v>
          </cell>
          <cell r="AD321" t="str">
            <v>0</v>
          </cell>
          <cell r="AE321" t="str">
            <v>900388</v>
          </cell>
          <cell r="AF321">
            <v>0.04</v>
          </cell>
          <cell r="AG321">
            <v>37.799999999999997</v>
          </cell>
          <cell r="AL321">
            <v>5.01</v>
          </cell>
          <cell r="AW321">
            <v>753.91</v>
          </cell>
          <cell r="AZ321">
            <v>1301.27</v>
          </cell>
          <cell r="BA321">
            <v>50</v>
          </cell>
          <cell r="BC321">
            <v>920</v>
          </cell>
        </row>
        <row r="322">
          <cell r="A322" t="str">
            <v>1101101001</v>
          </cell>
          <cell r="B322" t="str">
            <v>14</v>
          </cell>
          <cell r="C322" t="str">
            <v>063</v>
          </cell>
          <cell r="D322" t="str">
            <v>0081</v>
          </cell>
          <cell r="E322" t="str">
            <v>00097</v>
          </cell>
          <cell r="F322" t="str">
            <v>0598</v>
          </cell>
          <cell r="G322" t="str">
            <v>00001</v>
          </cell>
          <cell r="H322" t="str">
            <v>021698</v>
          </cell>
          <cell r="I322" t="str">
            <v>BEJAR PAREDES LUISA MAHALI</v>
          </cell>
          <cell r="J322" t="str">
            <v>MEDICO RESIDENTE 1ER ANO</v>
          </cell>
          <cell r="K322" t="str">
            <v>3</v>
          </cell>
          <cell r="L322" t="str">
            <v>77001</v>
          </cell>
          <cell r="M322" t="str">
            <v>150133078 - MINSA SERUMS-REHABILITACION</v>
          </cell>
          <cell r="N322" t="str">
            <v>23983127</v>
          </cell>
          <cell r="O322">
            <v>27995</v>
          </cell>
          <cell r="P322">
            <v>39234</v>
          </cell>
          <cell r="Q322" t="str">
            <v>P</v>
          </cell>
          <cell r="R322">
            <v>0</v>
          </cell>
          <cell r="S322" t="str">
            <v>15</v>
          </cell>
          <cell r="T322" t="str">
            <v>7608230BAPEL009</v>
          </cell>
          <cell r="U322" t="str">
            <v>579930LBPAE5</v>
          </cell>
          <cell r="V322">
            <v>39232</v>
          </cell>
          <cell r="W322" t="str">
            <v>0117-0017</v>
          </cell>
          <cell r="X322" t="str">
            <v>4161134673</v>
          </cell>
          <cell r="Y322" t="str">
            <v>F</v>
          </cell>
          <cell r="Z322" t="str">
            <v>1</v>
          </cell>
          <cell r="AB322" t="str">
            <v>0/  0</v>
          </cell>
          <cell r="AC322">
            <v>0</v>
          </cell>
          <cell r="AF322">
            <v>0.04</v>
          </cell>
          <cell r="AG322">
            <v>37.799999999999997</v>
          </cell>
          <cell r="AL322">
            <v>5.01</v>
          </cell>
          <cell r="AW322">
            <v>753.91</v>
          </cell>
          <cell r="AZ322">
            <v>1301.27</v>
          </cell>
          <cell r="BA322">
            <v>50</v>
          </cell>
          <cell r="BC322">
            <v>920</v>
          </cell>
        </row>
        <row r="323">
          <cell r="A323" t="str">
            <v>1101101001</v>
          </cell>
          <cell r="B323" t="str">
            <v>14</v>
          </cell>
          <cell r="C323" t="str">
            <v>063</v>
          </cell>
          <cell r="D323" t="str">
            <v>0081</v>
          </cell>
          <cell r="E323" t="str">
            <v>00097</v>
          </cell>
          <cell r="F323" t="str">
            <v>0598</v>
          </cell>
          <cell r="G323" t="str">
            <v>00001</v>
          </cell>
          <cell r="H323" t="str">
            <v>021571</v>
          </cell>
          <cell r="I323" t="str">
            <v>BERLANGA PONCE RENSO RAUL</v>
          </cell>
          <cell r="J323" t="str">
            <v>MEDICO RESIDENTE 2DO ANO</v>
          </cell>
          <cell r="K323" t="str">
            <v>3</v>
          </cell>
          <cell r="L323" t="str">
            <v>77001</v>
          </cell>
          <cell r="M323" t="str">
            <v>150133078 - MINSA SERUMS-REHABILITACION</v>
          </cell>
          <cell r="N323" t="str">
            <v>30425063</v>
          </cell>
          <cell r="O323">
            <v>28160</v>
          </cell>
          <cell r="P323">
            <v>38869</v>
          </cell>
          <cell r="Q323" t="str">
            <v>P</v>
          </cell>
          <cell r="R323">
            <v>0</v>
          </cell>
          <cell r="S323" t="str">
            <v>15</v>
          </cell>
          <cell r="U323" t="str">
            <v>581581RBPLC0</v>
          </cell>
          <cell r="V323">
            <v>38888</v>
          </cell>
          <cell r="W323" t="str">
            <v>0117-0017</v>
          </cell>
          <cell r="X323" t="str">
            <v>4014725801</v>
          </cell>
          <cell r="Y323" t="str">
            <v>M</v>
          </cell>
          <cell r="Z323" t="str">
            <v>1</v>
          </cell>
          <cell r="AB323" t="str">
            <v>0/  0</v>
          </cell>
          <cell r="AC323">
            <v>0</v>
          </cell>
          <cell r="AD323" t="str">
            <v>0</v>
          </cell>
          <cell r="AE323" t="str">
            <v>134592</v>
          </cell>
          <cell r="AF323">
            <v>0.04</v>
          </cell>
          <cell r="AG323">
            <v>37.799999999999997</v>
          </cell>
          <cell r="AL323">
            <v>5.01</v>
          </cell>
          <cell r="AW323">
            <v>753.91</v>
          </cell>
          <cell r="AZ323">
            <v>1301.27</v>
          </cell>
          <cell r="BA323">
            <v>50</v>
          </cell>
          <cell r="BC323">
            <v>920</v>
          </cell>
        </row>
        <row r="324">
          <cell r="A324" t="str">
            <v>1101101001</v>
          </cell>
          <cell r="B324" t="str">
            <v>14</v>
          </cell>
          <cell r="C324" t="str">
            <v>063</v>
          </cell>
          <cell r="D324" t="str">
            <v>0081</v>
          </cell>
          <cell r="E324" t="str">
            <v>00097</v>
          </cell>
          <cell r="F324" t="str">
            <v>0598</v>
          </cell>
          <cell r="G324" t="str">
            <v>00001</v>
          </cell>
          <cell r="H324" t="str">
            <v>021682</v>
          </cell>
          <cell r="I324" t="str">
            <v>BUSTILLOS VILLALTA KATIA PAOLA</v>
          </cell>
          <cell r="J324" t="str">
            <v>MEDICO RESIDENTE 1ER ANO</v>
          </cell>
          <cell r="K324" t="str">
            <v>3</v>
          </cell>
          <cell r="L324" t="str">
            <v>77001</v>
          </cell>
          <cell r="M324" t="str">
            <v>150133078 - MINSA SERUMS-REHABILITACION</v>
          </cell>
          <cell r="N324" t="str">
            <v>40298203</v>
          </cell>
          <cell r="O324">
            <v>29110</v>
          </cell>
          <cell r="P324">
            <v>39234</v>
          </cell>
          <cell r="Q324" t="str">
            <v>H</v>
          </cell>
          <cell r="R324">
            <v>0</v>
          </cell>
          <cell r="S324" t="str">
            <v>15</v>
          </cell>
          <cell r="T324" t="str">
            <v>7909120BTVLK002</v>
          </cell>
          <cell r="U324" t="str">
            <v>591080KBVTL2</v>
          </cell>
          <cell r="V324">
            <v>35873</v>
          </cell>
          <cell r="W324" t="str">
            <v>0117-0017</v>
          </cell>
          <cell r="X324" t="str">
            <v>4019526912</v>
          </cell>
          <cell r="Y324" t="str">
            <v>F</v>
          </cell>
          <cell r="Z324" t="str">
            <v>1</v>
          </cell>
          <cell r="AB324" t="str">
            <v>0/  0</v>
          </cell>
          <cell r="AC324">
            <v>0</v>
          </cell>
          <cell r="AF324">
            <v>0.04</v>
          </cell>
          <cell r="AG324">
            <v>37.799999999999997</v>
          </cell>
          <cell r="AL324">
            <v>5.01</v>
          </cell>
          <cell r="AW324">
            <v>753.91</v>
          </cell>
          <cell r="AZ324">
            <v>1301.27</v>
          </cell>
          <cell r="BA324">
            <v>50</v>
          </cell>
          <cell r="BC324">
            <v>920</v>
          </cell>
        </row>
        <row r="325">
          <cell r="A325" t="str">
            <v>1101101001</v>
          </cell>
          <cell r="B325" t="str">
            <v>14</v>
          </cell>
          <cell r="C325" t="str">
            <v>063</v>
          </cell>
          <cell r="D325" t="str">
            <v>0081</v>
          </cell>
          <cell r="E325" t="str">
            <v>00097</v>
          </cell>
          <cell r="F325" t="str">
            <v>0598</v>
          </cell>
          <cell r="G325" t="str">
            <v>00001</v>
          </cell>
          <cell r="H325" t="str">
            <v>021565</v>
          </cell>
          <cell r="I325" t="str">
            <v>CABEZAS GOMEZ MARIA KATHIA</v>
          </cell>
          <cell r="J325" t="str">
            <v>MEDICO RESIDENTE 3ER ANO</v>
          </cell>
          <cell r="K325" t="str">
            <v>3</v>
          </cell>
          <cell r="L325" t="str">
            <v>77001</v>
          </cell>
          <cell r="M325" t="str">
            <v>150133078 - MINSA SERUMS-REHABILITACION</v>
          </cell>
          <cell r="N325" t="str">
            <v>10793014</v>
          </cell>
          <cell r="O325">
            <v>28716</v>
          </cell>
          <cell r="P325">
            <v>38504</v>
          </cell>
          <cell r="Q325" t="str">
            <v>M</v>
          </cell>
          <cell r="R325">
            <v>0</v>
          </cell>
          <cell r="S325" t="str">
            <v>15</v>
          </cell>
          <cell r="U325" t="str">
            <v>587140MCGEE1</v>
          </cell>
          <cell r="V325">
            <v>37922</v>
          </cell>
          <cell r="W325" t="str">
            <v>0117-0017</v>
          </cell>
          <cell r="X325" t="str">
            <v>4013295447</v>
          </cell>
          <cell r="Y325" t="str">
            <v>F</v>
          </cell>
          <cell r="Z325" t="str">
            <v>1</v>
          </cell>
          <cell r="AB325" t="str">
            <v>0/  0</v>
          </cell>
          <cell r="AC325">
            <v>0</v>
          </cell>
          <cell r="AF325">
            <v>0.04</v>
          </cell>
          <cell r="AG325">
            <v>37.799999999999997</v>
          </cell>
          <cell r="AL325">
            <v>5.01</v>
          </cell>
          <cell r="AW325">
            <v>753.91</v>
          </cell>
          <cell r="AZ325">
            <v>1301.27</v>
          </cell>
          <cell r="BA325">
            <v>50</v>
          </cell>
          <cell r="BC325">
            <v>920</v>
          </cell>
        </row>
        <row r="326">
          <cell r="A326" t="str">
            <v>1101101001</v>
          </cell>
          <cell r="B326" t="str">
            <v>14</v>
          </cell>
          <cell r="C326" t="str">
            <v>063</v>
          </cell>
          <cell r="D326" t="str">
            <v>0081</v>
          </cell>
          <cell r="E326" t="str">
            <v>00097</v>
          </cell>
          <cell r="F326" t="str">
            <v>0598</v>
          </cell>
          <cell r="G326" t="str">
            <v>00001</v>
          </cell>
          <cell r="H326" t="str">
            <v>021567</v>
          </cell>
          <cell r="I326" t="str">
            <v>CASTILLA SARAVIA OMAR</v>
          </cell>
          <cell r="J326" t="str">
            <v>MEDICO RESIDENTE 3ER ANO</v>
          </cell>
          <cell r="K326" t="str">
            <v>3</v>
          </cell>
          <cell r="L326" t="str">
            <v>77001</v>
          </cell>
          <cell r="M326" t="str">
            <v>150133078 - MINSA SERUMS-REHABILITACION</v>
          </cell>
          <cell r="N326" t="str">
            <v>21835342</v>
          </cell>
          <cell r="O326">
            <v>25830</v>
          </cell>
          <cell r="P326">
            <v>38504</v>
          </cell>
          <cell r="Q326" t="str">
            <v>M</v>
          </cell>
          <cell r="R326">
            <v>0</v>
          </cell>
          <cell r="S326" t="str">
            <v>15</v>
          </cell>
          <cell r="U326" t="str">
            <v>558281OCSTA7</v>
          </cell>
          <cell r="V326">
            <v>35859</v>
          </cell>
          <cell r="W326" t="str">
            <v>0117-0017</v>
          </cell>
          <cell r="X326" t="str">
            <v>4013295420</v>
          </cell>
          <cell r="Y326" t="str">
            <v>M</v>
          </cell>
          <cell r="Z326" t="str">
            <v>1</v>
          </cell>
          <cell r="AB326" t="str">
            <v>0/  0</v>
          </cell>
          <cell r="AC326">
            <v>0</v>
          </cell>
          <cell r="AF326">
            <v>0.04</v>
          </cell>
          <cell r="AG326">
            <v>37.799999999999997</v>
          </cell>
          <cell r="AL326">
            <v>5.01</v>
          </cell>
          <cell r="AW326">
            <v>753.91</v>
          </cell>
          <cell r="AZ326">
            <v>1301.27</v>
          </cell>
          <cell r="BA326">
            <v>50</v>
          </cell>
          <cell r="BC326">
            <v>920</v>
          </cell>
        </row>
        <row r="327">
          <cell r="A327" t="str">
            <v>1101101001</v>
          </cell>
          <cell r="B327" t="str">
            <v>14</v>
          </cell>
          <cell r="C327" t="str">
            <v>063</v>
          </cell>
          <cell r="D327" t="str">
            <v>0081</v>
          </cell>
          <cell r="E327" t="str">
            <v>00097</v>
          </cell>
          <cell r="F327" t="str">
            <v>0598</v>
          </cell>
          <cell r="G327" t="str">
            <v>00001</v>
          </cell>
          <cell r="H327" t="str">
            <v>021680</v>
          </cell>
          <cell r="I327" t="str">
            <v>ESTRADA ZAMBRANO MIRIAM SABINA</v>
          </cell>
          <cell r="J327" t="str">
            <v>MEDICO RESIDENTE 1ER ANO</v>
          </cell>
          <cell r="K327" t="str">
            <v>3</v>
          </cell>
          <cell r="L327" t="str">
            <v>77001</v>
          </cell>
          <cell r="M327" t="str">
            <v>150133078 - MINSA SERUMS-REHABILITACION</v>
          </cell>
          <cell r="N327" t="str">
            <v>06290443</v>
          </cell>
          <cell r="O327">
            <v>26597</v>
          </cell>
          <cell r="P327">
            <v>39234</v>
          </cell>
          <cell r="Q327" t="str">
            <v>M</v>
          </cell>
          <cell r="R327">
            <v>0</v>
          </cell>
          <cell r="S327" t="str">
            <v>15</v>
          </cell>
          <cell r="U327" t="str">
            <v>565950MEZRB1</v>
          </cell>
          <cell r="V327">
            <v>39238</v>
          </cell>
          <cell r="W327" t="str">
            <v>0117-0017</v>
          </cell>
          <cell r="X327" t="str">
            <v>4019526920</v>
          </cell>
          <cell r="Y327" t="str">
            <v>F</v>
          </cell>
          <cell r="Z327" t="str">
            <v>1</v>
          </cell>
          <cell r="AB327" t="str">
            <v>0/  0</v>
          </cell>
          <cell r="AC327">
            <v>0</v>
          </cell>
          <cell r="AF327">
            <v>0.04</v>
          </cell>
          <cell r="AG327">
            <v>37.799999999999997</v>
          </cell>
          <cell r="AL327">
            <v>5.01</v>
          </cell>
          <cell r="AW327">
            <v>753.91</v>
          </cell>
          <cell r="AZ327">
            <v>1301.27</v>
          </cell>
          <cell r="BA327">
            <v>50</v>
          </cell>
          <cell r="BC327">
            <v>920</v>
          </cell>
        </row>
        <row r="328">
          <cell r="A328" t="str">
            <v>1101101001</v>
          </cell>
          <cell r="B328" t="str">
            <v>14</v>
          </cell>
          <cell r="C328" t="str">
            <v>063</v>
          </cell>
          <cell r="D328" t="str">
            <v>0081</v>
          </cell>
          <cell r="E328" t="str">
            <v>00097</v>
          </cell>
          <cell r="F328" t="str">
            <v>0598</v>
          </cell>
          <cell r="G328" t="str">
            <v>00001</v>
          </cell>
          <cell r="H328" t="str">
            <v>021675</v>
          </cell>
          <cell r="I328" t="str">
            <v>FLORIAN FLORIAN ANDRES CORCINO</v>
          </cell>
          <cell r="J328" t="str">
            <v>MEDICO RESIDENTE 1ER ANO</v>
          </cell>
          <cell r="K328" t="str">
            <v>3</v>
          </cell>
          <cell r="L328" t="str">
            <v>77001</v>
          </cell>
          <cell r="M328" t="str">
            <v>150133078 - MINSA SERUMS-REHABILITACION</v>
          </cell>
          <cell r="N328" t="str">
            <v>26728623</v>
          </cell>
          <cell r="O328">
            <v>28097</v>
          </cell>
          <cell r="P328">
            <v>39234</v>
          </cell>
          <cell r="Q328" t="str">
            <v>M</v>
          </cell>
          <cell r="R328">
            <v>0</v>
          </cell>
          <cell r="S328" t="str">
            <v>15</v>
          </cell>
          <cell r="U328" t="str">
            <v>580951AFFRR1</v>
          </cell>
          <cell r="V328">
            <v>38236</v>
          </cell>
          <cell r="W328" t="str">
            <v>0117-0017</v>
          </cell>
          <cell r="X328" t="str">
            <v>4019526904</v>
          </cell>
          <cell r="Y328" t="str">
            <v>M</v>
          </cell>
          <cell r="Z328" t="str">
            <v>1</v>
          </cell>
          <cell r="AB328" t="str">
            <v>0/  0</v>
          </cell>
          <cell r="AC328">
            <v>0</v>
          </cell>
          <cell r="AF328">
            <v>0.04</v>
          </cell>
          <cell r="AG328">
            <v>37.799999999999997</v>
          </cell>
          <cell r="AL328">
            <v>5.01</v>
          </cell>
          <cell r="AW328">
            <v>753.91</v>
          </cell>
          <cell r="AZ328">
            <v>1301.27</v>
          </cell>
          <cell r="BA328">
            <v>50</v>
          </cell>
          <cell r="BC328">
            <v>920</v>
          </cell>
        </row>
        <row r="329">
          <cell r="A329" t="str">
            <v>1101101001</v>
          </cell>
          <cell r="B329" t="str">
            <v>14</v>
          </cell>
          <cell r="C329" t="str">
            <v>063</v>
          </cell>
          <cell r="D329" t="str">
            <v>0081</v>
          </cell>
          <cell r="E329" t="str">
            <v>00097</v>
          </cell>
          <cell r="F329" t="str">
            <v>0598</v>
          </cell>
          <cell r="G329" t="str">
            <v>00001</v>
          </cell>
          <cell r="H329" t="str">
            <v>021678</v>
          </cell>
          <cell r="I329" t="str">
            <v>HURTADO QUINTO JORGE ENRIQUE</v>
          </cell>
          <cell r="J329" t="str">
            <v>MEDICO RESIDENTE 1ER ANO</v>
          </cell>
          <cell r="K329" t="str">
            <v>3</v>
          </cell>
          <cell r="L329" t="str">
            <v>77001</v>
          </cell>
          <cell r="M329" t="str">
            <v>150133078 - MINSA SERUMS-REHABILITACION</v>
          </cell>
          <cell r="N329" t="str">
            <v>16156213</v>
          </cell>
          <cell r="O329">
            <v>27770</v>
          </cell>
          <cell r="P329">
            <v>39234</v>
          </cell>
          <cell r="Q329" t="str">
            <v>M</v>
          </cell>
          <cell r="R329">
            <v>0</v>
          </cell>
          <cell r="S329" t="str">
            <v>15</v>
          </cell>
          <cell r="T329" t="str">
            <v>7601111HTQNJ009</v>
          </cell>
          <cell r="U329" t="str">
            <v>577681JHQTN6</v>
          </cell>
          <cell r="V329">
            <v>38238</v>
          </cell>
          <cell r="W329" t="str">
            <v>0117-0017</v>
          </cell>
          <cell r="X329" t="str">
            <v>4010632868</v>
          </cell>
          <cell r="Y329" t="str">
            <v>M</v>
          </cell>
          <cell r="Z329" t="str">
            <v>1</v>
          </cell>
          <cell r="AB329" t="str">
            <v>0/  0</v>
          </cell>
          <cell r="AC329">
            <v>0</v>
          </cell>
          <cell r="AF329">
            <v>0.04</v>
          </cell>
          <cell r="AG329">
            <v>37.799999999999997</v>
          </cell>
          <cell r="AL329">
            <v>5.01</v>
          </cell>
          <cell r="AW329">
            <v>753.91</v>
          </cell>
          <cell r="AZ329">
            <v>1301.27</v>
          </cell>
          <cell r="BA329">
            <v>50</v>
          </cell>
          <cell r="BC329">
            <v>920</v>
          </cell>
        </row>
        <row r="330">
          <cell r="A330" t="str">
            <v>1101101001</v>
          </cell>
          <cell r="B330" t="str">
            <v>14</v>
          </cell>
          <cell r="C330" t="str">
            <v>063</v>
          </cell>
          <cell r="D330" t="str">
            <v>0081</v>
          </cell>
          <cell r="E330" t="str">
            <v>00097</v>
          </cell>
          <cell r="F330" t="str">
            <v>0598</v>
          </cell>
          <cell r="G330" t="str">
            <v>00001</v>
          </cell>
          <cell r="H330" t="str">
            <v>021673</v>
          </cell>
          <cell r="I330" t="str">
            <v>LICETTI VILLENA ROSA ANGELICA</v>
          </cell>
          <cell r="J330" t="str">
            <v>MEDICO RESIDENTE 1ER ANO</v>
          </cell>
          <cell r="K330" t="str">
            <v>3</v>
          </cell>
          <cell r="L330" t="str">
            <v>77001</v>
          </cell>
          <cell r="M330" t="str">
            <v>150133078 - MINSA SERUMS-REHABILITACION</v>
          </cell>
          <cell r="N330" t="str">
            <v>40546117</v>
          </cell>
          <cell r="O330">
            <v>29302</v>
          </cell>
          <cell r="P330">
            <v>39234</v>
          </cell>
          <cell r="Q330" t="str">
            <v>M</v>
          </cell>
          <cell r="R330">
            <v>0</v>
          </cell>
          <cell r="S330" t="str">
            <v>15</v>
          </cell>
          <cell r="U330" t="str">
            <v>593000RLVEL0</v>
          </cell>
          <cell r="V330">
            <v>36889</v>
          </cell>
          <cell r="W330" t="str">
            <v>0117-0017</v>
          </cell>
          <cell r="X330" t="str">
            <v>4091268189</v>
          </cell>
          <cell r="Y330" t="str">
            <v>F</v>
          </cell>
          <cell r="Z330" t="str">
            <v>1</v>
          </cell>
          <cell r="AB330" t="str">
            <v>0/  0</v>
          </cell>
          <cell r="AC330">
            <v>0</v>
          </cell>
          <cell r="AF330">
            <v>0.04</v>
          </cell>
          <cell r="AG330">
            <v>37.799999999999997</v>
          </cell>
          <cell r="AL330">
            <v>5.01</v>
          </cell>
          <cell r="AW330">
            <v>753.91</v>
          </cell>
          <cell r="AZ330">
            <v>1301.27</v>
          </cell>
          <cell r="BA330">
            <v>50</v>
          </cell>
          <cell r="BC330">
            <v>920</v>
          </cell>
        </row>
        <row r="331">
          <cell r="A331" t="str">
            <v>1101101001</v>
          </cell>
          <cell r="B331" t="str">
            <v>14</v>
          </cell>
          <cell r="C331" t="str">
            <v>063</v>
          </cell>
          <cell r="D331" t="str">
            <v>0081</v>
          </cell>
          <cell r="E331" t="str">
            <v>00097</v>
          </cell>
          <cell r="F331" t="str">
            <v>0598</v>
          </cell>
          <cell r="G331" t="str">
            <v>00001</v>
          </cell>
          <cell r="H331" t="str">
            <v>021572</v>
          </cell>
          <cell r="I331" t="str">
            <v>PAJAYA REVILLA JESSICA ELVIRA</v>
          </cell>
          <cell r="J331" t="str">
            <v>MEDICO RESIDENTE 2DO ANO</v>
          </cell>
          <cell r="K331" t="str">
            <v>3</v>
          </cell>
          <cell r="L331" t="str">
            <v>77001</v>
          </cell>
          <cell r="M331" t="str">
            <v>150133078 - MINSA SERUMS-REHABILITACION</v>
          </cell>
          <cell r="N331" t="str">
            <v>29725699</v>
          </cell>
          <cell r="O331">
            <v>28542</v>
          </cell>
          <cell r="P331">
            <v>2344</v>
          </cell>
          <cell r="Q331" t="str">
            <v>P</v>
          </cell>
          <cell r="R331">
            <v>0</v>
          </cell>
          <cell r="S331" t="str">
            <v>15</v>
          </cell>
          <cell r="U331" t="str">
            <v>585400JPRAI3</v>
          </cell>
          <cell r="V331">
            <v>38878</v>
          </cell>
          <cell r="W331" t="str">
            <v>0117-0017</v>
          </cell>
          <cell r="X331" t="str">
            <v>4014725798</v>
          </cell>
          <cell r="Y331" t="str">
            <v>F</v>
          </cell>
          <cell r="Z331" t="str">
            <v>1</v>
          </cell>
          <cell r="AB331" t="str">
            <v>0/  0</v>
          </cell>
          <cell r="AC331">
            <v>0</v>
          </cell>
          <cell r="AE331" t="str">
            <v>900417</v>
          </cell>
          <cell r="AF331">
            <v>0.04</v>
          </cell>
          <cell r="AG331">
            <v>37.799999999999997</v>
          </cell>
          <cell r="AL331">
            <v>5.01</v>
          </cell>
          <cell r="AW331">
            <v>753.91</v>
          </cell>
          <cell r="AZ331">
            <v>1301.27</v>
          </cell>
          <cell r="BA331">
            <v>50</v>
          </cell>
          <cell r="BC331">
            <v>920</v>
          </cell>
        </row>
        <row r="332">
          <cell r="A332" t="str">
            <v>1101101001</v>
          </cell>
          <cell r="B332" t="str">
            <v>14</v>
          </cell>
          <cell r="C332" t="str">
            <v>063</v>
          </cell>
          <cell r="D332" t="str">
            <v>0081</v>
          </cell>
          <cell r="E332" t="str">
            <v>00097</v>
          </cell>
          <cell r="F332" t="str">
            <v>0598</v>
          </cell>
          <cell r="G332" t="str">
            <v>00001</v>
          </cell>
          <cell r="H332" t="str">
            <v>021573</v>
          </cell>
          <cell r="I332" t="str">
            <v>RIVERA MACHUCA ROSARIO DEL PILAR</v>
          </cell>
          <cell r="J332" t="str">
            <v>MEDICO RESIDENTE 2DO ANO</v>
          </cell>
          <cell r="K332" t="str">
            <v>3</v>
          </cell>
          <cell r="L332" t="str">
            <v>77001</v>
          </cell>
          <cell r="M332" t="str">
            <v>150133078 - MINSA SERUMS-REHABILITACION</v>
          </cell>
          <cell r="N332" t="str">
            <v>80001193</v>
          </cell>
          <cell r="O332">
            <v>28509</v>
          </cell>
          <cell r="P332">
            <v>2344</v>
          </cell>
          <cell r="Q332" t="str">
            <v>H</v>
          </cell>
          <cell r="R332">
            <v>0</v>
          </cell>
          <cell r="S332" t="str">
            <v>15</v>
          </cell>
          <cell r="U332" t="str">
            <v>585070RRMEH5</v>
          </cell>
          <cell r="V332">
            <v>37865</v>
          </cell>
          <cell r="W332" t="str">
            <v>0117-0017</v>
          </cell>
          <cell r="X332" t="str">
            <v>4014725836</v>
          </cell>
          <cell r="Y332" t="str">
            <v>F</v>
          </cell>
          <cell r="Z332" t="str">
            <v>1</v>
          </cell>
          <cell r="AB332" t="str">
            <v>0/  0</v>
          </cell>
          <cell r="AC332">
            <v>0</v>
          </cell>
          <cell r="AD332" t="str">
            <v>0</v>
          </cell>
          <cell r="AE332" t="str">
            <v>131087</v>
          </cell>
          <cell r="AF332">
            <v>0.04</v>
          </cell>
          <cell r="AG332">
            <v>37.799999999999997</v>
          </cell>
          <cell r="AL332">
            <v>5.01</v>
          </cell>
          <cell r="AW332">
            <v>753.91</v>
          </cell>
          <cell r="AZ332">
            <v>1301.27</v>
          </cell>
          <cell r="BA332">
            <v>50</v>
          </cell>
          <cell r="BC332">
            <v>920</v>
          </cell>
        </row>
        <row r="333">
          <cell r="A333" t="str">
            <v>1101101001</v>
          </cell>
          <cell r="B333" t="str">
            <v>14</v>
          </cell>
          <cell r="C333" t="str">
            <v>063</v>
          </cell>
          <cell r="D333" t="str">
            <v>0081</v>
          </cell>
          <cell r="E333" t="str">
            <v>00097</v>
          </cell>
          <cell r="F333" t="str">
            <v>0598</v>
          </cell>
          <cell r="G333" t="str">
            <v>00001</v>
          </cell>
          <cell r="H333" t="str">
            <v>021566</v>
          </cell>
          <cell r="I333" t="str">
            <v>VERGARAY OLIVEROS YASSIRA LARISSA</v>
          </cell>
          <cell r="J333" t="str">
            <v>MEDICO RESIDENTE 3ER ANO</v>
          </cell>
          <cell r="K333" t="str">
            <v>3</v>
          </cell>
          <cell r="L333" t="str">
            <v>77001</v>
          </cell>
          <cell r="M333" t="str">
            <v>150133078 - MINSA SERUMS-REHABILITACION</v>
          </cell>
          <cell r="N333" t="str">
            <v>33265246</v>
          </cell>
          <cell r="O333">
            <v>28040</v>
          </cell>
          <cell r="P333">
            <v>38504</v>
          </cell>
          <cell r="Q333" t="str">
            <v>P</v>
          </cell>
          <cell r="R333">
            <v>0</v>
          </cell>
          <cell r="S333" t="str">
            <v>15</v>
          </cell>
          <cell r="U333" t="str">
            <v>580380YVOGV0</v>
          </cell>
          <cell r="V333">
            <v>37933</v>
          </cell>
          <cell r="W333" t="str">
            <v>0117-0017</v>
          </cell>
          <cell r="X333" t="str">
            <v>4013295439</v>
          </cell>
          <cell r="Y333" t="str">
            <v>F</v>
          </cell>
          <cell r="Z333" t="str">
            <v>1</v>
          </cell>
          <cell r="AB333" t="str">
            <v>0/  0</v>
          </cell>
          <cell r="AC333">
            <v>0</v>
          </cell>
          <cell r="AF333">
            <v>0.04</v>
          </cell>
          <cell r="AG333">
            <v>37.799999999999997</v>
          </cell>
          <cell r="AL333">
            <v>5.01</v>
          </cell>
          <cell r="AW333">
            <v>753.91</v>
          </cell>
          <cell r="AZ333">
            <v>1301.27</v>
          </cell>
          <cell r="BA333">
            <v>50</v>
          </cell>
          <cell r="BC333">
            <v>920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ULIO"/>
      <sheetName val="DATOSPLH"/>
    </sheetNames>
    <sheetDataSet>
      <sheetData sheetId="0"/>
      <sheetData sheetId="1">
        <row r="1">
          <cell r="A1" t="str">
            <v>CODEJE</v>
          </cell>
          <cell r="B1" t="str">
            <v>CODFUN</v>
          </cell>
          <cell r="C1" t="str">
            <v>CODPRO</v>
          </cell>
          <cell r="D1" t="str">
            <v>CODSUB</v>
          </cell>
          <cell r="E1" t="str">
            <v>CODACT</v>
          </cell>
          <cell r="F1" t="str">
            <v>CODCOM</v>
          </cell>
          <cell r="G1" t="str">
            <v>CODMET</v>
          </cell>
          <cell r="H1" t="str">
            <v>PLAZA</v>
          </cell>
          <cell r="I1" t="str">
            <v>NOMBRE</v>
          </cell>
          <cell r="J1" t="str">
            <v>CODCAR</v>
          </cell>
          <cell r="K1" t="str">
            <v>TIPOPLA</v>
          </cell>
          <cell r="L1" t="str">
            <v>PROGSUB</v>
          </cell>
          <cell r="M1" t="str">
            <v>CODEST</v>
          </cell>
          <cell r="N1" t="str">
            <v>LIBELE</v>
          </cell>
          <cell r="O1" t="str">
            <v>FECNAC</v>
          </cell>
          <cell r="P1" t="str">
            <v>FECALT</v>
          </cell>
          <cell r="Q1" t="str">
            <v>REGIM</v>
          </cell>
          <cell r="R1" t="str">
            <v>PORJUD</v>
          </cell>
          <cell r="S1" t="str">
            <v>CODNIV</v>
          </cell>
          <cell r="T1" t="str">
            <v>IPSSCAR</v>
          </cell>
          <cell r="U1" t="str">
            <v>AFPCAR</v>
          </cell>
          <cell r="V1" t="str">
            <v>FECAFP</v>
          </cell>
          <cell r="W1" t="str">
            <v>CODSIAF</v>
          </cell>
          <cell r="X1" t="str">
            <v>CTABAN</v>
          </cell>
          <cell r="Y1" t="str">
            <v>SEXO</v>
          </cell>
          <cell r="Z1" t="str">
            <v>CONDIC</v>
          </cell>
          <cell r="AA1" t="str">
            <v>NOBCAU</v>
          </cell>
          <cell r="AB1" t="str">
            <v>AVASNU</v>
          </cell>
          <cell r="AC1" t="str">
            <v>PORPEN</v>
          </cell>
          <cell r="AD1" t="str">
            <v>QUINQUE</v>
          </cell>
          <cell r="AE1" t="str">
            <v>RIESGO</v>
          </cell>
          <cell r="AF1" t="str">
            <v>C1001</v>
          </cell>
          <cell r="AG1" t="str">
            <v>C2001</v>
          </cell>
          <cell r="AH1" t="str">
            <v>C2006</v>
          </cell>
          <cell r="AI1" t="str">
            <v>C2026</v>
          </cell>
          <cell r="AJ1" t="str">
            <v>C2610</v>
          </cell>
          <cell r="AK1" t="str">
            <v>C2611</v>
          </cell>
          <cell r="AL1" t="str">
            <v>C2614</v>
          </cell>
          <cell r="AM1" t="str">
            <v>C2630</v>
          </cell>
          <cell r="AN1" t="str">
            <v>C2631</v>
          </cell>
          <cell r="AO1" t="str">
            <v>C2634</v>
          </cell>
          <cell r="AP1" t="str">
            <v>C2640</v>
          </cell>
          <cell r="AQ1" t="str">
            <v>C2641</v>
          </cell>
          <cell r="AR1" t="str">
            <v>C2644</v>
          </cell>
          <cell r="AS1" t="str">
            <v>C2650</v>
          </cell>
          <cell r="AT1" t="str">
            <v>C2651</v>
          </cell>
          <cell r="AU1" t="str">
            <v>C2654</v>
          </cell>
          <cell r="AV1" t="str">
            <v>C3004</v>
          </cell>
        </row>
        <row r="2">
          <cell r="A2" t="str">
            <v>1101101008</v>
          </cell>
          <cell r="B2" t="str">
            <v>20</v>
          </cell>
          <cell r="C2" t="str">
            <v>006</v>
          </cell>
          <cell r="D2" t="str">
            <v>0008</v>
          </cell>
          <cell r="E2" t="str">
            <v>00267</v>
          </cell>
          <cell r="F2" t="str">
            <v>0693</v>
          </cell>
          <cell r="G2" t="str">
            <v>00001</v>
          </cell>
          <cell r="H2" t="str">
            <v>000220</v>
          </cell>
          <cell r="I2" t="str">
            <v>*PREVISION 000212</v>
          </cell>
          <cell r="J2" t="str">
            <v>MEDICO</v>
          </cell>
          <cell r="K2" t="str">
            <v>3</v>
          </cell>
          <cell r="L2" t="str">
            <v>03006</v>
          </cell>
          <cell r="M2" t="str">
            <v>150101106 - INST. NACIONAL DE OFTALMOLOGIA</v>
          </cell>
          <cell r="P2">
            <v>40290</v>
          </cell>
          <cell r="R2">
            <v>0</v>
          </cell>
          <cell r="S2" t="str">
            <v>00</v>
          </cell>
          <cell r="W2" t="str">
            <v>0124-0002</v>
          </cell>
          <cell r="Z2" t="str">
            <v>1</v>
          </cell>
          <cell r="AB2" t="str">
            <v>0/  0</v>
          </cell>
          <cell r="AC2">
            <v>0</v>
          </cell>
        </row>
        <row r="3">
          <cell r="A3" t="str">
            <v>1101101008</v>
          </cell>
          <cell r="B3" t="str">
            <v>23</v>
          </cell>
          <cell r="C3" t="str">
            <v>051</v>
          </cell>
          <cell r="D3" t="str">
            <v>0115</v>
          </cell>
          <cell r="E3" t="str">
            <v>00541</v>
          </cell>
          <cell r="F3" t="str">
            <v>0155</v>
          </cell>
          <cell r="G3" t="str">
            <v>00001</v>
          </cell>
          <cell r="H3" t="str">
            <v>000222</v>
          </cell>
          <cell r="I3" t="str">
            <v>*PREVISION 000236</v>
          </cell>
          <cell r="J3" t="str">
            <v>ASISTENTE SOCIAL</v>
          </cell>
          <cell r="K3" t="str">
            <v>3</v>
          </cell>
          <cell r="L3" t="str">
            <v>03006</v>
          </cell>
          <cell r="M3" t="str">
            <v>150101106 - INST. NACIONAL DE OFTALMOLOGIA</v>
          </cell>
          <cell r="P3">
            <v>40163</v>
          </cell>
          <cell r="R3">
            <v>0</v>
          </cell>
          <cell r="S3" t="str">
            <v>00</v>
          </cell>
          <cell r="W3" t="str">
            <v>0124-0022</v>
          </cell>
          <cell r="Z3" t="str">
            <v>1</v>
          </cell>
          <cell r="AB3" t="str">
            <v>0/  0</v>
          </cell>
          <cell r="AC3">
            <v>0</v>
          </cell>
        </row>
        <row r="4">
          <cell r="A4" t="str">
            <v>1101101008</v>
          </cell>
          <cell r="B4" t="str">
            <v>20</v>
          </cell>
          <cell r="C4" t="str">
            <v>044</v>
          </cell>
          <cell r="D4" t="str">
            <v>0098</v>
          </cell>
          <cell r="E4" t="str">
            <v>00469</v>
          </cell>
          <cell r="F4" t="str">
            <v>0653</v>
          </cell>
          <cell r="G4" t="str">
            <v>00001</v>
          </cell>
          <cell r="H4" t="str">
            <v>000225</v>
          </cell>
          <cell r="I4" t="str">
            <v>*PREVISION 000253</v>
          </cell>
          <cell r="J4" t="str">
            <v>QUIMICO FARMACEUTICO</v>
          </cell>
          <cell r="K4" t="str">
            <v>3</v>
          </cell>
          <cell r="L4" t="str">
            <v>03006</v>
          </cell>
          <cell r="M4" t="str">
            <v>150101106 - INST. NACIONAL DE OFTALMOLOGIA</v>
          </cell>
          <cell r="P4">
            <v>40322</v>
          </cell>
          <cell r="R4">
            <v>0</v>
          </cell>
          <cell r="S4" t="str">
            <v>00</v>
          </cell>
          <cell r="W4" t="str">
            <v>0124-0018</v>
          </cell>
          <cell r="Z4" t="str">
            <v>1</v>
          </cell>
          <cell r="AB4" t="str">
            <v>0/  0</v>
          </cell>
          <cell r="AC4">
            <v>0</v>
          </cell>
        </row>
        <row r="5">
          <cell r="A5" t="str">
            <v>1101101008</v>
          </cell>
          <cell r="B5" t="str">
            <v>20</v>
          </cell>
          <cell r="C5" t="str">
            <v>044</v>
          </cell>
          <cell r="D5" t="str">
            <v>0098</v>
          </cell>
          <cell r="E5" t="str">
            <v>00469</v>
          </cell>
          <cell r="F5" t="str">
            <v>0653</v>
          </cell>
          <cell r="G5" t="str">
            <v>00001</v>
          </cell>
          <cell r="H5" t="str">
            <v>000001</v>
          </cell>
          <cell r="I5" t="str">
            <v>ABARCA HEREDIA FELICITA</v>
          </cell>
          <cell r="J5" t="str">
            <v>QUIMICO FARMACEUTICO</v>
          </cell>
          <cell r="K5" t="str">
            <v>3</v>
          </cell>
          <cell r="L5" t="str">
            <v>03006</v>
          </cell>
          <cell r="M5" t="str">
            <v>150101106 - INST. NACIONAL DE OFTALMOLOGIA</v>
          </cell>
          <cell r="N5" t="str">
            <v>10542580</v>
          </cell>
          <cell r="O5">
            <v>28193</v>
          </cell>
          <cell r="P5">
            <v>39628</v>
          </cell>
          <cell r="Q5" t="str">
            <v>M</v>
          </cell>
          <cell r="R5">
            <v>0</v>
          </cell>
          <cell r="S5" t="str">
            <v>00</v>
          </cell>
          <cell r="T5" t="str">
            <v>7703090ARHEF001</v>
          </cell>
          <cell r="U5" t="str">
            <v>581910FAHRE2</v>
          </cell>
          <cell r="V5">
            <v>37455</v>
          </cell>
          <cell r="W5" t="str">
            <v>0124-0018</v>
          </cell>
          <cell r="X5" t="str">
            <v>4014811422</v>
          </cell>
          <cell r="Y5" t="str">
            <v>F</v>
          </cell>
          <cell r="Z5" t="str">
            <v>1</v>
          </cell>
          <cell r="AB5" t="str">
            <v>0/  0</v>
          </cell>
          <cell r="AC5">
            <v>0</v>
          </cell>
          <cell r="AE5" t="str">
            <v>2</v>
          </cell>
          <cell r="AF5">
            <v>1265</v>
          </cell>
          <cell r="AS5">
            <v>126.5</v>
          </cell>
          <cell r="AT5">
            <v>13.41</v>
          </cell>
          <cell r="AU5">
            <v>22.14</v>
          </cell>
          <cell r="AV5">
            <v>97.2</v>
          </cell>
        </row>
        <row r="6">
          <cell r="A6" t="str">
            <v>1101101008</v>
          </cell>
          <cell r="B6" t="str">
            <v>20</v>
          </cell>
          <cell r="C6" t="str">
            <v>044</v>
          </cell>
          <cell r="D6" t="str">
            <v>0097</v>
          </cell>
          <cell r="E6" t="str">
            <v>00540</v>
          </cell>
          <cell r="F6" t="str">
            <v>0195</v>
          </cell>
          <cell r="G6" t="str">
            <v>00001</v>
          </cell>
          <cell r="H6" t="str">
            <v>000002</v>
          </cell>
          <cell r="I6" t="str">
            <v>ACUÑA CHUMPITAZ MARIA YSABEL</v>
          </cell>
          <cell r="J6" t="str">
            <v>ENFERMERA(O)</v>
          </cell>
          <cell r="K6" t="str">
            <v>3</v>
          </cell>
          <cell r="L6" t="str">
            <v>03006</v>
          </cell>
          <cell r="M6" t="str">
            <v>150101106 - INST. NACIONAL DE OFTALMOLOGIA</v>
          </cell>
          <cell r="N6" t="str">
            <v>23941369</v>
          </cell>
          <cell r="O6">
            <v>25934</v>
          </cell>
          <cell r="P6">
            <v>39628</v>
          </cell>
          <cell r="Q6" t="str">
            <v>1</v>
          </cell>
          <cell r="R6">
            <v>0</v>
          </cell>
          <cell r="S6" t="str">
            <v>00</v>
          </cell>
          <cell r="T6" t="str">
            <v>7101010ANCMM005</v>
          </cell>
          <cell r="W6" t="str">
            <v>0124-0009</v>
          </cell>
          <cell r="X6" t="str">
            <v>4010530763</v>
          </cell>
          <cell r="Y6" t="str">
            <v>F</v>
          </cell>
          <cell r="Z6" t="str">
            <v>1</v>
          </cell>
          <cell r="AB6" t="str">
            <v>0/  0</v>
          </cell>
          <cell r="AC6">
            <v>0</v>
          </cell>
          <cell r="AE6" t="str">
            <v>2</v>
          </cell>
          <cell r="AF6">
            <v>1233.3699999999999</v>
          </cell>
          <cell r="AG6">
            <v>160.34</v>
          </cell>
          <cell r="AV6">
            <v>97.2</v>
          </cell>
        </row>
        <row r="7">
          <cell r="A7" t="str">
            <v>1101101008</v>
          </cell>
          <cell r="B7" t="str">
            <v>20</v>
          </cell>
          <cell r="C7" t="str">
            <v>044</v>
          </cell>
          <cell r="D7" t="str">
            <v>0097</v>
          </cell>
          <cell r="E7" t="str">
            <v>00540</v>
          </cell>
          <cell r="F7" t="str">
            <v>0195</v>
          </cell>
          <cell r="G7" t="str">
            <v>00001</v>
          </cell>
          <cell r="H7" t="str">
            <v>000004</v>
          </cell>
          <cell r="I7" t="str">
            <v>ALARCON SAMAME FLOR DE MARIA</v>
          </cell>
          <cell r="J7" t="str">
            <v>MEDICO</v>
          </cell>
          <cell r="K7" t="str">
            <v>3</v>
          </cell>
          <cell r="L7" t="str">
            <v>03006</v>
          </cell>
          <cell r="M7" t="str">
            <v>150101106 - INST. NACIONAL DE OFTALMOLOGIA</v>
          </cell>
          <cell r="N7" t="str">
            <v>08678542</v>
          </cell>
          <cell r="O7">
            <v>25140</v>
          </cell>
          <cell r="P7">
            <v>39628</v>
          </cell>
          <cell r="Q7" t="str">
            <v>1</v>
          </cell>
          <cell r="R7">
            <v>0</v>
          </cell>
          <cell r="S7" t="str">
            <v>00</v>
          </cell>
          <cell r="T7" t="str">
            <v>6810290ARSAF004</v>
          </cell>
          <cell r="W7" t="str">
            <v>0124-0009</v>
          </cell>
          <cell r="X7" t="str">
            <v>4023994181</v>
          </cell>
          <cell r="Y7" t="str">
            <v>F</v>
          </cell>
          <cell r="Z7" t="str">
            <v>1</v>
          </cell>
          <cell r="AB7" t="str">
            <v>0/  0</v>
          </cell>
          <cell r="AC7">
            <v>0</v>
          </cell>
          <cell r="AE7" t="str">
            <v>2</v>
          </cell>
          <cell r="AF7">
            <v>3093.33</v>
          </cell>
          <cell r="AG7">
            <v>402.13</v>
          </cell>
          <cell r="AH7">
            <v>309.33</v>
          </cell>
          <cell r="AV7">
            <v>97.2</v>
          </cell>
        </row>
        <row r="8">
          <cell r="A8" t="str">
            <v>1101101008</v>
          </cell>
          <cell r="B8" t="str">
            <v>20</v>
          </cell>
          <cell r="C8" t="str">
            <v>044</v>
          </cell>
          <cell r="D8" t="str">
            <v>0097</v>
          </cell>
          <cell r="E8" t="str">
            <v>00540</v>
          </cell>
          <cell r="F8" t="str">
            <v>0195</v>
          </cell>
          <cell r="G8" t="str">
            <v>00001</v>
          </cell>
          <cell r="H8" t="str">
            <v>000006</v>
          </cell>
          <cell r="I8" t="str">
            <v>ALTAMIRANO TELLO ZUNILDA</v>
          </cell>
          <cell r="J8" t="str">
            <v>ENFERMERA(O)</v>
          </cell>
          <cell r="K8" t="str">
            <v>3</v>
          </cell>
          <cell r="L8" t="str">
            <v>03006</v>
          </cell>
          <cell r="M8" t="str">
            <v>150101106 - INST. NACIONAL DE OFTALMOLOGIA</v>
          </cell>
          <cell r="N8" t="str">
            <v>40925616</v>
          </cell>
          <cell r="O8">
            <v>29726</v>
          </cell>
          <cell r="P8">
            <v>39628</v>
          </cell>
          <cell r="Q8" t="str">
            <v>1</v>
          </cell>
          <cell r="R8">
            <v>0</v>
          </cell>
          <cell r="S8" t="str">
            <v>00</v>
          </cell>
          <cell r="T8" t="str">
            <v>8105200AATLZ002</v>
          </cell>
          <cell r="W8" t="str">
            <v>0124-0009</v>
          </cell>
          <cell r="X8" t="str">
            <v>4181018890</v>
          </cell>
          <cell r="Y8" t="str">
            <v>F</v>
          </cell>
          <cell r="Z8" t="str">
            <v>1</v>
          </cell>
          <cell r="AB8" t="str">
            <v>0/  0</v>
          </cell>
          <cell r="AC8">
            <v>0</v>
          </cell>
          <cell r="AE8" t="str">
            <v>2</v>
          </cell>
          <cell r="AF8">
            <v>1265</v>
          </cell>
          <cell r="AG8">
            <v>164.45</v>
          </cell>
          <cell r="AV8">
            <v>97.2</v>
          </cell>
        </row>
        <row r="9">
          <cell r="A9" t="str">
            <v>1101101008</v>
          </cell>
          <cell r="B9" t="str">
            <v>20</v>
          </cell>
          <cell r="C9" t="str">
            <v>044</v>
          </cell>
          <cell r="D9" t="str">
            <v>0098</v>
          </cell>
          <cell r="E9" t="str">
            <v>00469</v>
          </cell>
          <cell r="F9" t="str">
            <v>0653</v>
          </cell>
          <cell r="G9" t="str">
            <v>00001</v>
          </cell>
          <cell r="H9" t="str">
            <v>000015</v>
          </cell>
          <cell r="I9" t="str">
            <v>ARONI VARGAS OSCAR</v>
          </cell>
          <cell r="J9" t="str">
            <v>QUIMICO FARMACEUTICO</v>
          </cell>
          <cell r="K9" t="str">
            <v>3</v>
          </cell>
          <cell r="L9" t="str">
            <v>03006</v>
          </cell>
          <cell r="M9" t="str">
            <v>150101106 - INST. NACIONAL DE OFTALMOLOGIA</v>
          </cell>
          <cell r="N9" t="str">
            <v>22102675</v>
          </cell>
          <cell r="O9">
            <v>28525</v>
          </cell>
          <cell r="P9">
            <v>40269</v>
          </cell>
          <cell r="Q9" t="str">
            <v>1</v>
          </cell>
          <cell r="R9">
            <v>0</v>
          </cell>
          <cell r="S9" t="str">
            <v>00</v>
          </cell>
          <cell r="T9" t="str">
            <v>7802041ANVGO001</v>
          </cell>
          <cell r="W9" t="str">
            <v>0124-0018</v>
          </cell>
          <cell r="X9" t="str">
            <v>4011345900</v>
          </cell>
          <cell r="Y9" t="str">
            <v>M</v>
          </cell>
          <cell r="Z9" t="str">
            <v>1</v>
          </cell>
          <cell r="AB9" t="str">
            <v>0/  0</v>
          </cell>
          <cell r="AC9">
            <v>0</v>
          </cell>
          <cell r="AE9" t="str">
            <v>2</v>
          </cell>
          <cell r="AF9">
            <v>1265</v>
          </cell>
          <cell r="AG9">
            <v>164.45</v>
          </cell>
          <cell r="AV9">
            <v>97.2</v>
          </cell>
        </row>
        <row r="10">
          <cell r="A10" t="str">
            <v>1101101008</v>
          </cell>
          <cell r="B10" t="str">
            <v>20</v>
          </cell>
          <cell r="C10" t="str">
            <v>044</v>
          </cell>
          <cell r="D10" t="str">
            <v>0097</v>
          </cell>
          <cell r="E10" t="str">
            <v>00540</v>
          </cell>
          <cell r="F10" t="str">
            <v>0195</v>
          </cell>
          <cell r="G10" t="str">
            <v>00001</v>
          </cell>
          <cell r="H10" t="str">
            <v>000023</v>
          </cell>
          <cell r="I10" t="str">
            <v>BARREDA ONOFRE EDDY ANDRES</v>
          </cell>
          <cell r="J10" t="str">
            <v>MEDICO</v>
          </cell>
          <cell r="K10" t="str">
            <v>3</v>
          </cell>
          <cell r="L10" t="str">
            <v>03006</v>
          </cell>
          <cell r="M10" t="str">
            <v>150101106 - INST. NACIONAL DE OFTALMOLOGIA</v>
          </cell>
          <cell r="N10" t="str">
            <v>06204652</v>
          </cell>
          <cell r="O10">
            <v>23731</v>
          </cell>
          <cell r="P10">
            <v>39628</v>
          </cell>
          <cell r="Q10" t="str">
            <v>P</v>
          </cell>
          <cell r="R10">
            <v>0</v>
          </cell>
          <cell r="S10" t="str">
            <v>00</v>
          </cell>
          <cell r="T10" t="str">
            <v>6412201BROFE008</v>
          </cell>
          <cell r="U10" t="str">
            <v>537291EBORF0</v>
          </cell>
          <cell r="V10">
            <v>35921</v>
          </cell>
          <cell r="W10" t="str">
            <v>0124-0009</v>
          </cell>
          <cell r="X10" t="str">
            <v>4031328034</v>
          </cell>
          <cell r="Y10" t="str">
            <v>M</v>
          </cell>
          <cell r="Z10" t="str">
            <v>1</v>
          </cell>
          <cell r="AB10" t="str">
            <v>0/  0</v>
          </cell>
          <cell r="AC10">
            <v>0</v>
          </cell>
          <cell r="AE10" t="str">
            <v>2</v>
          </cell>
          <cell r="AF10">
            <v>3037.04</v>
          </cell>
          <cell r="AH10">
            <v>303.7</v>
          </cell>
          <cell r="AJ10">
            <v>303.7</v>
          </cell>
          <cell r="AK10">
            <v>38.270000000000003</v>
          </cell>
          <cell r="AL10">
            <v>69.849999999999994</v>
          </cell>
          <cell r="AV10">
            <v>97.2</v>
          </cell>
        </row>
        <row r="11">
          <cell r="A11" t="str">
            <v>1101101008</v>
          </cell>
          <cell r="B11" t="str">
            <v>20</v>
          </cell>
          <cell r="C11" t="str">
            <v>044</v>
          </cell>
          <cell r="D11" t="str">
            <v>0098</v>
          </cell>
          <cell r="E11" t="str">
            <v>00469</v>
          </cell>
          <cell r="F11" t="str">
            <v>0653</v>
          </cell>
          <cell r="G11" t="str">
            <v>00001</v>
          </cell>
          <cell r="H11" t="str">
            <v>000026</v>
          </cell>
          <cell r="I11" t="str">
            <v>BELTRAN DUEÑAS CESAR AURELIO</v>
          </cell>
          <cell r="J11" t="str">
            <v>QUIMICO FARMACEUTICO</v>
          </cell>
          <cell r="K11" t="str">
            <v>3</v>
          </cell>
          <cell r="L11" t="str">
            <v>03006</v>
          </cell>
          <cell r="M11" t="str">
            <v>150101106 - INST. NACIONAL DE OFTALMOLOGIA</v>
          </cell>
          <cell r="N11" t="str">
            <v>21533983</v>
          </cell>
          <cell r="O11">
            <v>27407</v>
          </cell>
          <cell r="P11">
            <v>39628</v>
          </cell>
          <cell r="Q11" t="str">
            <v>1</v>
          </cell>
          <cell r="R11">
            <v>0</v>
          </cell>
          <cell r="S11" t="str">
            <v>00</v>
          </cell>
          <cell r="T11" t="str">
            <v>7501131BTDNC006</v>
          </cell>
          <cell r="W11" t="str">
            <v>0124-0018</v>
          </cell>
          <cell r="X11" t="str">
            <v>4010356372</v>
          </cell>
          <cell r="Y11" t="str">
            <v>M</v>
          </cell>
          <cell r="Z11" t="str">
            <v>1</v>
          </cell>
          <cell r="AB11" t="str">
            <v>0/  0</v>
          </cell>
          <cell r="AC11">
            <v>0</v>
          </cell>
          <cell r="AE11" t="str">
            <v>2</v>
          </cell>
          <cell r="AF11">
            <v>1265</v>
          </cell>
          <cell r="AG11">
            <v>164.45</v>
          </cell>
          <cell r="AV11">
            <v>97.2</v>
          </cell>
        </row>
        <row r="12">
          <cell r="A12" t="str">
            <v>1101101008</v>
          </cell>
          <cell r="B12" t="str">
            <v>20</v>
          </cell>
          <cell r="C12" t="str">
            <v>044</v>
          </cell>
          <cell r="D12" t="str">
            <v>0097</v>
          </cell>
          <cell r="E12" t="str">
            <v>00540</v>
          </cell>
          <cell r="F12" t="str">
            <v>0195</v>
          </cell>
          <cell r="G12" t="str">
            <v>00001</v>
          </cell>
          <cell r="H12" t="str">
            <v>000034</v>
          </cell>
          <cell r="I12" t="str">
            <v>CAMACHO CUBAS PAOLA LISSETH</v>
          </cell>
          <cell r="J12" t="str">
            <v>ENFERMERA(O)</v>
          </cell>
          <cell r="K12" t="str">
            <v>3</v>
          </cell>
          <cell r="L12" t="str">
            <v>03006</v>
          </cell>
          <cell r="M12" t="str">
            <v>150101106 - INST. NACIONAL DE OFTALMOLOGIA</v>
          </cell>
          <cell r="N12" t="str">
            <v>41514339</v>
          </cell>
          <cell r="O12">
            <v>30236</v>
          </cell>
          <cell r="P12">
            <v>40088</v>
          </cell>
          <cell r="Q12" t="str">
            <v>M</v>
          </cell>
          <cell r="R12">
            <v>0</v>
          </cell>
          <cell r="S12" t="str">
            <v>00</v>
          </cell>
          <cell r="T12" t="str">
            <v>8210120CACAP008</v>
          </cell>
          <cell r="U12" t="str">
            <v>602340PCCAA4</v>
          </cell>
          <cell r="V12">
            <v>37023</v>
          </cell>
          <cell r="W12" t="str">
            <v>0124-0009</v>
          </cell>
          <cell r="X12" t="str">
            <v>4030646679</v>
          </cell>
          <cell r="Y12" t="str">
            <v>F</v>
          </cell>
          <cell r="Z12" t="str">
            <v>1</v>
          </cell>
          <cell r="AB12" t="str">
            <v>0/  0</v>
          </cell>
          <cell r="AC12">
            <v>0</v>
          </cell>
          <cell r="AE12" t="str">
            <v>2</v>
          </cell>
          <cell r="AF12">
            <v>1257.97</v>
          </cell>
          <cell r="AS12">
            <v>125.8</v>
          </cell>
          <cell r="AT12">
            <v>13.33</v>
          </cell>
          <cell r="AU12">
            <v>22.01</v>
          </cell>
          <cell r="AV12">
            <v>97.2</v>
          </cell>
        </row>
        <row r="13">
          <cell r="A13" t="str">
            <v>1101101008</v>
          </cell>
          <cell r="B13" t="str">
            <v>20</v>
          </cell>
          <cell r="C13" t="str">
            <v>044</v>
          </cell>
          <cell r="D13" t="str">
            <v>0097</v>
          </cell>
          <cell r="E13" t="str">
            <v>00540</v>
          </cell>
          <cell r="F13" t="str">
            <v>0195</v>
          </cell>
          <cell r="G13" t="str">
            <v>00001</v>
          </cell>
          <cell r="H13" t="str">
            <v>000042</v>
          </cell>
          <cell r="I13" t="str">
            <v>CARPIO MEDINA ANA YOLANDA</v>
          </cell>
          <cell r="J13" t="str">
            <v>MEDICO</v>
          </cell>
          <cell r="K13" t="str">
            <v>3</v>
          </cell>
          <cell r="L13" t="str">
            <v>03006</v>
          </cell>
          <cell r="M13" t="str">
            <v>150101106 - INST. NACIONAL DE OFTALMOLOGIA</v>
          </cell>
          <cell r="N13" t="str">
            <v>29298705</v>
          </cell>
          <cell r="O13">
            <v>23452</v>
          </cell>
          <cell r="P13">
            <v>39628</v>
          </cell>
          <cell r="Q13" t="str">
            <v>I</v>
          </cell>
          <cell r="R13">
            <v>0</v>
          </cell>
          <cell r="S13" t="str">
            <v>00</v>
          </cell>
          <cell r="T13" t="str">
            <v>6403160CPMIA000</v>
          </cell>
          <cell r="U13" t="str">
            <v>234500ACMPI6</v>
          </cell>
          <cell r="V13">
            <v>34278</v>
          </cell>
          <cell r="W13" t="str">
            <v>0124-0009</v>
          </cell>
          <cell r="X13" t="str">
            <v>3753030175571</v>
          </cell>
          <cell r="Y13" t="str">
            <v>F</v>
          </cell>
          <cell r="Z13" t="str">
            <v>1</v>
          </cell>
          <cell r="AB13" t="str">
            <v>0/  0</v>
          </cell>
          <cell r="AC13">
            <v>0</v>
          </cell>
          <cell r="AE13" t="str">
            <v>2</v>
          </cell>
          <cell r="AF13">
            <v>3200</v>
          </cell>
          <cell r="AH13">
            <v>320</v>
          </cell>
          <cell r="AP13">
            <v>320</v>
          </cell>
          <cell r="AQ13">
            <v>32.96</v>
          </cell>
          <cell r="AR13">
            <v>57.6</v>
          </cell>
          <cell r="AV13">
            <v>97.2</v>
          </cell>
        </row>
        <row r="14">
          <cell r="A14" t="str">
            <v>1101101008</v>
          </cell>
          <cell r="B14" t="str">
            <v>20</v>
          </cell>
          <cell r="C14" t="str">
            <v>044</v>
          </cell>
          <cell r="D14" t="str">
            <v>0097</v>
          </cell>
          <cell r="E14" t="str">
            <v>00540</v>
          </cell>
          <cell r="F14" t="str">
            <v>0195</v>
          </cell>
          <cell r="G14" t="str">
            <v>00001</v>
          </cell>
          <cell r="H14" t="str">
            <v>000044</v>
          </cell>
          <cell r="I14" t="str">
            <v>CASTILLO BANCES JESUS ALDO</v>
          </cell>
          <cell r="J14" t="str">
            <v>MEDICO</v>
          </cell>
          <cell r="K14" t="str">
            <v>3</v>
          </cell>
          <cell r="L14" t="str">
            <v>03006</v>
          </cell>
          <cell r="M14" t="str">
            <v>150101106 - INST. NACIONAL DE OFTALMOLOGIA</v>
          </cell>
          <cell r="N14" t="str">
            <v>09989307</v>
          </cell>
          <cell r="O14">
            <v>27671</v>
          </cell>
          <cell r="P14">
            <v>39628</v>
          </cell>
          <cell r="Q14" t="str">
            <v>M</v>
          </cell>
          <cell r="R14">
            <v>0</v>
          </cell>
          <cell r="S14" t="str">
            <v>00</v>
          </cell>
          <cell r="T14" t="str">
            <v>7510041CTBCJ004</v>
          </cell>
          <cell r="U14" t="str">
            <v>576691JCBTC1</v>
          </cell>
          <cell r="V14">
            <v>36973</v>
          </cell>
          <cell r="W14" t="str">
            <v>0124-0009</v>
          </cell>
          <cell r="X14" t="str">
            <v>3753023099142</v>
          </cell>
          <cell r="Y14" t="str">
            <v>M</v>
          </cell>
          <cell r="Z14" t="str">
            <v>1</v>
          </cell>
          <cell r="AB14" t="str">
            <v>0/  0</v>
          </cell>
          <cell r="AC14">
            <v>0</v>
          </cell>
          <cell r="AE14" t="str">
            <v>2</v>
          </cell>
          <cell r="AF14">
            <v>3200</v>
          </cell>
          <cell r="AS14">
            <v>320</v>
          </cell>
          <cell r="AT14">
            <v>33.92</v>
          </cell>
          <cell r="AU14">
            <v>56</v>
          </cell>
          <cell r="AV14">
            <v>97.2</v>
          </cell>
        </row>
        <row r="15">
          <cell r="A15" t="str">
            <v>1101101008</v>
          </cell>
          <cell r="B15" t="str">
            <v>20</v>
          </cell>
          <cell r="C15" t="str">
            <v>044</v>
          </cell>
          <cell r="D15" t="str">
            <v>0097</v>
          </cell>
          <cell r="E15" t="str">
            <v>00540</v>
          </cell>
          <cell r="F15" t="str">
            <v>0195</v>
          </cell>
          <cell r="G15" t="str">
            <v>00001</v>
          </cell>
          <cell r="H15" t="str">
            <v>000046</v>
          </cell>
          <cell r="I15" t="str">
            <v>CASTILLO QUISPE EDDY</v>
          </cell>
          <cell r="J15" t="str">
            <v>MEDICO</v>
          </cell>
          <cell r="K15" t="str">
            <v>3</v>
          </cell>
          <cell r="L15" t="str">
            <v>03006</v>
          </cell>
          <cell r="M15" t="str">
            <v>150101106 - INST. NACIONAL DE OFTALMOLOGIA</v>
          </cell>
          <cell r="N15" t="str">
            <v>07487869</v>
          </cell>
          <cell r="O15">
            <v>25934</v>
          </cell>
          <cell r="P15">
            <v>40179</v>
          </cell>
          <cell r="Q15" t="str">
            <v>I</v>
          </cell>
          <cell r="R15">
            <v>0</v>
          </cell>
          <cell r="S15" t="str">
            <v>00</v>
          </cell>
          <cell r="T15" t="str">
            <v>7101011CTQSE004</v>
          </cell>
          <cell r="U15" t="str">
            <v>559321ECQTS0</v>
          </cell>
          <cell r="V15">
            <v>38723</v>
          </cell>
          <cell r="W15" t="str">
            <v>0124-0009</v>
          </cell>
          <cell r="X15" t="str">
            <v>4013593960</v>
          </cell>
          <cell r="Y15" t="str">
            <v>M</v>
          </cell>
          <cell r="Z15" t="str">
            <v>1</v>
          </cell>
          <cell r="AB15" t="str">
            <v>0/  0</v>
          </cell>
          <cell r="AC15">
            <v>0</v>
          </cell>
          <cell r="AE15" t="str">
            <v>2</v>
          </cell>
          <cell r="AF15">
            <v>3200</v>
          </cell>
          <cell r="AH15">
            <v>320</v>
          </cell>
          <cell r="AP15">
            <v>320</v>
          </cell>
          <cell r="AQ15">
            <v>32.96</v>
          </cell>
          <cell r="AR15">
            <v>57.6</v>
          </cell>
          <cell r="AV15">
            <v>97.2</v>
          </cell>
        </row>
        <row r="16">
          <cell r="A16" t="str">
            <v>1101101008</v>
          </cell>
          <cell r="B16" t="str">
            <v>20</v>
          </cell>
          <cell r="C16" t="str">
            <v>043</v>
          </cell>
          <cell r="D16" t="str">
            <v>0095</v>
          </cell>
          <cell r="E16" t="str">
            <v>00613</v>
          </cell>
          <cell r="F16" t="str">
            <v>0308</v>
          </cell>
          <cell r="G16" t="str">
            <v>00001</v>
          </cell>
          <cell r="H16" t="str">
            <v>000050</v>
          </cell>
          <cell r="I16" t="str">
            <v>CERVANTES CASO AMPARO JEANETTE</v>
          </cell>
          <cell r="J16" t="str">
            <v>ENFERMERA(O)</v>
          </cell>
          <cell r="K16" t="str">
            <v>3</v>
          </cell>
          <cell r="L16" t="str">
            <v>03006</v>
          </cell>
          <cell r="M16" t="str">
            <v>150101106 - INST. NACIONAL DE OFTALMOLOGIA</v>
          </cell>
          <cell r="N16" t="str">
            <v>09209766</v>
          </cell>
          <cell r="O16">
            <v>23445</v>
          </cell>
          <cell r="P16">
            <v>39934</v>
          </cell>
          <cell r="Q16" t="str">
            <v>I</v>
          </cell>
          <cell r="R16">
            <v>0</v>
          </cell>
          <cell r="S16" t="str">
            <v>00</v>
          </cell>
          <cell r="T16" t="str">
            <v>6403090CVCOA000</v>
          </cell>
          <cell r="U16" t="str">
            <v>536210ACCVO0</v>
          </cell>
          <cell r="V16">
            <v>39934</v>
          </cell>
          <cell r="W16" t="str">
            <v>0124-0005</v>
          </cell>
          <cell r="X16" t="str">
            <v>4671044156</v>
          </cell>
          <cell r="Y16" t="str">
            <v>F</v>
          </cell>
          <cell r="Z16" t="str">
            <v>1</v>
          </cell>
          <cell r="AB16" t="str">
            <v>0/  0</v>
          </cell>
          <cell r="AC16">
            <v>0</v>
          </cell>
          <cell r="AE16" t="str">
            <v>2</v>
          </cell>
          <cell r="AF16">
            <v>3000</v>
          </cell>
          <cell r="AP16">
            <v>300</v>
          </cell>
          <cell r="AQ16">
            <v>30.9</v>
          </cell>
          <cell r="AR16">
            <v>54</v>
          </cell>
          <cell r="AV16">
            <v>97.2</v>
          </cell>
        </row>
        <row r="17">
          <cell r="A17" t="str">
            <v>1101101008</v>
          </cell>
          <cell r="B17" t="str">
            <v>20</v>
          </cell>
          <cell r="C17" t="str">
            <v>006</v>
          </cell>
          <cell r="D17" t="str">
            <v>0008</v>
          </cell>
          <cell r="E17" t="str">
            <v>00267</v>
          </cell>
          <cell r="F17" t="str">
            <v>0693</v>
          </cell>
          <cell r="G17" t="str">
            <v>00001</v>
          </cell>
          <cell r="H17" t="str">
            <v>000053</v>
          </cell>
          <cell r="I17" t="str">
            <v>CHAVEZ ARMAS LUZ CARMEN</v>
          </cell>
          <cell r="J17" t="str">
            <v>PROMOTOR</v>
          </cell>
          <cell r="K17" t="str">
            <v>3</v>
          </cell>
          <cell r="L17" t="str">
            <v>03006</v>
          </cell>
          <cell r="M17" t="str">
            <v>150101106 - INST. NACIONAL DE OFTALMOLOGIA</v>
          </cell>
          <cell r="N17" t="str">
            <v>42360718</v>
          </cell>
          <cell r="O17">
            <v>27587</v>
          </cell>
          <cell r="P17">
            <v>39934</v>
          </cell>
          <cell r="Q17" t="str">
            <v>1</v>
          </cell>
          <cell r="R17">
            <v>0</v>
          </cell>
          <cell r="S17" t="str">
            <v>00</v>
          </cell>
          <cell r="T17" t="str">
            <v>7507120CVAAL009</v>
          </cell>
          <cell r="W17" t="str">
            <v>0124-0002</v>
          </cell>
          <cell r="X17" t="str">
            <v>4028375781</v>
          </cell>
          <cell r="Y17" t="str">
            <v>F</v>
          </cell>
          <cell r="Z17" t="str">
            <v>2</v>
          </cell>
          <cell r="AB17" t="str">
            <v>0/  0</v>
          </cell>
          <cell r="AC17">
            <v>0</v>
          </cell>
          <cell r="AE17" t="str">
            <v>2</v>
          </cell>
          <cell r="AF17">
            <v>1029.97</v>
          </cell>
          <cell r="AG17">
            <v>133.9</v>
          </cell>
          <cell r="AV17">
            <v>92.7</v>
          </cell>
        </row>
        <row r="18">
          <cell r="A18" t="str">
            <v>1101101008</v>
          </cell>
          <cell r="B18" t="str">
            <v>20</v>
          </cell>
          <cell r="C18" t="str">
            <v>043</v>
          </cell>
          <cell r="D18" t="str">
            <v>0095</v>
          </cell>
          <cell r="E18" t="str">
            <v>00613</v>
          </cell>
          <cell r="F18" t="str">
            <v>0308</v>
          </cell>
          <cell r="G18" t="str">
            <v>00001</v>
          </cell>
          <cell r="H18" t="str">
            <v>000063</v>
          </cell>
          <cell r="I18" t="str">
            <v>DEL CARPIO HERNANDEZ ROBERTO CARLOS</v>
          </cell>
          <cell r="J18" t="str">
            <v>ENFERMERA(O)</v>
          </cell>
          <cell r="K18" t="str">
            <v>3</v>
          </cell>
          <cell r="L18" t="str">
            <v>03006</v>
          </cell>
          <cell r="M18" t="str">
            <v>150101106 - INST. NACIONAL DE OFTALMOLOGIA</v>
          </cell>
          <cell r="N18" t="str">
            <v>21867547</v>
          </cell>
          <cell r="O18">
            <v>27421</v>
          </cell>
          <cell r="P18">
            <v>39628</v>
          </cell>
          <cell r="Q18" t="str">
            <v>M</v>
          </cell>
          <cell r="R18">
            <v>0</v>
          </cell>
          <cell r="S18" t="str">
            <v>00</v>
          </cell>
          <cell r="T18" t="str">
            <v>7501271CPHNR000</v>
          </cell>
          <cell r="U18" t="str">
            <v>574191RCHPN4</v>
          </cell>
          <cell r="V18">
            <v>36585</v>
          </cell>
          <cell r="W18" t="str">
            <v>0124-0005</v>
          </cell>
          <cell r="X18" t="str">
            <v>3753023098839</v>
          </cell>
          <cell r="Y18" t="str">
            <v>M</v>
          </cell>
          <cell r="Z18" t="str">
            <v>1</v>
          </cell>
          <cell r="AB18" t="str">
            <v>0/  0</v>
          </cell>
          <cell r="AC18">
            <v>0</v>
          </cell>
          <cell r="AE18" t="str">
            <v>2</v>
          </cell>
          <cell r="AF18">
            <v>3450</v>
          </cell>
          <cell r="AH18">
            <v>345</v>
          </cell>
          <cell r="AS18">
            <v>345</v>
          </cell>
          <cell r="AT18">
            <v>36.57</v>
          </cell>
          <cell r="AU18">
            <v>60.38</v>
          </cell>
          <cell r="AV18">
            <v>97.2</v>
          </cell>
        </row>
        <row r="19">
          <cell r="A19" t="str">
            <v>1101101008</v>
          </cell>
          <cell r="B19" t="str">
            <v>20</v>
          </cell>
          <cell r="C19" t="str">
            <v>044</v>
          </cell>
          <cell r="D19" t="str">
            <v>0097</v>
          </cell>
          <cell r="E19" t="str">
            <v>00540</v>
          </cell>
          <cell r="F19" t="str">
            <v>0195</v>
          </cell>
          <cell r="G19" t="str">
            <v>00001</v>
          </cell>
          <cell r="H19" t="str">
            <v>000066</v>
          </cell>
          <cell r="I19" t="str">
            <v>DIAZ VASQUEZ YANE</v>
          </cell>
          <cell r="J19" t="str">
            <v>ENFERMERA(O)</v>
          </cell>
          <cell r="K19" t="str">
            <v>3</v>
          </cell>
          <cell r="L19" t="str">
            <v>03006</v>
          </cell>
          <cell r="M19" t="str">
            <v>150101106 - INST. NACIONAL DE OFTALMOLOGIA</v>
          </cell>
          <cell r="N19" t="str">
            <v>80243689</v>
          </cell>
          <cell r="O19">
            <v>27838</v>
          </cell>
          <cell r="P19">
            <v>39783</v>
          </cell>
          <cell r="Q19" t="str">
            <v>1</v>
          </cell>
          <cell r="R19">
            <v>0</v>
          </cell>
          <cell r="S19" t="str">
            <v>00</v>
          </cell>
          <cell r="T19" t="str">
            <v>7603190DZVQY002</v>
          </cell>
          <cell r="W19" t="str">
            <v>0124-0009</v>
          </cell>
          <cell r="X19" t="str">
            <v>4271071685</v>
          </cell>
          <cell r="Y19" t="str">
            <v>F</v>
          </cell>
          <cell r="Z19" t="str">
            <v>1</v>
          </cell>
          <cell r="AB19" t="str">
            <v>0/  0</v>
          </cell>
          <cell r="AC19">
            <v>0</v>
          </cell>
          <cell r="AE19" t="str">
            <v>2</v>
          </cell>
          <cell r="AF19">
            <v>1246.26</v>
          </cell>
          <cell r="AG19">
            <v>162.01</v>
          </cell>
          <cell r="AV19">
            <v>97.2</v>
          </cell>
        </row>
        <row r="20">
          <cell r="A20" t="str">
            <v>1101101008</v>
          </cell>
          <cell r="B20" t="str">
            <v>20</v>
          </cell>
          <cell r="C20" t="str">
            <v>044</v>
          </cell>
          <cell r="D20" t="str">
            <v>0097</v>
          </cell>
          <cell r="E20" t="str">
            <v>00540</v>
          </cell>
          <cell r="F20" t="str">
            <v>0195</v>
          </cell>
          <cell r="G20" t="str">
            <v>00001</v>
          </cell>
          <cell r="H20" t="str">
            <v>000070</v>
          </cell>
          <cell r="I20" t="str">
            <v>ESCORZA VELASQUEZ BERTILA YANET</v>
          </cell>
          <cell r="J20" t="str">
            <v>ENFERMERA(O)</v>
          </cell>
          <cell r="K20" t="str">
            <v>3</v>
          </cell>
          <cell r="L20" t="str">
            <v>03006</v>
          </cell>
          <cell r="M20" t="str">
            <v>150101106 - INST. NACIONAL DE OFTALMOLOGIA</v>
          </cell>
          <cell r="N20" t="str">
            <v>09907871</v>
          </cell>
          <cell r="O20">
            <v>27542</v>
          </cell>
          <cell r="P20">
            <v>39628</v>
          </cell>
          <cell r="Q20" t="str">
            <v>1</v>
          </cell>
          <cell r="R20">
            <v>0</v>
          </cell>
          <cell r="S20" t="str">
            <v>00</v>
          </cell>
          <cell r="T20" t="str">
            <v>7505280EOVAB006</v>
          </cell>
          <cell r="W20" t="str">
            <v>0124-0009</v>
          </cell>
          <cell r="X20" t="str">
            <v>4014778298</v>
          </cell>
          <cell r="Y20" t="str">
            <v>F</v>
          </cell>
          <cell r="Z20" t="str">
            <v>1</v>
          </cell>
          <cell r="AB20" t="str">
            <v>0/  0</v>
          </cell>
          <cell r="AC20">
            <v>0</v>
          </cell>
          <cell r="AE20" t="str">
            <v>2</v>
          </cell>
          <cell r="AF20">
            <v>1265</v>
          </cell>
          <cell r="AG20">
            <v>164.45</v>
          </cell>
          <cell r="AV20">
            <v>97.2</v>
          </cell>
        </row>
        <row r="21">
          <cell r="A21" t="str">
            <v>1101101008</v>
          </cell>
          <cell r="B21" t="str">
            <v>20</v>
          </cell>
          <cell r="C21" t="str">
            <v>044</v>
          </cell>
          <cell r="D21" t="str">
            <v>0097</v>
          </cell>
          <cell r="E21" t="str">
            <v>00540</v>
          </cell>
          <cell r="F21" t="str">
            <v>0195</v>
          </cell>
          <cell r="G21" t="str">
            <v>00001</v>
          </cell>
          <cell r="H21" t="str">
            <v>000073</v>
          </cell>
          <cell r="I21" t="str">
            <v>ESPINOZA ARANIBAR VICTOR ANDRES</v>
          </cell>
          <cell r="J21" t="str">
            <v>MEDICO</v>
          </cell>
          <cell r="K21" t="str">
            <v>3</v>
          </cell>
          <cell r="L21" t="str">
            <v>03006</v>
          </cell>
          <cell r="M21" t="str">
            <v>150101106 - INST. NACIONAL DE OFTALMOLOGIA</v>
          </cell>
          <cell r="N21" t="str">
            <v>09934689</v>
          </cell>
          <cell r="O21">
            <v>26978</v>
          </cell>
          <cell r="P21">
            <v>39628</v>
          </cell>
          <cell r="Q21" t="str">
            <v>I</v>
          </cell>
          <cell r="R21">
            <v>0</v>
          </cell>
          <cell r="S21" t="str">
            <v>00</v>
          </cell>
          <cell r="T21" t="str">
            <v>7311101EIANV004</v>
          </cell>
          <cell r="U21" t="str">
            <v>569761VEAIN1</v>
          </cell>
          <cell r="V21">
            <v>37408</v>
          </cell>
          <cell r="W21" t="str">
            <v>0124-0009</v>
          </cell>
          <cell r="X21" t="str">
            <v>3753028701266</v>
          </cell>
          <cell r="Y21" t="str">
            <v>M</v>
          </cell>
          <cell r="Z21" t="str">
            <v>1</v>
          </cell>
          <cell r="AB21" t="str">
            <v>0/  0</v>
          </cell>
          <cell r="AC21">
            <v>0</v>
          </cell>
          <cell r="AE21" t="str">
            <v>2</v>
          </cell>
          <cell r="AF21">
            <v>3200</v>
          </cell>
          <cell r="AP21">
            <v>320</v>
          </cell>
          <cell r="AQ21">
            <v>32.96</v>
          </cell>
          <cell r="AR21">
            <v>57.6</v>
          </cell>
          <cell r="AV21">
            <v>97.2</v>
          </cell>
        </row>
        <row r="22">
          <cell r="A22" t="str">
            <v>1101101008</v>
          </cell>
          <cell r="B22" t="str">
            <v>20</v>
          </cell>
          <cell r="C22" t="str">
            <v>044</v>
          </cell>
          <cell r="D22" t="str">
            <v>0097</v>
          </cell>
          <cell r="E22" t="str">
            <v>00540</v>
          </cell>
          <cell r="F22" t="str">
            <v>0195</v>
          </cell>
          <cell r="G22" t="str">
            <v>00001</v>
          </cell>
          <cell r="H22" t="str">
            <v>000076</v>
          </cell>
          <cell r="I22" t="str">
            <v>FERNANDEZ LLERENA SILVIA JUANA</v>
          </cell>
          <cell r="J22" t="str">
            <v>MEDICO</v>
          </cell>
          <cell r="K22" t="str">
            <v>3</v>
          </cell>
          <cell r="L22" t="str">
            <v>03006</v>
          </cell>
          <cell r="M22" t="str">
            <v>150101106 - INST. NACIONAL DE OFTALMOLOGIA</v>
          </cell>
          <cell r="N22" t="str">
            <v>29549813</v>
          </cell>
          <cell r="O22">
            <v>25590</v>
          </cell>
          <cell r="P22">
            <v>39628</v>
          </cell>
          <cell r="Q22" t="str">
            <v>M</v>
          </cell>
          <cell r="R22">
            <v>0</v>
          </cell>
          <cell r="S22" t="str">
            <v>00</v>
          </cell>
          <cell r="T22" t="str">
            <v>7001220FNLRS007</v>
          </cell>
          <cell r="U22" t="str">
            <v>555880SFLNR1</v>
          </cell>
          <cell r="V22">
            <v>35550</v>
          </cell>
          <cell r="W22" t="str">
            <v>0124-0009</v>
          </cell>
          <cell r="X22" t="str">
            <v>4101900830</v>
          </cell>
          <cell r="Y22" t="str">
            <v>F</v>
          </cell>
          <cell r="Z22" t="str">
            <v>1</v>
          </cell>
          <cell r="AB22" t="str">
            <v>0/  0</v>
          </cell>
          <cell r="AC22">
            <v>0</v>
          </cell>
          <cell r="AE22" t="str">
            <v>2</v>
          </cell>
          <cell r="AF22">
            <v>3093.33</v>
          </cell>
          <cell r="AS22">
            <v>309.33</v>
          </cell>
          <cell r="AT22">
            <v>32.79</v>
          </cell>
          <cell r="AU22">
            <v>54.13</v>
          </cell>
          <cell r="AV22">
            <v>97.2</v>
          </cell>
        </row>
        <row r="23">
          <cell r="A23" t="str">
            <v>1101101008</v>
          </cell>
          <cell r="B23" t="str">
            <v>20</v>
          </cell>
          <cell r="C23" t="str">
            <v>044</v>
          </cell>
          <cell r="D23" t="str">
            <v>0097</v>
          </cell>
          <cell r="E23" t="str">
            <v>00540</v>
          </cell>
          <cell r="F23" t="str">
            <v>0195</v>
          </cell>
          <cell r="G23" t="str">
            <v>00001</v>
          </cell>
          <cell r="H23" t="str">
            <v>000077</v>
          </cell>
          <cell r="I23" t="str">
            <v>FERNANDEZ OCAMPO JORGE BISMARCK</v>
          </cell>
          <cell r="J23" t="str">
            <v>MEDICO</v>
          </cell>
          <cell r="K23" t="str">
            <v>3</v>
          </cell>
          <cell r="L23" t="str">
            <v>03006</v>
          </cell>
          <cell r="M23" t="str">
            <v>150101106 - INST. NACIONAL DE OFTALMOLOGIA</v>
          </cell>
          <cell r="N23" t="str">
            <v>18144141</v>
          </cell>
          <cell r="O23">
            <v>27561</v>
          </cell>
          <cell r="P23">
            <v>40088</v>
          </cell>
          <cell r="Q23" t="str">
            <v>I</v>
          </cell>
          <cell r="R23">
            <v>0</v>
          </cell>
          <cell r="S23" t="str">
            <v>00</v>
          </cell>
          <cell r="T23" t="str">
            <v>7506161FNOMJ002</v>
          </cell>
          <cell r="U23" t="str">
            <v>575591JFONM6</v>
          </cell>
          <cell r="V23">
            <v>37106</v>
          </cell>
          <cell r="W23" t="str">
            <v>0124-0009</v>
          </cell>
          <cell r="X23" t="str">
            <v>4014972345</v>
          </cell>
          <cell r="Y23" t="str">
            <v>M</v>
          </cell>
          <cell r="Z23" t="str">
            <v>1</v>
          </cell>
          <cell r="AB23" t="str">
            <v>0/  0</v>
          </cell>
          <cell r="AC23">
            <v>0</v>
          </cell>
          <cell r="AE23" t="str">
            <v>2</v>
          </cell>
          <cell r="AF23">
            <v>3075.55</v>
          </cell>
          <cell r="AP23">
            <v>307.56</v>
          </cell>
          <cell r="AQ23">
            <v>31.68</v>
          </cell>
          <cell r="AR23">
            <v>55.36</v>
          </cell>
          <cell r="AV23">
            <v>97.2</v>
          </cell>
        </row>
        <row r="24">
          <cell r="A24" t="str">
            <v>1101101008</v>
          </cell>
          <cell r="B24" t="str">
            <v>20</v>
          </cell>
          <cell r="C24" t="str">
            <v>044</v>
          </cell>
          <cell r="D24" t="str">
            <v>0097</v>
          </cell>
          <cell r="E24" t="str">
            <v>00540</v>
          </cell>
          <cell r="F24" t="str">
            <v>0195</v>
          </cell>
          <cell r="G24" t="str">
            <v>00001</v>
          </cell>
          <cell r="H24" t="str">
            <v>000079</v>
          </cell>
          <cell r="I24" t="str">
            <v>FUSTER ATENCIO ELVIRA LUCIA</v>
          </cell>
          <cell r="J24" t="str">
            <v>ENFERMERA(O)</v>
          </cell>
          <cell r="K24" t="str">
            <v>3</v>
          </cell>
          <cell r="L24" t="str">
            <v>03006</v>
          </cell>
          <cell r="M24" t="str">
            <v>150101106 - INST. NACIONAL DE OFTALMOLOGIA</v>
          </cell>
          <cell r="N24" t="str">
            <v>09970685</v>
          </cell>
          <cell r="O24">
            <v>26724</v>
          </cell>
          <cell r="P24">
            <v>39628</v>
          </cell>
          <cell r="Q24" t="str">
            <v>1</v>
          </cell>
          <cell r="R24">
            <v>0</v>
          </cell>
          <cell r="S24" t="str">
            <v>00</v>
          </cell>
          <cell r="T24" t="str">
            <v>7303010FTANE009</v>
          </cell>
          <cell r="W24" t="str">
            <v>0124-0009</v>
          </cell>
          <cell r="X24" t="str">
            <v>4014893003</v>
          </cell>
          <cell r="Y24" t="str">
            <v>F</v>
          </cell>
          <cell r="Z24" t="str">
            <v>1</v>
          </cell>
          <cell r="AB24" t="str">
            <v>0/  0</v>
          </cell>
          <cell r="AC24">
            <v>0</v>
          </cell>
          <cell r="AE24" t="str">
            <v>2</v>
          </cell>
          <cell r="AF24">
            <v>1243.92</v>
          </cell>
          <cell r="AG24">
            <v>161.71</v>
          </cell>
          <cell r="AV24">
            <v>97.2</v>
          </cell>
        </row>
        <row r="25">
          <cell r="A25" t="str">
            <v>1101101008</v>
          </cell>
          <cell r="B25" t="str">
            <v>20</v>
          </cell>
          <cell r="C25" t="str">
            <v>043</v>
          </cell>
          <cell r="D25" t="str">
            <v>0095</v>
          </cell>
          <cell r="E25" t="str">
            <v>00613</v>
          </cell>
          <cell r="F25" t="str">
            <v>0308</v>
          </cell>
          <cell r="G25" t="str">
            <v>00001</v>
          </cell>
          <cell r="H25" t="str">
            <v>000082</v>
          </cell>
          <cell r="I25" t="str">
            <v>GARCIA RODRIGUEZ PEDRO MANUEL</v>
          </cell>
          <cell r="J25" t="str">
            <v>MEDICO</v>
          </cell>
          <cell r="K25" t="str">
            <v>3</v>
          </cell>
          <cell r="L25" t="str">
            <v>03006</v>
          </cell>
          <cell r="M25" t="str">
            <v>150101106 - INST. NACIONAL DE OFTALMOLOGIA</v>
          </cell>
          <cell r="N25" t="str">
            <v>09869535</v>
          </cell>
          <cell r="O25">
            <v>26655</v>
          </cell>
          <cell r="P25">
            <v>39628</v>
          </cell>
          <cell r="Q25" t="str">
            <v>M</v>
          </cell>
          <cell r="R25">
            <v>0</v>
          </cell>
          <cell r="S25" t="str">
            <v>00</v>
          </cell>
          <cell r="T25" t="str">
            <v>7212221GCRRP003</v>
          </cell>
          <cell r="U25" t="str">
            <v>566531PGRCR0</v>
          </cell>
          <cell r="V25">
            <v>36980</v>
          </cell>
          <cell r="W25" t="str">
            <v>0124-0005</v>
          </cell>
          <cell r="X25" t="str">
            <v>4026925962</v>
          </cell>
          <cell r="Y25" t="str">
            <v>M</v>
          </cell>
          <cell r="Z25" t="str">
            <v>1</v>
          </cell>
          <cell r="AB25" t="str">
            <v>0/  0</v>
          </cell>
          <cell r="AC25">
            <v>0</v>
          </cell>
          <cell r="AE25" t="str">
            <v>2</v>
          </cell>
          <cell r="AF25">
            <v>5002.5</v>
          </cell>
          <cell r="AH25">
            <v>500.25</v>
          </cell>
          <cell r="AS25">
            <v>500.25</v>
          </cell>
          <cell r="AT25">
            <v>53.03</v>
          </cell>
          <cell r="AU25">
            <v>87.54</v>
          </cell>
          <cell r="AV25">
            <v>97.2</v>
          </cell>
        </row>
        <row r="26">
          <cell r="A26" t="str">
            <v>1101101008</v>
          </cell>
          <cell r="B26" t="str">
            <v>20</v>
          </cell>
          <cell r="C26" t="str">
            <v>006</v>
          </cell>
          <cell r="D26" t="str">
            <v>0008</v>
          </cell>
          <cell r="E26" t="str">
            <v>00267</v>
          </cell>
          <cell r="F26" t="str">
            <v>0693</v>
          </cell>
          <cell r="G26" t="str">
            <v>00001</v>
          </cell>
          <cell r="H26" t="str">
            <v>000087</v>
          </cell>
          <cell r="I26" t="str">
            <v>GUIZADO CORDERO PABLO GUSTAVO</v>
          </cell>
          <cell r="J26" t="str">
            <v>TECNICO ADMINISTRATIVO</v>
          </cell>
          <cell r="K26" t="str">
            <v>3</v>
          </cell>
          <cell r="L26" t="str">
            <v>03006</v>
          </cell>
          <cell r="M26" t="str">
            <v>150101106 - INST. NACIONAL DE OFTALMOLOGIA</v>
          </cell>
          <cell r="N26" t="str">
            <v>41729697</v>
          </cell>
          <cell r="O26">
            <v>30391</v>
          </cell>
          <cell r="P26">
            <v>40010</v>
          </cell>
          <cell r="Q26" t="str">
            <v>I</v>
          </cell>
          <cell r="R26">
            <v>0</v>
          </cell>
          <cell r="S26" t="str">
            <v>00</v>
          </cell>
          <cell r="T26" t="str">
            <v>8303161GZCDP003</v>
          </cell>
          <cell r="U26" t="str">
            <v>603891PGCZD9</v>
          </cell>
          <cell r="V26">
            <v>37588</v>
          </cell>
          <cell r="W26" t="str">
            <v>0124-0002</v>
          </cell>
          <cell r="X26" t="str">
            <v>3753032246905</v>
          </cell>
          <cell r="Y26" t="str">
            <v>M</v>
          </cell>
          <cell r="Z26" t="str">
            <v>2</v>
          </cell>
          <cell r="AB26" t="str">
            <v>0/  0</v>
          </cell>
          <cell r="AC26">
            <v>0</v>
          </cell>
          <cell r="AE26" t="str">
            <v>2</v>
          </cell>
          <cell r="AF26">
            <v>2261.67</v>
          </cell>
          <cell r="AP26">
            <v>226.17</v>
          </cell>
          <cell r="AQ26">
            <v>23.3</v>
          </cell>
          <cell r="AR26">
            <v>40.71</v>
          </cell>
          <cell r="AV26">
            <v>97.2</v>
          </cell>
        </row>
        <row r="27">
          <cell r="A27" t="str">
            <v>1101101008</v>
          </cell>
          <cell r="B27" t="str">
            <v>20</v>
          </cell>
          <cell r="C27" t="str">
            <v>043</v>
          </cell>
          <cell r="D27" t="str">
            <v>0095</v>
          </cell>
          <cell r="E27" t="str">
            <v>00613</v>
          </cell>
          <cell r="F27" t="str">
            <v>0308</v>
          </cell>
          <cell r="G27" t="str">
            <v>00001</v>
          </cell>
          <cell r="H27" t="str">
            <v>000089</v>
          </cell>
          <cell r="I27" t="str">
            <v>HIDALGO ALVAREZ IRMA IRENE</v>
          </cell>
          <cell r="J27" t="str">
            <v>TECNOLOGO MEDICO</v>
          </cell>
          <cell r="K27" t="str">
            <v>3</v>
          </cell>
          <cell r="L27" t="str">
            <v>03006</v>
          </cell>
          <cell r="M27" t="str">
            <v>150101106 - INST. NACIONAL DE OFTALMOLOGIA</v>
          </cell>
          <cell r="N27" t="str">
            <v>41360154</v>
          </cell>
          <cell r="O27">
            <v>29915</v>
          </cell>
          <cell r="P27">
            <v>39934</v>
          </cell>
          <cell r="Q27" t="str">
            <v>M</v>
          </cell>
          <cell r="R27">
            <v>0</v>
          </cell>
          <cell r="S27" t="str">
            <v>00</v>
          </cell>
          <cell r="T27" t="str">
            <v>8111250HAAAI008</v>
          </cell>
          <cell r="U27" t="str">
            <v>599130IHAAA4</v>
          </cell>
          <cell r="V27">
            <v>37421</v>
          </cell>
          <cell r="W27" t="str">
            <v>0124-0005</v>
          </cell>
          <cell r="X27" t="str">
            <v>4022651426</v>
          </cell>
          <cell r="Y27" t="str">
            <v>F</v>
          </cell>
          <cell r="Z27" t="str">
            <v>1</v>
          </cell>
          <cell r="AB27" t="str">
            <v>0/  0</v>
          </cell>
          <cell r="AC27">
            <v>0</v>
          </cell>
          <cell r="AE27" t="str">
            <v>2</v>
          </cell>
          <cell r="AF27">
            <v>2869.44</v>
          </cell>
          <cell r="AS27">
            <v>286.94</v>
          </cell>
          <cell r="AT27">
            <v>30.42</v>
          </cell>
          <cell r="AU27">
            <v>50.22</v>
          </cell>
          <cell r="AV27">
            <v>97.2</v>
          </cell>
        </row>
        <row r="28">
          <cell r="A28" t="str">
            <v>1101101008</v>
          </cell>
          <cell r="B28" t="str">
            <v>20</v>
          </cell>
          <cell r="C28" t="str">
            <v>044</v>
          </cell>
          <cell r="D28" t="str">
            <v>0098</v>
          </cell>
          <cell r="E28" t="str">
            <v>00469</v>
          </cell>
          <cell r="F28" t="str">
            <v>0523</v>
          </cell>
          <cell r="G28" t="str">
            <v>00001</v>
          </cell>
          <cell r="H28" t="str">
            <v>000093</v>
          </cell>
          <cell r="I28" t="str">
            <v>HURTADO ROJAS HERNAN IVAN</v>
          </cell>
          <cell r="J28" t="str">
            <v>TECNOLOGO MEDICO</v>
          </cell>
          <cell r="K28" t="str">
            <v>3</v>
          </cell>
          <cell r="L28" t="str">
            <v>03006</v>
          </cell>
          <cell r="M28" t="str">
            <v>150101106 - INST. NACIONAL DE OFTALMOLOGIA</v>
          </cell>
          <cell r="N28" t="str">
            <v>07228300</v>
          </cell>
          <cell r="O28">
            <v>22582</v>
          </cell>
          <cell r="P28">
            <v>39628</v>
          </cell>
          <cell r="Q28" t="str">
            <v>P</v>
          </cell>
          <cell r="R28">
            <v>78</v>
          </cell>
          <cell r="S28" t="str">
            <v>00</v>
          </cell>
          <cell r="T28" t="str">
            <v>6110281HTRAH007</v>
          </cell>
          <cell r="U28" t="str">
            <v>525801HHRTA2</v>
          </cell>
          <cell r="V28">
            <v>37856</v>
          </cell>
          <cell r="W28" t="str">
            <v>0124-0017</v>
          </cell>
          <cell r="X28" t="str">
            <v>4028433226</v>
          </cell>
          <cell r="Y28" t="str">
            <v>M</v>
          </cell>
          <cell r="Z28" t="str">
            <v>1</v>
          </cell>
          <cell r="AB28" t="str">
            <v>0/  0</v>
          </cell>
          <cell r="AC28">
            <v>0</v>
          </cell>
          <cell r="AE28" t="str">
            <v>2</v>
          </cell>
          <cell r="AF28">
            <v>1265</v>
          </cell>
          <cell r="AI28">
            <v>852.9</v>
          </cell>
          <cell r="AJ28">
            <v>126.5</v>
          </cell>
          <cell r="AK28">
            <v>15.94</v>
          </cell>
          <cell r="AL28">
            <v>29.1</v>
          </cell>
          <cell r="AV28">
            <v>97.2</v>
          </cell>
        </row>
        <row r="29">
          <cell r="A29" t="str">
            <v>1101101008</v>
          </cell>
          <cell r="B29" t="str">
            <v>20</v>
          </cell>
          <cell r="C29" t="str">
            <v>044</v>
          </cell>
          <cell r="D29" t="str">
            <v>0097</v>
          </cell>
          <cell r="E29" t="str">
            <v>00540</v>
          </cell>
          <cell r="F29" t="str">
            <v>0195</v>
          </cell>
          <cell r="G29" t="str">
            <v>00001</v>
          </cell>
          <cell r="H29" t="str">
            <v>000099</v>
          </cell>
          <cell r="I29" t="str">
            <v>LIBERATO EVANGELISTA JORY GLICERIA</v>
          </cell>
          <cell r="J29" t="str">
            <v>ENFERMERA(O)</v>
          </cell>
          <cell r="K29" t="str">
            <v>3</v>
          </cell>
          <cell r="L29" t="str">
            <v>03006</v>
          </cell>
          <cell r="M29" t="str">
            <v>150101106 - INST. NACIONAL DE OFTALMOLOGIA</v>
          </cell>
          <cell r="N29" t="str">
            <v>15740617</v>
          </cell>
          <cell r="O29">
            <v>26675</v>
          </cell>
          <cell r="P29">
            <v>39628</v>
          </cell>
          <cell r="Q29" t="str">
            <v>1</v>
          </cell>
          <cell r="R29">
            <v>0</v>
          </cell>
          <cell r="S29" t="str">
            <v>00</v>
          </cell>
          <cell r="T29" t="str">
            <v>7301110LEENJ007</v>
          </cell>
          <cell r="W29" t="str">
            <v>0124-0009</v>
          </cell>
          <cell r="X29" t="str">
            <v>4014778271</v>
          </cell>
          <cell r="Y29" t="str">
            <v>F</v>
          </cell>
          <cell r="Z29" t="str">
            <v>1</v>
          </cell>
          <cell r="AB29" t="str">
            <v>0/  0</v>
          </cell>
          <cell r="AC29">
            <v>0</v>
          </cell>
          <cell r="AE29" t="str">
            <v>2</v>
          </cell>
          <cell r="AF29">
            <v>1222.83</v>
          </cell>
          <cell r="AG29">
            <v>158.97</v>
          </cell>
          <cell r="AV29">
            <v>97.2</v>
          </cell>
        </row>
        <row r="30">
          <cell r="A30" t="str">
            <v>1101101008</v>
          </cell>
          <cell r="B30" t="str">
            <v>20</v>
          </cell>
          <cell r="C30" t="str">
            <v>044</v>
          </cell>
          <cell r="D30" t="str">
            <v>0097</v>
          </cell>
          <cell r="E30" t="str">
            <v>00540</v>
          </cell>
          <cell r="F30" t="str">
            <v>0195</v>
          </cell>
          <cell r="G30" t="str">
            <v>00001</v>
          </cell>
          <cell r="H30" t="str">
            <v>000103</v>
          </cell>
          <cell r="I30" t="str">
            <v>MAMANI FLORES LUZ ELIANA</v>
          </cell>
          <cell r="J30" t="str">
            <v>ENFERMERA(O)</v>
          </cell>
          <cell r="K30" t="str">
            <v>3</v>
          </cell>
          <cell r="L30" t="str">
            <v>03006</v>
          </cell>
          <cell r="M30" t="str">
            <v>150101106 - INST. NACIONAL DE OFTALMOLOGIA</v>
          </cell>
          <cell r="N30" t="str">
            <v>01297623</v>
          </cell>
          <cell r="O30">
            <v>27770</v>
          </cell>
          <cell r="P30">
            <v>40088</v>
          </cell>
          <cell r="Q30" t="str">
            <v>1</v>
          </cell>
          <cell r="R30">
            <v>0</v>
          </cell>
          <cell r="S30" t="str">
            <v>00</v>
          </cell>
          <cell r="T30" t="str">
            <v>7601110MAFRL001</v>
          </cell>
          <cell r="W30" t="str">
            <v>0124-0009</v>
          </cell>
          <cell r="X30" t="str">
            <v>4715087966</v>
          </cell>
          <cell r="Y30" t="str">
            <v>F</v>
          </cell>
          <cell r="Z30" t="str">
            <v>1</v>
          </cell>
          <cell r="AB30" t="str">
            <v>0/  0</v>
          </cell>
          <cell r="AC30">
            <v>0</v>
          </cell>
          <cell r="AE30" t="str">
            <v>2</v>
          </cell>
          <cell r="AF30">
            <v>1265</v>
          </cell>
          <cell r="AG30">
            <v>164.45</v>
          </cell>
          <cell r="AV30">
            <v>97.2</v>
          </cell>
        </row>
        <row r="31">
          <cell r="A31" t="str">
            <v>1101101008</v>
          </cell>
          <cell r="B31" t="str">
            <v>20</v>
          </cell>
          <cell r="C31" t="str">
            <v>044</v>
          </cell>
          <cell r="D31" t="str">
            <v>0097</v>
          </cell>
          <cell r="E31" t="str">
            <v>00540</v>
          </cell>
          <cell r="F31" t="str">
            <v>0195</v>
          </cell>
          <cell r="G31" t="str">
            <v>00001</v>
          </cell>
          <cell r="H31" t="str">
            <v>000104</v>
          </cell>
          <cell r="I31" t="str">
            <v>MAMANI VELASQUEZ ISAIAS OSWALDO</v>
          </cell>
          <cell r="J31" t="str">
            <v>ENFERMERA(O)</v>
          </cell>
          <cell r="K31" t="str">
            <v>3</v>
          </cell>
          <cell r="L31" t="str">
            <v>03006</v>
          </cell>
          <cell r="M31" t="str">
            <v>150101106 - INST. NACIONAL DE OFTALMOLOGIA</v>
          </cell>
          <cell r="N31" t="str">
            <v>04744755</v>
          </cell>
          <cell r="O31">
            <v>27849</v>
          </cell>
          <cell r="P31">
            <v>39628</v>
          </cell>
          <cell r="Q31" t="str">
            <v>M</v>
          </cell>
          <cell r="R31">
            <v>0</v>
          </cell>
          <cell r="S31" t="str">
            <v>00</v>
          </cell>
          <cell r="T31" t="str">
            <v>7603301MAVAI006</v>
          </cell>
          <cell r="U31" t="str">
            <v>578471IMVAA9</v>
          </cell>
          <cell r="V31">
            <v>35225</v>
          </cell>
          <cell r="W31" t="str">
            <v>0124-0009</v>
          </cell>
          <cell r="X31" t="str">
            <v>4014892996</v>
          </cell>
          <cell r="Y31" t="str">
            <v>M</v>
          </cell>
          <cell r="Z31" t="str">
            <v>1</v>
          </cell>
          <cell r="AB31" t="str">
            <v>0/  0</v>
          </cell>
          <cell r="AC31">
            <v>0</v>
          </cell>
          <cell r="AE31" t="str">
            <v>2</v>
          </cell>
          <cell r="AF31">
            <v>1265</v>
          </cell>
          <cell r="AS31">
            <v>126.5</v>
          </cell>
          <cell r="AT31">
            <v>13.41</v>
          </cell>
          <cell r="AU31">
            <v>22.14</v>
          </cell>
          <cell r="AV31">
            <v>97.2</v>
          </cell>
        </row>
        <row r="32">
          <cell r="A32" t="str">
            <v>1101101008</v>
          </cell>
          <cell r="B32" t="str">
            <v>20</v>
          </cell>
          <cell r="C32" t="str">
            <v>044</v>
          </cell>
          <cell r="D32" t="str">
            <v>0098</v>
          </cell>
          <cell r="E32" t="str">
            <v>00469</v>
          </cell>
          <cell r="F32" t="str">
            <v>0653</v>
          </cell>
          <cell r="G32" t="str">
            <v>00001</v>
          </cell>
          <cell r="H32" t="str">
            <v>000107</v>
          </cell>
          <cell r="I32" t="str">
            <v>MARTINEZ PUMA MARIELA CELIA</v>
          </cell>
          <cell r="J32" t="str">
            <v>QUIMICO FARMACEUTICO</v>
          </cell>
          <cell r="K32" t="str">
            <v>3</v>
          </cell>
          <cell r="L32" t="str">
            <v>03006</v>
          </cell>
          <cell r="M32" t="str">
            <v>150101106 - INST. NACIONAL DE OFTALMOLOGIA</v>
          </cell>
          <cell r="N32" t="str">
            <v>10500407</v>
          </cell>
          <cell r="O32">
            <v>27944</v>
          </cell>
          <cell r="P32">
            <v>39628</v>
          </cell>
          <cell r="Q32" t="str">
            <v>P</v>
          </cell>
          <cell r="R32">
            <v>0</v>
          </cell>
          <cell r="S32" t="str">
            <v>00</v>
          </cell>
          <cell r="T32" t="str">
            <v>7607030MTPAM006</v>
          </cell>
          <cell r="U32" t="str">
            <v>579420MMPTA5</v>
          </cell>
          <cell r="V32">
            <v>37243</v>
          </cell>
          <cell r="W32" t="str">
            <v>0124-0018</v>
          </cell>
          <cell r="X32" t="str">
            <v>4091174222</v>
          </cell>
          <cell r="Y32" t="str">
            <v>F</v>
          </cell>
          <cell r="Z32" t="str">
            <v>1</v>
          </cell>
          <cell r="AB32" t="str">
            <v>0/  0</v>
          </cell>
          <cell r="AC32">
            <v>0</v>
          </cell>
          <cell r="AE32" t="str">
            <v>2</v>
          </cell>
          <cell r="AF32">
            <v>1265</v>
          </cell>
          <cell r="AJ32">
            <v>126.5</v>
          </cell>
          <cell r="AK32">
            <v>15.94</v>
          </cell>
          <cell r="AL32">
            <v>29.1</v>
          </cell>
          <cell r="AV32">
            <v>97.2</v>
          </cell>
        </row>
        <row r="33">
          <cell r="A33" t="str">
            <v>1101101008</v>
          </cell>
          <cell r="B33" t="str">
            <v>20</v>
          </cell>
          <cell r="C33" t="str">
            <v>044</v>
          </cell>
          <cell r="D33" t="str">
            <v>0097</v>
          </cell>
          <cell r="E33" t="str">
            <v>00540</v>
          </cell>
          <cell r="F33" t="str">
            <v>0195</v>
          </cell>
          <cell r="G33" t="str">
            <v>00001</v>
          </cell>
          <cell r="H33" t="str">
            <v>000108</v>
          </cell>
          <cell r="I33" t="str">
            <v>MATOS VARGAS VICTORIA</v>
          </cell>
          <cell r="J33" t="str">
            <v>MEDICO</v>
          </cell>
          <cell r="K33" t="str">
            <v>3</v>
          </cell>
          <cell r="L33" t="str">
            <v>03006</v>
          </cell>
          <cell r="M33" t="str">
            <v>150101106 - INST. NACIONAL DE OFTALMOLOGIA</v>
          </cell>
          <cell r="N33" t="str">
            <v>10249390</v>
          </cell>
          <cell r="O33">
            <v>27693</v>
          </cell>
          <cell r="P33">
            <v>39628</v>
          </cell>
          <cell r="Q33" t="str">
            <v>M</v>
          </cell>
          <cell r="R33">
            <v>0</v>
          </cell>
          <cell r="S33" t="str">
            <v>00</v>
          </cell>
          <cell r="T33" t="str">
            <v>7510260MOVGV006</v>
          </cell>
          <cell r="U33" t="str">
            <v>580570VMVOG4</v>
          </cell>
          <cell r="V33">
            <v>37334</v>
          </cell>
          <cell r="W33" t="str">
            <v>0124-0009</v>
          </cell>
          <cell r="X33" t="str">
            <v>4013558944</v>
          </cell>
          <cell r="Y33" t="str">
            <v>F</v>
          </cell>
          <cell r="Z33" t="str">
            <v>1</v>
          </cell>
          <cell r="AB33" t="str">
            <v>0/  0</v>
          </cell>
          <cell r="AC33">
            <v>0</v>
          </cell>
          <cell r="AE33" t="str">
            <v>2</v>
          </cell>
          <cell r="AF33">
            <v>3200</v>
          </cell>
          <cell r="AH33">
            <v>320</v>
          </cell>
          <cell r="AS33">
            <v>320</v>
          </cell>
          <cell r="AT33">
            <v>33.92</v>
          </cell>
          <cell r="AU33">
            <v>56</v>
          </cell>
          <cell r="AV33">
            <v>97.2</v>
          </cell>
        </row>
        <row r="34">
          <cell r="A34" t="str">
            <v>1101101008</v>
          </cell>
          <cell r="B34" t="str">
            <v>20</v>
          </cell>
          <cell r="C34" t="str">
            <v>044</v>
          </cell>
          <cell r="D34" t="str">
            <v>0098</v>
          </cell>
          <cell r="E34" t="str">
            <v>00469</v>
          </cell>
          <cell r="F34" t="str">
            <v>0791</v>
          </cell>
          <cell r="G34" t="str">
            <v>00001</v>
          </cell>
          <cell r="H34" t="str">
            <v>000110</v>
          </cell>
          <cell r="I34" t="str">
            <v>MEDINA HUACCHA YANET CLAUDELINDA</v>
          </cell>
          <cell r="J34" t="str">
            <v>TECNICO EN LABORATORIO</v>
          </cell>
          <cell r="K34" t="str">
            <v>3</v>
          </cell>
          <cell r="L34" t="str">
            <v>03006</v>
          </cell>
          <cell r="M34" t="str">
            <v>150101106 - INST. NACIONAL DE OFTALMOLOGIA</v>
          </cell>
          <cell r="N34" t="str">
            <v>41788341</v>
          </cell>
          <cell r="O34">
            <v>30359</v>
          </cell>
          <cell r="P34">
            <v>39692</v>
          </cell>
          <cell r="Q34" t="str">
            <v>H</v>
          </cell>
          <cell r="R34">
            <v>0</v>
          </cell>
          <cell r="S34" t="str">
            <v>00</v>
          </cell>
          <cell r="T34" t="str">
            <v>8302120MIHCY009</v>
          </cell>
          <cell r="U34" t="str">
            <v>603570YMHIC8</v>
          </cell>
          <cell r="V34">
            <v>39193</v>
          </cell>
          <cell r="W34" t="str">
            <v>0124-0019</v>
          </cell>
          <cell r="X34" t="str">
            <v>4024722835</v>
          </cell>
          <cell r="Y34" t="str">
            <v>F</v>
          </cell>
          <cell r="Z34" t="str">
            <v>1</v>
          </cell>
          <cell r="AB34" t="str">
            <v>0/  0</v>
          </cell>
          <cell r="AC34">
            <v>0</v>
          </cell>
          <cell r="AE34" t="str">
            <v>2</v>
          </cell>
          <cell r="AF34">
            <v>1035</v>
          </cell>
          <cell r="AM34">
            <v>103.5</v>
          </cell>
          <cell r="AN34">
            <v>11.49</v>
          </cell>
          <cell r="AO34">
            <v>20.18</v>
          </cell>
          <cell r="AV34">
            <v>93.15</v>
          </cell>
        </row>
        <row r="35">
          <cell r="A35" t="str">
            <v>1101101008</v>
          </cell>
          <cell r="B35" t="str">
            <v>20</v>
          </cell>
          <cell r="C35" t="str">
            <v>044</v>
          </cell>
          <cell r="D35" t="str">
            <v>0097</v>
          </cell>
          <cell r="E35" t="str">
            <v>00540</v>
          </cell>
          <cell r="F35" t="str">
            <v>0195</v>
          </cell>
          <cell r="G35" t="str">
            <v>00001</v>
          </cell>
          <cell r="H35" t="str">
            <v>000113</v>
          </cell>
          <cell r="I35" t="str">
            <v>MEJIA VASQUEZ MILAGRITOS</v>
          </cell>
          <cell r="J35" t="str">
            <v>ENFERMERA(O)</v>
          </cell>
          <cell r="K35" t="str">
            <v>3</v>
          </cell>
          <cell r="L35" t="str">
            <v>03006</v>
          </cell>
          <cell r="M35" t="str">
            <v>150101106 - INST. NACIONAL DE OFTALMOLOGIA</v>
          </cell>
          <cell r="N35" t="str">
            <v>27736441</v>
          </cell>
          <cell r="O35">
            <v>27690</v>
          </cell>
          <cell r="P35">
            <v>39628</v>
          </cell>
          <cell r="Q35" t="str">
            <v>I</v>
          </cell>
          <cell r="R35">
            <v>0</v>
          </cell>
          <cell r="S35" t="str">
            <v>00</v>
          </cell>
          <cell r="T35" t="str">
            <v>7510230MIVQM002</v>
          </cell>
          <cell r="U35" t="str">
            <v>576870MMVIQ0</v>
          </cell>
          <cell r="V35">
            <v>37223</v>
          </cell>
          <cell r="W35" t="str">
            <v>0124-0009</v>
          </cell>
          <cell r="X35" t="str">
            <v>4010346504</v>
          </cell>
          <cell r="Y35" t="str">
            <v>F</v>
          </cell>
          <cell r="Z35" t="str">
            <v>1</v>
          </cell>
          <cell r="AB35" t="str">
            <v>0/  0</v>
          </cell>
          <cell r="AC35">
            <v>0</v>
          </cell>
          <cell r="AE35" t="str">
            <v>2</v>
          </cell>
          <cell r="AF35">
            <v>1239.23</v>
          </cell>
          <cell r="AP35">
            <v>123.92</v>
          </cell>
          <cell r="AQ35">
            <v>12.76</v>
          </cell>
          <cell r="AR35">
            <v>22.31</v>
          </cell>
          <cell r="AV35">
            <v>97.2</v>
          </cell>
        </row>
        <row r="36">
          <cell r="A36" t="str">
            <v>1101101008</v>
          </cell>
          <cell r="B36" t="str">
            <v>20</v>
          </cell>
          <cell r="C36" t="str">
            <v>044</v>
          </cell>
          <cell r="D36" t="str">
            <v>0097</v>
          </cell>
          <cell r="E36" t="str">
            <v>00540</v>
          </cell>
          <cell r="F36" t="str">
            <v>0195</v>
          </cell>
          <cell r="G36" t="str">
            <v>00001</v>
          </cell>
          <cell r="H36" t="str">
            <v>000114</v>
          </cell>
          <cell r="I36" t="str">
            <v>MENA TREJO NELLY GIOVANNA</v>
          </cell>
          <cell r="J36" t="str">
            <v>ENFERMERA(O)</v>
          </cell>
          <cell r="K36" t="str">
            <v>3</v>
          </cell>
          <cell r="L36" t="str">
            <v>03006</v>
          </cell>
          <cell r="M36" t="str">
            <v>150101106 - INST. NACIONAL DE OFTALMOLOGIA</v>
          </cell>
          <cell r="N36" t="str">
            <v>10216924</v>
          </cell>
          <cell r="O36">
            <v>27641</v>
          </cell>
          <cell r="P36">
            <v>39641</v>
          </cell>
          <cell r="Q36" t="str">
            <v>I</v>
          </cell>
          <cell r="R36">
            <v>0</v>
          </cell>
          <cell r="S36" t="str">
            <v>00</v>
          </cell>
          <cell r="T36" t="str">
            <v>7509040MATJN001</v>
          </cell>
          <cell r="U36" t="str">
            <v>576390NMTAJ4</v>
          </cell>
          <cell r="V36">
            <v>36641</v>
          </cell>
          <cell r="W36" t="str">
            <v>0124-0009</v>
          </cell>
          <cell r="X36" t="str">
            <v>4023994203</v>
          </cell>
          <cell r="Y36" t="str">
            <v>F</v>
          </cell>
          <cell r="Z36" t="str">
            <v>1</v>
          </cell>
          <cell r="AB36" t="str">
            <v>0/  0</v>
          </cell>
          <cell r="AC36">
            <v>0</v>
          </cell>
          <cell r="AE36" t="str">
            <v>2</v>
          </cell>
          <cell r="AF36">
            <v>1265</v>
          </cell>
          <cell r="AP36">
            <v>126.5</v>
          </cell>
          <cell r="AQ36">
            <v>13.03</v>
          </cell>
          <cell r="AR36">
            <v>22.77</v>
          </cell>
          <cell r="AV36">
            <v>97.2</v>
          </cell>
        </row>
        <row r="37">
          <cell r="A37" t="str">
            <v>1101101008</v>
          </cell>
          <cell r="B37" t="str">
            <v>20</v>
          </cell>
          <cell r="C37" t="str">
            <v>044</v>
          </cell>
          <cell r="D37" t="str">
            <v>0097</v>
          </cell>
          <cell r="E37" t="str">
            <v>00540</v>
          </cell>
          <cell r="F37" t="str">
            <v>0195</v>
          </cell>
          <cell r="G37" t="str">
            <v>00001</v>
          </cell>
          <cell r="H37" t="str">
            <v>000115</v>
          </cell>
          <cell r="I37" t="str">
            <v>MEZA MEDINA KARIM JANET</v>
          </cell>
          <cell r="J37" t="str">
            <v>ENFERMERA(O)</v>
          </cell>
          <cell r="K37" t="str">
            <v>3</v>
          </cell>
          <cell r="L37" t="str">
            <v>03006</v>
          </cell>
          <cell r="M37" t="str">
            <v>150101106 - INST. NACIONAL DE OFTALMOLOGIA</v>
          </cell>
          <cell r="N37" t="str">
            <v>15740616</v>
          </cell>
          <cell r="O37">
            <v>26812</v>
          </cell>
          <cell r="P37">
            <v>39628</v>
          </cell>
          <cell r="Q37" t="str">
            <v>P</v>
          </cell>
          <cell r="R37">
            <v>0</v>
          </cell>
          <cell r="S37" t="str">
            <v>00</v>
          </cell>
          <cell r="T37" t="str">
            <v>7305280MAMIK004</v>
          </cell>
          <cell r="U37" t="str">
            <v>568100KMMAI8</v>
          </cell>
          <cell r="V37">
            <v>36420</v>
          </cell>
          <cell r="W37" t="str">
            <v>0124-0009</v>
          </cell>
          <cell r="X37" t="str">
            <v>4274330789</v>
          </cell>
          <cell r="Y37" t="str">
            <v>F</v>
          </cell>
          <cell r="Z37" t="str">
            <v>1</v>
          </cell>
          <cell r="AB37" t="str">
            <v>0/  0</v>
          </cell>
          <cell r="AC37">
            <v>0</v>
          </cell>
          <cell r="AE37" t="str">
            <v>2</v>
          </cell>
          <cell r="AF37">
            <v>1265</v>
          </cell>
          <cell r="AJ37">
            <v>126.5</v>
          </cell>
          <cell r="AK37">
            <v>15.94</v>
          </cell>
          <cell r="AL37">
            <v>29.1</v>
          </cell>
          <cell r="AV37">
            <v>97.2</v>
          </cell>
        </row>
        <row r="38">
          <cell r="A38" t="str">
            <v>1101101008</v>
          </cell>
          <cell r="B38" t="str">
            <v>20</v>
          </cell>
          <cell r="C38" t="str">
            <v>044</v>
          </cell>
          <cell r="D38" t="str">
            <v>0097</v>
          </cell>
          <cell r="E38" t="str">
            <v>00540</v>
          </cell>
          <cell r="F38" t="str">
            <v>0195</v>
          </cell>
          <cell r="G38" t="str">
            <v>00001</v>
          </cell>
          <cell r="H38" t="str">
            <v>000118</v>
          </cell>
          <cell r="I38" t="str">
            <v>MONTALVO CHAVEZ JOSE LUIS</v>
          </cell>
          <cell r="J38" t="str">
            <v>MEDICO</v>
          </cell>
          <cell r="K38" t="str">
            <v>3</v>
          </cell>
          <cell r="L38" t="str">
            <v>03006</v>
          </cell>
          <cell r="M38" t="str">
            <v>150101106 - INST. NACIONAL DE OFTALMOLOGIA</v>
          </cell>
          <cell r="N38" t="str">
            <v>29677013</v>
          </cell>
          <cell r="O38">
            <v>28025</v>
          </cell>
          <cell r="P38">
            <v>39628</v>
          </cell>
          <cell r="Q38" t="str">
            <v>I</v>
          </cell>
          <cell r="R38">
            <v>0</v>
          </cell>
          <cell r="S38" t="str">
            <v>00</v>
          </cell>
          <cell r="T38" t="str">
            <v>7609221MTCVJ007</v>
          </cell>
          <cell r="U38" t="str">
            <v>580231JMCTV1</v>
          </cell>
          <cell r="V38">
            <v>37777</v>
          </cell>
          <cell r="W38" t="str">
            <v>0124-0009</v>
          </cell>
          <cell r="X38" t="str">
            <v>4010427822</v>
          </cell>
          <cell r="Y38" t="str">
            <v>M</v>
          </cell>
          <cell r="Z38" t="str">
            <v>1</v>
          </cell>
          <cell r="AB38" t="str">
            <v>0/  0</v>
          </cell>
          <cell r="AC38">
            <v>0</v>
          </cell>
          <cell r="AE38" t="str">
            <v>2</v>
          </cell>
          <cell r="AF38">
            <v>3200</v>
          </cell>
          <cell r="AP38">
            <v>320</v>
          </cell>
          <cell r="AQ38">
            <v>32.96</v>
          </cell>
          <cell r="AR38">
            <v>57.6</v>
          </cell>
          <cell r="AV38">
            <v>97.2</v>
          </cell>
        </row>
        <row r="39">
          <cell r="A39" t="str">
            <v>1101101008</v>
          </cell>
          <cell r="B39" t="str">
            <v>20</v>
          </cell>
          <cell r="C39" t="str">
            <v>044</v>
          </cell>
          <cell r="D39" t="str">
            <v>0097</v>
          </cell>
          <cell r="E39" t="str">
            <v>00540</v>
          </cell>
          <cell r="F39" t="str">
            <v>0195</v>
          </cell>
          <cell r="G39" t="str">
            <v>00001</v>
          </cell>
          <cell r="H39" t="str">
            <v>000120</v>
          </cell>
          <cell r="I39" t="str">
            <v>MORALES RODRIGUEZ JAIME</v>
          </cell>
          <cell r="J39" t="str">
            <v>MEDICO</v>
          </cell>
          <cell r="K39" t="str">
            <v>3</v>
          </cell>
          <cell r="L39" t="str">
            <v>03006</v>
          </cell>
          <cell r="M39" t="str">
            <v>150101106 - INST. NACIONAL DE OFTALMOLOGIA</v>
          </cell>
          <cell r="N39" t="str">
            <v>29637082</v>
          </cell>
          <cell r="O39">
            <v>27418</v>
          </cell>
          <cell r="P39">
            <v>39628</v>
          </cell>
          <cell r="Q39" t="str">
            <v>H</v>
          </cell>
          <cell r="R39">
            <v>0</v>
          </cell>
          <cell r="S39" t="str">
            <v>00</v>
          </cell>
          <cell r="T39" t="str">
            <v>7501241MARRJ004</v>
          </cell>
          <cell r="U39" t="str">
            <v>574161JMRAR0</v>
          </cell>
          <cell r="V39">
            <v>37023</v>
          </cell>
          <cell r="W39" t="str">
            <v>0124-0009</v>
          </cell>
          <cell r="X39" t="str">
            <v>3753026168544</v>
          </cell>
          <cell r="Y39" t="str">
            <v>M</v>
          </cell>
          <cell r="Z39" t="str">
            <v>1</v>
          </cell>
          <cell r="AB39" t="str">
            <v>0/  0</v>
          </cell>
          <cell r="AC39">
            <v>0</v>
          </cell>
          <cell r="AE39" t="str">
            <v>2</v>
          </cell>
          <cell r="AF39">
            <v>3200</v>
          </cell>
          <cell r="AM39">
            <v>320</v>
          </cell>
          <cell r="AN39">
            <v>35.520000000000003</v>
          </cell>
          <cell r="AO39">
            <v>62.4</v>
          </cell>
          <cell r="AV39">
            <v>97.2</v>
          </cell>
        </row>
        <row r="40">
          <cell r="A40" t="str">
            <v>1101101008</v>
          </cell>
          <cell r="B40" t="str">
            <v>20</v>
          </cell>
          <cell r="C40" t="str">
            <v>044</v>
          </cell>
          <cell r="D40" t="str">
            <v>0097</v>
          </cell>
          <cell r="E40" t="str">
            <v>00540</v>
          </cell>
          <cell r="F40" t="str">
            <v>0195</v>
          </cell>
          <cell r="G40" t="str">
            <v>00001</v>
          </cell>
          <cell r="H40" t="str">
            <v>000124</v>
          </cell>
          <cell r="I40" t="str">
            <v>MUÑOZ LAGOS CECILIA NOEMI</v>
          </cell>
          <cell r="J40" t="str">
            <v>TECNOLOGO MEDICO</v>
          </cell>
          <cell r="K40" t="str">
            <v>3</v>
          </cell>
          <cell r="L40" t="str">
            <v>03006</v>
          </cell>
          <cell r="M40" t="str">
            <v>150101106 - INST. NACIONAL DE OFTALMOLOGIA</v>
          </cell>
          <cell r="N40" t="str">
            <v>09981403</v>
          </cell>
          <cell r="O40">
            <v>27267</v>
          </cell>
          <cell r="P40">
            <v>39628</v>
          </cell>
          <cell r="Q40" t="str">
            <v>1</v>
          </cell>
          <cell r="R40">
            <v>0</v>
          </cell>
          <cell r="S40" t="str">
            <v>00</v>
          </cell>
          <cell r="T40" t="str">
            <v>7408260MOLOC007</v>
          </cell>
          <cell r="W40" t="str">
            <v>0124-0009</v>
          </cell>
          <cell r="X40" t="str">
            <v>4014616611</v>
          </cell>
          <cell r="Y40" t="str">
            <v>F</v>
          </cell>
          <cell r="Z40" t="str">
            <v>1</v>
          </cell>
          <cell r="AB40" t="str">
            <v>0/  0</v>
          </cell>
          <cell r="AC40">
            <v>0</v>
          </cell>
          <cell r="AE40" t="str">
            <v>2</v>
          </cell>
          <cell r="AF40">
            <v>1265</v>
          </cell>
          <cell r="AG40">
            <v>164.45</v>
          </cell>
          <cell r="AV40">
            <v>97.2</v>
          </cell>
        </row>
        <row r="41">
          <cell r="A41" t="str">
            <v>1101101008</v>
          </cell>
          <cell r="B41" t="str">
            <v>20</v>
          </cell>
          <cell r="C41" t="str">
            <v>044</v>
          </cell>
          <cell r="D41" t="str">
            <v>0098</v>
          </cell>
          <cell r="E41" t="str">
            <v>00469</v>
          </cell>
          <cell r="F41" t="str">
            <v>0653</v>
          </cell>
          <cell r="G41" t="str">
            <v>00001</v>
          </cell>
          <cell r="H41" t="str">
            <v>000129</v>
          </cell>
          <cell r="I41" t="str">
            <v>NUÑEZ SALAS JUAN MANUEL</v>
          </cell>
          <cell r="J41" t="str">
            <v>QUIMICO FARMACEUTICO</v>
          </cell>
          <cell r="K41" t="str">
            <v>3</v>
          </cell>
          <cell r="L41" t="str">
            <v>03006</v>
          </cell>
          <cell r="M41" t="str">
            <v>150101106 - INST. NACIONAL DE OFTALMOLOGIA</v>
          </cell>
          <cell r="N41" t="str">
            <v>08435914</v>
          </cell>
          <cell r="O41">
            <v>22580</v>
          </cell>
          <cell r="P41">
            <v>40118</v>
          </cell>
          <cell r="Q41" t="str">
            <v>M</v>
          </cell>
          <cell r="R41">
            <v>0</v>
          </cell>
          <cell r="S41" t="str">
            <v>00</v>
          </cell>
          <cell r="T41" t="str">
            <v>6110261NESAJ001</v>
          </cell>
          <cell r="U41" t="str">
            <v>525781JNSEA4</v>
          </cell>
          <cell r="V41">
            <v>36277</v>
          </cell>
          <cell r="W41" t="str">
            <v>0124-0018</v>
          </cell>
          <cell r="X41" t="str">
            <v>4034277554</v>
          </cell>
          <cell r="Y41" t="str">
            <v>M</v>
          </cell>
          <cell r="Z41" t="str">
            <v>1</v>
          </cell>
          <cell r="AB41" t="str">
            <v>0/  0</v>
          </cell>
          <cell r="AC41">
            <v>0</v>
          </cell>
          <cell r="AE41" t="str">
            <v>2</v>
          </cell>
          <cell r="AF41">
            <v>1265</v>
          </cell>
          <cell r="AS41">
            <v>126.5</v>
          </cell>
          <cell r="AT41">
            <v>13.41</v>
          </cell>
          <cell r="AU41">
            <v>22.14</v>
          </cell>
          <cell r="AV41">
            <v>97.2</v>
          </cell>
        </row>
        <row r="42">
          <cell r="A42" t="str">
            <v>1101101008</v>
          </cell>
          <cell r="B42" t="str">
            <v>20</v>
          </cell>
          <cell r="C42" t="str">
            <v>043</v>
          </cell>
          <cell r="D42" t="str">
            <v>0095</v>
          </cell>
          <cell r="E42" t="str">
            <v>00613</v>
          </cell>
          <cell r="F42" t="str">
            <v>0308</v>
          </cell>
          <cell r="G42" t="str">
            <v>00001</v>
          </cell>
          <cell r="H42" t="str">
            <v>000130</v>
          </cell>
          <cell r="I42" t="str">
            <v>NUÑEZ VILLALVA JOSE ANTONIO</v>
          </cell>
          <cell r="J42" t="str">
            <v>MEDICO</v>
          </cell>
          <cell r="K42" t="str">
            <v>3</v>
          </cell>
          <cell r="L42" t="str">
            <v>03006</v>
          </cell>
          <cell r="M42" t="str">
            <v>150101106 - INST. NACIONAL DE OFTALMOLOGIA</v>
          </cell>
          <cell r="N42" t="str">
            <v>06290731</v>
          </cell>
          <cell r="O42">
            <v>26440</v>
          </cell>
          <cell r="P42">
            <v>39725</v>
          </cell>
          <cell r="Q42" t="str">
            <v>M</v>
          </cell>
          <cell r="R42">
            <v>0</v>
          </cell>
          <cell r="S42" t="str">
            <v>00</v>
          </cell>
          <cell r="T42" t="str">
            <v>7205211NEVLJ003</v>
          </cell>
          <cell r="U42" t="str">
            <v>564381JNVEL1</v>
          </cell>
          <cell r="V42">
            <v>37525</v>
          </cell>
          <cell r="W42" t="str">
            <v>0124-0005</v>
          </cell>
          <cell r="X42" t="str">
            <v>3753030171444</v>
          </cell>
          <cell r="Y42" t="str">
            <v>M</v>
          </cell>
          <cell r="Z42" t="str">
            <v>1</v>
          </cell>
          <cell r="AB42" t="str">
            <v>0/  0</v>
          </cell>
          <cell r="AC42">
            <v>0</v>
          </cell>
          <cell r="AE42" t="str">
            <v>2</v>
          </cell>
          <cell r="AF42">
            <v>5074.37</v>
          </cell>
          <cell r="AH42">
            <v>507.44</v>
          </cell>
          <cell r="AS42">
            <v>507.44</v>
          </cell>
          <cell r="AT42">
            <v>53.79</v>
          </cell>
          <cell r="AU42">
            <v>88.8</v>
          </cell>
          <cell r="AV42">
            <v>97.2</v>
          </cell>
        </row>
        <row r="43">
          <cell r="A43" t="str">
            <v>1101101008</v>
          </cell>
          <cell r="B43" t="str">
            <v>20</v>
          </cell>
          <cell r="C43" t="str">
            <v>006</v>
          </cell>
          <cell r="D43" t="str">
            <v>0008</v>
          </cell>
          <cell r="E43" t="str">
            <v>00267</v>
          </cell>
          <cell r="F43" t="str">
            <v>0693</v>
          </cell>
          <cell r="G43" t="str">
            <v>00001</v>
          </cell>
          <cell r="H43" t="str">
            <v>000136</v>
          </cell>
          <cell r="I43" t="str">
            <v>OSCCO YSLA HELEN PAULINA</v>
          </cell>
          <cell r="J43" t="str">
            <v>TECNICO ADMINISTRATIVO</v>
          </cell>
          <cell r="K43" t="str">
            <v>3</v>
          </cell>
          <cell r="L43" t="str">
            <v>03006</v>
          </cell>
          <cell r="M43" t="str">
            <v>150101106 - INST. NACIONAL DE OFTALMOLOGIA</v>
          </cell>
          <cell r="N43" t="str">
            <v>44161907</v>
          </cell>
          <cell r="O43">
            <v>31799</v>
          </cell>
          <cell r="P43">
            <v>40011</v>
          </cell>
          <cell r="Q43" t="str">
            <v>1</v>
          </cell>
          <cell r="R43">
            <v>0</v>
          </cell>
          <cell r="S43" t="str">
            <v>00</v>
          </cell>
          <cell r="T43" t="str">
            <v>8701220OCYAH009</v>
          </cell>
          <cell r="W43" t="str">
            <v>0124-0002</v>
          </cell>
          <cell r="X43" t="str">
            <v>3753032246573</v>
          </cell>
          <cell r="Y43" t="str">
            <v>F</v>
          </cell>
          <cell r="Z43" t="str">
            <v>2</v>
          </cell>
          <cell r="AB43" t="str">
            <v>0/  0</v>
          </cell>
          <cell r="AC43">
            <v>0</v>
          </cell>
          <cell r="AE43" t="str">
            <v>2</v>
          </cell>
          <cell r="AF43">
            <v>1236.8900000000001</v>
          </cell>
          <cell r="AG43">
            <v>160.80000000000001</v>
          </cell>
          <cell r="AV43">
            <v>97.2</v>
          </cell>
        </row>
        <row r="44">
          <cell r="A44" t="str">
            <v>1101101008</v>
          </cell>
          <cell r="B44" t="str">
            <v>20</v>
          </cell>
          <cell r="C44" t="str">
            <v>043</v>
          </cell>
          <cell r="D44" t="str">
            <v>0095</v>
          </cell>
          <cell r="E44" t="str">
            <v>00613</v>
          </cell>
          <cell r="F44" t="str">
            <v>0308</v>
          </cell>
          <cell r="G44" t="str">
            <v>00001</v>
          </cell>
          <cell r="H44" t="str">
            <v>000140</v>
          </cell>
          <cell r="I44" t="str">
            <v>PARIAMACHI VALDIVIESO ANIBAL ANDRES</v>
          </cell>
          <cell r="J44" t="str">
            <v>MEDICO</v>
          </cell>
          <cell r="K44" t="str">
            <v>3</v>
          </cell>
          <cell r="L44" t="str">
            <v>03006</v>
          </cell>
          <cell r="M44" t="str">
            <v>150101106 - INST. NACIONAL DE OFTALMOLOGIA</v>
          </cell>
          <cell r="N44" t="str">
            <v>08275158</v>
          </cell>
          <cell r="O44">
            <v>24858</v>
          </cell>
          <cell r="P44">
            <v>39934</v>
          </cell>
          <cell r="Q44" t="str">
            <v>I</v>
          </cell>
          <cell r="R44">
            <v>0</v>
          </cell>
          <cell r="S44" t="str">
            <v>00</v>
          </cell>
          <cell r="T44" t="str">
            <v>6801211PIVDA001</v>
          </cell>
          <cell r="U44" t="str">
            <v>548561APVID5</v>
          </cell>
          <cell r="V44">
            <v>39934</v>
          </cell>
          <cell r="W44" t="str">
            <v>0124-0005</v>
          </cell>
          <cell r="X44" t="str">
            <v>3753029925672</v>
          </cell>
          <cell r="Y44" t="str">
            <v>M</v>
          </cell>
          <cell r="Z44" t="str">
            <v>2</v>
          </cell>
          <cell r="AB44" t="str">
            <v>0/  0</v>
          </cell>
          <cell r="AC44">
            <v>0</v>
          </cell>
          <cell r="AE44" t="str">
            <v>2</v>
          </cell>
          <cell r="AF44">
            <v>4500</v>
          </cell>
          <cell r="AP44">
            <v>450</v>
          </cell>
          <cell r="AQ44">
            <v>46.35</v>
          </cell>
          <cell r="AR44">
            <v>81</v>
          </cell>
          <cell r="AV44">
            <v>97.2</v>
          </cell>
        </row>
        <row r="45">
          <cell r="A45" t="str">
            <v>1101101008</v>
          </cell>
          <cell r="B45" t="str">
            <v>20</v>
          </cell>
          <cell r="C45" t="str">
            <v>044</v>
          </cell>
          <cell r="D45" t="str">
            <v>0097</v>
          </cell>
          <cell r="E45" t="str">
            <v>00540</v>
          </cell>
          <cell r="F45" t="str">
            <v>0766</v>
          </cell>
          <cell r="G45" t="str">
            <v>00001</v>
          </cell>
          <cell r="H45" t="str">
            <v>000141</v>
          </cell>
          <cell r="I45" t="str">
            <v>PERALES HUAMANI YANNET MADGA</v>
          </cell>
          <cell r="J45" t="str">
            <v>ENFERMERA(O)</v>
          </cell>
          <cell r="K45" t="str">
            <v>3</v>
          </cell>
          <cell r="L45" t="str">
            <v>03006</v>
          </cell>
          <cell r="M45" t="str">
            <v>150101106 - INST. NACIONAL DE OFTALMOLOGIA</v>
          </cell>
          <cell r="N45" t="str">
            <v>40888641</v>
          </cell>
          <cell r="O45">
            <v>29562</v>
          </cell>
          <cell r="P45">
            <v>40127</v>
          </cell>
          <cell r="Q45" t="str">
            <v>H</v>
          </cell>
          <cell r="R45">
            <v>0</v>
          </cell>
          <cell r="S45" t="str">
            <v>00</v>
          </cell>
          <cell r="T45" t="str">
            <v>8012070PAHMY009</v>
          </cell>
          <cell r="U45" t="str">
            <v>595600YPHAM4</v>
          </cell>
          <cell r="V45">
            <v>36643</v>
          </cell>
          <cell r="W45" t="str">
            <v>0124-0012</v>
          </cell>
          <cell r="X45" t="str">
            <v>4034816439</v>
          </cell>
          <cell r="Y45" t="str">
            <v>F</v>
          </cell>
          <cell r="Z45" t="str">
            <v>1</v>
          </cell>
          <cell r="AB45" t="str">
            <v>0/  0</v>
          </cell>
          <cell r="AC45">
            <v>0</v>
          </cell>
          <cell r="AE45" t="str">
            <v>2</v>
          </cell>
          <cell r="AF45">
            <v>1265</v>
          </cell>
          <cell r="AM45">
            <v>126.5</v>
          </cell>
          <cell r="AN45">
            <v>14.04</v>
          </cell>
          <cell r="AO45">
            <v>24.67</v>
          </cell>
          <cell r="AV45">
            <v>97.2</v>
          </cell>
        </row>
        <row r="46">
          <cell r="A46" t="str">
            <v>1101101008</v>
          </cell>
          <cell r="B46" t="str">
            <v>20</v>
          </cell>
          <cell r="C46" t="str">
            <v>044</v>
          </cell>
          <cell r="D46" t="str">
            <v>0097</v>
          </cell>
          <cell r="E46" t="str">
            <v>00540</v>
          </cell>
          <cell r="F46" t="str">
            <v>0195</v>
          </cell>
          <cell r="G46" t="str">
            <v>00001</v>
          </cell>
          <cell r="H46" t="str">
            <v>000149</v>
          </cell>
          <cell r="I46" t="str">
            <v>QUIROZ TORRES LUCY MARLENE</v>
          </cell>
          <cell r="J46" t="str">
            <v>ENFERMERA(O)</v>
          </cell>
          <cell r="K46" t="str">
            <v>3</v>
          </cell>
          <cell r="L46" t="str">
            <v>03006</v>
          </cell>
          <cell r="M46" t="str">
            <v>150101106 - INST. NACIONAL DE OFTALMOLOGIA</v>
          </cell>
          <cell r="N46" t="str">
            <v>41871533</v>
          </cell>
          <cell r="O46">
            <v>30303</v>
          </cell>
          <cell r="P46">
            <v>40088</v>
          </cell>
          <cell r="Q46" t="str">
            <v>P</v>
          </cell>
          <cell r="R46">
            <v>0</v>
          </cell>
          <cell r="S46" t="str">
            <v>00</v>
          </cell>
          <cell r="T46" t="str">
            <v>8212180QRTRL005</v>
          </cell>
          <cell r="U46" t="str">
            <v>603010LQTRR2</v>
          </cell>
          <cell r="V46">
            <v>38454</v>
          </cell>
          <cell r="W46" t="str">
            <v>0124-0009</v>
          </cell>
          <cell r="X46" t="str">
            <v>4421056175</v>
          </cell>
          <cell r="Y46" t="str">
            <v>F</v>
          </cell>
          <cell r="Z46" t="str">
            <v>1</v>
          </cell>
          <cell r="AB46" t="str">
            <v>0/  0</v>
          </cell>
          <cell r="AC46">
            <v>0</v>
          </cell>
          <cell r="AE46" t="str">
            <v>2</v>
          </cell>
          <cell r="AF46">
            <v>1265</v>
          </cell>
          <cell r="AJ46">
            <v>126.5</v>
          </cell>
          <cell r="AK46">
            <v>15.94</v>
          </cell>
          <cell r="AL46">
            <v>29.1</v>
          </cell>
          <cell r="AV46">
            <v>97.2</v>
          </cell>
        </row>
        <row r="47">
          <cell r="A47" t="str">
            <v>1101101008</v>
          </cell>
          <cell r="B47" t="str">
            <v>20</v>
          </cell>
          <cell r="C47" t="str">
            <v>044</v>
          </cell>
          <cell r="D47" t="str">
            <v>0097</v>
          </cell>
          <cell r="E47" t="str">
            <v>00540</v>
          </cell>
          <cell r="F47" t="str">
            <v>0766</v>
          </cell>
          <cell r="G47" t="str">
            <v>00001</v>
          </cell>
          <cell r="H47" t="str">
            <v>000150</v>
          </cell>
          <cell r="I47" t="str">
            <v>QUISPE ALCAS ROCIO</v>
          </cell>
          <cell r="J47" t="str">
            <v>ENFERMERA(O)</v>
          </cell>
          <cell r="K47" t="str">
            <v>3</v>
          </cell>
          <cell r="L47" t="str">
            <v>03006</v>
          </cell>
          <cell r="M47" t="str">
            <v>150101106 - INST. NACIONAL DE OFTALMOLOGIA</v>
          </cell>
          <cell r="N47" t="str">
            <v>10738122</v>
          </cell>
          <cell r="O47">
            <v>28178</v>
          </cell>
          <cell r="P47">
            <v>40005</v>
          </cell>
          <cell r="Q47" t="str">
            <v>H</v>
          </cell>
          <cell r="R47">
            <v>0</v>
          </cell>
          <cell r="S47" t="str">
            <v>00</v>
          </cell>
          <cell r="T47" t="str">
            <v>7702220QSAAR006</v>
          </cell>
          <cell r="U47" t="str">
            <v>581760RQASA5</v>
          </cell>
          <cell r="V47">
            <v>35278</v>
          </cell>
          <cell r="W47" t="str">
            <v>0124-0012</v>
          </cell>
          <cell r="X47" t="str">
            <v>4010527916</v>
          </cell>
          <cell r="Y47" t="str">
            <v>F</v>
          </cell>
          <cell r="Z47" t="str">
            <v>1</v>
          </cell>
          <cell r="AB47" t="str">
            <v>0/  0</v>
          </cell>
          <cell r="AC47">
            <v>0</v>
          </cell>
          <cell r="AE47" t="str">
            <v>2</v>
          </cell>
          <cell r="AF47">
            <v>1243.92</v>
          </cell>
          <cell r="AM47">
            <v>124.39</v>
          </cell>
          <cell r="AN47">
            <v>13.81</v>
          </cell>
          <cell r="AO47">
            <v>24.26</v>
          </cell>
          <cell r="AV47">
            <v>97.2</v>
          </cell>
        </row>
        <row r="48">
          <cell r="A48" t="str">
            <v>1101101008</v>
          </cell>
          <cell r="B48" t="str">
            <v>20</v>
          </cell>
          <cell r="C48" t="str">
            <v>044</v>
          </cell>
          <cell r="D48" t="str">
            <v>0097</v>
          </cell>
          <cell r="E48" t="str">
            <v>00540</v>
          </cell>
          <cell r="F48" t="str">
            <v>0195</v>
          </cell>
          <cell r="G48" t="str">
            <v>00001</v>
          </cell>
          <cell r="H48" t="str">
            <v>000151</v>
          </cell>
          <cell r="I48" t="str">
            <v>QUISPE SANDOVAL CARMEN GIOVANNA</v>
          </cell>
          <cell r="J48" t="str">
            <v>ENFERMERA(O)</v>
          </cell>
          <cell r="K48" t="str">
            <v>3</v>
          </cell>
          <cell r="L48" t="str">
            <v>03006</v>
          </cell>
          <cell r="M48" t="str">
            <v>150101106 - INST. NACIONAL DE OFTALMOLOGIA</v>
          </cell>
          <cell r="N48" t="str">
            <v>09992746</v>
          </cell>
          <cell r="O48">
            <v>26719</v>
          </cell>
          <cell r="P48">
            <v>39628</v>
          </cell>
          <cell r="Q48" t="str">
            <v>I</v>
          </cell>
          <cell r="R48">
            <v>0</v>
          </cell>
          <cell r="S48" t="str">
            <v>00</v>
          </cell>
          <cell r="T48" t="str">
            <v>7302240QSSDC007</v>
          </cell>
          <cell r="U48" t="str">
            <v>567170CQSSD3</v>
          </cell>
          <cell r="V48">
            <v>36671</v>
          </cell>
          <cell r="W48" t="str">
            <v>0124-0009</v>
          </cell>
          <cell r="X48" t="str">
            <v>4010346660</v>
          </cell>
          <cell r="Y48" t="str">
            <v>F</v>
          </cell>
          <cell r="Z48" t="str">
            <v>1</v>
          </cell>
          <cell r="AB48" t="str">
            <v>0/  0</v>
          </cell>
          <cell r="AC48">
            <v>0</v>
          </cell>
          <cell r="AE48" t="str">
            <v>2</v>
          </cell>
          <cell r="AF48">
            <v>1213.46</v>
          </cell>
          <cell r="AP48">
            <v>121.35</v>
          </cell>
          <cell r="AQ48">
            <v>12.5</v>
          </cell>
          <cell r="AR48">
            <v>21.84</v>
          </cell>
          <cell r="AV48">
            <v>97.2</v>
          </cell>
        </row>
        <row r="49">
          <cell r="A49" t="str">
            <v>1101101008</v>
          </cell>
          <cell r="B49" t="str">
            <v>20</v>
          </cell>
          <cell r="C49" t="str">
            <v>044</v>
          </cell>
          <cell r="D49" t="str">
            <v>0097</v>
          </cell>
          <cell r="E49" t="str">
            <v>00540</v>
          </cell>
          <cell r="F49" t="str">
            <v>0195</v>
          </cell>
          <cell r="G49" t="str">
            <v>00001</v>
          </cell>
          <cell r="H49" t="str">
            <v>000163</v>
          </cell>
          <cell r="I49" t="str">
            <v>RIVERA TENORIO CHARO</v>
          </cell>
          <cell r="J49" t="str">
            <v>ENFERMERA(O)</v>
          </cell>
          <cell r="K49" t="str">
            <v>3</v>
          </cell>
          <cell r="L49" t="str">
            <v>03006</v>
          </cell>
          <cell r="M49" t="str">
            <v>150101106 - INST. NACIONAL DE OFTALMOLOGIA</v>
          </cell>
          <cell r="N49" t="str">
            <v>41526942</v>
          </cell>
          <cell r="O49">
            <v>29095</v>
          </cell>
          <cell r="P49">
            <v>39628</v>
          </cell>
          <cell r="Q49" t="str">
            <v>I</v>
          </cell>
          <cell r="R49">
            <v>0</v>
          </cell>
          <cell r="S49" t="str">
            <v>00</v>
          </cell>
          <cell r="T49" t="str">
            <v>7908280RETOC007</v>
          </cell>
          <cell r="U49" t="str">
            <v>590930CRTEO4</v>
          </cell>
          <cell r="V49">
            <v>37883</v>
          </cell>
          <cell r="W49" t="str">
            <v>0124-0009</v>
          </cell>
          <cell r="X49" t="str">
            <v>4401040949</v>
          </cell>
          <cell r="Y49" t="str">
            <v>F</v>
          </cell>
          <cell r="Z49" t="str">
            <v>1</v>
          </cell>
          <cell r="AB49" t="str">
            <v>0/  0</v>
          </cell>
          <cell r="AC49">
            <v>0</v>
          </cell>
          <cell r="AE49" t="str">
            <v>2</v>
          </cell>
          <cell r="AF49">
            <v>1255.6300000000001</v>
          </cell>
          <cell r="AP49">
            <v>125.56</v>
          </cell>
          <cell r="AQ49">
            <v>12.93</v>
          </cell>
          <cell r="AR49">
            <v>22.6</v>
          </cell>
          <cell r="AV49">
            <v>97.2</v>
          </cell>
        </row>
        <row r="50">
          <cell r="A50" t="str">
            <v>1101101008</v>
          </cell>
          <cell r="B50" t="str">
            <v>20</v>
          </cell>
          <cell r="C50" t="str">
            <v>006</v>
          </cell>
          <cell r="D50" t="str">
            <v>0008</v>
          </cell>
          <cell r="E50" t="str">
            <v>00267</v>
          </cell>
          <cell r="F50" t="str">
            <v>0693</v>
          </cell>
          <cell r="G50" t="str">
            <v>00001</v>
          </cell>
          <cell r="H50" t="str">
            <v>000168</v>
          </cell>
          <cell r="I50" t="str">
            <v>ROLDAN UBILLUS JOSE MANUEL</v>
          </cell>
          <cell r="J50" t="str">
            <v>TECNICO ADMINISTRATIVO</v>
          </cell>
          <cell r="K50" t="str">
            <v>3</v>
          </cell>
          <cell r="L50" t="str">
            <v>03006</v>
          </cell>
          <cell r="M50" t="str">
            <v>150101106 - INST. NACIONAL DE OFTALMOLOGIA</v>
          </cell>
          <cell r="N50" t="str">
            <v>41304167</v>
          </cell>
          <cell r="O50">
            <v>29786</v>
          </cell>
          <cell r="P50">
            <v>40010</v>
          </cell>
          <cell r="Q50" t="str">
            <v>I</v>
          </cell>
          <cell r="R50">
            <v>0</v>
          </cell>
          <cell r="S50" t="str">
            <v>00</v>
          </cell>
          <cell r="T50" t="str">
            <v>8107191RDULJ004</v>
          </cell>
          <cell r="U50" t="str">
            <v>597841JRUDL9</v>
          </cell>
          <cell r="V50">
            <v>37890</v>
          </cell>
          <cell r="W50" t="str">
            <v>0124-0002</v>
          </cell>
          <cell r="X50" t="str">
            <v>4019943890</v>
          </cell>
          <cell r="Y50" t="str">
            <v>M</v>
          </cell>
          <cell r="Z50" t="str">
            <v>2</v>
          </cell>
          <cell r="AB50" t="str">
            <v>0/  0</v>
          </cell>
          <cell r="AC50">
            <v>0</v>
          </cell>
          <cell r="AE50" t="str">
            <v>2</v>
          </cell>
          <cell r="AF50">
            <v>1222.83</v>
          </cell>
          <cell r="AP50">
            <v>122.28</v>
          </cell>
          <cell r="AQ50">
            <v>12.6</v>
          </cell>
          <cell r="AR50">
            <v>22.01</v>
          </cell>
          <cell r="AV50">
            <v>97.2</v>
          </cell>
        </row>
        <row r="51">
          <cell r="A51" t="str">
            <v>1101101008</v>
          </cell>
          <cell r="B51" t="str">
            <v>20</v>
          </cell>
          <cell r="C51" t="str">
            <v>044</v>
          </cell>
          <cell r="D51" t="str">
            <v>0097</v>
          </cell>
          <cell r="E51" t="str">
            <v>00540</v>
          </cell>
          <cell r="F51" t="str">
            <v>0195</v>
          </cell>
          <cell r="G51" t="str">
            <v>00001</v>
          </cell>
          <cell r="H51" t="str">
            <v>000180</v>
          </cell>
          <cell r="I51" t="str">
            <v>SOTOMAYOR SALAS JANETH LORENA</v>
          </cell>
          <cell r="J51" t="str">
            <v>MEDICO</v>
          </cell>
          <cell r="K51" t="str">
            <v>3</v>
          </cell>
          <cell r="L51" t="str">
            <v>03006</v>
          </cell>
          <cell r="M51" t="str">
            <v>150101106 - INST. NACIONAL DE OFTALMOLOGIA</v>
          </cell>
          <cell r="N51" t="str">
            <v>00515295</v>
          </cell>
          <cell r="O51">
            <v>28437</v>
          </cell>
          <cell r="P51">
            <v>39641</v>
          </cell>
          <cell r="Q51" t="str">
            <v>M</v>
          </cell>
          <cell r="R51">
            <v>0</v>
          </cell>
          <cell r="S51" t="str">
            <v>00</v>
          </cell>
          <cell r="T51" t="str">
            <v>7711080SOSAJ007</v>
          </cell>
          <cell r="U51" t="str">
            <v>584350JSSOA5</v>
          </cell>
          <cell r="V51">
            <v>37868</v>
          </cell>
          <cell r="W51" t="str">
            <v>0124-0009</v>
          </cell>
          <cell r="X51" t="str">
            <v>3753027598410</v>
          </cell>
          <cell r="Y51" t="str">
            <v>M</v>
          </cell>
          <cell r="Z51" t="str">
            <v>1</v>
          </cell>
          <cell r="AB51" t="str">
            <v>0/  0</v>
          </cell>
          <cell r="AC51">
            <v>0</v>
          </cell>
          <cell r="AE51" t="str">
            <v>2</v>
          </cell>
          <cell r="AF51">
            <v>3128.89</v>
          </cell>
          <cell r="AS51">
            <v>312.89</v>
          </cell>
          <cell r="AT51">
            <v>33.17</v>
          </cell>
          <cell r="AU51">
            <v>54.76</v>
          </cell>
          <cell r="AV51">
            <v>97.2</v>
          </cell>
        </row>
        <row r="52">
          <cell r="A52" t="str">
            <v>1101101008</v>
          </cell>
          <cell r="B52" t="str">
            <v>20</v>
          </cell>
          <cell r="C52" t="str">
            <v>044</v>
          </cell>
          <cell r="D52" t="str">
            <v>0097</v>
          </cell>
          <cell r="E52" t="str">
            <v>00540</v>
          </cell>
          <cell r="F52" t="str">
            <v>0766</v>
          </cell>
          <cell r="G52" t="str">
            <v>00001</v>
          </cell>
          <cell r="H52" t="str">
            <v>000183</v>
          </cell>
          <cell r="I52" t="str">
            <v>TAPIA FRIES MARIA ELENA</v>
          </cell>
          <cell r="J52" t="str">
            <v>MEDICO</v>
          </cell>
          <cell r="K52" t="str">
            <v>3</v>
          </cell>
          <cell r="L52" t="str">
            <v>03006</v>
          </cell>
          <cell r="M52" t="str">
            <v>150101106 - INST. NACIONAL DE OFTALMOLOGIA</v>
          </cell>
          <cell r="N52" t="str">
            <v>29419005</v>
          </cell>
          <cell r="O52">
            <v>24563</v>
          </cell>
          <cell r="P52">
            <v>40088</v>
          </cell>
          <cell r="Q52" t="str">
            <v>I</v>
          </cell>
          <cell r="R52">
            <v>0</v>
          </cell>
          <cell r="S52" t="str">
            <v>00</v>
          </cell>
          <cell r="T52" t="str">
            <v>6704010TIFEM002</v>
          </cell>
          <cell r="U52" t="str">
            <v>545610MTFIE5</v>
          </cell>
          <cell r="V52">
            <v>36644</v>
          </cell>
          <cell r="W52" t="str">
            <v>0124-0012</v>
          </cell>
          <cell r="Y52" t="str">
            <v>F</v>
          </cell>
          <cell r="Z52" t="str">
            <v>1</v>
          </cell>
          <cell r="AB52" t="str">
            <v>0/  0</v>
          </cell>
          <cell r="AC52">
            <v>0</v>
          </cell>
          <cell r="AE52" t="str">
            <v>2</v>
          </cell>
          <cell r="AF52">
            <v>4000</v>
          </cell>
          <cell r="AH52">
            <v>400</v>
          </cell>
          <cell r="AP52">
            <v>400</v>
          </cell>
          <cell r="AQ52">
            <v>41.2</v>
          </cell>
          <cell r="AR52">
            <v>72</v>
          </cell>
          <cell r="AV52">
            <v>97.2</v>
          </cell>
        </row>
        <row r="53">
          <cell r="A53" t="str">
            <v>1101101008</v>
          </cell>
          <cell r="B53" t="str">
            <v>20</v>
          </cell>
          <cell r="C53" t="str">
            <v>044</v>
          </cell>
          <cell r="D53" t="str">
            <v>0097</v>
          </cell>
          <cell r="E53" t="str">
            <v>00540</v>
          </cell>
          <cell r="F53" t="str">
            <v>0196</v>
          </cell>
          <cell r="G53" t="str">
            <v>00001</v>
          </cell>
          <cell r="H53" t="str">
            <v>000185</v>
          </cell>
          <cell r="I53" t="str">
            <v>TICONA PARI JOSE FREDDY</v>
          </cell>
          <cell r="J53" t="str">
            <v>MEDICO</v>
          </cell>
          <cell r="K53" t="str">
            <v>3</v>
          </cell>
          <cell r="L53" t="str">
            <v>03006</v>
          </cell>
          <cell r="M53" t="str">
            <v>150101106 - INST. NACIONAL DE OFTALMOLOGIA</v>
          </cell>
          <cell r="N53" t="str">
            <v>23885357</v>
          </cell>
          <cell r="O53">
            <v>23819</v>
          </cell>
          <cell r="P53">
            <v>39628</v>
          </cell>
          <cell r="Q53" t="str">
            <v>I</v>
          </cell>
          <cell r="R53">
            <v>0</v>
          </cell>
          <cell r="S53" t="str">
            <v>00</v>
          </cell>
          <cell r="T53" t="str">
            <v>6503181TOPIJ004</v>
          </cell>
          <cell r="U53" t="str">
            <v>538171JTPOI2</v>
          </cell>
          <cell r="V53">
            <v>37483</v>
          </cell>
          <cell r="W53" t="str">
            <v>0124-0010</v>
          </cell>
          <cell r="X53" t="str">
            <v>4009736730</v>
          </cell>
          <cell r="Y53" t="str">
            <v>M</v>
          </cell>
          <cell r="Z53" t="str">
            <v>1</v>
          </cell>
          <cell r="AB53" t="str">
            <v>0/  0</v>
          </cell>
          <cell r="AC53">
            <v>0</v>
          </cell>
          <cell r="AE53" t="str">
            <v>2</v>
          </cell>
          <cell r="AF53">
            <v>3200</v>
          </cell>
          <cell r="AP53">
            <v>320</v>
          </cell>
          <cell r="AQ53">
            <v>32.96</v>
          </cell>
          <cell r="AR53">
            <v>57.6</v>
          </cell>
          <cell r="AV53">
            <v>97.2</v>
          </cell>
        </row>
        <row r="54">
          <cell r="A54" t="str">
            <v>1101101008</v>
          </cell>
          <cell r="B54" t="str">
            <v>20</v>
          </cell>
          <cell r="C54" t="str">
            <v>043</v>
          </cell>
          <cell r="D54" t="str">
            <v>0095</v>
          </cell>
          <cell r="E54" t="str">
            <v>00613</v>
          </cell>
          <cell r="F54" t="str">
            <v>0308</v>
          </cell>
          <cell r="G54" t="str">
            <v>00001</v>
          </cell>
          <cell r="H54" t="str">
            <v>000187</v>
          </cell>
          <cell r="I54" t="str">
            <v>TORRES AYBAR JENNY</v>
          </cell>
          <cell r="J54" t="str">
            <v>ENFERMERA(O)</v>
          </cell>
          <cell r="K54" t="str">
            <v>3</v>
          </cell>
          <cell r="L54" t="str">
            <v>03006</v>
          </cell>
          <cell r="M54" t="str">
            <v>150101106 - INST. NACIONAL DE OFTALMOLOGIA</v>
          </cell>
          <cell r="N54" t="str">
            <v>10235211</v>
          </cell>
          <cell r="O54">
            <v>27282</v>
          </cell>
          <cell r="P54">
            <v>39934</v>
          </cell>
          <cell r="Q54" t="str">
            <v>M</v>
          </cell>
          <cell r="R54">
            <v>0</v>
          </cell>
          <cell r="S54" t="str">
            <v>00</v>
          </cell>
          <cell r="T54" t="str">
            <v>7409100TRAAJ004</v>
          </cell>
          <cell r="U54" t="str">
            <v>572800JTARA8</v>
          </cell>
          <cell r="V54">
            <v>36797</v>
          </cell>
          <cell r="W54" t="str">
            <v>0124-0005</v>
          </cell>
          <cell r="X54" t="str">
            <v>4028580024</v>
          </cell>
          <cell r="Y54" t="str">
            <v>F</v>
          </cell>
          <cell r="Z54" t="str">
            <v>1</v>
          </cell>
          <cell r="AB54" t="str">
            <v>0/  0</v>
          </cell>
          <cell r="AC54">
            <v>0</v>
          </cell>
          <cell r="AE54" t="str">
            <v>2</v>
          </cell>
          <cell r="AF54">
            <v>1265</v>
          </cell>
          <cell r="AS54">
            <v>126.5</v>
          </cell>
          <cell r="AT54">
            <v>13.41</v>
          </cell>
          <cell r="AU54">
            <v>22.14</v>
          </cell>
          <cell r="AV54">
            <v>97.2</v>
          </cell>
        </row>
        <row r="55">
          <cell r="A55" t="str">
            <v>1101101008</v>
          </cell>
          <cell r="B55" t="str">
            <v>20</v>
          </cell>
          <cell r="C55" t="str">
            <v>044</v>
          </cell>
          <cell r="D55" t="str">
            <v>0097</v>
          </cell>
          <cell r="E55" t="str">
            <v>00540</v>
          </cell>
          <cell r="F55" t="str">
            <v>0195</v>
          </cell>
          <cell r="G55" t="str">
            <v>00001</v>
          </cell>
          <cell r="H55" t="str">
            <v>000188</v>
          </cell>
          <cell r="I55" t="str">
            <v>TORRES COTRINA FELIX ANTONIO</v>
          </cell>
          <cell r="J55" t="str">
            <v>MEDICO</v>
          </cell>
          <cell r="K55" t="str">
            <v>3</v>
          </cell>
          <cell r="L55" t="str">
            <v>03006</v>
          </cell>
          <cell r="M55" t="str">
            <v>150101106 - INST. NACIONAL DE OFTALMOLOGIA</v>
          </cell>
          <cell r="N55" t="str">
            <v>08134606</v>
          </cell>
          <cell r="O55">
            <v>25447</v>
          </cell>
          <cell r="P55">
            <v>39628</v>
          </cell>
          <cell r="Q55" t="str">
            <v>H</v>
          </cell>
          <cell r="R55">
            <v>0</v>
          </cell>
          <cell r="S55" t="str">
            <v>00</v>
          </cell>
          <cell r="T55" t="str">
            <v>6909011TRCRF006</v>
          </cell>
          <cell r="U55" t="str">
            <v>554451FTCRR2</v>
          </cell>
          <cell r="V55">
            <v>37322</v>
          </cell>
          <cell r="W55" t="str">
            <v>0124-0009</v>
          </cell>
          <cell r="X55" t="str">
            <v>3753023100043</v>
          </cell>
          <cell r="Y55" t="str">
            <v>M</v>
          </cell>
          <cell r="Z55" t="str">
            <v>1</v>
          </cell>
          <cell r="AB55" t="str">
            <v>0/  0</v>
          </cell>
          <cell r="AC55">
            <v>0</v>
          </cell>
          <cell r="AE55" t="str">
            <v>2</v>
          </cell>
          <cell r="AF55">
            <v>3069.63</v>
          </cell>
          <cell r="AM55">
            <v>306.95999999999998</v>
          </cell>
          <cell r="AN55">
            <v>34.07</v>
          </cell>
          <cell r="AO55">
            <v>59.86</v>
          </cell>
          <cell r="AV55">
            <v>97.2</v>
          </cell>
        </row>
        <row r="56">
          <cell r="A56" t="str">
            <v>1101101008</v>
          </cell>
          <cell r="B56" t="str">
            <v>20</v>
          </cell>
          <cell r="C56" t="str">
            <v>044</v>
          </cell>
          <cell r="D56" t="str">
            <v>0097</v>
          </cell>
          <cell r="E56" t="str">
            <v>00540</v>
          </cell>
          <cell r="F56" t="str">
            <v>0195</v>
          </cell>
          <cell r="G56" t="str">
            <v>00001</v>
          </cell>
          <cell r="H56" t="str">
            <v>000190</v>
          </cell>
          <cell r="I56" t="str">
            <v>TORRES VILLALBA LEONARDO MANUEL</v>
          </cell>
          <cell r="J56" t="str">
            <v>MEDICO</v>
          </cell>
          <cell r="K56" t="str">
            <v>3</v>
          </cell>
          <cell r="L56" t="str">
            <v>03006</v>
          </cell>
          <cell r="M56" t="str">
            <v>150101106 - INST. NACIONAL DE OFTALMOLOGIA</v>
          </cell>
          <cell r="N56" t="str">
            <v>16782975</v>
          </cell>
          <cell r="O56">
            <v>28154</v>
          </cell>
          <cell r="P56">
            <v>40057</v>
          </cell>
          <cell r="Q56" t="str">
            <v>P</v>
          </cell>
          <cell r="R56">
            <v>0</v>
          </cell>
          <cell r="S56" t="str">
            <v>00</v>
          </cell>
          <cell r="T56" t="str">
            <v>7701291TRVLL006</v>
          </cell>
          <cell r="U56" t="str">
            <v>581521LTVRL5</v>
          </cell>
          <cell r="V56">
            <v>37512</v>
          </cell>
          <cell r="W56" t="str">
            <v>0124-0009</v>
          </cell>
          <cell r="X56" t="str">
            <v>3753027507571</v>
          </cell>
          <cell r="Y56" t="str">
            <v>M</v>
          </cell>
          <cell r="Z56" t="str">
            <v>1</v>
          </cell>
          <cell r="AB56" t="str">
            <v>0/  0</v>
          </cell>
          <cell r="AC56">
            <v>0</v>
          </cell>
          <cell r="AE56" t="str">
            <v>2</v>
          </cell>
          <cell r="AF56">
            <v>3022.22</v>
          </cell>
          <cell r="AJ56">
            <v>302.22000000000003</v>
          </cell>
          <cell r="AK56">
            <v>38.08</v>
          </cell>
          <cell r="AL56">
            <v>69.510000000000005</v>
          </cell>
          <cell r="AV56">
            <v>97.2</v>
          </cell>
        </row>
        <row r="57">
          <cell r="A57" t="str">
            <v>1101101008</v>
          </cell>
          <cell r="B57" t="str">
            <v>20</v>
          </cell>
          <cell r="C57" t="str">
            <v>044</v>
          </cell>
          <cell r="D57" t="str">
            <v>0097</v>
          </cell>
          <cell r="E57" t="str">
            <v>00540</v>
          </cell>
          <cell r="F57" t="str">
            <v>0195</v>
          </cell>
          <cell r="G57" t="str">
            <v>00001</v>
          </cell>
          <cell r="H57" t="str">
            <v>000195</v>
          </cell>
          <cell r="I57" t="str">
            <v>VARGAS APONTE NANCY CLEMENTINA</v>
          </cell>
          <cell r="J57" t="str">
            <v>ENFERMERA(O)</v>
          </cell>
          <cell r="K57" t="str">
            <v>3</v>
          </cell>
          <cell r="L57" t="str">
            <v>03006</v>
          </cell>
          <cell r="M57" t="str">
            <v>150101106 - INST. NACIONAL DE OFTALMOLOGIA</v>
          </cell>
          <cell r="N57" t="str">
            <v>07725929</v>
          </cell>
          <cell r="O57">
            <v>21405</v>
          </cell>
          <cell r="P57">
            <v>39628</v>
          </cell>
          <cell r="Q57" t="str">
            <v>H</v>
          </cell>
          <cell r="R57">
            <v>0</v>
          </cell>
          <cell r="S57" t="str">
            <v>00</v>
          </cell>
          <cell r="T57" t="str">
            <v>5808080VGANN008</v>
          </cell>
          <cell r="U57" t="str">
            <v>514030NVAGN0</v>
          </cell>
          <cell r="V57">
            <v>36924</v>
          </cell>
          <cell r="W57" t="str">
            <v>0124-0009</v>
          </cell>
          <cell r="X57" t="str">
            <v>4010346938</v>
          </cell>
          <cell r="Y57" t="str">
            <v>F</v>
          </cell>
          <cell r="Z57" t="str">
            <v>1</v>
          </cell>
          <cell r="AB57" t="str">
            <v>0/  0</v>
          </cell>
          <cell r="AC57">
            <v>0</v>
          </cell>
          <cell r="AE57" t="str">
            <v>2</v>
          </cell>
          <cell r="AF57">
            <v>319.42</v>
          </cell>
          <cell r="AM57">
            <v>31.94</v>
          </cell>
          <cell r="AN57">
            <v>3.55</v>
          </cell>
          <cell r="AO57">
            <v>6.23</v>
          </cell>
          <cell r="AV57">
            <v>49.5</v>
          </cell>
        </row>
        <row r="58">
          <cell r="A58" t="str">
            <v>1101101008</v>
          </cell>
          <cell r="B58" t="str">
            <v>20</v>
          </cell>
          <cell r="C58" t="str">
            <v>043</v>
          </cell>
          <cell r="D58" t="str">
            <v>0095</v>
          </cell>
          <cell r="E58" t="str">
            <v>00613</v>
          </cell>
          <cell r="F58" t="str">
            <v>0308</v>
          </cell>
          <cell r="G58" t="str">
            <v>00001</v>
          </cell>
          <cell r="H58" t="str">
            <v>000199</v>
          </cell>
          <cell r="I58" t="str">
            <v>VENEGAS LLAQUE ALEJANDRO PELAYO</v>
          </cell>
          <cell r="J58" t="str">
            <v>OPTOMETRA</v>
          </cell>
          <cell r="K58" t="str">
            <v>3</v>
          </cell>
          <cell r="L58" t="str">
            <v>03006</v>
          </cell>
          <cell r="M58" t="str">
            <v>150101106 - INST. NACIONAL DE OFTALMOLOGIA</v>
          </cell>
          <cell r="N58" t="str">
            <v>06672593</v>
          </cell>
          <cell r="O58">
            <v>27504</v>
          </cell>
          <cell r="P58">
            <v>39934</v>
          </cell>
          <cell r="Q58" t="str">
            <v>H</v>
          </cell>
          <cell r="R58">
            <v>0</v>
          </cell>
          <cell r="S58" t="str">
            <v>00</v>
          </cell>
          <cell r="T58" t="str">
            <v>7504201VELQA003</v>
          </cell>
          <cell r="U58" t="str">
            <v>575311AVLEQ9</v>
          </cell>
          <cell r="V58">
            <v>35278</v>
          </cell>
          <cell r="W58" t="str">
            <v>0124-0005</v>
          </cell>
          <cell r="X58" t="str">
            <v>4401105900</v>
          </cell>
          <cell r="Y58" t="str">
            <v>M</v>
          </cell>
          <cell r="Z58" t="str">
            <v>1</v>
          </cell>
          <cell r="AB58" t="str">
            <v>0/  0</v>
          </cell>
          <cell r="AC58">
            <v>0</v>
          </cell>
          <cell r="AE58" t="str">
            <v>2</v>
          </cell>
          <cell r="AF58">
            <v>2900</v>
          </cell>
          <cell r="AM58">
            <v>290</v>
          </cell>
          <cell r="AN58">
            <v>32.19</v>
          </cell>
          <cell r="AO58">
            <v>56.55</v>
          </cell>
          <cell r="AV58">
            <v>97.2</v>
          </cell>
        </row>
        <row r="59">
          <cell r="A59" t="str">
            <v>1101101008</v>
          </cell>
          <cell r="B59" t="str">
            <v>20</v>
          </cell>
          <cell r="C59" t="str">
            <v>044</v>
          </cell>
          <cell r="D59" t="str">
            <v>0097</v>
          </cell>
          <cell r="E59" t="str">
            <v>00540</v>
          </cell>
          <cell r="F59" t="str">
            <v>0195</v>
          </cell>
          <cell r="G59" t="str">
            <v>00001</v>
          </cell>
          <cell r="H59" t="str">
            <v>000202</v>
          </cell>
          <cell r="I59" t="str">
            <v>VILLALOBOS ESPINOZA JORGE RAMIRO</v>
          </cell>
          <cell r="J59" t="str">
            <v>MEDICO</v>
          </cell>
          <cell r="K59" t="str">
            <v>3</v>
          </cell>
          <cell r="L59" t="str">
            <v>03006</v>
          </cell>
          <cell r="M59" t="str">
            <v>150101106 - INST. NACIONAL DE OFTALMOLOGIA</v>
          </cell>
          <cell r="N59" t="str">
            <v>25001570</v>
          </cell>
          <cell r="O59">
            <v>27581</v>
          </cell>
          <cell r="P59">
            <v>39628</v>
          </cell>
          <cell r="Q59" t="str">
            <v>I</v>
          </cell>
          <cell r="R59">
            <v>0</v>
          </cell>
          <cell r="S59" t="str">
            <v>00</v>
          </cell>
          <cell r="T59" t="str">
            <v>7507061VLEIJ009</v>
          </cell>
          <cell r="U59" t="str">
            <v>575791JVELI2</v>
          </cell>
          <cell r="V59">
            <v>37002</v>
          </cell>
          <cell r="W59" t="str">
            <v>0124-0009</v>
          </cell>
          <cell r="X59" t="str">
            <v>4023994173</v>
          </cell>
          <cell r="Y59" t="str">
            <v>M</v>
          </cell>
          <cell r="Z59" t="str">
            <v>1</v>
          </cell>
          <cell r="AB59" t="str">
            <v>0/  0</v>
          </cell>
          <cell r="AC59">
            <v>0</v>
          </cell>
          <cell r="AE59" t="str">
            <v>2</v>
          </cell>
          <cell r="AF59">
            <v>3200</v>
          </cell>
          <cell r="AH59">
            <v>320</v>
          </cell>
          <cell r="AP59">
            <v>320</v>
          </cell>
          <cell r="AQ59">
            <v>32.96</v>
          </cell>
          <cell r="AR59">
            <v>57.6</v>
          </cell>
          <cell r="AV59">
            <v>97.2</v>
          </cell>
        </row>
        <row r="60">
          <cell r="A60" t="str">
            <v>1101101008</v>
          </cell>
          <cell r="B60" t="str">
            <v>20</v>
          </cell>
          <cell r="C60" t="str">
            <v>044</v>
          </cell>
          <cell r="D60" t="str">
            <v>0097</v>
          </cell>
          <cell r="E60" t="str">
            <v>00540</v>
          </cell>
          <cell r="F60" t="str">
            <v>0195</v>
          </cell>
          <cell r="G60" t="str">
            <v>00001</v>
          </cell>
          <cell r="H60" t="str">
            <v>000203</v>
          </cell>
          <cell r="I60" t="str">
            <v>VILLANUEVA CUSIHUALLPA JENNY</v>
          </cell>
          <cell r="J60" t="str">
            <v>TECNOLOGO MEDICO</v>
          </cell>
          <cell r="K60" t="str">
            <v>3</v>
          </cell>
          <cell r="L60" t="str">
            <v>03006</v>
          </cell>
          <cell r="M60" t="str">
            <v>150101106 - INST. NACIONAL DE OFTALMOLOGIA</v>
          </cell>
          <cell r="N60" t="str">
            <v>09903842</v>
          </cell>
          <cell r="O60">
            <v>27319</v>
          </cell>
          <cell r="P60">
            <v>39628</v>
          </cell>
          <cell r="Q60" t="str">
            <v>1</v>
          </cell>
          <cell r="R60">
            <v>0</v>
          </cell>
          <cell r="S60" t="str">
            <v>00</v>
          </cell>
          <cell r="T60" t="str">
            <v>7410170VLCIJ006</v>
          </cell>
          <cell r="W60" t="str">
            <v>0124-0009</v>
          </cell>
          <cell r="X60" t="str">
            <v>4010354949</v>
          </cell>
          <cell r="Y60" t="str">
            <v>F</v>
          </cell>
          <cell r="Z60" t="str">
            <v>1</v>
          </cell>
          <cell r="AB60" t="str">
            <v>0/  0</v>
          </cell>
          <cell r="AC60">
            <v>0</v>
          </cell>
          <cell r="AE60" t="str">
            <v>2</v>
          </cell>
          <cell r="AF60">
            <v>1265</v>
          </cell>
          <cell r="AG60">
            <v>164.45</v>
          </cell>
          <cell r="AV60">
            <v>97.2</v>
          </cell>
        </row>
        <row r="61">
          <cell r="A61" t="str">
            <v>1101101008</v>
          </cell>
          <cell r="B61" t="str">
            <v>20</v>
          </cell>
          <cell r="C61" t="str">
            <v>044</v>
          </cell>
          <cell r="D61" t="str">
            <v>0097</v>
          </cell>
          <cell r="E61" t="str">
            <v>00540</v>
          </cell>
          <cell r="F61" t="str">
            <v>0195</v>
          </cell>
          <cell r="G61" t="str">
            <v>00001</v>
          </cell>
          <cell r="H61" t="str">
            <v>000205</v>
          </cell>
          <cell r="I61" t="str">
            <v>YNGA BECERRA DE SILVA MARIA ELENA</v>
          </cell>
          <cell r="J61" t="str">
            <v>ENFERMERA(O)</v>
          </cell>
          <cell r="K61" t="str">
            <v>3</v>
          </cell>
          <cell r="L61" t="str">
            <v>03006</v>
          </cell>
          <cell r="M61" t="str">
            <v>150101106 - INST. NACIONAL DE OFTALMOLOGIA</v>
          </cell>
          <cell r="N61" t="str">
            <v>09512461</v>
          </cell>
          <cell r="O61">
            <v>25069</v>
          </cell>
          <cell r="P61">
            <v>39628</v>
          </cell>
          <cell r="Q61" t="str">
            <v>I</v>
          </cell>
          <cell r="R61">
            <v>0</v>
          </cell>
          <cell r="S61" t="str">
            <v>00</v>
          </cell>
          <cell r="T61" t="str">
            <v>6808190YABEM003</v>
          </cell>
          <cell r="U61" t="str">
            <v>550670MYBAE6</v>
          </cell>
          <cell r="V61">
            <v>36067</v>
          </cell>
          <cell r="W61" t="str">
            <v>0124-0009</v>
          </cell>
          <cell r="X61" t="str">
            <v>4010347004</v>
          </cell>
          <cell r="Y61" t="str">
            <v>F</v>
          </cell>
          <cell r="Z61" t="str">
            <v>1</v>
          </cell>
          <cell r="AB61" t="str">
            <v>0/  0</v>
          </cell>
          <cell r="AC61">
            <v>0</v>
          </cell>
          <cell r="AE61" t="str">
            <v>2</v>
          </cell>
          <cell r="AF61">
            <v>312.39</v>
          </cell>
          <cell r="AP61">
            <v>31.24</v>
          </cell>
          <cell r="AQ61">
            <v>3.22</v>
          </cell>
          <cell r="AR61">
            <v>5.62</v>
          </cell>
          <cell r="AV61">
            <v>49.5</v>
          </cell>
        </row>
        <row r="62">
          <cell r="A62" t="str">
            <v>1101101008</v>
          </cell>
          <cell r="B62" t="str">
            <v>20</v>
          </cell>
          <cell r="C62" t="str">
            <v>044</v>
          </cell>
          <cell r="D62" t="str">
            <v>0097</v>
          </cell>
          <cell r="E62" t="str">
            <v>00540</v>
          </cell>
          <cell r="F62" t="str">
            <v>0195</v>
          </cell>
          <cell r="G62" t="str">
            <v>00001</v>
          </cell>
          <cell r="H62" t="str">
            <v>000207</v>
          </cell>
          <cell r="I62" t="str">
            <v>ZAMBRANO BUSTAMANTE SHINI ELIZABETH</v>
          </cell>
          <cell r="J62" t="str">
            <v>ENFERMERA(O)</v>
          </cell>
          <cell r="K62" t="str">
            <v>3</v>
          </cell>
          <cell r="L62" t="str">
            <v>03006</v>
          </cell>
          <cell r="M62" t="str">
            <v>150101106 - INST. NACIONAL DE OFTALMOLOGIA</v>
          </cell>
          <cell r="N62" t="str">
            <v>27422976</v>
          </cell>
          <cell r="O62">
            <v>27384</v>
          </cell>
          <cell r="P62">
            <v>39798</v>
          </cell>
          <cell r="Q62" t="str">
            <v>1</v>
          </cell>
          <cell r="R62">
            <v>0</v>
          </cell>
          <cell r="S62" t="str">
            <v>00</v>
          </cell>
          <cell r="T62" t="str">
            <v>7412210ZBBTS009</v>
          </cell>
          <cell r="W62" t="str">
            <v>0124-0009</v>
          </cell>
          <cell r="X62" t="str">
            <v>4271031543</v>
          </cell>
          <cell r="Y62" t="str">
            <v>F</v>
          </cell>
          <cell r="Z62" t="str">
            <v>1</v>
          </cell>
          <cell r="AB62" t="str">
            <v>0/  0</v>
          </cell>
          <cell r="AC62">
            <v>0</v>
          </cell>
          <cell r="AE62" t="str">
            <v>2</v>
          </cell>
          <cell r="AF62">
            <v>1257.97</v>
          </cell>
          <cell r="AG62">
            <v>163.54</v>
          </cell>
          <cell r="AV62">
            <v>97.2</v>
          </cell>
        </row>
        <row r="63">
          <cell r="A63" t="str">
            <v>1101101008</v>
          </cell>
          <cell r="B63" t="str">
            <v>20</v>
          </cell>
          <cell r="C63" t="str">
            <v>044</v>
          </cell>
          <cell r="D63" t="str">
            <v>0097</v>
          </cell>
          <cell r="E63" t="str">
            <v>00540</v>
          </cell>
          <cell r="F63" t="str">
            <v>0195</v>
          </cell>
          <cell r="G63" t="str">
            <v>00001</v>
          </cell>
          <cell r="H63" t="str">
            <v>000210</v>
          </cell>
          <cell r="I63" t="str">
            <v>ZUÑIGA VELASQUEZ KARINA MIRIAN</v>
          </cell>
          <cell r="J63" t="str">
            <v>ENFERMERA(O)</v>
          </cell>
          <cell r="K63" t="str">
            <v>3</v>
          </cell>
          <cell r="L63" t="str">
            <v>03006</v>
          </cell>
          <cell r="M63" t="str">
            <v>150101106 - INST. NACIONAL DE OFTALMOLOGIA</v>
          </cell>
          <cell r="N63" t="str">
            <v>04743795</v>
          </cell>
          <cell r="O63">
            <v>27709</v>
          </cell>
          <cell r="P63">
            <v>39628</v>
          </cell>
          <cell r="Q63" t="str">
            <v>I</v>
          </cell>
          <cell r="R63">
            <v>0</v>
          </cell>
          <cell r="S63" t="str">
            <v>00</v>
          </cell>
          <cell r="T63" t="str">
            <v>7511110ZIVAK007</v>
          </cell>
          <cell r="U63" t="str">
            <v>577070KZVIA0</v>
          </cell>
          <cell r="V63">
            <v>36803</v>
          </cell>
          <cell r="W63" t="str">
            <v>0124-0009</v>
          </cell>
          <cell r="X63" t="str">
            <v>4010347039</v>
          </cell>
          <cell r="Y63" t="str">
            <v>F</v>
          </cell>
          <cell r="Z63" t="str">
            <v>1</v>
          </cell>
          <cell r="AB63" t="str">
            <v>0/  0</v>
          </cell>
          <cell r="AC63">
            <v>0</v>
          </cell>
          <cell r="AE63" t="str">
            <v>2</v>
          </cell>
          <cell r="AF63">
            <v>489.68</v>
          </cell>
          <cell r="AP63">
            <v>48.97</v>
          </cell>
          <cell r="AQ63">
            <v>5.04</v>
          </cell>
          <cell r="AR63">
            <v>8.81</v>
          </cell>
          <cell r="AV63">
            <v>44.07</v>
          </cell>
        </row>
        <row r="64">
          <cell r="A64" t="str">
            <v>1101101008</v>
          </cell>
          <cell r="B64" t="str">
            <v>20</v>
          </cell>
          <cell r="C64" t="str">
            <v>044</v>
          </cell>
          <cell r="D64" t="str">
            <v>0098</v>
          </cell>
          <cell r="E64" t="str">
            <v>00469</v>
          </cell>
          <cell r="F64" t="str">
            <v>0653</v>
          </cell>
          <cell r="G64" t="str">
            <v>00001</v>
          </cell>
          <cell r="H64" t="str">
            <v>000213</v>
          </cell>
          <cell r="I64" t="str">
            <v>*PREVISION 000010</v>
          </cell>
          <cell r="J64" t="str">
            <v>TECNICO DE FARMACIA</v>
          </cell>
          <cell r="K64" t="str">
            <v>4</v>
          </cell>
          <cell r="L64" t="str">
            <v>03006</v>
          </cell>
          <cell r="M64" t="str">
            <v>150101106 - INST. NACIONAL DE OFTALMOLOGIA</v>
          </cell>
          <cell r="P64">
            <v>40290</v>
          </cell>
          <cell r="R64">
            <v>0</v>
          </cell>
          <cell r="S64" t="str">
            <v>00</v>
          </cell>
          <cell r="W64" t="str">
            <v>0124-0018</v>
          </cell>
          <cell r="Z64" t="str">
            <v>1</v>
          </cell>
          <cell r="AB64" t="str">
            <v>0/  0</v>
          </cell>
          <cell r="AC64">
            <v>0</v>
          </cell>
        </row>
        <row r="65">
          <cell r="A65" t="str">
            <v>1101101008</v>
          </cell>
          <cell r="B65" t="str">
            <v>20</v>
          </cell>
          <cell r="C65" t="str">
            <v>006</v>
          </cell>
          <cell r="D65" t="str">
            <v>0008</v>
          </cell>
          <cell r="E65" t="str">
            <v>00267</v>
          </cell>
          <cell r="F65" t="str">
            <v>0693</v>
          </cell>
          <cell r="G65" t="str">
            <v>00001</v>
          </cell>
          <cell r="H65" t="str">
            <v>000214</v>
          </cell>
          <cell r="I65" t="str">
            <v>*PREVISION 000066</v>
          </cell>
          <cell r="J65" t="str">
            <v>TECNICO ADMINISTRATIVO</v>
          </cell>
          <cell r="K65" t="str">
            <v>4</v>
          </cell>
          <cell r="L65" t="str">
            <v>03006</v>
          </cell>
          <cell r="M65" t="str">
            <v>150101106 - INST. NACIONAL DE OFTALMOLOGIA</v>
          </cell>
          <cell r="P65">
            <v>40290</v>
          </cell>
          <cell r="R65">
            <v>0</v>
          </cell>
          <cell r="S65" t="str">
            <v>00</v>
          </cell>
          <cell r="W65" t="str">
            <v>0124-0002</v>
          </cell>
          <cell r="Z65" t="str">
            <v>2</v>
          </cell>
          <cell r="AB65" t="str">
            <v>0/  0</v>
          </cell>
          <cell r="AC65">
            <v>0</v>
          </cell>
        </row>
        <row r="66">
          <cell r="A66" t="str">
            <v>1101101008</v>
          </cell>
          <cell r="B66" t="str">
            <v>20</v>
          </cell>
          <cell r="C66" t="str">
            <v>006</v>
          </cell>
          <cell r="D66" t="str">
            <v>0008</v>
          </cell>
          <cell r="E66" t="str">
            <v>00267</v>
          </cell>
          <cell r="F66" t="str">
            <v>0693</v>
          </cell>
          <cell r="G66" t="str">
            <v>00001</v>
          </cell>
          <cell r="H66" t="str">
            <v>000215</v>
          </cell>
          <cell r="I66" t="str">
            <v>*PREVISION 000075</v>
          </cell>
          <cell r="J66" t="str">
            <v>TECNICO ADMINISTRATIVO</v>
          </cell>
          <cell r="K66" t="str">
            <v>4</v>
          </cell>
          <cell r="L66" t="str">
            <v>03006</v>
          </cell>
          <cell r="M66" t="str">
            <v>150101106 - INST. NACIONAL DE OFTALMOLOGIA</v>
          </cell>
          <cell r="P66">
            <v>40323</v>
          </cell>
          <cell r="R66">
            <v>0</v>
          </cell>
          <cell r="S66" t="str">
            <v>00</v>
          </cell>
          <cell r="W66" t="str">
            <v>0124-0002</v>
          </cell>
          <cell r="Z66" t="str">
            <v>2</v>
          </cell>
          <cell r="AB66" t="str">
            <v>0/  0</v>
          </cell>
          <cell r="AC66">
            <v>0</v>
          </cell>
        </row>
        <row r="67">
          <cell r="A67" t="str">
            <v>1101101008</v>
          </cell>
          <cell r="B67" t="str">
            <v>20</v>
          </cell>
          <cell r="C67" t="str">
            <v>006</v>
          </cell>
          <cell r="D67" t="str">
            <v>0012</v>
          </cell>
          <cell r="E67" t="str">
            <v>00485</v>
          </cell>
          <cell r="F67" t="str">
            <v>0006</v>
          </cell>
          <cell r="G67" t="str">
            <v>00001</v>
          </cell>
          <cell r="H67" t="str">
            <v>000132</v>
          </cell>
          <cell r="I67" t="str">
            <v>*PREVISION 000132</v>
          </cell>
          <cell r="J67" t="str">
            <v>CONTADOR PUBLICO</v>
          </cell>
          <cell r="K67" t="str">
            <v>4</v>
          </cell>
          <cell r="L67" t="str">
            <v>03006</v>
          </cell>
          <cell r="M67" t="str">
            <v>150101106 - INST. NACIONAL DE OFTALMOLOGIA</v>
          </cell>
          <cell r="P67">
            <v>40382</v>
          </cell>
          <cell r="R67">
            <v>0</v>
          </cell>
          <cell r="S67" t="str">
            <v>00</v>
          </cell>
          <cell r="W67" t="str">
            <v>0124-0004</v>
          </cell>
          <cell r="Z67" t="str">
            <v>2</v>
          </cell>
          <cell r="AB67" t="str">
            <v>0/  0</v>
          </cell>
          <cell r="AC67">
            <v>0</v>
          </cell>
        </row>
        <row r="68">
          <cell r="A68" t="str">
            <v>1101101008</v>
          </cell>
          <cell r="B68" t="str">
            <v>20</v>
          </cell>
          <cell r="C68" t="str">
            <v>006</v>
          </cell>
          <cell r="D68" t="str">
            <v>0008</v>
          </cell>
          <cell r="E68" t="str">
            <v>00267</v>
          </cell>
          <cell r="F68" t="str">
            <v>0693</v>
          </cell>
          <cell r="G68" t="str">
            <v>00001</v>
          </cell>
          <cell r="H68" t="str">
            <v>000216</v>
          </cell>
          <cell r="I68" t="str">
            <v>*PREVISION 000133</v>
          </cell>
          <cell r="J68" t="str">
            <v>TECNICO ADMINISTRATIVO</v>
          </cell>
          <cell r="K68" t="str">
            <v>4</v>
          </cell>
          <cell r="L68" t="str">
            <v>03006</v>
          </cell>
          <cell r="M68" t="str">
            <v>150101106 - INST. NACIONAL DE OFTALMOLOGIA</v>
          </cell>
          <cell r="P68">
            <v>40290</v>
          </cell>
          <cell r="R68">
            <v>0</v>
          </cell>
          <cell r="S68" t="str">
            <v>00</v>
          </cell>
          <cell r="W68" t="str">
            <v>0124-0002</v>
          </cell>
          <cell r="Z68" t="str">
            <v>2</v>
          </cell>
          <cell r="AB68" t="str">
            <v>0/  0</v>
          </cell>
          <cell r="AC68">
            <v>0</v>
          </cell>
        </row>
        <row r="69">
          <cell r="A69" t="str">
            <v>1101101008</v>
          </cell>
          <cell r="B69" t="str">
            <v>20</v>
          </cell>
          <cell r="C69" t="str">
            <v>006</v>
          </cell>
          <cell r="D69" t="str">
            <v>0008</v>
          </cell>
          <cell r="E69" t="str">
            <v>00267</v>
          </cell>
          <cell r="F69" t="str">
            <v>0693</v>
          </cell>
          <cell r="G69" t="str">
            <v>00001</v>
          </cell>
          <cell r="H69" t="str">
            <v>000217</v>
          </cell>
          <cell r="I69" t="str">
            <v>*PREVISION 000134</v>
          </cell>
          <cell r="J69" t="str">
            <v>ECONOMISTA</v>
          </cell>
          <cell r="K69" t="str">
            <v>4</v>
          </cell>
          <cell r="L69" t="str">
            <v>03006</v>
          </cell>
          <cell r="M69" t="str">
            <v>150101106 - INST. NACIONAL DE OFTALMOLOGIA</v>
          </cell>
          <cell r="P69">
            <v>40199</v>
          </cell>
          <cell r="R69">
            <v>0</v>
          </cell>
          <cell r="S69" t="str">
            <v>00</v>
          </cell>
          <cell r="W69" t="str">
            <v>0124-0002</v>
          </cell>
          <cell r="Z69" t="str">
            <v>2</v>
          </cell>
          <cell r="AB69" t="str">
            <v>0/  0</v>
          </cell>
          <cell r="AC69">
            <v>0</v>
          </cell>
        </row>
        <row r="70">
          <cell r="A70" t="str">
            <v>1101101008</v>
          </cell>
          <cell r="B70" t="str">
            <v>20</v>
          </cell>
          <cell r="C70" t="str">
            <v>044</v>
          </cell>
          <cell r="D70" t="str">
            <v>0097</v>
          </cell>
          <cell r="E70" t="str">
            <v>00540</v>
          </cell>
          <cell r="F70" t="str">
            <v>0766</v>
          </cell>
          <cell r="G70" t="str">
            <v>00001</v>
          </cell>
          <cell r="H70" t="str">
            <v>000218</v>
          </cell>
          <cell r="I70" t="str">
            <v>*PREVISION 000161</v>
          </cell>
          <cell r="J70" t="str">
            <v>TECNICO EN ENFERMERIA</v>
          </cell>
          <cell r="K70" t="str">
            <v>4</v>
          </cell>
          <cell r="L70" t="str">
            <v>03006</v>
          </cell>
          <cell r="M70" t="str">
            <v>150101106 - INST. NACIONAL DE OFTALMOLOGIA</v>
          </cell>
          <cell r="P70">
            <v>40163</v>
          </cell>
          <cell r="R70">
            <v>0</v>
          </cell>
          <cell r="S70" t="str">
            <v>00</v>
          </cell>
          <cell r="W70" t="str">
            <v>0124-0012</v>
          </cell>
          <cell r="Z70" t="str">
            <v>1</v>
          </cell>
          <cell r="AB70" t="str">
            <v>0/  0</v>
          </cell>
          <cell r="AC70">
            <v>0</v>
          </cell>
        </row>
        <row r="71">
          <cell r="A71" t="str">
            <v>1101101008</v>
          </cell>
          <cell r="B71" t="str">
            <v>20</v>
          </cell>
          <cell r="C71" t="str">
            <v>006</v>
          </cell>
          <cell r="D71" t="str">
            <v>0008</v>
          </cell>
          <cell r="E71" t="str">
            <v>00267</v>
          </cell>
          <cell r="F71" t="str">
            <v>0693</v>
          </cell>
          <cell r="G71" t="str">
            <v>00001</v>
          </cell>
          <cell r="H71" t="str">
            <v>000219</v>
          </cell>
          <cell r="I71" t="str">
            <v>*PREVISION 000169</v>
          </cell>
          <cell r="J71" t="str">
            <v>TECNICO ADMINISTRATIVO</v>
          </cell>
          <cell r="K71" t="str">
            <v>4</v>
          </cell>
          <cell r="L71" t="str">
            <v>03006</v>
          </cell>
          <cell r="M71" t="str">
            <v>150101106 - INST. NACIONAL DE OFTALMOLOGIA</v>
          </cell>
          <cell r="P71">
            <v>40290</v>
          </cell>
          <cell r="R71">
            <v>0</v>
          </cell>
          <cell r="S71" t="str">
            <v>00</v>
          </cell>
          <cell r="W71" t="str">
            <v>0124-0002</v>
          </cell>
          <cell r="Z71" t="str">
            <v>2</v>
          </cell>
          <cell r="AB71" t="str">
            <v>0/  0</v>
          </cell>
          <cell r="AC71">
            <v>0</v>
          </cell>
        </row>
        <row r="72">
          <cell r="A72" t="str">
            <v>1101101008</v>
          </cell>
          <cell r="B72" t="str">
            <v>20</v>
          </cell>
          <cell r="C72" t="str">
            <v>006</v>
          </cell>
          <cell r="D72" t="str">
            <v>0008</v>
          </cell>
          <cell r="E72" t="str">
            <v>00267</v>
          </cell>
          <cell r="F72" t="str">
            <v>0693</v>
          </cell>
          <cell r="G72" t="str">
            <v>00001</v>
          </cell>
          <cell r="H72" t="str">
            <v>000221</v>
          </cell>
          <cell r="I72" t="str">
            <v>*PREVISION 000213</v>
          </cell>
          <cell r="J72" t="str">
            <v>INGENIERO</v>
          </cell>
          <cell r="K72" t="str">
            <v>4</v>
          </cell>
          <cell r="L72" t="str">
            <v>03006</v>
          </cell>
          <cell r="M72" t="str">
            <v>150101106 - INST. NACIONAL DE OFTALMOLOGIA</v>
          </cell>
          <cell r="P72">
            <v>40199</v>
          </cell>
          <cell r="R72">
            <v>0</v>
          </cell>
          <cell r="S72" t="str">
            <v>00</v>
          </cell>
          <cell r="W72" t="str">
            <v>0124-0002</v>
          </cell>
          <cell r="Z72" t="str">
            <v>2</v>
          </cell>
          <cell r="AB72" t="str">
            <v>0/  0</v>
          </cell>
          <cell r="AC72">
            <v>0</v>
          </cell>
        </row>
        <row r="73">
          <cell r="A73" t="str">
            <v>1101101008</v>
          </cell>
          <cell r="B73" t="str">
            <v>20</v>
          </cell>
          <cell r="C73" t="str">
            <v>006</v>
          </cell>
          <cell r="D73" t="str">
            <v>0008</v>
          </cell>
          <cell r="E73" t="str">
            <v>00267</v>
          </cell>
          <cell r="F73" t="str">
            <v>0693</v>
          </cell>
          <cell r="G73" t="str">
            <v>00001</v>
          </cell>
          <cell r="H73" t="str">
            <v>000223</v>
          </cell>
          <cell r="I73" t="str">
            <v>*PREVISION 000240</v>
          </cell>
          <cell r="J73" t="str">
            <v>TECNICO ADMINISTRATIVO</v>
          </cell>
          <cell r="K73" t="str">
            <v>4</v>
          </cell>
          <cell r="L73" t="str">
            <v>03006</v>
          </cell>
          <cell r="M73" t="str">
            <v>150101106 - INST. NACIONAL DE OFTALMOLOGIA</v>
          </cell>
          <cell r="P73">
            <v>40163</v>
          </cell>
          <cell r="R73">
            <v>0</v>
          </cell>
          <cell r="S73" t="str">
            <v>00</v>
          </cell>
          <cell r="W73" t="str">
            <v>0124-0002</v>
          </cell>
          <cell r="Z73" t="str">
            <v>2</v>
          </cell>
          <cell r="AB73" t="str">
            <v>0/  0</v>
          </cell>
          <cell r="AC73">
            <v>0</v>
          </cell>
        </row>
        <row r="74">
          <cell r="A74" t="str">
            <v>1101101008</v>
          </cell>
          <cell r="B74" t="str">
            <v>20</v>
          </cell>
          <cell r="C74" t="str">
            <v>006</v>
          </cell>
          <cell r="D74" t="str">
            <v>0012</v>
          </cell>
          <cell r="E74" t="str">
            <v>00485</v>
          </cell>
          <cell r="F74" t="str">
            <v>0006</v>
          </cell>
          <cell r="G74" t="str">
            <v>00001</v>
          </cell>
          <cell r="H74" t="str">
            <v>000224</v>
          </cell>
          <cell r="I74" t="str">
            <v>*PREVISION 000249</v>
          </cell>
          <cell r="J74" t="str">
            <v>CONTADOR PUBLICO</v>
          </cell>
          <cell r="K74" t="str">
            <v>4</v>
          </cell>
          <cell r="L74" t="str">
            <v>03006</v>
          </cell>
          <cell r="M74" t="str">
            <v>150101106 - INST. NACIONAL DE OFTALMOLOGIA</v>
          </cell>
          <cell r="P74">
            <v>40200</v>
          </cell>
          <cell r="R74">
            <v>0</v>
          </cell>
          <cell r="S74" t="str">
            <v>00</v>
          </cell>
          <cell r="W74" t="str">
            <v>0124-0004</v>
          </cell>
          <cell r="Z74" t="str">
            <v>2</v>
          </cell>
          <cell r="AB74" t="str">
            <v>0/  0</v>
          </cell>
          <cell r="AC74">
            <v>0</v>
          </cell>
        </row>
        <row r="75">
          <cell r="A75" t="str">
            <v>1101101008</v>
          </cell>
          <cell r="B75" t="str">
            <v>20</v>
          </cell>
          <cell r="C75" t="str">
            <v>044</v>
          </cell>
          <cell r="D75" t="str">
            <v>0097</v>
          </cell>
          <cell r="E75" t="str">
            <v>00540</v>
          </cell>
          <cell r="F75" t="str">
            <v>0195</v>
          </cell>
          <cell r="G75" t="str">
            <v>00001</v>
          </cell>
          <cell r="H75" t="str">
            <v>000003</v>
          </cell>
          <cell r="I75" t="str">
            <v>ACUÑA ROBLES PATRICIA RUTHMARI</v>
          </cell>
          <cell r="J75" t="str">
            <v>TECNICO EN ENFERMERIA</v>
          </cell>
          <cell r="K75" t="str">
            <v>4</v>
          </cell>
          <cell r="L75" t="str">
            <v>03006</v>
          </cell>
          <cell r="M75" t="str">
            <v>150101106 - INST. NACIONAL DE OFTALMOLOGIA</v>
          </cell>
          <cell r="N75" t="str">
            <v>08147882</v>
          </cell>
          <cell r="O75">
            <v>26220</v>
          </cell>
          <cell r="P75">
            <v>39628</v>
          </cell>
          <cell r="Q75" t="str">
            <v>M</v>
          </cell>
          <cell r="R75">
            <v>0</v>
          </cell>
          <cell r="S75" t="str">
            <v>00</v>
          </cell>
          <cell r="T75" t="str">
            <v>7110140ANRLP002</v>
          </cell>
          <cell r="U75" t="str">
            <v>562180PARÑL8</v>
          </cell>
          <cell r="V75">
            <v>35143</v>
          </cell>
          <cell r="W75" t="str">
            <v>0124-0009</v>
          </cell>
          <cell r="X75" t="str">
            <v>4010345761</v>
          </cell>
          <cell r="Y75" t="str">
            <v>F</v>
          </cell>
          <cell r="Z75" t="str">
            <v>1</v>
          </cell>
          <cell r="AB75" t="str">
            <v>0/  0</v>
          </cell>
          <cell r="AC75">
            <v>0</v>
          </cell>
          <cell r="AE75" t="str">
            <v>2</v>
          </cell>
          <cell r="AF75">
            <v>1035</v>
          </cell>
          <cell r="AS75">
            <v>103.5</v>
          </cell>
          <cell r="AT75">
            <v>10.97</v>
          </cell>
          <cell r="AU75">
            <v>18.11</v>
          </cell>
          <cell r="AV75">
            <v>93.15</v>
          </cell>
        </row>
        <row r="76">
          <cell r="A76" t="str">
            <v>1101101008</v>
          </cell>
          <cell r="B76" t="str">
            <v>20</v>
          </cell>
          <cell r="C76" t="str">
            <v>006</v>
          </cell>
          <cell r="D76" t="str">
            <v>0008</v>
          </cell>
          <cell r="E76" t="str">
            <v>00267</v>
          </cell>
          <cell r="F76" t="str">
            <v>0693</v>
          </cell>
          <cell r="G76" t="str">
            <v>00001</v>
          </cell>
          <cell r="H76" t="str">
            <v>000005</v>
          </cell>
          <cell r="I76" t="str">
            <v>ALMEYDA HUAMAN ADA LILIA</v>
          </cell>
          <cell r="J76" t="str">
            <v>TECNICO ADMINISTRATIVO</v>
          </cell>
          <cell r="K76" t="str">
            <v>4</v>
          </cell>
          <cell r="L76" t="str">
            <v>03006</v>
          </cell>
          <cell r="M76" t="str">
            <v>150101106 - INST. NACIONAL DE OFTALMOLOGIA</v>
          </cell>
          <cell r="N76" t="str">
            <v>09227366</v>
          </cell>
          <cell r="O76">
            <v>21447</v>
          </cell>
          <cell r="P76">
            <v>39628</v>
          </cell>
          <cell r="Q76" t="str">
            <v>1</v>
          </cell>
          <cell r="R76">
            <v>0</v>
          </cell>
          <cell r="S76" t="str">
            <v>00</v>
          </cell>
          <cell r="T76" t="str">
            <v>5809190AEHMA002</v>
          </cell>
          <cell r="W76" t="str">
            <v>0124-0002</v>
          </cell>
          <cell r="X76" t="str">
            <v>4010345788</v>
          </cell>
          <cell r="Y76" t="str">
            <v>F</v>
          </cell>
          <cell r="Z76" t="str">
            <v>2</v>
          </cell>
          <cell r="AB76" t="str">
            <v>0/  0</v>
          </cell>
          <cell r="AC76">
            <v>0</v>
          </cell>
          <cell r="AE76" t="str">
            <v>2</v>
          </cell>
          <cell r="AF76">
            <v>266.94</v>
          </cell>
          <cell r="AG76">
            <v>34.700000000000003</v>
          </cell>
          <cell r="AV76">
            <v>49.5</v>
          </cell>
        </row>
        <row r="77">
          <cell r="A77" t="str">
            <v>1101101008</v>
          </cell>
          <cell r="B77" t="str">
            <v>20</v>
          </cell>
          <cell r="C77" t="str">
            <v>006</v>
          </cell>
          <cell r="D77" t="str">
            <v>0008</v>
          </cell>
          <cell r="E77" t="str">
            <v>00267</v>
          </cell>
          <cell r="F77" t="str">
            <v>0693</v>
          </cell>
          <cell r="G77" t="str">
            <v>00001</v>
          </cell>
          <cell r="H77" t="str">
            <v>000007</v>
          </cell>
          <cell r="I77" t="str">
            <v>AMPUERO DELGADO ALBERTO WALTER</v>
          </cell>
          <cell r="J77" t="str">
            <v>CONTADOR PUBLICO</v>
          </cell>
          <cell r="K77" t="str">
            <v>4</v>
          </cell>
          <cell r="L77" t="str">
            <v>03006</v>
          </cell>
          <cell r="M77" t="str">
            <v>150101106 - INST. NACIONAL DE OFTALMOLOGIA</v>
          </cell>
          <cell r="N77" t="str">
            <v>16734469</v>
          </cell>
          <cell r="O77">
            <v>27592</v>
          </cell>
          <cell r="P77">
            <v>40126</v>
          </cell>
          <cell r="Q77" t="str">
            <v>M</v>
          </cell>
          <cell r="R77">
            <v>0</v>
          </cell>
          <cell r="S77" t="str">
            <v>00</v>
          </cell>
          <cell r="T77" t="str">
            <v>7507171AUDGA003</v>
          </cell>
          <cell r="U77" t="str">
            <v>575901AADUG6</v>
          </cell>
          <cell r="V77">
            <v>38622</v>
          </cell>
          <cell r="W77" t="str">
            <v>0124-0002</v>
          </cell>
          <cell r="X77" t="str">
            <v>4242031046</v>
          </cell>
          <cell r="Y77" t="str">
            <v>M</v>
          </cell>
          <cell r="Z77" t="str">
            <v>2</v>
          </cell>
          <cell r="AB77" t="str">
            <v>0/  0</v>
          </cell>
          <cell r="AC77">
            <v>0</v>
          </cell>
          <cell r="AE77" t="str">
            <v>2</v>
          </cell>
          <cell r="AF77">
            <v>1500</v>
          </cell>
          <cell r="AS77">
            <v>150</v>
          </cell>
          <cell r="AT77">
            <v>15.9</v>
          </cell>
          <cell r="AU77">
            <v>26.25</v>
          </cell>
          <cell r="AV77">
            <v>97.2</v>
          </cell>
        </row>
        <row r="78">
          <cell r="A78" t="str">
            <v>1101101008</v>
          </cell>
          <cell r="B78" t="str">
            <v>20</v>
          </cell>
          <cell r="C78" t="str">
            <v>006</v>
          </cell>
          <cell r="D78" t="str">
            <v>0008</v>
          </cell>
          <cell r="E78" t="str">
            <v>00267</v>
          </cell>
          <cell r="F78" t="str">
            <v>0693</v>
          </cell>
          <cell r="G78" t="str">
            <v>00001</v>
          </cell>
          <cell r="H78" t="str">
            <v>000008</v>
          </cell>
          <cell r="I78" t="str">
            <v>AQUINO MENDEZ CESAR</v>
          </cell>
          <cell r="J78" t="str">
            <v>TECNICO ADMINISTRATIVO</v>
          </cell>
          <cell r="K78" t="str">
            <v>4</v>
          </cell>
          <cell r="L78" t="str">
            <v>03006</v>
          </cell>
          <cell r="M78" t="str">
            <v>150101106 - INST. NACIONAL DE OFTALMOLOGIA</v>
          </cell>
          <cell r="N78" t="str">
            <v>07468771</v>
          </cell>
          <cell r="O78">
            <v>25751</v>
          </cell>
          <cell r="P78">
            <v>39628</v>
          </cell>
          <cell r="Q78" t="str">
            <v>M</v>
          </cell>
          <cell r="R78">
            <v>0</v>
          </cell>
          <cell r="S78" t="str">
            <v>00</v>
          </cell>
          <cell r="T78" t="str">
            <v>7007021AIMDC009</v>
          </cell>
          <cell r="U78" t="str">
            <v>557491CAMID2</v>
          </cell>
          <cell r="V78">
            <v>35692</v>
          </cell>
          <cell r="W78" t="str">
            <v>0124-0002</v>
          </cell>
          <cell r="X78" t="str">
            <v>4010345842</v>
          </cell>
          <cell r="Y78" t="str">
            <v>M</v>
          </cell>
          <cell r="Z78" t="str">
            <v>2</v>
          </cell>
          <cell r="AB78" t="str">
            <v>0/  0</v>
          </cell>
          <cell r="AC78">
            <v>0</v>
          </cell>
          <cell r="AE78" t="str">
            <v>2</v>
          </cell>
          <cell r="AF78">
            <v>1035</v>
          </cell>
          <cell r="AS78">
            <v>103.5</v>
          </cell>
          <cell r="AT78">
            <v>10.97</v>
          </cell>
          <cell r="AU78">
            <v>18.11</v>
          </cell>
          <cell r="AV78">
            <v>93.15</v>
          </cell>
        </row>
        <row r="79">
          <cell r="A79" t="str">
            <v>1101101008</v>
          </cell>
          <cell r="B79" t="str">
            <v>20</v>
          </cell>
          <cell r="C79" t="str">
            <v>044</v>
          </cell>
          <cell r="D79" t="str">
            <v>0098</v>
          </cell>
          <cell r="E79" t="str">
            <v>00469</v>
          </cell>
          <cell r="F79" t="str">
            <v>0653</v>
          </cell>
          <cell r="G79" t="str">
            <v>00001</v>
          </cell>
          <cell r="H79" t="str">
            <v>000009</v>
          </cell>
          <cell r="I79" t="str">
            <v>ARBIETO PAREJA RONALD GABINO</v>
          </cell>
          <cell r="J79" t="str">
            <v>TECNICO ADMINISTRATIVO</v>
          </cell>
          <cell r="K79" t="str">
            <v>4</v>
          </cell>
          <cell r="L79" t="str">
            <v>03006</v>
          </cell>
          <cell r="M79" t="str">
            <v>150101106 - INST. NACIONAL DE OFTALMOLOGIA</v>
          </cell>
          <cell r="N79" t="str">
            <v>41210409</v>
          </cell>
          <cell r="O79">
            <v>29918</v>
          </cell>
          <cell r="P79">
            <v>39628</v>
          </cell>
          <cell r="Q79" t="str">
            <v>P</v>
          </cell>
          <cell r="R79">
            <v>0</v>
          </cell>
          <cell r="S79" t="str">
            <v>00</v>
          </cell>
          <cell r="T79" t="str">
            <v>8111281AIPER008</v>
          </cell>
          <cell r="U79" t="str">
            <v>599161RAPIE0</v>
          </cell>
          <cell r="V79">
            <v>38045</v>
          </cell>
          <cell r="W79" t="str">
            <v>0124-0018</v>
          </cell>
          <cell r="X79" t="str">
            <v>3753023100337</v>
          </cell>
          <cell r="Y79" t="str">
            <v>M</v>
          </cell>
          <cell r="Z79" t="str">
            <v>2</v>
          </cell>
          <cell r="AB79" t="str">
            <v>0/  0</v>
          </cell>
          <cell r="AC79">
            <v>0</v>
          </cell>
          <cell r="AE79" t="str">
            <v>2</v>
          </cell>
          <cell r="AF79">
            <v>930.78</v>
          </cell>
          <cell r="AJ79">
            <v>93.08</v>
          </cell>
          <cell r="AK79">
            <v>11.73</v>
          </cell>
          <cell r="AL79">
            <v>21.41</v>
          </cell>
          <cell r="AV79">
            <v>83.77</v>
          </cell>
        </row>
        <row r="80">
          <cell r="A80" t="str">
            <v>1101101008</v>
          </cell>
          <cell r="B80" t="str">
            <v>20</v>
          </cell>
          <cell r="C80" t="str">
            <v>006</v>
          </cell>
          <cell r="D80" t="str">
            <v>0008</v>
          </cell>
          <cell r="E80" t="str">
            <v>00267</v>
          </cell>
          <cell r="F80" t="str">
            <v>0693</v>
          </cell>
          <cell r="G80" t="str">
            <v>00001</v>
          </cell>
          <cell r="H80" t="str">
            <v>000010</v>
          </cell>
          <cell r="I80" t="str">
            <v>ARCA RODRIGUEZ JAIME RAUL</v>
          </cell>
          <cell r="J80" t="str">
            <v>ESPECIALISTA ADMINISTRATIVO</v>
          </cell>
          <cell r="K80" t="str">
            <v>4</v>
          </cell>
          <cell r="L80" t="str">
            <v>03006</v>
          </cell>
          <cell r="M80" t="str">
            <v>150101106 - INST. NACIONAL DE OFTALMOLOGIA</v>
          </cell>
          <cell r="N80" t="str">
            <v>25514077</v>
          </cell>
          <cell r="O80">
            <v>18163</v>
          </cell>
          <cell r="P80">
            <v>40057</v>
          </cell>
          <cell r="Q80" t="str">
            <v>1</v>
          </cell>
          <cell r="R80">
            <v>0</v>
          </cell>
          <cell r="S80" t="str">
            <v>00</v>
          </cell>
          <cell r="T80" t="str">
            <v>4909221AARRJ004</v>
          </cell>
          <cell r="W80" t="str">
            <v>0124-0002</v>
          </cell>
          <cell r="X80" t="str">
            <v>4026037625</v>
          </cell>
          <cell r="Y80" t="str">
            <v>M</v>
          </cell>
          <cell r="Z80" t="str">
            <v>2</v>
          </cell>
          <cell r="AB80" t="str">
            <v>0/  0</v>
          </cell>
          <cell r="AC80">
            <v>0</v>
          </cell>
          <cell r="AE80" t="str">
            <v>2</v>
          </cell>
          <cell r="AF80">
            <v>3850</v>
          </cell>
          <cell r="AG80">
            <v>500.5</v>
          </cell>
          <cell r="AH80">
            <v>385</v>
          </cell>
          <cell r="AV80">
            <v>97.2</v>
          </cell>
        </row>
        <row r="81">
          <cell r="A81" t="str">
            <v>1101101008</v>
          </cell>
          <cell r="B81" t="str">
            <v>20</v>
          </cell>
          <cell r="C81" t="str">
            <v>006</v>
          </cell>
          <cell r="D81" t="str">
            <v>0008</v>
          </cell>
          <cell r="E81" t="str">
            <v>00267</v>
          </cell>
          <cell r="F81" t="str">
            <v>0693</v>
          </cell>
          <cell r="G81" t="str">
            <v>00001</v>
          </cell>
          <cell r="H81" t="str">
            <v>000011</v>
          </cell>
          <cell r="I81" t="str">
            <v>ARESTIGUE PACHECO IBAR</v>
          </cell>
          <cell r="J81" t="str">
            <v>QUIMICO FARMACEUTICO</v>
          </cell>
          <cell r="K81" t="str">
            <v>4</v>
          </cell>
          <cell r="L81" t="str">
            <v>03006</v>
          </cell>
          <cell r="M81" t="str">
            <v>150101106 - INST. NACIONAL DE OFTALMOLOGIA</v>
          </cell>
          <cell r="N81" t="str">
            <v>42198503</v>
          </cell>
          <cell r="O81">
            <v>18758</v>
          </cell>
          <cell r="P81">
            <v>40060</v>
          </cell>
          <cell r="Q81" t="str">
            <v>M</v>
          </cell>
          <cell r="R81">
            <v>0</v>
          </cell>
          <cell r="S81" t="str">
            <v>00</v>
          </cell>
          <cell r="T81" t="str">
            <v>5105101ASPHI001</v>
          </cell>
          <cell r="U81" t="str">
            <v>487561IAPSH1</v>
          </cell>
          <cell r="V81">
            <v>40088</v>
          </cell>
          <cell r="W81" t="str">
            <v>0124-0002</v>
          </cell>
          <cell r="X81" t="str">
            <v>4010345850</v>
          </cell>
          <cell r="Y81" t="str">
            <v>M</v>
          </cell>
          <cell r="Z81" t="str">
            <v>1</v>
          </cell>
          <cell r="AB81" t="str">
            <v>0/  0</v>
          </cell>
          <cell r="AC81">
            <v>0</v>
          </cell>
          <cell r="AE81" t="str">
            <v>2</v>
          </cell>
          <cell r="AF81">
            <v>4374.26</v>
          </cell>
          <cell r="AS81">
            <v>437.43</v>
          </cell>
          <cell r="AT81">
            <v>46.37</v>
          </cell>
          <cell r="AU81">
            <v>76.55</v>
          </cell>
          <cell r="AV81">
            <v>97.2</v>
          </cell>
        </row>
        <row r="82">
          <cell r="A82" t="str">
            <v>1101101008</v>
          </cell>
          <cell r="B82" t="str">
            <v>20</v>
          </cell>
          <cell r="C82" t="str">
            <v>044</v>
          </cell>
          <cell r="D82" t="str">
            <v>0097</v>
          </cell>
          <cell r="E82" t="str">
            <v>00540</v>
          </cell>
          <cell r="F82" t="str">
            <v>0766</v>
          </cell>
          <cell r="G82" t="str">
            <v>00001</v>
          </cell>
          <cell r="H82" t="str">
            <v>000012</v>
          </cell>
          <cell r="I82" t="str">
            <v>ARIAS IBARRA GUADALUPE YADIRA</v>
          </cell>
          <cell r="J82" t="str">
            <v>TECNICO EN ENFERMERIA</v>
          </cell>
          <cell r="K82" t="str">
            <v>4</v>
          </cell>
          <cell r="L82" t="str">
            <v>03006</v>
          </cell>
          <cell r="M82" t="str">
            <v>150101106 - INST. NACIONAL DE OFTALMOLOGIA</v>
          </cell>
          <cell r="N82" t="str">
            <v>19817508</v>
          </cell>
          <cell r="O82">
            <v>24546</v>
          </cell>
          <cell r="P82">
            <v>40009</v>
          </cell>
          <cell r="Q82" t="str">
            <v>H</v>
          </cell>
          <cell r="R82">
            <v>0</v>
          </cell>
          <cell r="S82" t="str">
            <v>00</v>
          </cell>
          <cell r="T82" t="str">
            <v>6703150AAIRG002</v>
          </cell>
          <cell r="U82" t="str">
            <v>545440GAIAR3</v>
          </cell>
          <cell r="V82">
            <v>35215</v>
          </cell>
          <cell r="W82" t="str">
            <v>0124-0012</v>
          </cell>
          <cell r="X82" t="str">
            <v>3753029139928</v>
          </cell>
          <cell r="Y82" t="str">
            <v>F</v>
          </cell>
          <cell r="Z82" t="str">
            <v>1</v>
          </cell>
          <cell r="AB82" t="str">
            <v>0/  0</v>
          </cell>
          <cell r="AC82">
            <v>0</v>
          </cell>
          <cell r="AE82" t="str">
            <v>2</v>
          </cell>
          <cell r="AF82">
            <v>1023.5</v>
          </cell>
          <cell r="AM82">
            <v>102.35</v>
          </cell>
          <cell r="AN82">
            <v>11.36</v>
          </cell>
          <cell r="AO82">
            <v>19.96</v>
          </cell>
          <cell r="AV82">
            <v>92.12</v>
          </cell>
        </row>
        <row r="83">
          <cell r="A83" t="str">
            <v>1101101008</v>
          </cell>
          <cell r="B83" t="str">
            <v>20</v>
          </cell>
          <cell r="C83" t="str">
            <v>006</v>
          </cell>
          <cell r="D83" t="str">
            <v>0008</v>
          </cell>
          <cell r="E83" t="str">
            <v>00267</v>
          </cell>
          <cell r="F83" t="str">
            <v>0693</v>
          </cell>
          <cell r="G83" t="str">
            <v>00001</v>
          </cell>
          <cell r="H83" t="str">
            <v>000013</v>
          </cell>
          <cell r="I83" t="str">
            <v>ARIAS RIGUETTI JOSE VICTOR</v>
          </cell>
          <cell r="J83" t="str">
            <v>ESPECIALISTA ADMINISTRATIVO</v>
          </cell>
          <cell r="K83" t="str">
            <v>4</v>
          </cell>
          <cell r="L83" t="str">
            <v>03006</v>
          </cell>
          <cell r="M83" t="str">
            <v>150101106 - INST. NACIONAL DE OFTALMOLOGIA</v>
          </cell>
          <cell r="N83" t="str">
            <v>06175209</v>
          </cell>
          <cell r="O83">
            <v>18342</v>
          </cell>
          <cell r="P83">
            <v>40057</v>
          </cell>
          <cell r="Q83" t="str">
            <v>M</v>
          </cell>
          <cell r="R83">
            <v>0</v>
          </cell>
          <cell r="S83" t="str">
            <v>00</v>
          </cell>
          <cell r="T83" t="str">
            <v>5003201AARUJ009</v>
          </cell>
          <cell r="U83" t="str">
            <v>483401JARAU8</v>
          </cell>
          <cell r="V83">
            <v>40088</v>
          </cell>
          <cell r="W83" t="str">
            <v>0124-0002</v>
          </cell>
          <cell r="Y83" t="str">
            <v>M</v>
          </cell>
          <cell r="Z83" t="str">
            <v>2</v>
          </cell>
          <cell r="AB83" t="str">
            <v>0/  0</v>
          </cell>
          <cell r="AC83">
            <v>0</v>
          </cell>
          <cell r="AE83" t="str">
            <v>2</v>
          </cell>
          <cell r="AF83">
            <v>3500</v>
          </cell>
          <cell r="AS83">
            <v>350</v>
          </cell>
          <cell r="AT83">
            <v>37.1</v>
          </cell>
          <cell r="AU83">
            <v>61.25</v>
          </cell>
          <cell r="AV83">
            <v>97.2</v>
          </cell>
        </row>
        <row r="84">
          <cell r="A84" t="str">
            <v>1101101008</v>
          </cell>
          <cell r="B84" t="str">
            <v>20</v>
          </cell>
          <cell r="C84" t="str">
            <v>044</v>
          </cell>
          <cell r="D84" t="str">
            <v>0098</v>
          </cell>
          <cell r="E84" t="str">
            <v>00469</v>
          </cell>
          <cell r="F84" t="str">
            <v>0523</v>
          </cell>
          <cell r="G84" t="str">
            <v>00001</v>
          </cell>
          <cell r="H84" t="str">
            <v>000014</v>
          </cell>
          <cell r="I84" t="str">
            <v>ARONE QUINTANA JOSSELYNADDIR ROSALUZ</v>
          </cell>
          <cell r="J84" t="str">
            <v>TECNICO ADMINISTRATIVO</v>
          </cell>
          <cell r="K84" t="str">
            <v>4</v>
          </cell>
          <cell r="L84" t="str">
            <v>03006</v>
          </cell>
          <cell r="M84" t="str">
            <v>150101106 - INST. NACIONAL DE OFTALMOLOGIA</v>
          </cell>
          <cell r="N84" t="str">
            <v>43340923</v>
          </cell>
          <cell r="O84">
            <v>31409</v>
          </cell>
          <cell r="P84">
            <v>39628</v>
          </cell>
          <cell r="Q84" t="str">
            <v>1</v>
          </cell>
          <cell r="R84">
            <v>0</v>
          </cell>
          <cell r="S84" t="str">
            <v>00</v>
          </cell>
          <cell r="T84" t="str">
            <v>8512280ANQNJ000</v>
          </cell>
          <cell r="W84" t="str">
            <v>0124-0017</v>
          </cell>
          <cell r="X84" t="str">
            <v>3753023099878</v>
          </cell>
          <cell r="Y84" t="str">
            <v>F</v>
          </cell>
          <cell r="Z84" t="str">
            <v>2</v>
          </cell>
          <cell r="AB84" t="str">
            <v>0/  0</v>
          </cell>
          <cell r="AC84">
            <v>0</v>
          </cell>
          <cell r="AE84" t="str">
            <v>2</v>
          </cell>
          <cell r="AF84">
            <v>1035</v>
          </cell>
          <cell r="AG84">
            <v>134.55000000000001</v>
          </cell>
          <cell r="AV84">
            <v>93.15</v>
          </cell>
        </row>
        <row r="85">
          <cell r="A85" t="str">
            <v>1101101008</v>
          </cell>
          <cell r="B85" t="str">
            <v>20</v>
          </cell>
          <cell r="C85" t="str">
            <v>006</v>
          </cell>
          <cell r="D85" t="str">
            <v>0008</v>
          </cell>
          <cell r="E85" t="str">
            <v>00267</v>
          </cell>
          <cell r="F85" t="str">
            <v>0693</v>
          </cell>
          <cell r="G85" t="str">
            <v>00001</v>
          </cell>
          <cell r="H85" t="str">
            <v>000016</v>
          </cell>
          <cell r="I85" t="str">
            <v>ASCENCIOS PRINCIPE WILFREDO UBER</v>
          </cell>
          <cell r="J85" t="str">
            <v>CONTADOR PUBLICO</v>
          </cell>
          <cell r="K85" t="str">
            <v>4</v>
          </cell>
          <cell r="L85" t="str">
            <v>03006</v>
          </cell>
          <cell r="M85" t="str">
            <v>150101106 - INST. NACIONAL DE OFTALMOLOGIA</v>
          </cell>
          <cell r="N85" t="str">
            <v>09562727</v>
          </cell>
          <cell r="O85">
            <v>25307</v>
          </cell>
          <cell r="P85">
            <v>40118</v>
          </cell>
          <cell r="Q85" t="str">
            <v>1</v>
          </cell>
          <cell r="R85">
            <v>0</v>
          </cell>
          <cell r="S85" t="str">
            <v>00</v>
          </cell>
          <cell r="T85" t="str">
            <v>6904141AEPNW000</v>
          </cell>
          <cell r="W85" t="str">
            <v>0124-0002</v>
          </cell>
          <cell r="X85" t="str">
            <v>3753032312584</v>
          </cell>
          <cell r="Y85" t="str">
            <v>M</v>
          </cell>
          <cell r="Z85" t="str">
            <v>2</v>
          </cell>
          <cell r="AB85" t="str">
            <v>0/  0</v>
          </cell>
          <cell r="AC85">
            <v>0</v>
          </cell>
          <cell r="AE85" t="str">
            <v>2</v>
          </cell>
          <cell r="AF85">
            <v>2266.46</v>
          </cell>
          <cell r="AG85">
            <v>294.64</v>
          </cell>
          <cell r="AV85">
            <v>97.2</v>
          </cell>
        </row>
        <row r="86">
          <cell r="A86" t="str">
            <v>1101101008</v>
          </cell>
          <cell r="B86" t="str">
            <v>20</v>
          </cell>
          <cell r="C86" t="str">
            <v>044</v>
          </cell>
          <cell r="D86" t="str">
            <v>0097</v>
          </cell>
          <cell r="E86" t="str">
            <v>00540</v>
          </cell>
          <cell r="F86" t="str">
            <v>0766</v>
          </cell>
          <cell r="G86" t="str">
            <v>00001</v>
          </cell>
          <cell r="H86" t="str">
            <v>000017</v>
          </cell>
          <cell r="I86" t="str">
            <v>ATAUCHI ROJAS MARLENY</v>
          </cell>
          <cell r="J86" t="str">
            <v>ENFERMERA(O)</v>
          </cell>
          <cell r="K86" t="str">
            <v>4</v>
          </cell>
          <cell r="L86" t="str">
            <v>03006</v>
          </cell>
          <cell r="M86" t="str">
            <v>150101106 - INST. NACIONAL DE OFTALMOLOGIA</v>
          </cell>
          <cell r="N86" t="str">
            <v>40837059</v>
          </cell>
          <cell r="O86">
            <v>29038</v>
          </cell>
          <cell r="P86">
            <v>40091</v>
          </cell>
          <cell r="Q86" t="str">
            <v>1</v>
          </cell>
          <cell r="R86">
            <v>0</v>
          </cell>
          <cell r="S86" t="str">
            <v>00</v>
          </cell>
          <cell r="T86" t="str">
            <v>7907020AURAM003</v>
          </cell>
          <cell r="W86" t="str">
            <v>0124-0012</v>
          </cell>
          <cell r="X86" t="str">
            <v>4030646687</v>
          </cell>
          <cell r="Y86" t="str">
            <v>F</v>
          </cell>
          <cell r="Z86" t="str">
            <v>1</v>
          </cell>
          <cell r="AB86" t="str">
            <v>0/  0</v>
          </cell>
          <cell r="AC86">
            <v>0</v>
          </cell>
          <cell r="AE86" t="str">
            <v>2</v>
          </cell>
          <cell r="AF86">
            <v>1265</v>
          </cell>
          <cell r="AG86">
            <v>164.45</v>
          </cell>
          <cell r="AV86">
            <v>97.2</v>
          </cell>
        </row>
        <row r="87">
          <cell r="A87" t="str">
            <v>1101101008</v>
          </cell>
          <cell r="B87" t="str">
            <v>20</v>
          </cell>
          <cell r="C87" t="str">
            <v>006</v>
          </cell>
          <cell r="D87" t="str">
            <v>0008</v>
          </cell>
          <cell r="E87" t="str">
            <v>00267</v>
          </cell>
          <cell r="F87" t="str">
            <v>0693</v>
          </cell>
          <cell r="G87" t="str">
            <v>00001</v>
          </cell>
          <cell r="H87" t="str">
            <v>000018</v>
          </cell>
          <cell r="I87" t="str">
            <v>ATOCHE GALARZA CINTHIA LISSETI</v>
          </cell>
          <cell r="J87" t="str">
            <v>TECNICO ADMINISTRATIVO</v>
          </cell>
          <cell r="K87" t="str">
            <v>4</v>
          </cell>
          <cell r="L87" t="str">
            <v>03006</v>
          </cell>
          <cell r="M87" t="str">
            <v>150101106 - INST. NACIONAL DE OFTALMOLOGIA</v>
          </cell>
          <cell r="N87" t="str">
            <v>42365824</v>
          </cell>
          <cell r="O87">
            <v>30741</v>
          </cell>
          <cell r="P87">
            <v>39628</v>
          </cell>
          <cell r="Q87" t="str">
            <v>1</v>
          </cell>
          <cell r="R87">
            <v>0</v>
          </cell>
          <cell r="S87" t="str">
            <v>00</v>
          </cell>
          <cell r="T87" t="str">
            <v>8402290ACGAC005</v>
          </cell>
          <cell r="W87" t="str">
            <v>0124-0002</v>
          </cell>
          <cell r="X87" t="str">
            <v>4019299509</v>
          </cell>
          <cell r="Y87" t="str">
            <v>F</v>
          </cell>
          <cell r="Z87" t="str">
            <v>2</v>
          </cell>
          <cell r="AB87" t="str">
            <v>0/  0</v>
          </cell>
          <cell r="AC87">
            <v>0</v>
          </cell>
          <cell r="AE87" t="str">
            <v>2</v>
          </cell>
          <cell r="AF87">
            <v>1035</v>
          </cell>
          <cell r="AG87">
            <v>134.55000000000001</v>
          </cell>
          <cell r="AV87">
            <v>93.15</v>
          </cell>
        </row>
        <row r="88">
          <cell r="A88" t="str">
            <v>1101101008</v>
          </cell>
          <cell r="B88" t="str">
            <v>20</v>
          </cell>
          <cell r="C88" t="str">
            <v>006</v>
          </cell>
          <cell r="D88" t="str">
            <v>0008</v>
          </cell>
          <cell r="E88" t="str">
            <v>00267</v>
          </cell>
          <cell r="F88" t="str">
            <v>0693</v>
          </cell>
          <cell r="G88" t="str">
            <v>00001</v>
          </cell>
          <cell r="H88" t="str">
            <v>000019</v>
          </cell>
          <cell r="I88" t="str">
            <v>ATOCHE GALARZA KAREN GUISELLE</v>
          </cell>
          <cell r="J88" t="str">
            <v>TECNICO ADMINISTRATIVO</v>
          </cell>
          <cell r="K88" t="str">
            <v>4</v>
          </cell>
          <cell r="L88" t="str">
            <v>03006</v>
          </cell>
          <cell r="M88" t="str">
            <v>150101106 - INST. NACIONAL DE OFTALMOLOGIA</v>
          </cell>
          <cell r="N88" t="str">
            <v>40211016</v>
          </cell>
          <cell r="O88">
            <v>29025</v>
          </cell>
          <cell r="P88">
            <v>39628</v>
          </cell>
          <cell r="R88">
            <v>0</v>
          </cell>
          <cell r="S88" t="str">
            <v>00</v>
          </cell>
          <cell r="T88" t="str">
            <v>7906190ACGAK001</v>
          </cell>
          <cell r="W88" t="str">
            <v>0124-0002</v>
          </cell>
          <cell r="X88" t="str">
            <v>4010345893</v>
          </cell>
          <cell r="Y88" t="str">
            <v>F</v>
          </cell>
          <cell r="Z88" t="str">
            <v>2</v>
          </cell>
          <cell r="AB88" t="str">
            <v>0/  0</v>
          </cell>
          <cell r="AC88">
            <v>0</v>
          </cell>
          <cell r="AE88" t="str">
            <v>2</v>
          </cell>
          <cell r="AF88">
            <v>1009.85</v>
          </cell>
          <cell r="AV88">
            <v>90.89</v>
          </cell>
        </row>
        <row r="89">
          <cell r="A89" t="str">
            <v>1101101008</v>
          </cell>
          <cell r="B89" t="str">
            <v>20</v>
          </cell>
          <cell r="C89" t="str">
            <v>006</v>
          </cell>
          <cell r="D89" t="str">
            <v>0008</v>
          </cell>
          <cell r="E89" t="str">
            <v>00267</v>
          </cell>
          <cell r="F89" t="str">
            <v>0693</v>
          </cell>
          <cell r="G89" t="str">
            <v>00001</v>
          </cell>
          <cell r="H89" t="str">
            <v>000020</v>
          </cell>
          <cell r="I89" t="str">
            <v>AVALOS ALVA LYDIA CRISTINA</v>
          </cell>
          <cell r="J89" t="str">
            <v>PROMOTOR</v>
          </cell>
          <cell r="K89" t="str">
            <v>4</v>
          </cell>
          <cell r="L89" t="str">
            <v>03006</v>
          </cell>
          <cell r="M89" t="str">
            <v>150101106 - INST. NACIONAL DE OFTALMOLOGIA</v>
          </cell>
          <cell r="N89" t="str">
            <v>40433414</v>
          </cell>
          <cell r="O89">
            <v>29252</v>
          </cell>
          <cell r="P89">
            <v>40058</v>
          </cell>
          <cell r="Q89" t="str">
            <v>H</v>
          </cell>
          <cell r="R89">
            <v>0</v>
          </cell>
          <cell r="S89" t="str">
            <v>00</v>
          </cell>
          <cell r="T89" t="str">
            <v>800201ALAAL007</v>
          </cell>
          <cell r="U89" t="str">
            <v>592500LAALA0</v>
          </cell>
          <cell r="V89">
            <v>37358</v>
          </cell>
          <cell r="W89" t="str">
            <v>0124-0002</v>
          </cell>
          <cell r="X89" t="str">
            <v>4030646652</v>
          </cell>
          <cell r="Y89" t="str">
            <v>F</v>
          </cell>
          <cell r="Z89" t="str">
            <v>2</v>
          </cell>
          <cell r="AB89" t="str">
            <v>0/  0</v>
          </cell>
          <cell r="AC89">
            <v>0</v>
          </cell>
          <cell r="AE89" t="str">
            <v>2</v>
          </cell>
          <cell r="AF89">
            <v>1035</v>
          </cell>
          <cell r="AM89">
            <v>103.5</v>
          </cell>
          <cell r="AN89">
            <v>11.49</v>
          </cell>
          <cell r="AO89">
            <v>20.18</v>
          </cell>
          <cell r="AV89">
            <v>93.15</v>
          </cell>
        </row>
        <row r="90">
          <cell r="A90" t="str">
            <v>1101101008</v>
          </cell>
          <cell r="B90" t="str">
            <v>20</v>
          </cell>
          <cell r="C90" t="str">
            <v>006</v>
          </cell>
          <cell r="D90" t="str">
            <v>0008</v>
          </cell>
          <cell r="E90" t="str">
            <v>00267</v>
          </cell>
          <cell r="F90" t="str">
            <v>0693</v>
          </cell>
          <cell r="G90" t="str">
            <v>00001</v>
          </cell>
          <cell r="H90" t="str">
            <v>000021</v>
          </cell>
          <cell r="I90" t="str">
            <v>AYALA ALFARO ENRIQUE ALEJANDRO</v>
          </cell>
          <cell r="J90" t="str">
            <v>TECNICO ADMINISTRATIVO</v>
          </cell>
          <cell r="K90" t="str">
            <v>4</v>
          </cell>
          <cell r="L90" t="str">
            <v>03006</v>
          </cell>
          <cell r="M90" t="str">
            <v>150101106 - INST. NACIONAL DE OFTALMOLOGIA</v>
          </cell>
          <cell r="N90" t="str">
            <v>40828182</v>
          </cell>
          <cell r="O90">
            <v>29267</v>
          </cell>
          <cell r="P90">
            <v>40057</v>
          </cell>
          <cell r="Q90" t="str">
            <v>M</v>
          </cell>
          <cell r="R90">
            <v>0</v>
          </cell>
          <cell r="S90" t="str">
            <v>00</v>
          </cell>
          <cell r="T90" t="str">
            <v>8002161ALAAE006</v>
          </cell>
          <cell r="U90" t="str">
            <v>592651EAALA9</v>
          </cell>
          <cell r="V90">
            <v>36806</v>
          </cell>
          <cell r="W90" t="str">
            <v>0124-0002</v>
          </cell>
          <cell r="X90" t="str">
            <v>4014325455</v>
          </cell>
          <cell r="Y90" t="str">
            <v>M</v>
          </cell>
          <cell r="Z90" t="str">
            <v>2</v>
          </cell>
          <cell r="AB90" t="str">
            <v>0/  0</v>
          </cell>
          <cell r="AC90">
            <v>0</v>
          </cell>
          <cell r="AE90" t="str">
            <v>2</v>
          </cell>
          <cell r="AF90">
            <v>1491.67</v>
          </cell>
          <cell r="AS90">
            <v>149.16999999999999</v>
          </cell>
          <cell r="AT90">
            <v>15.81</v>
          </cell>
          <cell r="AU90">
            <v>26.1</v>
          </cell>
          <cell r="AV90">
            <v>97.2</v>
          </cell>
        </row>
        <row r="91">
          <cell r="A91" t="str">
            <v>1101101008</v>
          </cell>
          <cell r="B91" t="str">
            <v>20</v>
          </cell>
          <cell r="C91" t="str">
            <v>044</v>
          </cell>
          <cell r="D91" t="str">
            <v>0098</v>
          </cell>
          <cell r="E91" t="str">
            <v>00469</v>
          </cell>
          <cell r="F91" t="str">
            <v>0791</v>
          </cell>
          <cell r="G91" t="str">
            <v>00001</v>
          </cell>
          <cell r="H91" t="str">
            <v>000022</v>
          </cell>
          <cell r="I91" t="str">
            <v>AYALA BRITTO YESSENIA MAGDALENA</v>
          </cell>
          <cell r="J91" t="str">
            <v>TECNICO ADMINISTRATIVO</v>
          </cell>
          <cell r="K91" t="str">
            <v>4</v>
          </cell>
          <cell r="L91" t="str">
            <v>03006</v>
          </cell>
          <cell r="M91" t="str">
            <v>150101106 - INST. NACIONAL DE OFTALMOLOGIA</v>
          </cell>
          <cell r="N91" t="str">
            <v>32950007</v>
          </cell>
          <cell r="O91">
            <v>27015</v>
          </cell>
          <cell r="P91">
            <v>39628</v>
          </cell>
          <cell r="Q91" t="str">
            <v>1</v>
          </cell>
          <cell r="R91">
            <v>0</v>
          </cell>
          <cell r="S91" t="str">
            <v>00</v>
          </cell>
          <cell r="T91" t="str">
            <v>7312170ALBTY006</v>
          </cell>
          <cell r="W91" t="str">
            <v>0124-0019</v>
          </cell>
          <cell r="X91" t="str">
            <v>4010345915</v>
          </cell>
          <cell r="Y91" t="str">
            <v>F</v>
          </cell>
          <cell r="Z91" t="str">
            <v>2</v>
          </cell>
          <cell r="AB91" t="str">
            <v>0/  0</v>
          </cell>
          <cell r="AC91">
            <v>0</v>
          </cell>
          <cell r="AE91" t="str">
            <v>2</v>
          </cell>
          <cell r="AF91">
            <v>909.22</v>
          </cell>
          <cell r="AG91">
            <v>118.2</v>
          </cell>
          <cell r="AV91">
            <v>81.83</v>
          </cell>
        </row>
        <row r="92">
          <cell r="A92" t="str">
            <v>1101101008</v>
          </cell>
          <cell r="B92" t="str">
            <v>20</v>
          </cell>
          <cell r="C92" t="str">
            <v>004</v>
          </cell>
          <cell r="D92" t="str">
            <v>0005</v>
          </cell>
          <cell r="E92" t="str">
            <v>61817</v>
          </cell>
          <cell r="F92" t="str">
            <v>2394</v>
          </cell>
          <cell r="G92" t="str">
            <v>00001</v>
          </cell>
          <cell r="H92" t="str">
            <v>000024</v>
          </cell>
          <cell r="I92" t="str">
            <v>BARRERA NUÑEZ ADA LORENA</v>
          </cell>
          <cell r="J92" t="str">
            <v>ESPECIALISTA ADMINISTRATIVO</v>
          </cell>
          <cell r="K92" t="str">
            <v>4</v>
          </cell>
          <cell r="L92" t="str">
            <v>03006</v>
          </cell>
          <cell r="M92" t="str">
            <v>150101106 - INST. NACIONAL DE OFTALMOLOGIA</v>
          </cell>
          <cell r="N92" t="str">
            <v>80639362</v>
          </cell>
          <cell r="O92">
            <v>29163</v>
          </cell>
          <cell r="P92">
            <v>39628</v>
          </cell>
          <cell r="R92">
            <v>0</v>
          </cell>
          <cell r="S92" t="str">
            <v>00</v>
          </cell>
          <cell r="T92" t="str">
            <v>7911040BRNEA001</v>
          </cell>
          <cell r="W92" t="str">
            <v>0124-0001</v>
          </cell>
          <cell r="X92" t="str">
            <v>3753023099584</v>
          </cell>
          <cell r="Y92" t="str">
            <v>F</v>
          </cell>
          <cell r="Z92" t="str">
            <v>2</v>
          </cell>
          <cell r="AB92" t="str">
            <v>0/  0</v>
          </cell>
          <cell r="AC92">
            <v>0</v>
          </cell>
          <cell r="AE92" t="str">
            <v>2</v>
          </cell>
          <cell r="AF92">
            <v>1816.52</v>
          </cell>
          <cell r="AV92">
            <v>97.2</v>
          </cell>
        </row>
        <row r="93">
          <cell r="A93" t="str">
            <v>1101101008</v>
          </cell>
          <cell r="B93" t="str">
            <v>20</v>
          </cell>
          <cell r="C93" t="str">
            <v>006</v>
          </cell>
          <cell r="D93" t="str">
            <v>0008</v>
          </cell>
          <cell r="E93" t="str">
            <v>00267</v>
          </cell>
          <cell r="F93" t="str">
            <v>0693</v>
          </cell>
          <cell r="G93" t="str">
            <v>00001</v>
          </cell>
          <cell r="H93" t="str">
            <v>000025</v>
          </cell>
          <cell r="I93" t="str">
            <v>BELTRAN CASTAÑEDA LADY LISBET</v>
          </cell>
          <cell r="J93" t="str">
            <v>TECNICO ADMINISTRATIVO</v>
          </cell>
          <cell r="K93" t="str">
            <v>4</v>
          </cell>
          <cell r="L93" t="str">
            <v>03006</v>
          </cell>
          <cell r="M93" t="str">
            <v>150101106 - INST. NACIONAL DE OFTALMOLOGIA</v>
          </cell>
          <cell r="N93" t="str">
            <v>19327857</v>
          </cell>
          <cell r="O93">
            <v>27560</v>
          </cell>
          <cell r="P93">
            <v>39628</v>
          </cell>
          <cell r="Q93" t="str">
            <v>P</v>
          </cell>
          <cell r="R93">
            <v>0</v>
          </cell>
          <cell r="S93" t="str">
            <v>00</v>
          </cell>
          <cell r="T93" t="str">
            <v>7506150BTCTL007</v>
          </cell>
          <cell r="U93" t="str">
            <v>575580LBCTT0</v>
          </cell>
          <cell r="V93">
            <v>35109</v>
          </cell>
          <cell r="W93" t="str">
            <v>0124-0002</v>
          </cell>
          <cell r="X93" t="str">
            <v>3753023098707</v>
          </cell>
          <cell r="Y93" t="str">
            <v>F</v>
          </cell>
          <cell r="Z93" t="str">
            <v>2</v>
          </cell>
          <cell r="AB93" t="str">
            <v>0/  0</v>
          </cell>
          <cell r="AC93">
            <v>0</v>
          </cell>
          <cell r="AE93" t="str">
            <v>2</v>
          </cell>
          <cell r="AF93">
            <v>1035</v>
          </cell>
          <cell r="AJ93">
            <v>103.5</v>
          </cell>
          <cell r="AK93">
            <v>13.04</v>
          </cell>
          <cell r="AL93">
            <v>23.81</v>
          </cell>
          <cell r="AV93">
            <v>93.15</v>
          </cell>
        </row>
        <row r="94">
          <cell r="A94" t="str">
            <v>1101101008</v>
          </cell>
          <cell r="B94" t="str">
            <v>20</v>
          </cell>
          <cell r="C94" t="str">
            <v>006</v>
          </cell>
          <cell r="D94" t="str">
            <v>0008</v>
          </cell>
          <cell r="E94" t="str">
            <v>00267</v>
          </cell>
          <cell r="F94" t="str">
            <v>0693</v>
          </cell>
          <cell r="G94" t="str">
            <v>00001</v>
          </cell>
          <cell r="H94" t="str">
            <v>000027</v>
          </cell>
          <cell r="I94" t="str">
            <v>BENDEZU PEREZ MARLENY JACKELINNE</v>
          </cell>
          <cell r="J94" t="str">
            <v>PROMOTOR</v>
          </cell>
          <cell r="K94" t="str">
            <v>4</v>
          </cell>
          <cell r="L94" t="str">
            <v>03006</v>
          </cell>
          <cell r="M94" t="str">
            <v>150101106 - INST. NACIONAL DE OFTALMOLOGIA</v>
          </cell>
          <cell r="N94" t="str">
            <v>43953338</v>
          </cell>
          <cell r="O94">
            <v>31726</v>
          </cell>
          <cell r="P94">
            <v>40057</v>
          </cell>
          <cell r="Q94" t="str">
            <v>1</v>
          </cell>
          <cell r="R94">
            <v>0</v>
          </cell>
          <cell r="S94" t="str">
            <v>00</v>
          </cell>
          <cell r="T94" t="str">
            <v>8611100BDPEM000</v>
          </cell>
          <cell r="W94" t="str">
            <v>0124-0002</v>
          </cell>
          <cell r="X94" t="str">
            <v>4023205373</v>
          </cell>
          <cell r="Y94" t="str">
            <v>F</v>
          </cell>
          <cell r="Z94" t="str">
            <v>2</v>
          </cell>
          <cell r="AB94" t="str">
            <v>0/  0</v>
          </cell>
          <cell r="AC94">
            <v>0</v>
          </cell>
          <cell r="AE94" t="str">
            <v>2</v>
          </cell>
          <cell r="AF94">
            <v>1035</v>
          </cell>
          <cell r="AG94">
            <v>134.55000000000001</v>
          </cell>
          <cell r="AV94">
            <v>93.15</v>
          </cell>
        </row>
        <row r="95">
          <cell r="A95" t="str">
            <v>1101101008</v>
          </cell>
          <cell r="B95" t="str">
            <v>20</v>
          </cell>
          <cell r="C95" t="str">
            <v>006</v>
          </cell>
          <cell r="D95" t="str">
            <v>0008</v>
          </cell>
          <cell r="E95" t="str">
            <v>00267</v>
          </cell>
          <cell r="F95" t="str">
            <v>0693</v>
          </cell>
          <cell r="G95" t="str">
            <v>00001</v>
          </cell>
          <cell r="H95" t="str">
            <v>000028</v>
          </cell>
          <cell r="I95" t="str">
            <v>BUENO CAMAN SOFIA FABIOLA</v>
          </cell>
          <cell r="J95" t="str">
            <v>INGENIERO DE SISTEMAS</v>
          </cell>
          <cell r="K95" t="str">
            <v>4</v>
          </cell>
          <cell r="L95" t="str">
            <v>03006</v>
          </cell>
          <cell r="M95" t="str">
            <v>150101106 - INST. NACIONAL DE OFTALMOLOGIA</v>
          </cell>
          <cell r="N95" t="str">
            <v>43068056</v>
          </cell>
          <cell r="O95">
            <v>31209</v>
          </cell>
          <cell r="P95">
            <v>40126</v>
          </cell>
          <cell r="Q95" t="str">
            <v>I</v>
          </cell>
          <cell r="R95">
            <v>0</v>
          </cell>
          <cell r="S95" t="str">
            <v>00</v>
          </cell>
          <cell r="T95" t="str">
            <v>8506110BNCAS009</v>
          </cell>
          <cell r="U95" t="str">
            <v>612070SBCNA0</v>
          </cell>
          <cell r="V95">
            <v>40134</v>
          </cell>
          <cell r="W95" t="str">
            <v>0124-0002</v>
          </cell>
          <cell r="X95" t="str">
            <v>4030828572</v>
          </cell>
          <cell r="Y95" t="str">
            <v>F</v>
          </cell>
          <cell r="Z95" t="str">
            <v>2</v>
          </cell>
          <cell r="AB95" t="str">
            <v>0/  0</v>
          </cell>
          <cell r="AC95">
            <v>0</v>
          </cell>
          <cell r="AE95" t="str">
            <v>2</v>
          </cell>
          <cell r="AF95">
            <v>2800</v>
          </cell>
          <cell r="AP95">
            <v>280</v>
          </cell>
          <cell r="AQ95">
            <v>28.84</v>
          </cell>
          <cell r="AR95">
            <v>50.4</v>
          </cell>
          <cell r="AV95">
            <v>97.2</v>
          </cell>
        </row>
        <row r="96">
          <cell r="A96" t="str">
            <v>1101101008</v>
          </cell>
          <cell r="B96" t="str">
            <v>20</v>
          </cell>
          <cell r="C96" t="str">
            <v>044</v>
          </cell>
          <cell r="D96" t="str">
            <v>0097</v>
          </cell>
          <cell r="E96" t="str">
            <v>00540</v>
          </cell>
          <cell r="F96" t="str">
            <v>0766</v>
          </cell>
          <cell r="G96" t="str">
            <v>00001</v>
          </cell>
          <cell r="H96" t="str">
            <v>000029</v>
          </cell>
          <cell r="I96" t="str">
            <v>BURGA GUTIERREZ BECKY BETSY</v>
          </cell>
          <cell r="J96" t="str">
            <v>ENFERMERA(O)</v>
          </cell>
          <cell r="K96" t="str">
            <v>4</v>
          </cell>
          <cell r="L96" t="str">
            <v>03006</v>
          </cell>
          <cell r="M96" t="str">
            <v>150101106 - INST. NACIONAL DE OFTALMOLOGIA</v>
          </cell>
          <cell r="N96" t="str">
            <v>40971995</v>
          </cell>
          <cell r="O96">
            <v>29765</v>
          </cell>
          <cell r="P96">
            <v>40005</v>
          </cell>
          <cell r="Q96" t="str">
            <v>1</v>
          </cell>
          <cell r="R96">
            <v>0</v>
          </cell>
          <cell r="S96" t="str">
            <v>00</v>
          </cell>
          <cell r="T96" t="str">
            <v>8106280BGGIB009</v>
          </cell>
          <cell r="W96" t="str">
            <v>0124-0012</v>
          </cell>
          <cell r="X96" t="str">
            <v>4019892668</v>
          </cell>
          <cell r="Y96" t="str">
            <v>F</v>
          </cell>
          <cell r="Z96" t="str">
            <v>1</v>
          </cell>
          <cell r="AB96" t="str">
            <v>0/  0</v>
          </cell>
          <cell r="AC96">
            <v>0</v>
          </cell>
          <cell r="AE96" t="str">
            <v>2</v>
          </cell>
          <cell r="AF96">
            <v>1247.43</v>
          </cell>
          <cell r="AG96">
            <v>162.16999999999999</v>
          </cell>
          <cell r="AV96">
            <v>97.2</v>
          </cell>
        </row>
        <row r="97">
          <cell r="A97" t="str">
            <v>1101101008</v>
          </cell>
          <cell r="B97" t="str">
            <v>20</v>
          </cell>
          <cell r="C97" t="str">
            <v>044</v>
          </cell>
          <cell r="D97" t="str">
            <v>0097</v>
          </cell>
          <cell r="E97" t="str">
            <v>00540</v>
          </cell>
          <cell r="F97" t="str">
            <v>0766</v>
          </cell>
          <cell r="G97" t="str">
            <v>00001</v>
          </cell>
          <cell r="H97" t="str">
            <v>000030</v>
          </cell>
          <cell r="I97" t="str">
            <v>CABRERA CABRERA DE FALCON ALEJANDRINA</v>
          </cell>
          <cell r="J97" t="str">
            <v>ARTESANO</v>
          </cell>
          <cell r="K97" t="str">
            <v>4</v>
          </cell>
          <cell r="L97" t="str">
            <v>03006</v>
          </cell>
          <cell r="M97" t="str">
            <v>150101106 - INST. NACIONAL DE OFTALMOLOGIA</v>
          </cell>
          <cell r="N97" t="str">
            <v>06191754</v>
          </cell>
          <cell r="O97">
            <v>15996</v>
          </cell>
          <cell r="P97">
            <v>39628</v>
          </cell>
          <cell r="R97">
            <v>0</v>
          </cell>
          <cell r="S97" t="str">
            <v>00</v>
          </cell>
          <cell r="T97" t="str">
            <v>4310170CRCRA003</v>
          </cell>
          <cell r="W97" t="str">
            <v>0124-0012</v>
          </cell>
          <cell r="X97" t="str">
            <v>4010345974</v>
          </cell>
          <cell r="Y97" t="str">
            <v>F</v>
          </cell>
          <cell r="Z97" t="str">
            <v>1</v>
          </cell>
          <cell r="AB97" t="str">
            <v>0/  0</v>
          </cell>
          <cell r="AC97">
            <v>0</v>
          </cell>
          <cell r="AE97" t="str">
            <v>2</v>
          </cell>
          <cell r="AF97">
            <v>1000.5</v>
          </cell>
          <cell r="AV97">
            <v>90.05</v>
          </cell>
        </row>
        <row r="98">
          <cell r="A98" t="str">
            <v>1101101008</v>
          </cell>
          <cell r="B98" t="str">
            <v>20</v>
          </cell>
          <cell r="C98" t="str">
            <v>006</v>
          </cell>
          <cell r="D98" t="str">
            <v>0008</v>
          </cell>
          <cell r="E98" t="str">
            <v>00267</v>
          </cell>
          <cell r="F98" t="str">
            <v>0693</v>
          </cell>
          <cell r="G98" t="str">
            <v>00001</v>
          </cell>
          <cell r="H98" t="str">
            <v>000031</v>
          </cell>
          <cell r="I98" t="str">
            <v>CACERES VALENCIA LUZ MARINA</v>
          </cell>
          <cell r="J98" t="str">
            <v>ASISTENTE ADMINISTRATIVO</v>
          </cell>
          <cell r="K98" t="str">
            <v>4</v>
          </cell>
          <cell r="L98" t="str">
            <v>03006</v>
          </cell>
          <cell r="M98" t="str">
            <v>150101106 - INST. NACIONAL DE OFTALMOLOGIA</v>
          </cell>
          <cell r="N98" t="str">
            <v>23836603</v>
          </cell>
          <cell r="O98">
            <v>21933</v>
          </cell>
          <cell r="P98">
            <v>39628</v>
          </cell>
          <cell r="Q98" t="str">
            <v>I</v>
          </cell>
          <cell r="R98">
            <v>0</v>
          </cell>
          <cell r="S98" t="str">
            <v>00</v>
          </cell>
          <cell r="T98" t="str">
            <v>6001180CEVEL003</v>
          </cell>
          <cell r="U98" t="str">
            <v>519310LCVEE0</v>
          </cell>
          <cell r="V98">
            <v>35201</v>
          </cell>
          <cell r="W98" t="str">
            <v>0124-0002</v>
          </cell>
          <cell r="X98" t="str">
            <v>4014811473</v>
          </cell>
          <cell r="Y98" t="str">
            <v>F</v>
          </cell>
          <cell r="Z98" t="str">
            <v>2</v>
          </cell>
          <cell r="AB98" t="str">
            <v>0/  0</v>
          </cell>
          <cell r="AC98">
            <v>0</v>
          </cell>
          <cell r="AE98" t="str">
            <v>2</v>
          </cell>
          <cell r="AF98">
            <v>1257.0899999999999</v>
          </cell>
          <cell r="AP98">
            <v>125.71</v>
          </cell>
          <cell r="AQ98">
            <v>12.95</v>
          </cell>
          <cell r="AR98">
            <v>22.63</v>
          </cell>
          <cell r="AV98">
            <v>97.2</v>
          </cell>
        </row>
        <row r="99">
          <cell r="A99" t="str">
            <v>1101101008</v>
          </cell>
          <cell r="B99" t="str">
            <v>20</v>
          </cell>
          <cell r="C99" t="str">
            <v>006</v>
          </cell>
          <cell r="D99" t="str">
            <v>0012</v>
          </cell>
          <cell r="E99" t="str">
            <v>00485</v>
          </cell>
          <cell r="F99" t="str">
            <v>0006</v>
          </cell>
          <cell r="G99" t="str">
            <v>00001</v>
          </cell>
          <cell r="H99" t="str">
            <v>000032</v>
          </cell>
          <cell r="I99" t="str">
            <v>CALDERON SIANCAS HERCILIA NORMA</v>
          </cell>
          <cell r="J99" t="str">
            <v>ABOGADO(A)</v>
          </cell>
          <cell r="K99" t="str">
            <v>4</v>
          </cell>
          <cell r="L99" t="str">
            <v>03006</v>
          </cell>
          <cell r="M99" t="str">
            <v>150101106 - INST. NACIONAL DE OFTALMOLOGIA</v>
          </cell>
          <cell r="N99" t="str">
            <v>09078790</v>
          </cell>
          <cell r="O99">
            <v>20435</v>
          </cell>
          <cell r="P99">
            <v>39628</v>
          </cell>
          <cell r="Q99" t="str">
            <v>1</v>
          </cell>
          <cell r="R99">
            <v>0</v>
          </cell>
          <cell r="S99" t="str">
            <v>00</v>
          </cell>
          <cell r="T99" t="str">
            <v>5512120CDSNH004</v>
          </cell>
          <cell r="W99" t="str">
            <v>0124-0004</v>
          </cell>
          <cell r="X99" t="str">
            <v>3753030842365</v>
          </cell>
          <cell r="Y99" t="str">
            <v>F</v>
          </cell>
          <cell r="Z99" t="str">
            <v>2</v>
          </cell>
          <cell r="AB99" t="str">
            <v>0/  0</v>
          </cell>
          <cell r="AC99">
            <v>0</v>
          </cell>
          <cell r="AE99" t="str">
            <v>2</v>
          </cell>
          <cell r="AF99">
            <v>3450</v>
          </cell>
          <cell r="AG99">
            <v>448.5</v>
          </cell>
          <cell r="AV99">
            <v>97.2</v>
          </cell>
        </row>
        <row r="100">
          <cell r="A100" t="str">
            <v>1101101008</v>
          </cell>
          <cell r="B100" t="str">
            <v>20</v>
          </cell>
          <cell r="C100" t="str">
            <v>044</v>
          </cell>
          <cell r="D100" t="str">
            <v>0098</v>
          </cell>
          <cell r="E100" t="str">
            <v>00469</v>
          </cell>
          <cell r="F100" t="str">
            <v>0523</v>
          </cell>
          <cell r="G100" t="str">
            <v>00001</v>
          </cell>
          <cell r="H100" t="str">
            <v>000033</v>
          </cell>
          <cell r="I100" t="str">
            <v>CALLIRGOS MUÑOZ MARIA OLGA</v>
          </cell>
          <cell r="J100" t="str">
            <v>TECNICO EN ENFERMERIA</v>
          </cell>
          <cell r="K100" t="str">
            <v>4</v>
          </cell>
          <cell r="L100" t="str">
            <v>03006</v>
          </cell>
          <cell r="M100" t="str">
            <v>150101106 - INST. NACIONAL DE OFTALMOLOGIA</v>
          </cell>
          <cell r="N100" t="str">
            <v>19221924</v>
          </cell>
          <cell r="O100">
            <v>25197</v>
          </cell>
          <cell r="P100">
            <v>39628</v>
          </cell>
          <cell r="Q100" t="str">
            <v>1</v>
          </cell>
          <cell r="R100">
            <v>0</v>
          </cell>
          <cell r="S100" t="str">
            <v>00</v>
          </cell>
          <cell r="T100" t="str">
            <v>6812250CLMOM006</v>
          </cell>
          <cell r="W100" t="str">
            <v>0124-0017</v>
          </cell>
          <cell r="X100" t="str">
            <v>4019531606</v>
          </cell>
          <cell r="Y100" t="str">
            <v>F</v>
          </cell>
          <cell r="Z100" t="str">
            <v>1</v>
          </cell>
          <cell r="AB100" t="str">
            <v>0/  0</v>
          </cell>
          <cell r="AC100">
            <v>0</v>
          </cell>
          <cell r="AE100" t="str">
            <v>2</v>
          </cell>
          <cell r="AF100">
            <v>1035</v>
          </cell>
          <cell r="AG100">
            <v>134.55000000000001</v>
          </cell>
          <cell r="AV100">
            <v>93.15</v>
          </cell>
        </row>
        <row r="101">
          <cell r="A101" t="str">
            <v>1101101008</v>
          </cell>
          <cell r="B101" t="str">
            <v>20</v>
          </cell>
          <cell r="C101" t="str">
            <v>004</v>
          </cell>
          <cell r="D101" t="str">
            <v>0005</v>
          </cell>
          <cell r="E101" t="str">
            <v>61817</v>
          </cell>
          <cell r="F101" t="str">
            <v>2394</v>
          </cell>
          <cell r="G101" t="str">
            <v>00001</v>
          </cell>
          <cell r="H101" t="str">
            <v>000035</v>
          </cell>
          <cell r="I101" t="str">
            <v>CANGAHUALA FLORES MARIA MERCEDES</v>
          </cell>
          <cell r="J101" t="str">
            <v>TECNICO ADMINISTRATIVO</v>
          </cell>
          <cell r="K101" t="str">
            <v>4</v>
          </cell>
          <cell r="L101" t="str">
            <v>03006</v>
          </cell>
          <cell r="M101" t="str">
            <v>150101106 - INST. NACIONAL DE OFTALMOLOGIA</v>
          </cell>
          <cell r="N101" t="str">
            <v>07847303</v>
          </cell>
          <cell r="O101">
            <v>23531</v>
          </cell>
          <cell r="P101">
            <v>39628</v>
          </cell>
          <cell r="Q101" t="str">
            <v>1</v>
          </cell>
          <cell r="R101">
            <v>0</v>
          </cell>
          <cell r="S101" t="str">
            <v>00</v>
          </cell>
          <cell r="T101" t="str">
            <v>6406030CGFRM007</v>
          </cell>
          <cell r="W101" t="str">
            <v>0124-0001</v>
          </cell>
          <cell r="X101" t="str">
            <v>4010345982</v>
          </cell>
          <cell r="Y101" t="str">
            <v>F</v>
          </cell>
          <cell r="Z101" t="str">
            <v>2</v>
          </cell>
          <cell r="AB101" t="str">
            <v>0/  0</v>
          </cell>
          <cell r="AC101">
            <v>0</v>
          </cell>
          <cell r="AE101" t="str">
            <v>2</v>
          </cell>
          <cell r="AF101">
            <v>845.97</v>
          </cell>
          <cell r="AG101">
            <v>109.98</v>
          </cell>
          <cell r="AV101">
            <v>76.14</v>
          </cell>
        </row>
        <row r="102">
          <cell r="A102" t="str">
            <v>1101101008</v>
          </cell>
          <cell r="B102" t="str">
            <v>20</v>
          </cell>
          <cell r="C102" t="str">
            <v>006</v>
          </cell>
          <cell r="D102" t="str">
            <v>0008</v>
          </cell>
          <cell r="E102" t="str">
            <v>00267</v>
          </cell>
          <cell r="F102" t="str">
            <v>0693</v>
          </cell>
          <cell r="G102" t="str">
            <v>00001</v>
          </cell>
          <cell r="H102" t="str">
            <v>000036</v>
          </cell>
          <cell r="I102" t="str">
            <v>CANGAHUALA SANDOVAL KARINA</v>
          </cell>
          <cell r="J102" t="str">
            <v>TECNICO ADMINISTRATIVO</v>
          </cell>
          <cell r="K102" t="str">
            <v>4</v>
          </cell>
          <cell r="L102" t="str">
            <v>03006</v>
          </cell>
          <cell r="M102" t="str">
            <v>150101106 - INST. NACIONAL DE OFTALMOLOGIA</v>
          </cell>
          <cell r="N102" t="str">
            <v>10030881</v>
          </cell>
          <cell r="O102">
            <v>27852</v>
          </cell>
          <cell r="P102">
            <v>39628</v>
          </cell>
          <cell r="Q102" t="str">
            <v>P</v>
          </cell>
          <cell r="R102">
            <v>0</v>
          </cell>
          <cell r="S102" t="str">
            <v>00</v>
          </cell>
          <cell r="T102" t="str">
            <v>7604020CGSDK003</v>
          </cell>
          <cell r="U102" t="str">
            <v>578500KCSGD2</v>
          </cell>
          <cell r="V102">
            <v>35703</v>
          </cell>
          <cell r="W102" t="str">
            <v>0124-0002</v>
          </cell>
          <cell r="X102" t="str">
            <v>4010345990</v>
          </cell>
          <cell r="Y102" t="str">
            <v>F</v>
          </cell>
          <cell r="Z102" t="str">
            <v>2</v>
          </cell>
          <cell r="AB102" t="str">
            <v>0/  0</v>
          </cell>
          <cell r="AC102">
            <v>0</v>
          </cell>
          <cell r="AE102" t="str">
            <v>2</v>
          </cell>
          <cell r="AF102">
            <v>1000.5</v>
          </cell>
          <cell r="AJ102">
            <v>100.05</v>
          </cell>
          <cell r="AK102">
            <v>12.61</v>
          </cell>
          <cell r="AL102">
            <v>23.01</v>
          </cell>
          <cell r="AV102">
            <v>90.05</v>
          </cell>
        </row>
        <row r="103">
          <cell r="A103" t="str">
            <v>1101101008</v>
          </cell>
          <cell r="B103" t="str">
            <v>20</v>
          </cell>
          <cell r="C103" t="str">
            <v>006</v>
          </cell>
          <cell r="D103" t="str">
            <v>0008</v>
          </cell>
          <cell r="E103" t="str">
            <v>00267</v>
          </cell>
          <cell r="F103" t="str">
            <v>0693</v>
          </cell>
          <cell r="G103" t="str">
            <v>00001</v>
          </cell>
          <cell r="H103" t="str">
            <v>000037</v>
          </cell>
          <cell r="I103" t="str">
            <v>CARBAJAL ATUNCAR LUIS ENRIQUE</v>
          </cell>
          <cell r="J103" t="str">
            <v>ABOGADO(A)</v>
          </cell>
          <cell r="K103" t="str">
            <v>4</v>
          </cell>
          <cell r="L103" t="str">
            <v>03006</v>
          </cell>
          <cell r="M103" t="str">
            <v>150101106 - INST. NACIONAL DE OFTALMOLOGIA</v>
          </cell>
          <cell r="N103" t="str">
            <v>08508831</v>
          </cell>
          <cell r="O103">
            <v>16699</v>
          </cell>
          <cell r="P103">
            <v>39628</v>
          </cell>
          <cell r="R103">
            <v>0</v>
          </cell>
          <cell r="S103" t="str">
            <v>00</v>
          </cell>
          <cell r="T103" t="str">
            <v>4509191CBANL003</v>
          </cell>
          <cell r="W103" t="str">
            <v>0124-0002</v>
          </cell>
          <cell r="X103" t="str">
            <v>3753023098103</v>
          </cell>
          <cell r="Y103" t="str">
            <v>M</v>
          </cell>
          <cell r="Z103" t="str">
            <v>2</v>
          </cell>
          <cell r="AB103" t="str">
            <v>0/  0</v>
          </cell>
          <cell r="AC103">
            <v>0</v>
          </cell>
          <cell r="AE103" t="str">
            <v>2</v>
          </cell>
          <cell r="AF103">
            <v>4025</v>
          </cell>
          <cell r="AV103">
            <v>97.2</v>
          </cell>
        </row>
        <row r="104">
          <cell r="A104" t="str">
            <v>1101101008</v>
          </cell>
          <cell r="B104" t="str">
            <v>20</v>
          </cell>
          <cell r="C104" t="str">
            <v>006</v>
          </cell>
          <cell r="D104" t="str">
            <v>0008</v>
          </cell>
          <cell r="E104" t="str">
            <v>00267</v>
          </cell>
          <cell r="F104" t="str">
            <v>0693</v>
          </cell>
          <cell r="G104" t="str">
            <v>00001</v>
          </cell>
          <cell r="H104" t="str">
            <v>000038</v>
          </cell>
          <cell r="I104" t="str">
            <v>CARDOSO RODRIGUEZ ALEX PAUL</v>
          </cell>
          <cell r="J104" t="str">
            <v>ECONOMISTA</v>
          </cell>
          <cell r="K104" t="str">
            <v>4</v>
          </cell>
          <cell r="L104" t="str">
            <v>03006</v>
          </cell>
          <cell r="M104" t="str">
            <v>150101106 - INST. NACIONAL DE OFTALMOLOGIA</v>
          </cell>
          <cell r="N104" t="str">
            <v>21138623</v>
          </cell>
          <cell r="O104">
            <v>28096</v>
          </cell>
          <cell r="P104">
            <v>39628</v>
          </cell>
          <cell r="Q104" t="str">
            <v>1</v>
          </cell>
          <cell r="R104">
            <v>0</v>
          </cell>
          <cell r="S104" t="str">
            <v>00</v>
          </cell>
          <cell r="T104" t="str">
            <v>7612021CDRRA001</v>
          </cell>
          <cell r="W104" t="str">
            <v>0124-0002</v>
          </cell>
          <cell r="X104" t="str">
            <v>3753032227951</v>
          </cell>
          <cell r="Y104" t="str">
            <v>M</v>
          </cell>
          <cell r="Z104" t="str">
            <v>2</v>
          </cell>
          <cell r="AB104" t="str">
            <v>0/  0</v>
          </cell>
          <cell r="AC104">
            <v>0</v>
          </cell>
          <cell r="AE104" t="str">
            <v>2</v>
          </cell>
          <cell r="AF104">
            <v>1702.24</v>
          </cell>
          <cell r="AG104">
            <v>221.29</v>
          </cell>
          <cell r="AV104">
            <v>97.2</v>
          </cell>
        </row>
        <row r="105">
          <cell r="A105" t="str">
            <v>1101101008</v>
          </cell>
          <cell r="B105" t="str">
            <v>20</v>
          </cell>
          <cell r="C105" t="str">
            <v>044</v>
          </cell>
          <cell r="D105" t="str">
            <v>0097</v>
          </cell>
          <cell r="E105" t="str">
            <v>46104</v>
          </cell>
          <cell r="F105" t="str">
            <v>2564</v>
          </cell>
          <cell r="G105" t="str">
            <v>00001</v>
          </cell>
          <cell r="H105" t="str">
            <v>000039</v>
          </cell>
          <cell r="I105" t="str">
            <v>CARHUAS CHIPANA DIONISIO</v>
          </cell>
          <cell r="J105" t="str">
            <v>ARTESANO</v>
          </cell>
          <cell r="K105" t="str">
            <v>4</v>
          </cell>
          <cell r="L105" t="str">
            <v>03006</v>
          </cell>
          <cell r="M105" t="str">
            <v>150101106 - INST. NACIONAL DE OFTALMOLOGIA</v>
          </cell>
          <cell r="N105" t="str">
            <v>06229306</v>
          </cell>
          <cell r="O105">
            <v>18361</v>
          </cell>
          <cell r="P105">
            <v>39628</v>
          </cell>
          <cell r="R105">
            <v>0</v>
          </cell>
          <cell r="S105" t="str">
            <v>00</v>
          </cell>
          <cell r="T105" t="str">
            <v>5004081CHCPD003</v>
          </cell>
          <cell r="W105" t="str">
            <v>0124-0015</v>
          </cell>
          <cell r="X105" t="str">
            <v>4010346008</v>
          </cell>
          <cell r="Y105" t="str">
            <v>M</v>
          </cell>
          <cell r="Z105" t="str">
            <v>1</v>
          </cell>
          <cell r="AB105" t="str">
            <v>0/  0</v>
          </cell>
          <cell r="AC105">
            <v>0</v>
          </cell>
          <cell r="AE105" t="str">
            <v>2</v>
          </cell>
          <cell r="AF105">
            <v>1035</v>
          </cell>
          <cell r="AV105">
            <v>93.15</v>
          </cell>
        </row>
        <row r="106">
          <cell r="A106" t="str">
            <v>1101101008</v>
          </cell>
          <cell r="B106" t="str">
            <v>20</v>
          </cell>
          <cell r="C106" t="str">
            <v>044</v>
          </cell>
          <cell r="D106" t="str">
            <v>0097</v>
          </cell>
          <cell r="E106" t="str">
            <v>00540</v>
          </cell>
          <cell r="F106" t="str">
            <v>0195</v>
          </cell>
          <cell r="G106" t="str">
            <v>00001</v>
          </cell>
          <cell r="H106" t="str">
            <v>000040</v>
          </cell>
          <cell r="I106" t="str">
            <v>CARHUAS ENCISO NORMA LIZETH</v>
          </cell>
          <cell r="J106" t="str">
            <v>TECNICO EN ENFERMERIA</v>
          </cell>
          <cell r="K106" t="str">
            <v>4</v>
          </cell>
          <cell r="L106" t="str">
            <v>03006</v>
          </cell>
          <cell r="M106" t="str">
            <v>150101106 - INST. NACIONAL DE OFTALMOLOGIA</v>
          </cell>
          <cell r="N106" t="str">
            <v>42139520</v>
          </cell>
          <cell r="O106">
            <v>30612</v>
          </cell>
          <cell r="P106">
            <v>39640</v>
          </cell>
          <cell r="Q106" t="str">
            <v>1</v>
          </cell>
          <cell r="R106">
            <v>0</v>
          </cell>
          <cell r="S106" t="str">
            <v>00</v>
          </cell>
          <cell r="T106" t="str">
            <v>8310230CHEIN002</v>
          </cell>
          <cell r="W106" t="str">
            <v>0124-0009</v>
          </cell>
          <cell r="X106" t="str">
            <v>4024739266</v>
          </cell>
          <cell r="Y106" t="str">
            <v>F</v>
          </cell>
          <cell r="Z106" t="str">
            <v>1</v>
          </cell>
          <cell r="AB106" t="str">
            <v>0/  0</v>
          </cell>
          <cell r="AC106">
            <v>0</v>
          </cell>
          <cell r="AE106" t="str">
            <v>2</v>
          </cell>
          <cell r="AF106">
            <v>1035</v>
          </cell>
          <cell r="AG106">
            <v>134.55000000000001</v>
          </cell>
          <cell r="AV106">
            <v>93.15</v>
          </cell>
        </row>
        <row r="107">
          <cell r="A107" t="str">
            <v>1101101008</v>
          </cell>
          <cell r="B107" t="str">
            <v>20</v>
          </cell>
          <cell r="C107" t="str">
            <v>006</v>
          </cell>
          <cell r="D107" t="str">
            <v>0008</v>
          </cell>
          <cell r="E107" t="str">
            <v>00267</v>
          </cell>
          <cell r="F107" t="str">
            <v>0693</v>
          </cell>
          <cell r="G107" t="str">
            <v>00001</v>
          </cell>
          <cell r="H107" t="str">
            <v>000041</v>
          </cell>
          <cell r="I107" t="str">
            <v>CARLOS MALQUI JOSE EDUARDO</v>
          </cell>
          <cell r="J107" t="str">
            <v>TECNICO ADMINISTRATIVO</v>
          </cell>
          <cell r="K107" t="str">
            <v>4</v>
          </cell>
          <cell r="L107" t="str">
            <v>03006</v>
          </cell>
          <cell r="M107" t="str">
            <v>150101106 - INST. NACIONAL DE OFTALMOLOGIA</v>
          </cell>
          <cell r="N107" t="str">
            <v>18143515</v>
          </cell>
          <cell r="O107">
            <v>27242</v>
          </cell>
          <cell r="P107">
            <v>40133</v>
          </cell>
          <cell r="Q107" t="str">
            <v>H</v>
          </cell>
          <cell r="R107">
            <v>0</v>
          </cell>
          <cell r="S107" t="str">
            <v>00</v>
          </cell>
          <cell r="T107" t="str">
            <v>7408011CLMQJ009</v>
          </cell>
          <cell r="U107" t="str">
            <v>571481JCMLQ3</v>
          </cell>
          <cell r="V107">
            <v>35250</v>
          </cell>
          <cell r="W107" t="str">
            <v>0124-0002</v>
          </cell>
          <cell r="X107" t="str">
            <v>4006710609</v>
          </cell>
          <cell r="Y107" t="str">
            <v>M</v>
          </cell>
          <cell r="Z107" t="str">
            <v>2</v>
          </cell>
          <cell r="AB107" t="str">
            <v>0/  0</v>
          </cell>
          <cell r="AC107">
            <v>0</v>
          </cell>
          <cell r="AE107" t="str">
            <v>2</v>
          </cell>
          <cell r="AF107">
            <v>1035</v>
          </cell>
          <cell r="AM107">
            <v>103.5</v>
          </cell>
          <cell r="AN107">
            <v>11.49</v>
          </cell>
          <cell r="AO107">
            <v>20.18</v>
          </cell>
          <cell r="AV107">
            <v>93.15</v>
          </cell>
        </row>
        <row r="108">
          <cell r="A108" t="str">
            <v>1101101008</v>
          </cell>
          <cell r="B108" t="str">
            <v>20</v>
          </cell>
          <cell r="C108" t="str">
            <v>006</v>
          </cell>
          <cell r="D108" t="str">
            <v>0008</v>
          </cell>
          <cell r="E108" t="str">
            <v>00267</v>
          </cell>
          <cell r="F108" t="str">
            <v>0693</v>
          </cell>
          <cell r="G108" t="str">
            <v>00001</v>
          </cell>
          <cell r="H108" t="str">
            <v>000043</v>
          </cell>
          <cell r="I108" t="str">
            <v>CASANA VELEZ VICTOR HUGO</v>
          </cell>
          <cell r="J108" t="str">
            <v>ASISTENTE ADMINISTRATIVO</v>
          </cell>
          <cell r="K108" t="str">
            <v>4</v>
          </cell>
          <cell r="L108" t="str">
            <v>03006</v>
          </cell>
          <cell r="M108" t="str">
            <v>150101106 - INST. NACIONAL DE OFTALMOLOGIA</v>
          </cell>
          <cell r="N108" t="str">
            <v>07555555</v>
          </cell>
          <cell r="O108">
            <v>19744</v>
          </cell>
          <cell r="P108">
            <v>39628</v>
          </cell>
          <cell r="R108">
            <v>0</v>
          </cell>
          <cell r="S108" t="str">
            <v>00</v>
          </cell>
          <cell r="T108" t="str">
            <v>5401201CAVEV002</v>
          </cell>
          <cell r="W108" t="str">
            <v>0124-0002</v>
          </cell>
          <cell r="X108" t="str">
            <v>4009755557</v>
          </cell>
          <cell r="Y108" t="str">
            <v>M</v>
          </cell>
          <cell r="Z108" t="str">
            <v>2</v>
          </cell>
          <cell r="AB108" t="str">
            <v>0/  0</v>
          </cell>
          <cell r="AC108">
            <v>0</v>
          </cell>
          <cell r="AE108" t="str">
            <v>2</v>
          </cell>
          <cell r="AF108">
            <v>2496.62</v>
          </cell>
          <cell r="AV108">
            <v>97.2</v>
          </cell>
        </row>
        <row r="109">
          <cell r="A109" t="str">
            <v>1101101008</v>
          </cell>
          <cell r="B109" t="str">
            <v>20</v>
          </cell>
          <cell r="C109" t="str">
            <v>006</v>
          </cell>
          <cell r="D109" t="str">
            <v>0008</v>
          </cell>
          <cell r="E109" t="str">
            <v>00267</v>
          </cell>
          <cell r="F109" t="str">
            <v>0693</v>
          </cell>
          <cell r="G109" t="str">
            <v>00001</v>
          </cell>
          <cell r="H109" t="str">
            <v>000045</v>
          </cell>
          <cell r="I109" t="str">
            <v>CASTILLO CAURACURI DEBORA RUTH</v>
          </cell>
          <cell r="J109" t="str">
            <v>TECNICO ADMINISTRATIVO</v>
          </cell>
          <cell r="K109" t="str">
            <v>4</v>
          </cell>
          <cell r="L109" t="str">
            <v>03006</v>
          </cell>
          <cell r="M109" t="str">
            <v>150101106 - INST. NACIONAL DE OFTALMOLOGIA</v>
          </cell>
          <cell r="N109" t="str">
            <v>45998427</v>
          </cell>
          <cell r="O109">
            <v>32747</v>
          </cell>
          <cell r="P109">
            <v>40273</v>
          </cell>
          <cell r="Q109" t="str">
            <v>I</v>
          </cell>
          <cell r="R109">
            <v>0</v>
          </cell>
          <cell r="S109" t="str">
            <v>00</v>
          </cell>
          <cell r="T109" t="str">
            <v>8908271CTCRD008</v>
          </cell>
          <cell r="U109" t="str">
            <v>627450DCCTR4</v>
          </cell>
          <cell r="V109">
            <v>40282</v>
          </cell>
          <cell r="W109" t="str">
            <v>0124-0002</v>
          </cell>
          <cell r="Y109" t="str">
            <v>F</v>
          </cell>
          <cell r="Z109" t="str">
            <v>2</v>
          </cell>
          <cell r="AB109" t="str">
            <v>0/  0</v>
          </cell>
          <cell r="AC109">
            <v>0</v>
          </cell>
          <cell r="AE109" t="str">
            <v>2</v>
          </cell>
          <cell r="AF109">
            <v>1013.44</v>
          </cell>
          <cell r="AP109">
            <v>101.34</v>
          </cell>
          <cell r="AQ109">
            <v>10.44</v>
          </cell>
          <cell r="AR109">
            <v>18.239999999999998</v>
          </cell>
          <cell r="AV109">
            <v>91.21</v>
          </cell>
        </row>
        <row r="110">
          <cell r="A110" t="str">
            <v>1101101008</v>
          </cell>
          <cell r="B110" t="str">
            <v>20</v>
          </cell>
          <cell r="C110" t="str">
            <v>006</v>
          </cell>
          <cell r="D110" t="str">
            <v>0012</v>
          </cell>
          <cell r="E110" t="str">
            <v>00485</v>
          </cell>
          <cell r="F110" t="str">
            <v>0006</v>
          </cell>
          <cell r="G110" t="str">
            <v>00001</v>
          </cell>
          <cell r="H110" t="str">
            <v>000047</v>
          </cell>
          <cell r="I110" t="str">
            <v>CASTRO TORRES LEOPOLDO MAURICIO</v>
          </cell>
          <cell r="J110" t="str">
            <v>AUDITOR(A)</v>
          </cell>
          <cell r="K110" t="str">
            <v>4</v>
          </cell>
          <cell r="L110" t="str">
            <v>03006</v>
          </cell>
          <cell r="M110" t="str">
            <v>150101106 - INST. NACIONAL DE OFTALMOLOGIA</v>
          </cell>
          <cell r="N110" t="str">
            <v>08710684</v>
          </cell>
          <cell r="O110">
            <v>23706</v>
          </cell>
          <cell r="P110">
            <v>40281</v>
          </cell>
          <cell r="Q110" t="str">
            <v>M</v>
          </cell>
          <cell r="R110">
            <v>0</v>
          </cell>
          <cell r="S110" t="str">
            <v>00</v>
          </cell>
          <cell r="T110" t="str">
            <v>6411251CTTRL005</v>
          </cell>
          <cell r="U110" t="str">
            <v>237041LCTTR8</v>
          </cell>
          <cell r="V110">
            <v>34192</v>
          </cell>
          <cell r="W110" t="str">
            <v>0124-0004</v>
          </cell>
          <cell r="Y110" t="str">
            <v>M</v>
          </cell>
          <cell r="Z110" t="str">
            <v>2</v>
          </cell>
          <cell r="AB110" t="str">
            <v>0/  0</v>
          </cell>
          <cell r="AC110">
            <v>0</v>
          </cell>
          <cell r="AE110" t="str">
            <v>2</v>
          </cell>
          <cell r="AF110">
            <v>1024.4100000000001</v>
          </cell>
          <cell r="AS110">
            <v>102.44</v>
          </cell>
          <cell r="AT110">
            <v>10.86</v>
          </cell>
          <cell r="AU110">
            <v>17.93</v>
          </cell>
          <cell r="AV110">
            <v>92.2</v>
          </cell>
        </row>
        <row r="111">
          <cell r="A111" t="str">
            <v>1101101008</v>
          </cell>
          <cell r="B111" t="str">
            <v>20</v>
          </cell>
          <cell r="C111" t="str">
            <v>006</v>
          </cell>
          <cell r="D111" t="str">
            <v>0008</v>
          </cell>
          <cell r="E111" t="str">
            <v>00267</v>
          </cell>
          <cell r="F111" t="str">
            <v>0693</v>
          </cell>
          <cell r="G111" t="str">
            <v>00001</v>
          </cell>
          <cell r="H111" t="str">
            <v>000048</v>
          </cell>
          <cell r="I111" t="str">
            <v>CEPEDA LUDEÑA ROXANA MARGOT</v>
          </cell>
          <cell r="J111" t="str">
            <v>TECNICO EN SERVICIO SOCIAL</v>
          </cell>
          <cell r="K111" t="str">
            <v>4</v>
          </cell>
          <cell r="L111" t="str">
            <v>03006</v>
          </cell>
          <cell r="M111" t="str">
            <v>150101106 - INST. NACIONAL DE OFTALMOLOGIA</v>
          </cell>
          <cell r="N111" t="str">
            <v>07977772</v>
          </cell>
          <cell r="O111">
            <v>26312</v>
          </cell>
          <cell r="P111">
            <v>39628</v>
          </cell>
          <cell r="Q111" t="str">
            <v>H</v>
          </cell>
          <cell r="R111">
            <v>0</v>
          </cell>
          <cell r="S111" t="str">
            <v>00</v>
          </cell>
          <cell r="T111" t="str">
            <v>7201140CELER009</v>
          </cell>
          <cell r="U111" t="str">
            <v>263100RCLEE1</v>
          </cell>
          <cell r="V111">
            <v>34334</v>
          </cell>
          <cell r="W111" t="str">
            <v>0124-0002</v>
          </cell>
          <cell r="X111" t="str">
            <v>4010346040</v>
          </cell>
          <cell r="Y111" t="str">
            <v>F</v>
          </cell>
          <cell r="Z111" t="str">
            <v>1</v>
          </cell>
          <cell r="AB111" t="str">
            <v>0/  0</v>
          </cell>
          <cell r="AC111">
            <v>0</v>
          </cell>
          <cell r="AE111" t="str">
            <v>2</v>
          </cell>
          <cell r="AF111">
            <v>1003.38</v>
          </cell>
          <cell r="AM111">
            <v>100.34</v>
          </cell>
          <cell r="AN111">
            <v>11.14</v>
          </cell>
          <cell r="AO111">
            <v>19.57</v>
          </cell>
          <cell r="AV111">
            <v>90.3</v>
          </cell>
        </row>
        <row r="112">
          <cell r="A112" t="str">
            <v>1101101008</v>
          </cell>
          <cell r="B112" t="str">
            <v>20</v>
          </cell>
          <cell r="C112" t="str">
            <v>043</v>
          </cell>
          <cell r="D112" t="str">
            <v>0095</v>
          </cell>
          <cell r="E112" t="str">
            <v>00613</v>
          </cell>
          <cell r="F112" t="str">
            <v>0308</v>
          </cell>
          <cell r="G112" t="str">
            <v>00001</v>
          </cell>
          <cell r="H112" t="str">
            <v>000049</v>
          </cell>
          <cell r="I112" t="str">
            <v>CERON NINAPAYTAN ELIZABETH</v>
          </cell>
          <cell r="J112" t="str">
            <v>TECNICO EN ENFERMERIA</v>
          </cell>
          <cell r="K112" t="str">
            <v>4</v>
          </cell>
          <cell r="L112" t="str">
            <v>03006</v>
          </cell>
          <cell r="M112" t="str">
            <v>150101106 - INST. NACIONAL DE OFTALMOLOGIA</v>
          </cell>
          <cell r="N112" t="str">
            <v>10526222</v>
          </cell>
          <cell r="O112">
            <v>28143</v>
          </cell>
          <cell r="P112">
            <v>39934</v>
          </cell>
          <cell r="Q112" t="str">
            <v>1</v>
          </cell>
          <cell r="R112">
            <v>0</v>
          </cell>
          <cell r="S112" t="str">
            <v>00</v>
          </cell>
          <cell r="T112" t="str">
            <v>7701180CONAE009</v>
          </cell>
          <cell r="W112" t="str">
            <v>0124-0005</v>
          </cell>
          <cell r="X112" t="str">
            <v>4028579980</v>
          </cell>
          <cell r="Y112" t="str">
            <v>F</v>
          </cell>
          <cell r="Z112" t="str">
            <v>1</v>
          </cell>
          <cell r="AB112" t="str">
            <v>0/  0</v>
          </cell>
          <cell r="AC112">
            <v>0</v>
          </cell>
          <cell r="AE112" t="str">
            <v>2</v>
          </cell>
          <cell r="AF112">
            <v>701.13</v>
          </cell>
          <cell r="AG112">
            <v>91.15</v>
          </cell>
          <cell r="AV112">
            <v>63.1</v>
          </cell>
        </row>
        <row r="113">
          <cell r="A113" t="str">
            <v>1101101008</v>
          </cell>
          <cell r="B113" t="str">
            <v>20</v>
          </cell>
          <cell r="C113" t="str">
            <v>006</v>
          </cell>
          <cell r="D113" t="str">
            <v>0012</v>
          </cell>
          <cell r="E113" t="str">
            <v>00485</v>
          </cell>
          <cell r="F113" t="str">
            <v>0006</v>
          </cell>
          <cell r="G113" t="str">
            <v>00001</v>
          </cell>
          <cell r="H113" t="str">
            <v>000051</v>
          </cell>
          <cell r="I113" t="str">
            <v>CHAPARRO KUAN MARTIN ANIBAL</v>
          </cell>
          <cell r="J113" t="str">
            <v>AUDITOR(A)</v>
          </cell>
          <cell r="K113" t="str">
            <v>4</v>
          </cell>
          <cell r="L113" t="str">
            <v>03006</v>
          </cell>
          <cell r="M113" t="str">
            <v>150101106 - INST. NACIONAL DE OFTALMOLOGIA</v>
          </cell>
          <cell r="N113" t="str">
            <v>07970179</v>
          </cell>
          <cell r="O113">
            <v>25323</v>
          </cell>
          <cell r="P113">
            <v>40010</v>
          </cell>
          <cell r="Q113" t="str">
            <v>M</v>
          </cell>
          <cell r="R113">
            <v>0</v>
          </cell>
          <cell r="S113" t="str">
            <v>00</v>
          </cell>
          <cell r="T113" t="str">
            <v>6904301CPKNM001</v>
          </cell>
          <cell r="U113" t="str">
            <v>553211MCKPN8</v>
          </cell>
          <cell r="V113">
            <v>36329</v>
          </cell>
          <cell r="W113" t="str">
            <v>0124-0004</v>
          </cell>
          <cell r="X113" t="str">
            <v>3753026194626</v>
          </cell>
          <cell r="Y113" t="str">
            <v>M</v>
          </cell>
          <cell r="Z113" t="str">
            <v>2</v>
          </cell>
          <cell r="AB113" t="str">
            <v>0/  0</v>
          </cell>
          <cell r="AC113">
            <v>0</v>
          </cell>
          <cell r="AE113" t="str">
            <v>2</v>
          </cell>
          <cell r="AF113">
            <v>3649.33</v>
          </cell>
          <cell r="AS113">
            <v>364.93</v>
          </cell>
          <cell r="AT113">
            <v>38.68</v>
          </cell>
          <cell r="AU113">
            <v>63.86</v>
          </cell>
          <cell r="AV113">
            <v>97.2</v>
          </cell>
        </row>
        <row r="114">
          <cell r="A114" t="str">
            <v>1101101008</v>
          </cell>
          <cell r="B114" t="str">
            <v>20</v>
          </cell>
          <cell r="C114" t="str">
            <v>004</v>
          </cell>
          <cell r="D114" t="str">
            <v>0005</v>
          </cell>
          <cell r="E114" t="str">
            <v>61817</v>
          </cell>
          <cell r="F114" t="str">
            <v>2394</v>
          </cell>
          <cell r="G114" t="str">
            <v>00001</v>
          </cell>
          <cell r="H114" t="str">
            <v>000052</v>
          </cell>
          <cell r="I114" t="str">
            <v>CHARAPAQUI ANCCASI URBANO</v>
          </cell>
          <cell r="J114" t="str">
            <v>ECONOMISTA</v>
          </cell>
          <cell r="K114" t="str">
            <v>4</v>
          </cell>
          <cell r="L114" t="str">
            <v>03006</v>
          </cell>
          <cell r="M114" t="str">
            <v>150101106 - INST. NACIONAL DE OFTALMOLOGIA</v>
          </cell>
          <cell r="N114" t="str">
            <v>08584371</v>
          </cell>
          <cell r="O114">
            <v>24300</v>
          </cell>
          <cell r="P114">
            <v>40057</v>
          </cell>
          <cell r="Q114" t="str">
            <v>1</v>
          </cell>
          <cell r="R114">
            <v>0</v>
          </cell>
          <cell r="S114" t="str">
            <v>00</v>
          </cell>
          <cell r="T114" t="str">
            <v>6607121CRACU005</v>
          </cell>
          <cell r="W114" t="str">
            <v>0124-0001</v>
          </cell>
          <cell r="X114" t="str">
            <v>4010346105</v>
          </cell>
          <cell r="Y114" t="str">
            <v>M</v>
          </cell>
          <cell r="Z114" t="str">
            <v>2</v>
          </cell>
          <cell r="AB114" t="str">
            <v>0/  0</v>
          </cell>
          <cell r="AC114">
            <v>0</v>
          </cell>
          <cell r="AE114" t="str">
            <v>2</v>
          </cell>
          <cell r="AF114">
            <v>1955</v>
          </cell>
          <cell r="AG114">
            <v>254.15</v>
          </cell>
          <cell r="AV114">
            <v>97.2</v>
          </cell>
        </row>
        <row r="115">
          <cell r="A115" t="str">
            <v>1101101008</v>
          </cell>
          <cell r="B115" t="str">
            <v>20</v>
          </cell>
          <cell r="C115" t="str">
            <v>006</v>
          </cell>
          <cell r="D115" t="str">
            <v>0008</v>
          </cell>
          <cell r="E115" t="str">
            <v>00267</v>
          </cell>
          <cell r="F115" t="str">
            <v>0693</v>
          </cell>
          <cell r="G115" t="str">
            <v>00001</v>
          </cell>
          <cell r="H115" t="str">
            <v>000054</v>
          </cell>
          <cell r="I115" t="str">
            <v>CHAVEZ OLORTEGUI ERIK MARTIN</v>
          </cell>
          <cell r="J115" t="str">
            <v>CAJERO</v>
          </cell>
          <cell r="K115" t="str">
            <v>4</v>
          </cell>
          <cell r="L115" t="str">
            <v>03006</v>
          </cell>
          <cell r="M115" t="str">
            <v>150101106 - INST. NACIONAL DE OFTALMOLOGIA</v>
          </cell>
          <cell r="N115" t="str">
            <v>10579924</v>
          </cell>
          <cell r="O115">
            <v>27478</v>
          </cell>
          <cell r="P115">
            <v>39934</v>
          </cell>
          <cell r="Q115" t="str">
            <v>1</v>
          </cell>
          <cell r="R115">
            <v>0</v>
          </cell>
          <cell r="S115" t="str">
            <v>00</v>
          </cell>
          <cell r="T115" t="str">
            <v>7503251CVORE002</v>
          </cell>
          <cell r="W115" t="str">
            <v>0124-0002</v>
          </cell>
          <cell r="X115" t="str">
            <v>4028433102</v>
          </cell>
          <cell r="Y115" t="str">
            <v>M</v>
          </cell>
          <cell r="Z115" t="str">
            <v>2</v>
          </cell>
          <cell r="AB115" t="str">
            <v>0/  0</v>
          </cell>
          <cell r="AC115">
            <v>0</v>
          </cell>
          <cell r="AE115" t="str">
            <v>2</v>
          </cell>
          <cell r="AF115">
            <v>1035</v>
          </cell>
          <cell r="AG115">
            <v>134.55000000000001</v>
          </cell>
          <cell r="AV115">
            <v>93.15</v>
          </cell>
        </row>
        <row r="116">
          <cell r="A116" t="str">
            <v>1101101008</v>
          </cell>
          <cell r="B116" t="str">
            <v>23</v>
          </cell>
          <cell r="C116" t="str">
            <v>051</v>
          </cell>
          <cell r="D116" t="str">
            <v>0115</v>
          </cell>
          <cell r="E116" t="str">
            <v>00541</v>
          </cell>
          <cell r="F116" t="str">
            <v>0155</v>
          </cell>
          <cell r="G116" t="str">
            <v>00001</v>
          </cell>
          <cell r="H116" t="str">
            <v>000055</v>
          </cell>
          <cell r="I116" t="str">
            <v>CHOQUE HUAMAN EDY DELIA</v>
          </cell>
          <cell r="J116" t="str">
            <v>TECNICO ADMINISTRATIVO</v>
          </cell>
          <cell r="K116" t="str">
            <v>4</v>
          </cell>
          <cell r="L116" t="str">
            <v>03006</v>
          </cell>
          <cell r="M116" t="str">
            <v>150101106 - INST. NACIONAL DE OFTALMOLOGIA</v>
          </cell>
          <cell r="N116" t="str">
            <v>09719143</v>
          </cell>
          <cell r="O116">
            <v>26245</v>
          </cell>
          <cell r="P116">
            <v>39628</v>
          </cell>
          <cell r="Q116" t="str">
            <v>1</v>
          </cell>
          <cell r="R116">
            <v>0</v>
          </cell>
          <cell r="S116" t="str">
            <v>00</v>
          </cell>
          <cell r="T116" t="str">
            <v>7111080CQHME002</v>
          </cell>
          <cell r="W116" t="str">
            <v>0124-0022</v>
          </cell>
          <cell r="X116" t="str">
            <v>4011345919</v>
          </cell>
          <cell r="Y116" t="str">
            <v>F</v>
          </cell>
          <cell r="Z116" t="str">
            <v>1</v>
          </cell>
          <cell r="AB116" t="str">
            <v>0/  0</v>
          </cell>
          <cell r="AC116">
            <v>0</v>
          </cell>
          <cell r="AE116" t="str">
            <v>2</v>
          </cell>
          <cell r="AF116">
            <v>1017.75</v>
          </cell>
          <cell r="AG116">
            <v>132.31</v>
          </cell>
          <cell r="AV116">
            <v>91.6</v>
          </cell>
        </row>
        <row r="117">
          <cell r="A117" t="str">
            <v>1101101008</v>
          </cell>
          <cell r="B117" t="str">
            <v>20</v>
          </cell>
          <cell r="C117" t="str">
            <v>006</v>
          </cell>
          <cell r="D117" t="str">
            <v>0008</v>
          </cell>
          <cell r="E117" t="str">
            <v>00267</v>
          </cell>
          <cell r="F117" t="str">
            <v>0693</v>
          </cell>
          <cell r="G117" t="str">
            <v>00001</v>
          </cell>
          <cell r="H117" t="str">
            <v>000056</v>
          </cell>
          <cell r="I117" t="str">
            <v>CLEMENTE PERALTA ESBONEMER</v>
          </cell>
          <cell r="J117" t="str">
            <v>TECNICO ADMINISTRATIVO</v>
          </cell>
          <cell r="K117" t="str">
            <v>4</v>
          </cell>
          <cell r="L117" t="str">
            <v>03006</v>
          </cell>
          <cell r="M117" t="str">
            <v>150101106 - INST. NACIONAL DE OFTALMOLOGIA</v>
          </cell>
          <cell r="N117" t="str">
            <v>42083046</v>
          </cell>
          <cell r="O117">
            <v>28874</v>
          </cell>
          <cell r="P117">
            <v>40057</v>
          </cell>
          <cell r="Q117" t="str">
            <v>1</v>
          </cell>
          <cell r="R117">
            <v>0</v>
          </cell>
          <cell r="S117" t="str">
            <v>00</v>
          </cell>
          <cell r="T117" t="str">
            <v>7901191CMPAE007</v>
          </cell>
          <cell r="W117" t="str">
            <v>0124-0002</v>
          </cell>
          <cell r="X117" t="str">
            <v>4019810246</v>
          </cell>
          <cell r="Y117" t="str">
            <v>M</v>
          </cell>
          <cell r="Z117" t="str">
            <v>2</v>
          </cell>
          <cell r="AB117" t="str">
            <v>0/  0</v>
          </cell>
          <cell r="AC117">
            <v>0</v>
          </cell>
          <cell r="AE117" t="str">
            <v>2</v>
          </cell>
          <cell r="AF117">
            <v>1035</v>
          </cell>
          <cell r="AG117">
            <v>134.55000000000001</v>
          </cell>
          <cell r="AV117">
            <v>93.15</v>
          </cell>
        </row>
        <row r="118">
          <cell r="A118" t="str">
            <v>1101101008</v>
          </cell>
          <cell r="B118" t="str">
            <v>20</v>
          </cell>
          <cell r="C118" t="str">
            <v>006</v>
          </cell>
          <cell r="D118" t="str">
            <v>0008</v>
          </cell>
          <cell r="E118" t="str">
            <v>00267</v>
          </cell>
          <cell r="F118" t="str">
            <v>0693</v>
          </cell>
          <cell r="G118" t="str">
            <v>00001</v>
          </cell>
          <cell r="H118" t="str">
            <v>000057</v>
          </cell>
          <cell r="I118" t="str">
            <v>CONTRERAS EGAS MANUEL AGUSTIN</v>
          </cell>
          <cell r="J118" t="str">
            <v>ABOGADO(A)</v>
          </cell>
          <cell r="K118" t="str">
            <v>4</v>
          </cell>
          <cell r="L118" t="str">
            <v>03006</v>
          </cell>
          <cell r="M118" t="str">
            <v>150101106 - INST. NACIONAL DE OFTALMOLOGIA</v>
          </cell>
          <cell r="N118" t="str">
            <v>06253936</v>
          </cell>
          <cell r="O118">
            <v>19681</v>
          </cell>
          <cell r="P118">
            <v>39628</v>
          </cell>
          <cell r="R118">
            <v>0</v>
          </cell>
          <cell r="S118" t="str">
            <v>00</v>
          </cell>
          <cell r="T118" t="str">
            <v>5311181CTESM009</v>
          </cell>
          <cell r="W118" t="str">
            <v>0124-0002</v>
          </cell>
          <cell r="X118" t="str">
            <v>4011358743</v>
          </cell>
          <cell r="Y118" t="str">
            <v>M</v>
          </cell>
          <cell r="Z118" t="str">
            <v>2</v>
          </cell>
          <cell r="AB118" t="str">
            <v>0/  0</v>
          </cell>
          <cell r="AC118">
            <v>0</v>
          </cell>
          <cell r="AE118" t="str">
            <v>2</v>
          </cell>
          <cell r="AF118">
            <v>4351.79</v>
          </cell>
          <cell r="AV118">
            <v>97.2</v>
          </cell>
        </row>
        <row r="119">
          <cell r="A119" t="str">
            <v>1101101008</v>
          </cell>
          <cell r="B119" t="str">
            <v>20</v>
          </cell>
          <cell r="C119" t="str">
            <v>006</v>
          </cell>
          <cell r="D119" t="str">
            <v>0008</v>
          </cell>
          <cell r="E119" t="str">
            <v>00267</v>
          </cell>
          <cell r="F119" t="str">
            <v>0693</v>
          </cell>
          <cell r="G119" t="str">
            <v>00001</v>
          </cell>
          <cell r="H119" t="str">
            <v>000058</v>
          </cell>
          <cell r="I119" t="str">
            <v>CRISPIN DE LA CRUZ EDITH GABRIELA</v>
          </cell>
          <cell r="J119" t="str">
            <v>TECNICO ADMINISTRATIVO</v>
          </cell>
          <cell r="K119" t="str">
            <v>4</v>
          </cell>
          <cell r="L119" t="str">
            <v>03006</v>
          </cell>
          <cell r="M119" t="str">
            <v>150101106 - INST. NACIONAL DE OFTALMOLOGIA</v>
          </cell>
          <cell r="N119" t="str">
            <v>10326105</v>
          </cell>
          <cell r="O119">
            <v>27732</v>
          </cell>
          <cell r="P119">
            <v>40058</v>
          </cell>
          <cell r="Q119" t="str">
            <v>H</v>
          </cell>
          <cell r="R119">
            <v>0</v>
          </cell>
          <cell r="S119" t="str">
            <v>00</v>
          </cell>
          <cell r="T119" t="str">
            <v>7512040CSCZE008</v>
          </cell>
          <cell r="U119" t="str">
            <v>577300ECCSZ4</v>
          </cell>
          <cell r="V119">
            <v>38913</v>
          </cell>
          <cell r="W119" t="str">
            <v>0124-0002</v>
          </cell>
          <cell r="X119" t="str">
            <v>4035042763</v>
          </cell>
          <cell r="Y119" t="str">
            <v>F</v>
          </cell>
          <cell r="Z119" t="str">
            <v>2</v>
          </cell>
          <cell r="AB119" t="str">
            <v>0/  0</v>
          </cell>
          <cell r="AC119">
            <v>0</v>
          </cell>
          <cell r="AE119" t="str">
            <v>2</v>
          </cell>
          <cell r="AF119">
            <v>981.09</v>
          </cell>
          <cell r="AM119">
            <v>98.11</v>
          </cell>
          <cell r="AN119">
            <v>10.89</v>
          </cell>
          <cell r="AO119">
            <v>19.13</v>
          </cell>
          <cell r="AV119">
            <v>88.3</v>
          </cell>
        </row>
        <row r="120">
          <cell r="A120" t="str">
            <v>1101101008</v>
          </cell>
          <cell r="B120" t="str">
            <v>20</v>
          </cell>
          <cell r="C120" t="str">
            <v>006</v>
          </cell>
          <cell r="D120" t="str">
            <v>0008</v>
          </cell>
          <cell r="E120" t="str">
            <v>00267</v>
          </cell>
          <cell r="F120" t="str">
            <v>0693</v>
          </cell>
          <cell r="G120" t="str">
            <v>00001</v>
          </cell>
          <cell r="H120" t="str">
            <v>000059</v>
          </cell>
          <cell r="I120" t="str">
            <v>CRISPIN DORIA JOSE LUIS</v>
          </cell>
          <cell r="J120" t="str">
            <v>TECNICO ADMINISTRATIVO</v>
          </cell>
          <cell r="K120" t="str">
            <v>4</v>
          </cell>
          <cell r="L120" t="str">
            <v>03006</v>
          </cell>
          <cell r="M120" t="str">
            <v>150101106 - INST. NACIONAL DE OFTALMOLOGIA</v>
          </cell>
          <cell r="N120" t="str">
            <v>40497818</v>
          </cell>
          <cell r="O120">
            <v>29237</v>
          </cell>
          <cell r="P120">
            <v>40057</v>
          </cell>
          <cell r="Q120" t="str">
            <v>1</v>
          </cell>
          <cell r="R120">
            <v>0</v>
          </cell>
          <cell r="S120" t="str">
            <v>00</v>
          </cell>
          <cell r="T120" t="str">
            <v>8001171CSDIJ000</v>
          </cell>
          <cell r="W120" t="str">
            <v>0124-0002</v>
          </cell>
          <cell r="X120" t="str">
            <v>4019794941</v>
          </cell>
          <cell r="Y120" t="str">
            <v>M</v>
          </cell>
          <cell r="Z120" t="str">
            <v>2</v>
          </cell>
          <cell r="AB120" t="str">
            <v>0/  0</v>
          </cell>
          <cell r="AC120">
            <v>0</v>
          </cell>
          <cell r="AE120" t="str">
            <v>2</v>
          </cell>
          <cell r="AF120">
            <v>1035</v>
          </cell>
          <cell r="AG120">
            <v>134.55000000000001</v>
          </cell>
          <cell r="AV120">
            <v>93.15</v>
          </cell>
        </row>
        <row r="121">
          <cell r="A121" t="str">
            <v>1101101008</v>
          </cell>
          <cell r="B121" t="str">
            <v>20</v>
          </cell>
          <cell r="C121" t="str">
            <v>006</v>
          </cell>
          <cell r="D121" t="str">
            <v>0008</v>
          </cell>
          <cell r="E121" t="str">
            <v>00267</v>
          </cell>
          <cell r="F121" t="str">
            <v>0693</v>
          </cell>
          <cell r="G121" t="str">
            <v>00001</v>
          </cell>
          <cell r="H121" t="str">
            <v>000060</v>
          </cell>
          <cell r="I121" t="str">
            <v>CRUZ ROMERO YSABEL</v>
          </cell>
          <cell r="J121" t="str">
            <v>TECNICO ADMINISTRATIVO</v>
          </cell>
          <cell r="K121" t="str">
            <v>4</v>
          </cell>
          <cell r="L121" t="str">
            <v>03006</v>
          </cell>
          <cell r="M121" t="str">
            <v>150101106 - INST. NACIONAL DE OFTALMOLOGIA</v>
          </cell>
          <cell r="N121" t="str">
            <v>09519204</v>
          </cell>
          <cell r="O121">
            <v>25751</v>
          </cell>
          <cell r="P121">
            <v>39628</v>
          </cell>
          <cell r="Q121" t="str">
            <v>1</v>
          </cell>
          <cell r="R121">
            <v>0</v>
          </cell>
          <cell r="S121" t="str">
            <v>00</v>
          </cell>
          <cell r="T121" t="str">
            <v>7007020CZREY006</v>
          </cell>
          <cell r="W121" t="str">
            <v>0124-0002</v>
          </cell>
          <cell r="X121" t="str">
            <v>4010346083</v>
          </cell>
          <cell r="Y121" t="str">
            <v>F</v>
          </cell>
          <cell r="Z121" t="str">
            <v>2</v>
          </cell>
          <cell r="AB121" t="str">
            <v>0/  0</v>
          </cell>
          <cell r="AC121">
            <v>0</v>
          </cell>
          <cell r="AE121" t="str">
            <v>2</v>
          </cell>
          <cell r="AF121">
            <v>257.04000000000002</v>
          </cell>
          <cell r="AG121">
            <v>33.42</v>
          </cell>
          <cell r="AV121">
            <v>49.5</v>
          </cell>
        </row>
        <row r="122">
          <cell r="A122" t="str">
            <v>1101101008</v>
          </cell>
          <cell r="B122" t="str">
            <v>20</v>
          </cell>
          <cell r="C122" t="str">
            <v>044</v>
          </cell>
          <cell r="D122" t="str">
            <v>0097</v>
          </cell>
          <cell r="E122" t="str">
            <v>46104</v>
          </cell>
          <cell r="F122" t="str">
            <v>0842</v>
          </cell>
          <cell r="G122" t="str">
            <v>00001</v>
          </cell>
          <cell r="H122" t="str">
            <v>000061</v>
          </cell>
          <cell r="I122" t="str">
            <v>DE LA CRUZ CARDENAS JUAN CARLOS</v>
          </cell>
          <cell r="J122" t="str">
            <v>TECNICO ELECTRICISTA</v>
          </cell>
          <cell r="K122" t="str">
            <v>4</v>
          </cell>
          <cell r="L122" t="str">
            <v>03006</v>
          </cell>
          <cell r="M122" t="str">
            <v>150101106 - INST. NACIONAL DE OFTALMOLOGIA</v>
          </cell>
          <cell r="N122" t="str">
            <v>15450848</v>
          </cell>
          <cell r="O122">
            <v>28192</v>
          </cell>
          <cell r="P122">
            <v>39628</v>
          </cell>
          <cell r="Q122" t="str">
            <v>1</v>
          </cell>
          <cell r="R122">
            <v>0</v>
          </cell>
          <cell r="S122" t="str">
            <v>00</v>
          </cell>
          <cell r="T122" t="str">
            <v>7703081CZCDJ001</v>
          </cell>
          <cell r="W122" t="str">
            <v>0124-0014</v>
          </cell>
          <cell r="X122" t="str">
            <v>4091269428</v>
          </cell>
          <cell r="Y122" t="str">
            <v>M</v>
          </cell>
          <cell r="Z122" t="str">
            <v>2</v>
          </cell>
          <cell r="AB122" t="str">
            <v>0/  0</v>
          </cell>
          <cell r="AC122">
            <v>0</v>
          </cell>
          <cell r="AE122" t="str">
            <v>2</v>
          </cell>
          <cell r="AF122">
            <v>1380</v>
          </cell>
          <cell r="AG122">
            <v>179.4</v>
          </cell>
          <cell r="AV122">
            <v>97.2</v>
          </cell>
        </row>
        <row r="123">
          <cell r="A123" t="str">
            <v>1101101008</v>
          </cell>
          <cell r="B123" t="str">
            <v>20</v>
          </cell>
          <cell r="C123" t="str">
            <v>006</v>
          </cell>
          <cell r="D123" t="str">
            <v>0008</v>
          </cell>
          <cell r="E123" t="str">
            <v>00267</v>
          </cell>
          <cell r="F123" t="str">
            <v>0693</v>
          </cell>
          <cell r="G123" t="str">
            <v>00001</v>
          </cell>
          <cell r="H123" t="str">
            <v>000062</v>
          </cell>
          <cell r="I123" t="str">
            <v>DE LA CRUZ SANTA CRUZ ANDREA</v>
          </cell>
          <cell r="J123" t="str">
            <v>TECNICO ADMINISTRATIVO</v>
          </cell>
          <cell r="K123" t="str">
            <v>4</v>
          </cell>
          <cell r="L123" t="str">
            <v>03006</v>
          </cell>
          <cell r="M123" t="str">
            <v>150101106 - INST. NACIONAL DE OFTALMOLOGIA</v>
          </cell>
          <cell r="N123" t="str">
            <v>41872948</v>
          </cell>
          <cell r="O123">
            <v>30527</v>
          </cell>
          <cell r="P123">
            <v>39628</v>
          </cell>
          <cell r="Q123" t="str">
            <v>I</v>
          </cell>
          <cell r="R123">
            <v>0</v>
          </cell>
          <cell r="S123" t="str">
            <v>00</v>
          </cell>
          <cell r="T123" t="str">
            <v>8307300CZSTA006</v>
          </cell>
          <cell r="U123" t="str">
            <v>605250ACSZT9</v>
          </cell>
          <cell r="V123">
            <v>38427</v>
          </cell>
          <cell r="W123" t="str">
            <v>0124-0002</v>
          </cell>
          <cell r="Y123" t="str">
            <v>F</v>
          </cell>
          <cell r="Z123" t="str">
            <v>2</v>
          </cell>
          <cell r="AB123" t="str">
            <v>0/  0</v>
          </cell>
          <cell r="AC123">
            <v>0</v>
          </cell>
          <cell r="AE123" t="str">
            <v>2</v>
          </cell>
          <cell r="AF123">
            <v>986.85</v>
          </cell>
          <cell r="AP123">
            <v>98.69</v>
          </cell>
          <cell r="AQ123">
            <v>10.16</v>
          </cell>
          <cell r="AR123">
            <v>17.760000000000002</v>
          </cell>
          <cell r="AV123">
            <v>88.82</v>
          </cell>
        </row>
        <row r="124">
          <cell r="A124" t="str">
            <v>1101101008</v>
          </cell>
          <cell r="B124" t="str">
            <v>20</v>
          </cell>
          <cell r="C124" t="str">
            <v>006</v>
          </cell>
          <cell r="D124" t="str">
            <v>0008</v>
          </cell>
          <cell r="E124" t="str">
            <v>00267</v>
          </cell>
          <cell r="F124" t="str">
            <v>0693</v>
          </cell>
          <cell r="G124" t="str">
            <v>00001</v>
          </cell>
          <cell r="H124" t="str">
            <v>000064</v>
          </cell>
          <cell r="I124" t="str">
            <v>DEL RIO QUISPE DUJHAN EMILIO</v>
          </cell>
          <cell r="J124" t="str">
            <v>TECNICO ADMINISTRATIVO</v>
          </cell>
          <cell r="K124" t="str">
            <v>4</v>
          </cell>
          <cell r="L124" t="str">
            <v>03006</v>
          </cell>
          <cell r="M124" t="str">
            <v>150101106 - INST. NACIONAL DE OFTALMOLOGIA</v>
          </cell>
          <cell r="N124" t="str">
            <v>08727113</v>
          </cell>
          <cell r="O124">
            <v>22399</v>
          </cell>
          <cell r="P124">
            <v>39628</v>
          </cell>
          <cell r="Q124" t="str">
            <v>1</v>
          </cell>
          <cell r="R124">
            <v>0</v>
          </cell>
          <cell r="S124" t="str">
            <v>00</v>
          </cell>
          <cell r="T124" t="str">
            <v>6104281ROQSD000</v>
          </cell>
          <cell r="W124" t="str">
            <v>0124-0002</v>
          </cell>
          <cell r="X124" t="str">
            <v>4010346148</v>
          </cell>
          <cell r="Y124" t="str">
            <v>M</v>
          </cell>
          <cell r="Z124" t="str">
            <v>2</v>
          </cell>
          <cell r="AB124" t="str">
            <v>0/  0</v>
          </cell>
          <cell r="AC124">
            <v>0</v>
          </cell>
          <cell r="AE124" t="str">
            <v>2</v>
          </cell>
          <cell r="AF124">
            <v>1035</v>
          </cell>
          <cell r="AG124">
            <v>134.55000000000001</v>
          </cell>
          <cell r="AV124">
            <v>93.15</v>
          </cell>
        </row>
        <row r="125">
          <cell r="A125" t="str">
            <v>1101101008</v>
          </cell>
          <cell r="B125" t="str">
            <v>20</v>
          </cell>
          <cell r="C125" t="str">
            <v>004</v>
          </cell>
          <cell r="D125" t="str">
            <v>0005</v>
          </cell>
          <cell r="E125" t="str">
            <v>61817</v>
          </cell>
          <cell r="F125" t="str">
            <v>2394</v>
          </cell>
          <cell r="G125" t="str">
            <v>00001</v>
          </cell>
          <cell r="H125" t="str">
            <v>000065</v>
          </cell>
          <cell r="I125" t="str">
            <v>DIAZ DE LA CRUZ LILY</v>
          </cell>
          <cell r="J125" t="str">
            <v>CONTADOR PUBLICO</v>
          </cell>
          <cell r="K125" t="str">
            <v>4</v>
          </cell>
          <cell r="L125" t="str">
            <v>03006</v>
          </cell>
          <cell r="M125" t="str">
            <v>150101106 - INST. NACIONAL DE OFTALMOLOGIA</v>
          </cell>
          <cell r="N125" t="str">
            <v>09786569</v>
          </cell>
          <cell r="O125">
            <v>25970</v>
          </cell>
          <cell r="P125">
            <v>39628</v>
          </cell>
          <cell r="Q125" t="str">
            <v>1</v>
          </cell>
          <cell r="R125">
            <v>0</v>
          </cell>
          <cell r="S125" t="str">
            <v>00</v>
          </cell>
          <cell r="W125" t="str">
            <v>0124-0001</v>
          </cell>
          <cell r="X125" t="str">
            <v>3753023099720</v>
          </cell>
          <cell r="Y125" t="str">
            <v>F</v>
          </cell>
          <cell r="Z125" t="str">
            <v>2</v>
          </cell>
          <cell r="AB125" t="str">
            <v>0/  0</v>
          </cell>
          <cell r="AC125">
            <v>0</v>
          </cell>
          <cell r="AE125" t="str">
            <v>2</v>
          </cell>
          <cell r="AF125">
            <v>2048.44</v>
          </cell>
          <cell r="AG125">
            <v>266.3</v>
          </cell>
          <cell r="AV125">
            <v>97.2</v>
          </cell>
        </row>
        <row r="126">
          <cell r="A126" t="str">
            <v>1101101008</v>
          </cell>
          <cell r="B126" t="str">
            <v>20</v>
          </cell>
          <cell r="C126" t="str">
            <v>006</v>
          </cell>
          <cell r="D126" t="str">
            <v>0008</v>
          </cell>
          <cell r="E126" t="str">
            <v>00267</v>
          </cell>
          <cell r="F126" t="str">
            <v>0693</v>
          </cell>
          <cell r="G126" t="str">
            <v>00001</v>
          </cell>
          <cell r="H126" t="str">
            <v>000067</v>
          </cell>
          <cell r="I126" t="str">
            <v>DURAND ANYOSA IRIS SILVIA</v>
          </cell>
          <cell r="J126" t="str">
            <v>TECNICO ADMINISTRATIVO</v>
          </cell>
          <cell r="K126" t="str">
            <v>4</v>
          </cell>
          <cell r="L126" t="str">
            <v>03006</v>
          </cell>
          <cell r="M126" t="str">
            <v>150101106 - INST. NACIONAL DE OFTALMOLOGIA</v>
          </cell>
          <cell r="N126" t="str">
            <v>09772219</v>
          </cell>
          <cell r="O126">
            <v>26695</v>
          </cell>
          <cell r="P126">
            <v>39628</v>
          </cell>
          <cell r="Q126" t="str">
            <v>1</v>
          </cell>
          <cell r="R126">
            <v>0</v>
          </cell>
          <cell r="S126" t="str">
            <v>00</v>
          </cell>
          <cell r="T126" t="str">
            <v>7301310DAAOI005</v>
          </cell>
          <cell r="W126" t="str">
            <v>0124-0002</v>
          </cell>
          <cell r="X126" t="str">
            <v>4010346156</v>
          </cell>
          <cell r="Y126" t="str">
            <v>F</v>
          </cell>
          <cell r="Z126" t="str">
            <v>2</v>
          </cell>
          <cell r="AB126" t="str">
            <v>0/  0</v>
          </cell>
          <cell r="AC126">
            <v>0</v>
          </cell>
          <cell r="AE126" t="str">
            <v>2</v>
          </cell>
          <cell r="AF126">
            <v>249.85</v>
          </cell>
          <cell r="AG126">
            <v>32.479999999999997</v>
          </cell>
          <cell r="AV126">
            <v>49.5</v>
          </cell>
        </row>
        <row r="127">
          <cell r="A127" t="str">
            <v>1101101008</v>
          </cell>
          <cell r="B127" t="str">
            <v>20</v>
          </cell>
          <cell r="C127" t="str">
            <v>044</v>
          </cell>
          <cell r="D127" t="str">
            <v>0098</v>
          </cell>
          <cell r="E127" t="str">
            <v>00469</v>
          </cell>
          <cell r="F127" t="str">
            <v>0653</v>
          </cell>
          <cell r="G127" t="str">
            <v>00001</v>
          </cell>
          <cell r="H127" t="str">
            <v>000068</v>
          </cell>
          <cell r="I127" t="str">
            <v>ENCISO CHUMPITAZ CRHISTIAN SANTANA</v>
          </cell>
          <cell r="J127" t="str">
            <v>TECNICO ADMINISTRATIVO</v>
          </cell>
          <cell r="K127" t="str">
            <v>4</v>
          </cell>
          <cell r="L127" t="str">
            <v>03006</v>
          </cell>
          <cell r="M127" t="str">
            <v>150101106 - INST. NACIONAL DE OFTALMOLOGIA</v>
          </cell>
          <cell r="N127" t="str">
            <v>41579916</v>
          </cell>
          <cell r="O127">
            <v>30211</v>
          </cell>
          <cell r="P127">
            <v>39628</v>
          </cell>
          <cell r="Q127" t="str">
            <v>1</v>
          </cell>
          <cell r="R127">
            <v>0</v>
          </cell>
          <cell r="S127" t="str">
            <v>00</v>
          </cell>
          <cell r="T127" t="str">
            <v>8209171EICMC003</v>
          </cell>
          <cell r="W127" t="str">
            <v>0124-0018</v>
          </cell>
          <cell r="X127" t="str">
            <v>4019299525</v>
          </cell>
          <cell r="Y127" t="str">
            <v>M</v>
          </cell>
          <cell r="Z127" t="str">
            <v>2</v>
          </cell>
          <cell r="AB127" t="str">
            <v>0/  0</v>
          </cell>
          <cell r="AC127">
            <v>0</v>
          </cell>
          <cell r="AE127" t="str">
            <v>2</v>
          </cell>
          <cell r="AF127">
            <v>1035</v>
          </cell>
          <cell r="AG127">
            <v>134.55000000000001</v>
          </cell>
          <cell r="AV127">
            <v>93.15</v>
          </cell>
        </row>
        <row r="128">
          <cell r="A128" t="str">
            <v>1101101008</v>
          </cell>
          <cell r="B128" t="str">
            <v>20</v>
          </cell>
          <cell r="C128" t="str">
            <v>006</v>
          </cell>
          <cell r="D128" t="str">
            <v>0008</v>
          </cell>
          <cell r="E128" t="str">
            <v>00267</v>
          </cell>
          <cell r="F128" t="str">
            <v>0693</v>
          </cell>
          <cell r="G128" t="str">
            <v>00001</v>
          </cell>
          <cell r="H128" t="str">
            <v>000069</v>
          </cell>
          <cell r="I128" t="str">
            <v>ESCALANTE HURTADO CARLOS ALBERTO</v>
          </cell>
          <cell r="J128" t="str">
            <v>CONTADOR PUBLICO</v>
          </cell>
          <cell r="K128" t="str">
            <v>4</v>
          </cell>
          <cell r="L128" t="str">
            <v>03006</v>
          </cell>
          <cell r="M128" t="str">
            <v>150101106 - INST. NACIONAL DE OFTALMOLOGIA</v>
          </cell>
          <cell r="N128" t="str">
            <v>16673813</v>
          </cell>
          <cell r="O128">
            <v>25782</v>
          </cell>
          <cell r="P128">
            <v>40087</v>
          </cell>
          <cell r="Q128" t="str">
            <v>1</v>
          </cell>
          <cell r="R128">
            <v>0</v>
          </cell>
          <cell r="S128" t="str">
            <v>00</v>
          </cell>
          <cell r="T128" t="str">
            <v>7008021EAHTC009</v>
          </cell>
          <cell r="W128" t="str">
            <v>0124-0002</v>
          </cell>
          <cell r="X128" t="str">
            <v>4007701905</v>
          </cell>
          <cell r="Y128" t="str">
            <v>M</v>
          </cell>
          <cell r="Z128" t="str">
            <v>2</v>
          </cell>
          <cell r="AB128" t="str">
            <v>0/  0</v>
          </cell>
          <cell r="AC128">
            <v>0</v>
          </cell>
          <cell r="AE128" t="str">
            <v>2</v>
          </cell>
          <cell r="AF128">
            <v>2800</v>
          </cell>
          <cell r="AG128">
            <v>364</v>
          </cell>
          <cell r="AV128">
            <v>97.2</v>
          </cell>
        </row>
        <row r="129">
          <cell r="A129" t="str">
            <v>1101101008</v>
          </cell>
          <cell r="B129" t="str">
            <v>20</v>
          </cell>
          <cell r="C129" t="str">
            <v>044</v>
          </cell>
          <cell r="D129" t="str">
            <v>0097</v>
          </cell>
          <cell r="E129" t="str">
            <v>00540</v>
          </cell>
          <cell r="F129" t="str">
            <v>0195</v>
          </cell>
          <cell r="G129" t="str">
            <v>00001</v>
          </cell>
          <cell r="H129" t="str">
            <v>000071</v>
          </cell>
          <cell r="I129" t="str">
            <v>ESCUDERO JUAREZ EILEEN CECILIA</v>
          </cell>
          <cell r="J129" t="str">
            <v>TECNICO EN ENFERMERIA</v>
          </cell>
          <cell r="K129" t="str">
            <v>4</v>
          </cell>
          <cell r="L129" t="str">
            <v>03006</v>
          </cell>
          <cell r="M129" t="str">
            <v>150101106 - INST. NACIONAL DE OFTALMOLOGIA</v>
          </cell>
          <cell r="N129" t="str">
            <v>09882380</v>
          </cell>
          <cell r="O129">
            <v>26522</v>
          </cell>
          <cell r="P129">
            <v>39640</v>
          </cell>
          <cell r="Q129" t="str">
            <v>H</v>
          </cell>
          <cell r="R129">
            <v>0</v>
          </cell>
          <cell r="S129" t="str">
            <v>00</v>
          </cell>
          <cell r="T129" t="str">
            <v>7208110EUJRE004</v>
          </cell>
          <cell r="U129" t="str">
            <v>265200EEJUR5</v>
          </cell>
          <cell r="V129">
            <v>34144</v>
          </cell>
          <cell r="W129" t="str">
            <v>0124-0009</v>
          </cell>
          <cell r="X129" t="str">
            <v>4024739258</v>
          </cell>
          <cell r="Y129" t="str">
            <v>F</v>
          </cell>
          <cell r="Z129" t="str">
            <v>1</v>
          </cell>
          <cell r="AB129" t="str">
            <v>0/  0</v>
          </cell>
          <cell r="AC129">
            <v>0</v>
          </cell>
          <cell r="AE129" t="str">
            <v>2</v>
          </cell>
          <cell r="AF129">
            <v>1035</v>
          </cell>
          <cell r="AM129">
            <v>103.5</v>
          </cell>
          <cell r="AN129">
            <v>11.49</v>
          </cell>
          <cell r="AO129">
            <v>20.18</v>
          </cell>
          <cell r="AV129">
            <v>93.15</v>
          </cell>
        </row>
        <row r="130">
          <cell r="A130" t="str">
            <v>1101101008</v>
          </cell>
          <cell r="B130" t="str">
            <v>20</v>
          </cell>
          <cell r="C130" t="str">
            <v>044</v>
          </cell>
          <cell r="D130" t="str">
            <v>0097</v>
          </cell>
          <cell r="E130" t="str">
            <v>46104</v>
          </cell>
          <cell r="F130" t="str">
            <v>2564</v>
          </cell>
          <cell r="G130" t="str">
            <v>00001</v>
          </cell>
          <cell r="H130" t="str">
            <v>000072</v>
          </cell>
          <cell r="I130" t="str">
            <v>ESPEZUA PAREDES ELBERTH JAVIER</v>
          </cell>
          <cell r="J130" t="str">
            <v>ARQUITECTO(A)</v>
          </cell>
          <cell r="K130" t="str">
            <v>4</v>
          </cell>
          <cell r="L130" t="str">
            <v>03006</v>
          </cell>
          <cell r="M130" t="str">
            <v>150101106 - INST. NACIONAL DE OFTALMOLOGIA</v>
          </cell>
          <cell r="N130" t="str">
            <v>29652293</v>
          </cell>
          <cell r="O130">
            <v>27695</v>
          </cell>
          <cell r="P130">
            <v>39628</v>
          </cell>
          <cell r="Q130" t="str">
            <v>P</v>
          </cell>
          <cell r="R130">
            <v>0</v>
          </cell>
          <cell r="S130" t="str">
            <v>00</v>
          </cell>
          <cell r="T130" t="str">
            <v>7510281EEPEE005</v>
          </cell>
          <cell r="U130" t="str">
            <v>576931EEPEE2</v>
          </cell>
          <cell r="V130">
            <v>37883</v>
          </cell>
          <cell r="W130" t="str">
            <v>0124-0015</v>
          </cell>
          <cell r="X130" t="str">
            <v>3753023098154</v>
          </cell>
          <cell r="Y130" t="str">
            <v>M</v>
          </cell>
          <cell r="Z130" t="str">
            <v>2</v>
          </cell>
          <cell r="AB130" t="str">
            <v>0/  0</v>
          </cell>
          <cell r="AC130">
            <v>0</v>
          </cell>
          <cell r="AE130" t="str">
            <v>2</v>
          </cell>
          <cell r="AF130">
            <v>2846.25</v>
          </cell>
          <cell r="AH130">
            <v>284.63</v>
          </cell>
          <cell r="AJ130">
            <v>284.63</v>
          </cell>
          <cell r="AK130">
            <v>35.86</v>
          </cell>
          <cell r="AL130">
            <v>65.459999999999994</v>
          </cell>
          <cell r="AV130">
            <v>97.2</v>
          </cell>
        </row>
        <row r="131">
          <cell r="A131" t="str">
            <v>1101101008</v>
          </cell>
          <cell r="B131" t="str">
            <v>20</v>
          </cell>
          <cell r="C131" t="str">
            <v>006</v>
          </cell>
          <cell r="D131" t="str">
            <v>0012</v>
          </cell>
          <cell r="E131" t="str">
            <v>00485</v>
          </cell>
          <cell r="F131" t="str">
            <v>0006</v>
          </cell>
          <cell r="G131" t="str">
            <v>00001</v>
          </cell>
          <cell r="H131" t="str">
            <v>000074</v>
          </cell>
          <cell r="I131" t="str">
            <v>ESPINOZA MEDINA FREDY ROGER</v>
          </cell>
          <cell r="J131" t="str">
            <v>AUDITOR(A)</v>
          </cell>
          <cell r="K131" t="str">
            <v>4</v>
          </cell>
          <cell r="L131" t="str">
            <v>03006</v>
          </cell>
          <cell r="M131" t="str">
            <v>150101106 - INST. NACIONAL DE OFTALMOLOGIA</v>
          </cell>
          <cell r="N131" t="str">
            <v>22415844</v>
          </cell>
          <cell r="O131">
            <v>23482</v>
          </cell>
          <cell r="P131">
            <v>40010</v>
          </cell>
          <cell r="Q131" t="str">
            <v>H</v>
          </cell>
          <cell r="R131">
            <v>0</v>
          </cell>
          <cell r="S131" t="str">
            <v>00</v>
          </cell>
          <cell r="T131" t="str">
            <v>6404151EIMIF007</v>
          </cell>
          <cell r="U131" t="str">
            <v>234801FEMII3</v>
          </cell>
          <cell r="V131">
            <v>34437</v>
          </cell>
          <cell r="W131" t="str">
            <v>0124-0004</v>
          </cell>
          <cell r="X131" t="str">
            <v>3753027641049</v>
          </cell>
          <cell r="Y131" t="str">
            <v>M</v>
          </cell>
          <cell r="Z131" t="str">
            <v>2</v>
          </cell>
          <cell r="AB131" t="str">
            <v>0/  0</v>
          </cell>
          <cell r="AC131">
            <v>0</v>
          </cell>
          <cell r="AE131" t="str">
            <v>2</v>
          </cell>
          <cell r="AF131">
            <v>3206.58</v>
          </cell>
          <cell r="AM131">
            <v>320.66000000000003</v>
          </cell>
          <cell r="AN131">
            <v>35.590000000000003</v>
          </cell>
          <cell r="AO131">
            <v>62.53</v>
          </cell>
          <cell r="AV131">
            <v>97.2</v>
          </cell>
        </row>
        <row r="132">
          <cell r="A132" t="str">
            <v>1101101008</v>
          </cell>
          <cell r="B132" t="str">
            <v>20</v>
          </cell>
          <cell r="C132" t="str">
            <v>006</v>
          </cell>
          <cell r="D132" t="str">
            <v>0008</v>
          </cell>
          <cell r="E132" t="str">
            <v>00267</v>
          </cell>
          <cell r="F132" t="str">
            <v>0693</v>
          </cell>
          <cell r="G132" t="str">
            <v>00001</v>
          </cell>
          <cell r="H132" t="str">
            <v>000075</v>
          </cell>
          <cell r="I132" t="str">
            <v>ESPINOZA MELENDEZ MARIFLOR</v>
          </cell>
          <cell r="J132" t="str">
            <v>TECNICO ADMINISTRATIVO</v>
          </cell>
          <cell r="K132" t="str">
            <v>4</v>
          </cell>
          <cell r="L132" t="str">
            <v>03006</v>
          </cell>
          <cell r="M132" t="str">
            <v>150101106 - INST. NACIONAL DE OFTALMOLOGIA</v>
          </cell>
          <cell r="N132" t="str">
            <v>41796951</v>
          </cell>
          <cell r="O132">
            <v>30492</v>
          </cell>
          <cell r="P132">
            <v>39628</v>
          </cell>
          <cell r="Q132" t="str">
            <v>1</v>
          </cell>
          <cell r="R132">
            <v>0</v>
          </cell>
          <cell r="S132" t="str">
            <v>00</v>
          </cell>
          <cell r="T132" t="str">
            <v>8306250EIMEM002</v>
          </cell>
          <cell r="W132" t="str">
            <v>0124-0002</v>
          </cell>
          <cell r="X132" t="str">
            <v>3753023099762</v>
          </cell>
          <cell r="Y132" t="str">
            <v>F</v>
          </cell>
          <cell r="Z132" t="str">
            <v>2</v>
          </cell>
          <cell r="AB132" t="str">
            <v>0/  0</v>
          </cell>
          <cell r="AC132">
            <v>0</v>
          </cell>
          <cell r="AE132" t="str">
            <v>2</v>
          </cell>
          <cell r="AF132">
            <v>1026.3800000000001</v>
          </cell>
          <cell r="AG132">
            <v>133.43</v>
          </cell>
          <cell r="AV132">
            <v>92.37</v>
          </cell>
        </row>
        <row r="133">
          <cell r="A133" t="str">
            <v>1101101008</v>
          </cell>
          <cell r="B133" t="str">
            <v>20</v>
          </cell>
          <cell r="C133" t="str">
            <v>044</v>
          </cell>
          <cell r="D133" t="str">
            <v>0097</v>
          </cell>
          <cell r="E133" t="str">
            <v>00540</v>
          </cell>
          <cell r="F133" t="str">
            <v>0766</v>
          </cell>
          <cell r="G133" t="str">
            <v>00001</v>
          </cell>
          <cell r="H133" t="str">
            <v>000078</v>
          </cell>
          <cell r="I133" t="str">
            <v>FLORES VILLA JOSE IGNACIO</v>
          </cell>
          <cell r="J133" t="str">
            <v>OPERADOR EQUIPO MEDICO</v>
          </cell>
          <cell r="K133" t="str">
            <v>4</v>
          </cell>
          <cell r="L133" t="str">
            <v>03006</v>
          </cell>
          <cell r="M133" t="str">
            <v>150101106 - INST. NACIONAL DE OFTALMOLOGIA</v>
          </cell>
          <cell r="N133" t="str">
            <v>10051791</v>
          </cell>
          <cell r="O133">
            <v>22097</v>
          </cell>
          <cell r="P133">
            <v>39628</v>
          </cell>
          <cell r="R133">
            <v>0</v>
          </cell>
          <cell r="S133" t="str">
            <v>00</v>
          </cell>
          <cell r="T133" t="str">
            <v>6006301FRVLJ006</v>
          </cell>
          <cell r="W133" t="str">
            <v>0124-0012</v>
          </cell>
          <cell r="X133" t="str">
            <v>4010346202</v>
          </cell>
          <cell r="Y133" t="str">
            <v>M</v>
          </cell>
          <cell r="Z133" t="str">
            <v>1</v>
          </cell>
          <cell r="AB133" t="str">
            <v>0/  0</v>
          </cell>
          <cell r="AC133">
            <v>0</v>
          </cell>
          <cell r="AE133" t="str">
            <v>2</v>
          </cell>
          <cell r="AF133">
            <v>991.88</v>
          </cell>
          <cell r="AV133">
            <v>89.27</v>
          </cell>
        </row>
        <row r="134">
          <cell r="A134" t="str">
            <v>1101101008</v>
          </cell>
          <cell r="B134" t="str">
            <v>20</v>
          </cell>
          <cell r="C134" t="str">
            <v>044</v>
          </cell>
          <cell r="D134" t="str">
            <v>0098</v>
          </cell>
          <cell r="E134" t="str">
            <v>00469</v>
          </cell>
          <cell r="F134" t="str">
            <v>0653</v>
          </cell>
          <cell r="G134" t="str">
            <v>00001</v>
          </cell>
          <cell r="H134" t="str">
            <v>000080</v>
          </cell>
          <cell r="I134" t="str">
            <v>GALVEZ CARO RENAN GIOVANI</v>
          </cell>
          <cell r="J134" t="str">
            <v>TECNICO DE FARMACIA</v>
          </cell>
          <cell r="K134" t="str">
            <v>4</v>
          </cell>
          <cell r="L134" t="str">
            <v>03006</v>
          </cell>
          <cell r="M134" t="str">
            <v>150101106 - INST. NACIONAL DE OFTALMOLOGIA</v>
          </cell>
          <cell r="N134" t="str">
            <v>28312151</v>
          </cell>
          <cell r="O134">
            <v>28206</v>
          </cell>
          <cell r="P134">
            <v>39628</v>
          </cell>
          <cell r="Q134" t="str">
            <v>1</v>
          </cell>
          <cell r="R134">
            <v>0</v>
          </cell>
          <cell r="S134" t="str">
            <v>00</v>
          </cell>
          <cell r="T134" t="str">
            <v>7703221GVCOR004</v>
          </cell>
          <cell r="W134" t="str">
            <v>0124-0018</v>
          </cell>
          <cell r="X134" t="str">
            <v>4023994165</v>
          </cell>
          <cell r="Y134" t="str">
            <v>M</v>
          </cell>
          <cell r="Z134" t="str">
            <v>1</v>
          </cell>
          <cell r="AB134" t="str">
            <v>0/  0</v>
          </cell>
          <cell r="AC134">
            <v>0</v>
          </cell>
          <cell r="AE134" t="str">
            <v>2</v>
          </cell>
          <cell r="AF134">
            <v>1035</v>
          </cell>
          <cell r="AG134">
            <v>134.55000000000001</v>
          </cell>
          <cell r="AV134">
            <v>93.15</v>
          </cell>
        </row>
        <row r="135">
          <cell r="A135" t="str">
            <v>1101101008</v>
          </cell>
          <cell r="B135" t="str">
            <v>20</v>
          </cell>
          <cell r="C135" t="str">
            <v>044</v>
          </cell>
          <cell r="D135" t="str">
            <v>0097</v>
          </cell>
          <cell r="E135" t="str">
            <v>00471</v>
          </cell>
          <cell r="F135" t="str">
            <v>0200</v>
          </cell>
          <cell r="G135" t="str">
            <v>00001</v>
          </cell>
          <cell r="H135" t="str">
            <v>000081</v>
          </cell>
          <cell r="I135" t="str">
            <v>GARCIA OROZCO HULBER</v>
          </cell>
          <cell r="J135" t="str">
            <v>CHOFER</v>
          </cell>
          <cell r="K135" t="str">
            <v>4</v>
          </cell>
          <cell r="L135" t="str">
            <v>03006</v>
          </cell>
          <cell r="M135" t="str">
            <v>150101106 - INST. NACIONAL DE OFTALMOLOGIA</v>
          </cell>
          <cell r="N135" t="str">
            <v>03887868</v>
          </cell>
          <cell r="O135">
            <v>23099</v>
          </cell>
          <cell r="P135">
            <v>39628</v>
          </cell>
          <cell r="Q135" t="str">
            <v>M</v>
          </cell>
          <cell r="R135">
            <v>0</v>
          </cell>
          <cell r="S135" t="str">
            <v>00</v>
          </cell>
          <cell r="T135" t="str">
            <v>6303291GCOZH000</v>
          </cell>
          <cell r="U135" t="str">
            <v>230971HGOCZ9</v>
          </cell>
          <cell r="V135">
            <v>34489</v>
          </cell>
          <cell r="W135" t="str">
            <v>0124-0008</v>
          </cell>
          <cell r="X135" t="str">
            <v>3753023099800</v>
          </cell>
          <cell r="Y135" t="str">
            <v>M</v>
          </cell>
          <cell r="Z135" t="str">
            <v>2</v>
          </cell>
          <cell r="AB135" t="str">
            <v>0/  0</v>
          </cell>
          <cell r="AC135">
            <v>0</v>
          </cell>
          <cell r="AE135" t="str">
            <v>2</v>
          </cell>
          <cell r="AF135">
            <v>1035</v>
          </cell>
          <cell r="AS135">
            <v>103.5</v>
          </cell>
          <cell r="AT135">
            <v>10.97</v>
          </cell>
          <cell r="AU135">
            <v>18.11</v>
          </cell>
          <cell r="AV135">
            <v>93.15</v>
          </cell>
        </row>
        <row r="136">
          <cell r="A136" t="str">
            <v>1101101008</v>
          </cell>
          <cell r="B136" t="str">
            <v>20</v>
          </cell>
          <cell r="C136" t="str">
            <v>044</v>
          </cell>
          <cell r="D136" t="str">
            <v>0098</v>
          </cell>
          <cell r="E136" t="str">
            <v>00469</v>
          </cell>
          <cell r="F136" t="str">
            <v>0653</v>
          </cell>
          <cell r="G136" t="str">
            <v>00001</v>
          </cell>
          <cell r="H136" t="str">
            <v>000083</v>
          </cell>
          <cell r="I136" t="str">
            <v>GARCIA ROJAS JOSE LUIS</v>
          </cell>
          <cell r="J136" t="str">
            <v>TECNICO DE FARMACIA</v>
          </cell>
          <cell r="K136" t="str">
            <v>4</v>
          </cell>
          <cell r="L136" t="str">
            <v>03006</v>
          </cell>
          <cell r="M136" t="str">
            <v>150101106 - INST. NACIONAL DE OFTALMOLOGIA</v>
          </cell>
          <cell r="N136" t="str">
            <v>41613550</v>
          </cell>
          <cell r="O136">
            <v>29452</v>
          </cell>
          <cell r="P136">
            <v>39628</v>
          </cell>
          <cell r="Q136" t="str">
            <v>M</v>
          </cell>
          <cell r="R136">
            <v>0</v>
          </cell>
          <cell r="S136" t="str">
            <v>00</v>
          </cell>
          <cell r="T136" t="str">
            <v>8008191GCRAJ007</v>
          </cell>
          <cell r="U136" t="str">
            <v>594501JGRCA7</v>
          </cell>
          <cell r="V136">
            <v>37097</v>
          </cell>
          <cell r="W136" t="str">
            <v>0124-0018</v>
          </cell>
          <cell r="X136" t="str">
            <v>4014811449</v>
          </cell>
          <cell r="Y136" t="str">
            <v>M</v>
          </cell>
          <cell r="Z136" t="str">
            <v>1</v>
          </cell>
          <cell r="AB136" t="str">
            <v>0/  0</v>
          </cell>
          <cell r="AC136">
            <v>0</v>
          </cell>
          <cell r="AE136" t="str">
            <v>2</v>
          </cell>
          <cell r="AF136">
            <v>1035</v>
          </cell>
          <cell r="AS136">
            <v>103.5</v>
          </cell>
          <cell r="AT136">
            <v>10.97</v>
          </cell>
          <cell r="AU136">
            <v>18.11</v>
          </cell>
          <cell r="AV136">
            <v>93.15</v>
          </cell>
        </row>
        <row r="137">
          <cell r="A137" t="str">
            <v>1101101008</v>
          </cell>
          <cell r="B137" t="str">
            <v>20</v>
          </cell>
          <cell r="C137" t="str">
            <v>044</v>
          </cell>
          <cell r="D137" t="str">
            <v>0097</v>
          </cell>
          <cell r="E137" t="str">
            <v>00540</v>
          </cell>
          <cell r="F137" t="str">
            <v>0195</v>
          </cell>
          <cell r="G137" t="str">
            <v>00001</v>
          </cell>
          <cell r="H137" t="str">
            <v>000084</v>
          </cell>
          <cell r="I137" t="str">
            <v>GARCIA VILLALOBOS LESMITH ELFI</v>
          </cell>
          <cell r="J137" t="str">
            <v>TECNICO EN ENFERMERIA</v>
          </cell>
          <cell r="K137" t="str">
            <v>4</v>
          </cell>
          <cell r="L137" t="str">
            <v>03006</v>
          </cell>
          <cell r="M137" t="str">
            <v>150101106 - INST. NACIONAL DE OFTALMOLOGIA</v>
          </cell>
          <cell r="N137" t="str">
            <v>40901462</v>
          </cell>
          <cell r="O137">
            <v>29338</v>
          </cell>
          <cell r="P137">
            <v>39640</v>
          </cell>
          <cell r="Q137" t="str">
            <v>1</v>
          </cell>
          <cell r="R137">
            <v>0</v>
          </cell>
          <cell r="S137" t="str">
            <v>00</v>
          </cell>
          <cell r="T137" t="str">
            <v>8004270GCVLL001</v>
          </cell>
          <cell r="W137" t="str">
            <v>0124-0009</v>
          </cell>
          <cell r="X137" t="str">
            <v>4030715832</v>
          </cell>
          <cell r="Y137" t="str">
            <v>F</v>
          </cell>
          <cell r="Z137" t="str">
            <v>1</v>
          </cell>
          <cell r="AB137" t="str">
            <v>0/  0</v>
          </cell>
          <cell r="AC137">
            <v>0</v>
          </cell>
          <cell r="AE137" t="str">
            <v>2</v>
          </cell>
          <cell r="AF137">
            <v>1035</v>
          </cell>
          <cell r="AG137">
            <v>134.55000000000001</v>
          </cell>
          <cell r="AV137">
            <v>93.15</v>
          </cell>
        </row>
        <row r="138">
          <cell r="A138" t="str">
            <v>1101101008</v>
          </cell>
          <cell r="B138" t="str">
            <v>20</v>
          </cell>
          <cell r="C138" t="str">
            <v>044</v>
          </cell>
          <cell r="D138" t="str">
            <v>0097</v>
          </cell>
          <cell r="E138" t="str">
            <v>00471</v>
          </cell>
          <cell r="F138" t="str">
            <v>0200</v>
          </cell>
          <cell r="G138" t="str">
            <v>00001</v>
          </cell>
          <cell r="H138" t="str">
            <v>000085</v>
          </cell>
          <cell r="I138" t="str">
            <v>GOMEZ PALOMINO FERNANDO ROLANDO</v>
          </cell>
          <cell r="J138" t="str">
            <v>CHOFER</v>
          </cell>
          <cell r="K138" t="str">
            <v>4</v>
          </cell>
          <cell r="L138" t="str">
            <v>03006</v>
          </cell>
          <cell r="M138" t="str">
            <v>150101106 - INST. NACIONAL DE OFTALMOLOGIA</v>
          </cell>
          <cell r="N138" t="str">
            <v>09392956</v>
          </cell>
          <cell r="O138">
            <v>26003</v>
          </cell>
          <cell r="P138">
            <v>40088</v>
          </cell>
          <cell r="Q138" t="str">
            <v>M</v>
          </cell>
          <cell r="R138">
            <v>0</v>
          </cell>
          <cell r="S138" t="str">
            <v>00</v>
          </cell>
          <cell r="T138" t="str">
            <v>7103111GEPOF002</v>
          </cell>
          <cell r="U138" t="str">
            <v>260011FGPEO7</v>
          </cell>
          <cell r="V138">
            <v>34193</v>
          </cell>
          <cell r="W138" t="str">
            <v>0124-0008</v>
          </cell>
          <cell r="X138" t="str">
            <v>4030715883</v>
          </cell>
          <cell r="Y138" t="str">
            <v>M</v>
          </cell>
          <cell r="Z138" t="str">
            <v>2</v>
          </cell>
          <cell r="AB138" t="str">
            <v>0/  0</v>
          </cell>
          <cell r="AC138">
            <v>0</v>
          </cell>
          <cell r="AE138" t="str">
            <v>2</v>
          </cell>
          <cell r="AF138">
            <v>1035</v>
          </cell>
          <cell r="AS138">
            <v>103.5</v>
          </cell>
          <cell r="AT138">
            <v>10.97</v>
          </cell>
          <cell r="AU138">
            <v>18.11</v>
          </cell>
          <cell r="AV138">
            <v>93.15</v>
          </cell>
        </row>
        <row r="139">
          <cell r="A139" t="str">
            <v>1101101008</v>
          </cell>
          <cell r="B139" t="str">
            <v>20</v>
          </cell>
          <cell r="C139" t="str">
            <v>006</v>
          </cell>
          <cell r="D139" t="str">
            <v>0008</v>
          </cell>
          <cell r="E139" t="str">
            <v>00267</v>
          </cell>
          <cell r="F139" t="str">
            <v>0693</v>
          </cell>
          <cell r="G139" t="str">
            <v>00001</v>
          </cell>
          <cell r="H139" t="str">
            <v>000086</v>
          </cell>
          <cell r="I139" t="str">
            <v>GONZAGA VASQUEZ MIRTHA ZULMA</v>
          </cell>
          <cell r="J139" t="str">
            <v>TECNICO ADMINISTRATIVO</v>
          </cell>
          <cell r="K139" t="str">
            <v>4</v>
          </cell>
          <cell r="L139" t="str">
            <v>03006</v>
          </cell>
          <cell r="M139" t="str">
            <v>150101106 - INST. NACIONAL DE OFTALMOLOGIA</v>
          </cell>
          <cell r="N139" t="str">
            <v>17592380</v>
          </cell>
          <cell r="O139">
            <v>26992</v>
          </cell>
          <cell r="P139">
            <v>39628</v>
          </cell>
          <cell r="Q139" t="str">
            <v>I</v>
          </cell>
          <cell r="R139">
            <v>0</v>
          </cell>
          <cell r="S139" t="str">
            <v>00</v>
          </cell>
          <cell r="T139" t="str">
            <v>7311240GZVQM009</v>
          </cell>
          <cell r="U139" t="str">
            <v>569900MGVZQ4</v>
          </cell>
          <cell r="V139">
            <v>34929</v>
          </cell>
          <cell r="W139" t="str">
            <v>0124-0002</v>
          </cell>
          <cell r="X139" t="str">
            <v>3753023100051</v>
          </cell>
          <cell r="Y139" t="str">
            <v>F</v>
          </cell>
          <cell r="Z139" t="str">
            <v>2</v>
          </cell>
          <cell r="AB139" t="str">
            <v>0/  0</v>
          </cell>
          <cell r="AC139">
            <v>0</v>
          </cell>
          <cell r="AE139" t="str">
            <v>2</v>
          </cell>
          <cell r="AF139">
            <v>1035</v>
          </cell>
          <cell r="AP139">
            <v>103.5</v>
          </cell>
          <cell r="AQ139">
            <v>10.66</v>
          </cell>
          <cell r="AR139">
            <v>18.63</v>
          </cell>
          <cell r="AV139">
            <v>93.15</v>
          </cell>
        </row>
        <row r="140">
          <cell r="A140" t="str">
            <v>1101101008</v>
          </cell>
          <cell r="B140" t="str">
            <v>20</v>
          </cell>
          <cell r="C140" t="str">
            <v>044</v>
          </cell>
          <cell r="D140" t="str">
            <v>0098</v>
          </cell>
          <cell r="E140" t="str">
            <v>00469</v>
          </cell>
          <cell r="F140" t="str">
            <v>0653</v>
          </cell>
          <cell r="G140" t="str">
            <v>00001</v>
          </cell>
          <cell r="H140" t="str">
            <v>000088</v>
          </cell>
          <cell r="I140" t="str">
            <v>HAYAKAWA CORONADO YONITA MARIA</v>
          </cell>
          <cell r="J140" t="str">
            <v>TECNICO ADMINISTRATIVO</v>
          </cell>
          <cell r="K140" t="str">
            <v>4</v>
          </cell>
          <cell r="L140" t="str">
            <v>03006</v>
          </cell>
          <cell r="M140" t="str">
            <v>150101106 - INST. NACIONAL DE OFTALMOLOGIA</v>
          </cell>
          <cell r="N140" t="str">
            <v>06792241</v>
          </cell>
          <cell r="O140">
            <v>27521</v>
          </cell>
          <cell r="P140">
            <v>40271</v>
          </cell>
          <cell r="Q140" t="str">
            <v>H</v>
          </cell>
          <cell r="R140">
            <v>0</v>
          </cell>
          <cell r="S140" t="str">
            <v>00</v>
          </cell>
          <cell r="T140" t="str">
            <v>7505070HACOY004</v>
          </cell>
          <cell r="U140" t="str">
            <v>575190YHCAO2</v>
          </cell>
          <cell r="V140">
            <v>35278</v>
          </cell>
          <cell r="W140" t="str">
            <v>0124-0018</v>
          </cell>
          <cell r="X140" t="str">
            <v>4014811457</v>
          </cell>
          <cell r="Y140" t="str">
            <v>F</v>
          </cell>
          <cell r="Z140" t="str">
            <v>2</v>
          </cell>
          <cell r="AB140" t="str">
            <v>0/  0</v>
          </cell>
          <cell r="AC140">
            <v>0</v>
          </cell>
          <cell r="AE140" t="str">
            <v>2</v>
          </cell>
          <cell r="AF140">
            <v>1004.81</v>
          </cell>
          <cell r="AM140">
            <v>100.48</v>
          </cell>
          <cell r="AN140">
            <v>11.15</v>
          </cell>
          <cell r="AO140">
            <v>19.59</v>
          </cell>
          <cell r="AV140">
            <v>90.43</v>
          </cell>
        </row>
        <row r="141">
          <cell r="A141" t="str">
            <v>1101101008</v>
          </cell>
          <cell r="B141" t="str">
            <v>20</v>
          </cell>
          <cell r="C141" t="str">
            <v>006</v>
          </cell>
          <cell r="D141" t="str">
            <v>0008</v>
          </cell>
          <cell r="E141" t="str">
            <v>00267</v>
          </cell>
          <cell r="F141" t="str">
            <v>0693</v>
          </cell>
          <cell r="G141" t="str">
            <v>00001</v>
          </cell>
          <cell r="H141" t="str">
            <v>000090</v>
          </cell>
          <cell r="I141" t="str">
            <v>HIDALGO BARTRA LICURGO</v>
          </cell>
          <cell r="J141" t="str">
            <v>ASISTENTE ADMINISTRATIVO</v>
          </cell>
          <cell r="K141" t="str">
            <v>4</v>
          </cell>
          <cell r="L141" t="str">
            <v>03006</v>
          </cell>
          <cell r="M141" t="str">
            <v>150101106 - INST. NACIONAL DE OFTALMOLOGIA</v>
          </cell>
          <cell r="N141" t="str">
            <v>06070829</v>
          </cell>
          <cell r="O141">
            <v>18163</v>
          </cell>
          <cell r="P141">
            <v>39628</v>
          </cell>
          <cell r="Q141" t="str">
            <v>1</v>
          </cell>
          <cell r="R141">
            <v>0</v>
          </cell>
          <cell r="S141" t="str">
            <v>00</v>
          </cell>
          <cell r="T141" t="str">
            <v>4909221HABTL005</v>
          </cell>
          <cell r="W141" t="str">
            <v>0124-0002</v>
          </cell>
          <cell r="X141" t="str">
            <v>4010346296</v>
          </cell>
          <cell r="Y141" t="str">
            <v>M</v>
          </cell>
          <cell r="Z141" t="str">
            <v>2</v>
          </cell>
          <cell r="AB141" t="str">
            <v>0/  0</v>
          </cell>
          <cell r="AC141">
            <v>0</v>
          </cell>
          <cell r="AE141" t="str">
            <v>2</v>
          </cell>
          <cell r="AF141">
            <v>1265</v>
          </cell>
          <cell r="AG141">
            <v>164.45</v>
          </cell>
          <cell r="AV141">
            <v>97.2</v>
          </cell>
        </row>
        <row r="142">
          <cell r="A142" t="str">
            <v>1101101008</v>
          </cell>
          <cell r="B142" t="str">
            <v>20</v>
          </cell>
          <cell r="C142" t="str">
            <v>044</v>
          </cell>
          <cell r="D142" t="str">
            <v>0097</v>
          </cell>
          <cell r="E142" t="str">
            <v>46104</v>
          </cell>
          <cell r="F142" t="str">
            <v>0842</v>
          </cell>
          <cell r="G142" t="str">
            <v>00001</v>
          </cell>
          <cell r="H142" t="str">
            <v>000091</v>
          </cell>
          <cell r="I142" t="str">
            <v>HUAMAN GUERRERO DE ZAMALLOA VIOLETA</v>
          </cell>
          <cell r="J142" t="str">
            <v>INGENIERO ELECTRONICO</v>
          </cell>
          <cell r="K142" t="str">
            <v>4</v>
          </cell>
          <cell r="L142" t="str">
            <v>03006</v>
          </cell>
          <cell r="M142" t="str">
            <v>150101106 - INST. NACIONAL DE OFTALMOLOGIA</v>
          </cell>
          <cell r="N142" t="str">
            <v>09165105</v>
          </cell>
          <cell r="O142">
            <v>20639</v>
          </cell>
          <cell r="P142">
            <v>39628</v>
          </cell>
          <cell r="Q142" t="str">
            <v>1</v>
          </cell>
          <cell r="R142">
            <v>0</v>
          </cell>
          <cell r="S142" t="str">
            <v>00</v>
          </cell>
          <cell r="T142" t="str">
            <v>5607030HMGRV006</v>
          </cell>
          <cell r="W142" t="str">
            <v>0124-0014</v>
          </cell>
          <cell r="X142" t="str">
            <v>4011572974</v>
          </cell>
          <cell r="Y142" t="str">
            <v>F</v>
          </cell>
          <cell r="Z142" t="str">
            <v>2</v>
          </cell>
          <cell r="AB142" t="str">
            <v>0/  0</v>
          </cell>
          <cell r="AC142">
            <v>0</v>
          </cell>
          <cell r="AE142" t="str">
            <v>2</v>
          </cell>
          <cell r="AF142">
            <v>4002.64</v>
          </cell>
          <cell r="AG142">
            <v>520.34</v>
          </cell>
          <cell r="AH142">
            <v>400.26</v>
          </cell>
          <cell r="AV142">
            <v>97.2</v>
          </cell>
        </row>
        <row r="143">
          <cell r="A143" t="str">
            <v>1101101008</v>
          </cell>
          <cell r="B143" t="str">
            <v>20</v>
          </cell>
          <cell r="C143" t="str">
            <v>044</v>
          </cell>
          <cell r="D143" t="str">
            <v>0097</v>
          </cell>
          <cell r="E143" t="str">
            <v>00471</v>
          </cell>
          <cell r="F143" t="str">
            <v>0200</v>
          </cell>
          <cell r="G143" t="str">
            <v>00001</v>
          </cell>
          <cell r="H143" t="str">
            <v>000092</v>
          </cell>
          <cell r="I143" t="str">
            <v>HUERTA PEREZ EDUARDO</v>
          </cell>
          <cell r="J143" t="str">
            <v>CHOFER</v>
          </cell>
          <cell r="K143" t="str">
            <v>4</v>
          </cell>
          <cell r="L143" t="str">
            <v>03006</v>
          </cell>
          <cell r="M143" t="str">
            <v>150101106 - INST. NACIONAL DE OFTALMOLOGIA</v>
          </cell>
          <cell r="N143" t="str">
            <v>08388065</v>
          </cell>
          <cell r="O143">
            <v>18492</v>
          </cell>
          <cell r="P143">
            <v>39628</v>
          </cell>
          <cell r="Q143" t="str">
            <v>1</v>
          </cell>
          <cell r="R143">
            <v>0</v>
          </cell>
          <cell r="S143" t="str">
            <v>00</v>
          </cell>
          <cell r="T143" t="str">
            <v>5008171HRPEE000</v>
          </cell>
          <cell r="W143" t="str">
            <v>0124-0008</v>
          </cell>
          <cell r="X143" t="str">
            <v>4010346318</v>
          </cell>
          <cell r="Y143" t="str">
            <v>M</v>
          </cell>
          <cell r="Z143" t="str">
            <v>2</v>
          </cell>
          <cell r="AB143" t="str">
            <v>0/  0</v>
          </cell>
          <cell r="AC143">
            <v>0</v>
          </cell>
          <cell r="AE143" t="str">
            <v>2</v>
          </cell>
          <cell r="AF143">
            <v>934.84</v>
          </cell>
          <cell r="AG143">
            <v>121.53</v>
          </cell>
          <cell r="AV143">
            <v>84.14</v>
          </cell>
        </row>
        <row r="144">
          <cell r="A144" t="str">
            <v>1101101008</v>
          </cell>
          <cell r="B144" t="str">
            <v>20</v>
          </cell>
          <cell r="C144" t="str">
            <v>044</v>
          </cell>
          <cell r="D144" t="str">
            <v>0097</v>
          </cell>
          <cell r="E144" t="str">
            <v>00540</v>
          </cell>
          <cell r="F144" t="str">
            <v>0195</v>
          </cell>
          <cell r="G144" t="str">
            <v>00001</v>
          </cell>
          <cell r="H144" t="str">
            <v>000094</v>
          </cell>
          <cell r="I144" t="str">
            <v>JAIMES BOZA AMIEL OLIVER</v>
          </cell>
          <cell r="J144" t="str">
            <v>TECNICO EN ENFERMERIA</v>
          </cell>
          <cell r="K144" t="str">
            <v>4</v>
          </cell>
          <cell r="L144" t="str">
            <v>03006</v>
          </cell>
          <cell r="M144" t="str">
            <v>150101106 - INST. NACIONAL DE OFTALMOLOGIA</v>
          </cell>
          <cell r="N144" t="str">
            <v>32293483</v>
          </cell>
          <cell r="O144">
            <v>27900</v>
          </cell>
          <cell r="P144">
            <v>39628</v>
          </cell>
          <cell r="Q144" t="str">
            <v>H</v>
          </cell>
          <cell r="R144">
            <v>0</v>
          </cell>
          <cell r="S144" t="str">
            <v>00</v>
          </cell>
          <cell r="T144" t="str">
            <v>7605201JMBAA004</v>
          </cell>
          <cell r="U144" t="str">
            <v>578981AJBMA1</v>
          </cell>
          <cell r="V144">
            <v>37139</v>
          </cell>
          <cell r="W144" t="str">
            <v>0124-0009</v>
          </cell>
          <cell r="X144" t="str">
            <v>4014893011</v>
          </cell>
          <cell r="Y144" t="str">
            <v>M</v>
          </cell>
          <cell r="Z144" t="str">
            <v>1</v>
          </cell>
          <cell r="AB144" t="str">
            <v>0/  0</v>
          </cell>
          <cell r="AC144">
            <v>0</v>
          </cell>
          <cell r="AE144" t="str">
            <v>2</v>
          </cell>
          <cell r="AF144">
            <v>1035</v>
          </cell>
          <cell r="AM144">
            <v>103.5</v>
          </cell>
          <cell r="AN144">
            <v>11.49</v>
          </cell>
          <cell r="AO144">
            <v>20.18</v>
          </cell>
          <cell r="AV144">
            <v>93.15</v>
          </cell>
        </row>
        <row r="145">
          <cell r="A145" t="str">
            <v>1101101008</v>
          </cell>
          <cell r="B145" t="str">
            <v>20</v>
          </cell>
          <cell r="C145" t="str">
            <v>044</v>
          </cell>
          <cell r="D145" t="str">
            <v>0098</v>
          </cell>
          <cell r="E145" t="str">
            <v>00469</v>
          </cell>
          <cell r="F145" t="str">
            <v>0653</v>
          </cell>
          <cell r="G145" t="str">
            <v>00001</v>
          </cell>
          <cell r="H145" t="str">
            <v>000095</v>
          </cell>
          <cell r="I145" t="str">
            <v>JUAREZ MOREYRA ENRIQUE</v>
          </cell>
          <cell r="J145" t="str">
            <v>TECNICO DE FARMACIA</v>
          </cell>
          <cell r="K145" t="str">
            <v>4</v>
          </cell>
          <cell r="L145" t="str">
            <v>03006</v>
          </cell>
          <cell r="M145" t="str">
            <v>150101106 - INST. NACIONAL DE OFTALMOLOGIA</v>
          </cell>
          <cell r="N145" t="str">
            <v>10010437</v>
          </cell>
          <cell r="O145">
            <v>26323</v>
          </cell>
          <cell r="P145">
            <v>39628</v>
          </cell>
          <cell r="Q145" t="str">
            <v>1</v>
          </cell>
          <cell r="R145">
            <v>0</v>
          </cell>
          <cell r="S145" t="str">
            <v>00</v>
          </cell>
          <cell r="T145" t="str">
            <v>7201251JRMEE001</v>
          </cell>
          <cell r="W145" t="str">
            <v>0124-0018</v>
          </cell>
          <cell r="X145" t="str">
            <v>4010268724</v>
          </cell>
          <cell r="Y145" t="str">
            <v>M</v>
          </cell>
          <cell r="Z145" t="str">
            <v>1</v>
          </cell>
          <cell r="AB145" t="str">
            <v>0/  0</v>
          </cell>
          <cell r="AC145">
            <v>0</v>
          </cell>
          <cell r="AE145" t="str">
            <v>2</v>
          </cell>
          <cell r="AF145">
            <v>1035</v>
          </cell>
          <cell r="AG145">
            <v>134.55000000000001</v>
          </cell>
          <cell r="AV145">
            <v>93.15</v>
          </cell>
        </row>
        <row r="146">
          <cell r="A146" t="str">
            <v>1101101008</v>
          </cell>
          <cell r="B146" t="str">
            <v>20</v>
          </cell>
          <cell r="C146" t="str">
            <v>006</v>
          </cell>
          <cell r="D146" t="str">
            <v>0008</v>
          </cell>
          <cell r="E146" t="str">
            <v>00267</v>
          </cell>
          <cell r="F146" t="str">
            <v>0693</v>
          </cell>
          <cell r="G146" t="str">
            <v>00001</v>
          </cell>
          <cell r="H146" t="str">
            <v>000096</v>
          </cell>
          <cell r="I146" t="str">
            <v>LABERIANO AGUERO BERTHA FRANCISCA</v>
          </cell>
          <cell r="J146" t="str">
            <v>TECNICO ADMINISTRATIVO</v>
          </cell>
          <cell r="K146" t="str">
            <v>4</v>
          </cell>
          <cell r="L146" t="str">
            <v>03006</v>
          </cell>
          <cell r="M146" t="str">
            <v>150101106 - INST. NACIONAL DE OFTALMOLOGIA</v>
          </cell>
          <cell r="N146" t="str">
            <v>10112828</v>
          </cell>
          <cell r="O146">
            <v>27035</v>
          </cell>
          <cell r="P146">
            <v>39628</v>
          </cell>
          <cell r="Q146" t="str">
            <v>M</v>
          </cell>
          <cell r="R146">
            <v>0</v>
          </cell>
          <cell r="S146" t="str">
            <v>00</v>
          </cell>
          <cell r="T146" t="str">
            <v>7401060LEAEB006</v>
          </cell>
          <cell r="U146" t="str">
            <v>570330BLAEE0</v>
          </cell>
          <cell r="V146">
            <v>35656</v>
          </cell>
          <cell r="W146" t="str">
            <v>0124-0002</v>
          </cell>
          <cell r="X146" t="str">
            <v>4010346342</v>
          </cell>
          <cell r="Y146" t="str">
            <v>F</v>
          </cell>
          <cell r="Z146" t="str">
            <v>2</v>
          </cell>
          <cell r="AB146" t="str">
            <v>0/  0</v>
          </cell>
          <cell r="AC146">
            <v>0</v>
          </cell>
          <cell r="AE146" t="str">
            <v>2</v>
          </cell>
          <cell r="AF146">
            <v>1027.81</v>
          </cell>
          <cell r="AS146">
            <v>102.78</v>
          </cell>
          <cell r="AT146">
            <v>10.89</v>
          </cell>
          <cell r="AU146">
            <v>17.989999999999998</v>
          </cell>
          <cell r="AV146">
            <v>92.5</v>
          </cell>
        </row>
        <row r="147">
          <cell r="A147" t="str">
            <v>1101101008</v>
          </cell>
          <cell r="B147" t="str">
            <v>20</v>
          </cell>
          <cell r="C147" t="str">
            <v>044</v>
          </cell>
          <cell r="D147" t="str">
            <v>0097</v>
          </cell>
          <cell r="E147" t="str">
            <v>00471</v>
          </cell>
          <cell r="F147" t="str">
            <v>0200</v>
          </cell>
          <cell r="G147" t="str">
            <v>00001</v>
          </cell>
          <cell r="H147" t="str">
            <v>000097</v>
          </cell>
          <cell r="I147" t="str">
            <v>LAUREANO HERRERA PEDRO AMADOR</v>
          </cell>
          <cell r="J147" t="str">
            <v>CHOFER</v>
          </cell>
          <cell r="K147" t="str">
            <v>4</v>
          </cell>
          <cell r="L147" t="str">
            <v>03006</v>
          </cell>
          <cell r="M147" t="str">
            <v>150101106 - INST. NACIONAL DE OFTALMOLOGIA</v>
          </cell>
          <cell r="N147" t="str">
            <v>04402746</v>
          </cell>
          <cell r="O147">
            <v>16557</v>
          </cell>
          <cell r="P147">
            <v>39628</v>
          </cell>
          <cell r="Q147" t="str">
            <v>I</v>
          </cell>
          <cell r="R147">
            <v>0</v>
          </cell>
          <cell r="S147" t="str">
            <v>00</v>
          </cell>
          <cell r="T147" t="str">
            <v>4504301LRHRP009</v>
          </cell>
          <cell r="U147" t="str">
            <v>165551PLHRR3</v>
          </cell>
          <cell r="V147">
            <v>34201</v>
          </cell>
          <cell r="W147" t="str">
            <v>0124-0008</v>
          </cell>
          <cell r="X147" t="str">
            <v>4014677238</v>
          </cell>
          <cell r="Y147" t="str">
            <v>M</v>
          </cell>
          <cell r="Z147" t="str">
            <v>2</v>
          </cell>
          <cell r="AB147" t="str">
            <v>0/  0</v>
          </cell>
          <cell r="AC147">
            <v>0</v>
          </cell>
          <cell r="AE147" t="str">
            <v>2</v>
          </cell>
          <cell r="AF147">
            <v>1035</v>
          </cell>
          <cell r="AP147">
            <v>103.5</v>
          </cell>
          <cell r="AR147">
            <v>18.63</v>
          </cell>
          <cell r="AV147">
            <v>93.15</v>
          </cell>
        </row>
        <row r="148">
          <cell r="A148" t="str">
            <v>1101101008</v>
          </cell>
          <cell r="B148" t="str">
            <v>20</v>
          </cell>
          <cell r="C148" t="str">
            <v>044</v>
          </cell>
          <cell r="D148" t="str">
            <v>0098</v>
          </cell>
          <cell r="E148" t="str">
            <v>00469</v>
          </cell>
          <cell r="F148" t="str">
            <v>0653</v>
          </cell>
          <cell r="G148" t="str">
            <v>00001</v>
          </cell>
          <cell r="H148" t="str">
            <v>000098</v>
          </cell>
          <cell r="I148" t="str">
            <v>LEON ESPINOZA RUTH DEL ROSARIO</v>
          </cell>
          <cell r="J148" t="str">
            <v>TECNICO ADMINISTRATIVO</v>
          </cell>
          <cell r="K148" t="str">
            <v>4</v>
          </cell>
          <cell r="L148" t="str">
            <v>03006</v>
          </cell>
          <cell r="M148" t="str">
            <v>150101106 - INST. NACIONAL DE OFTALMOLOGIA</v>
          </cell>
          <cell r="N148" t="str">
            <v>09830808</v>
          </cell>
          <cell r="O148">
            <v>27176</v>
          </cell>
          <cell r="P148">
            <v>39628</v>
          </cell>
          <cell r="Q148" t="str">
            <v>P</v>
          </cell>
          <cell r="R148">
            <v>0</v>
          </cell>
          <cell r="S148" t="str">
            <v>00</v>
          </cell>
          <cell r="T148" t="str">
            <v>7405270LNEIR008</v>
          </cell>
          <cell r="U148" t="str">
            <v>571740RLENI1</v>
          </cell>
          <cell r="V148">
            <v>37999</v>
          </cell>
          <cell r="W148" t="str">
            <v>0124-0018</v>
          </cell>
          <cell r="X148" t="str">
            <v>4013735285</v>
          </cell>
          <cell r="Y148" t="str">
            <v>F</v>
          </cell>
          <cell r="Z148" t="str">
            <v>2</v>
          </cell>
          <cell r="AB148" t="str">
            <v>0/  0</v>
          </cell>
          <cell r="AC148">
            <v>0</v>
          </cell>
          <cell r="AE148" t="str">
            <v>2</v>
          </cell>
          <cell r="AF148">
            <v>1035</v>
          </cell>
          <cell r="AJ148">
            <v>103.5</v>
          </cell>
          <cell r="AK148">
            <v>13.04</v>
          </cell>
          <cell r="AL148">
            <v>23.81</v>
          </cell>
          <cell r="AV148">
            <v>93.15</v>
          </cell>
        </row>
        <row r="149">
          <cell r="A149" t="str">
            <v>1101101008</v>
          </cell>
          <cell r="B149" t="str">
            <v>20</v>
          </cell>
          <cell r="C149" t="str">
            <v>006</v>
          </cell>
          <cell r="D149" t="str">
            <v>0011</v>
          </cell>
          <cell r="E149" t="str">
            <v>00097</v>
          </cell>
          <cell r="F149" t="str">
            <v>5605</v>
          </cell>
          <cell r="G149" t="str">
            <v>00001</v>
          </cell>
          <cell r="H149" t="str">
            <v>000100</v>
          </cell>
          <cell r="I149" t="str">
            <v>LOAYZA VILLAR FRANCISCO</v>
          </cell>
          <cell r="J149" t="str">
            <v>MEDICO</v>
          </cell>
          <cell r="K149" t="str">
            <v>4</v>
          </cell>
          <cell r="L149" t="str">
            <v>03006</v>
          </cell>
          <cell r="M149" t="str">
            <v>150101106 - INST. NACIONAL DE OFTALMOLOGIA</v>
          </cell>
          <cell r="N149" t="str">
            <v>06195361</v>
          </cell>
          <cell r="O149">
            <v>13671</v>
          </cell>
          <cell r="P149">
            <v>40087</v>
          </cell>
          <cell r="Q149" t="str">
            <v>H</v>
          </cell>
          <cell r="R149">
            <v>0</v>
          </cell>
          <cell r="S149" t="str">
            <v>00</v>
          </cell>
          <cell r="T149" t="str">
            <v>3706051LYVLF007</v>
          </cell>
          <cell r="U149" t="str">
            <v>436691FLVYL7</v>
          </cell>
          <cell r="V149">
            <v>40278</v>
          </cell>
          <cell r="W149" t="str">
            <v>0124-0003</v>
          </cell>
          <cell r="X149" t="str">
            <v>4034277589</v>
          </cell>
          <cell r="Y149" t="str">
            <v>M</v>
          </cell>
          <cell r="Z149" t="str">
            <v>1</v>
          </cell>
          <cell r="AB149" t="str">
            <v>0/  0</v>
          </cell>
          <cell r="AC149">
            <v>0</v>
          </cell>
          <cell r="AE149" t="str">
            <v>2</v>
          </cell>
          <cell r="AF149">
            <v>3200</v>
          </cell>
          <cell r="AM149">
            <v>320</v>
          </cell>
          <cell r="AO149">
            <v>62.4</v>
          </cell>
          <cell r="AV149">
            <v>97.2</v>
          </cell>
        </row>
        <row r="150">
          <cell r="A150" t="str">
            <v>1101101008</v>
          </cell>
          <cell r="B150" t="str">
            <v>20</v>
          </cell>
          <cell r="C150" t="str">
            <v>006</v>
          </cell>
          <cell r="D150" t="str">
            <v>0011</v>
          </cell>
          <cell r="E150" t="str">
            <v>00097</v>
          </cell>
          <cell r="F150" t="str">
            <v>5605</v>
          </cell>
          <cell r="G150" t="str">
            <v>00001</v>
          </cell>
          <cell r="H150" t="str">
            <v>000101</v>
          </cell>
          <cell r="I150" t="str">
            <v>LOSTAUNAU RUBIO JOSE LUIS</v>
          </cell>
          <cell r="J150" t="str">
            <v>BIBLIOTECARIO</v>
          </cell>
          <cell r="K150" t="str">
            <v>4</v>
          </cell>
          <cell r="L150" t="str">
            <v>03006</v>
          </cell>
          <cell r="M150" t="str">
            <v>150101106 - INST. NACIONAL DE OFTALMOLOGIA</v>
          </cell>
          <cell r="N150" t="str">
            <v>06647452</v>
          </cell>
          <cell r="O150">
            <v>18517</v>
          </cell>
          <cell r="P150">
            <v>39628</v>
          </cell>
          <cell r="R150">
            <v>0</v>
          </cell>
          <cell r="S150" t="str">
            <v>00</v>
          </cell>
          <cell r="T150" t="str">
            <v>5009111LTRIJ007</v>
          </cell>
          <cell r="W150" t="str">
            <v>0124-0003</v>
          </cell>
          <cell r="X150" t="str">
            <v>4010346407</v>
          </cell>
          <cell r="Y150" t="str">
            <v>M</v>
          </cell>
          <cell r="Z150" t="str">
            <v>2</v>
          </cell>
          <cell r="AB150" t="str">
            <v>0/  0</v>
          </cell>
          <cell r="AC150">
            <v>0</v>
          </cell>
          <cell r="AE150" t="str">
            <v>2</v>
          </cell>
          <cell r="AF150">
            <v>1115.5</v>
          </cell>
          <cell r="AV150">
            <v>97.2</v>
          </cell>
        </row>
        <row r="151">
          <cell r="A151" t="str">
            <v>1101101008</v>
          </cell>
          <cell r="B151" t="str">
            <v>20</v>
          </cell>
          <cell r="C151" t="str">
            <v>006</v>
          </cell>
          <cell r="D151" t="str">
            <v>0008</v>
          </cell>
          <cell r="E151" t="str">
            <v>00267</v>
          </cell>
          <cell r="F151" t="str">
            <v>0693</v>
          </cell>
          <cell r="G151" t="str">
            <v>00001</v>
          </cell>
          <cell r="H151" t="str">
            <v>000102</v>
          </cell>
          <cell r="I151" t="str">
            <v>MACHUCA VARGAS YOLANDA GIOVANNA</v>
          </cell>
          <cell r="J151" t="str">
            <v>TECNICO ADMINISTRATIVO</v>
          </cell>
          <cell r="K151" t="str">
            <v>4</v>
          </cell>
          <cell r="L151" t="str">
            <v>03006</v>
          </cell>
          <cell r="M151" t="str">
            <v>150101106 - INST. NACIONAL DE OFTALMOLOGIA</v>
          </cell>
          <cell r="N151" t="str">
            <v>09463721</v>
          </cell>
          <cell r="O151">
            <v>26474</v>
          </cell>
          <cell r="P151">
            <v>39628</v>
          </cell>
          <cell r="Q151" t="str">
            <v>M</v>
          </cell>
          <cell r="R151">
            <v>0</v>
          </cell>
          <cell r="S151" t="str">
            <v>00</v>
          </cell>
          <cell r="T151" t="str">
            <v>7206240MHVGY000</v>
          </cell>
          <cell r="U151" t="str">
            <v>564720YMVHG7</v>
          </cell>
          <cell r="V151">
            <v>35024</v>
          </cell>
          <cell r="W151" t="str">
            <v>0124-0002</v>
          </cell>
          <cell r="X151" t="str">
            <v>4013369068</v>
          </cell>
          <cell r="Y151" t="str">
            <v>F</v>
          </cell>
          <cell r="Z151" t="str">
            <v>2</v>
          </cell>
          <cell r="AB151" t="str">
            <v>0/  0</v>
          </cell>
          <cell r="AC151">
            <v>0</v>
          </cell>
          <cell r="AE151" t="str">
            <v>2</v>
          </cell>
          <cell r="AF151">
            <v>1027.81</v>
          </cell>
          <cell r="AS151">
            <v>102.78</v>
          </cell>
          <cell r="AT151">
            <v>10.89</v>
          </cell>
          <cell r="AU151">
            <v>17.989999999999998</v>
          </cell>
          <cell r="AV151">
            <v>92.5</v>
          </cell>
        </row>
        <row r="152">
          <cell r="A152" t="str">
            <v>1101101008</v>
          </cell>
          <cell r="B152" t="str">
            <v>20</v>
          </cell>
          <cell r="C152" t="str">
            <v>044</v>
          </cell>
          <cell r="D152" t="str">
            <v>0097</v>
          </cell>
          <cell r="E152" t="str">
            <v>46104</v>
          </cell>
          <cell r="F152" t="str">
            <v>2564</v>
          </cell>
          <cell r="G152" t="str">
            <v>00001</v>
          </cell>
          <cell r="H152" t="str">
            <v>000105</v>
          </cell>
          <cell r="I152" t="str">
            <v>MARIN AGUIRRE JULIO</v>
          </cell>
          <cell r="J152" t="str">
            <v>ARTESANO</v>
          </cell>
          <cell r="K152" t="str">
            <v>4</v>
          </cell>
          <cell r="L152" t="str">
            <v>03006</v>
          </cell>
          <cell r="M152" t="str">
            <v>150101106 - INST. NACIONAL DE OFTALMOLOGIA</v>
          </cell>
          <cell r="N152" t="str">
            <v>08287318</v>
          </cell>
          <cell r="O152">
            <v>20528</v>
          </cell>
          <cell r="P152">
            <v>39628</v>
          </cell>
          <cell r="R152">
            <v>0</v>
          </cell>
          <cell r="S152" t="str">
            <v>00</v>
          </cell>
          <cell r="T152" t="str">
            <v>5603141MIAIJ008</v>
          </cell>
          <cell r="W152" t="str">
            <v>0124-0015</v>
          </cell>
          <cell r="X152" t="str">
            <v>3753023254822</v>
          </cell>
          <cell r="Y152" t="str">
            <v>M</v>
          </cell>
          <cell r="Z152" t="str">
            <v>1</v>
          </cell>
          <cell r="AB152" t="str">
            <v>0/  0</v>
          </cell>
          <cell r="AC152">
            <v>0</v>
          </cell>
          <cell r="AE152" t="str">
            <v>2</v>
          </cell>
          <cell r="AF152">
            <v>1035</v>
          </cell>
          <cell r="AV152">
            <v>93.15</v>
          </cell>
        </row>
        <row r="153">
          <cell r="A153" t="str">
            <v>1101101008</v>
          </cell>
          <cell r="B153" t="str">
            <v>20</v>
          </cell>
          <cell r="C153" t="str">
            <v>006</v>
          </cell>
          <cell r="D153" t="str">
            <v>0008</v>
          </cell>
          <cell r="E153" t="str">
            <v>00267</v>
          </cell>
          <cell r="F153" t="str">
            <v>0693</v>
          </cell>
          <cell r="G153" t="str">
            <v>00001</v>
          </cell>
          <cell r="H153" t="str">
            <v>000106</v>
          </cell>
          <cell r="I153" t="str">
            <v>MARTICORENA DEGREGORI MARIA ISABEL</v>
          </cell>
          <cell r="J153" t="str">
            <v>TECNICO ADMINISTRATIVO</v>
          </cell>
          <cell r="K153" t="str">
            <v>4</v>
          </cell>
          <cell r="L153" t="str">
            <v>03006</v>
          </cell>
          <cell r="M153" t="str">
            <v>150101106 - INST. NACIONAL DE OFTALMOLOGIA</v>
          </cell>
          <cell r="N153" t="str">
            <v>06242054</v>
          </cell>
          <cell r="O153">
            <v>22969</v>
          </cell>
          <cell r="P153">
            <v>39628</v>
          </cell>
          <cell r="Q153" t="str">
            <v>M</v>
          </cell>
          <cell r="R153">
            <v>0</v>
          </cell>
          <cell r="S153" t="str">
            <v>00</v>
          </cell>
          <cell r="T153" t="str">
            <v>6211190MTDRM004</v>
          </cell>
          <cell r="U153" t="str">
            <v>529670MMDTR4</v>
          </cell>
          <cell r="V153">
            <v>35132</v>
          </cell>
          <cell r="W153" t="str">
            <v>0124-0002</v>
          </cell>
          <cell r="X153" t="str">
            <v>4014892961</v>
          </cell>
          <cell r="Y153" t="str">
            <v>F</v>
          </cell>
          <cell r="Z153" t="str">
            <v>2</v>
          </cell>
          <cell r="AB153" t="str">
            <v>0/  0</v>
          </cell>
          <cell r="AC153">
            <v>0</v>
          </cell>
          <cell r="AE153" t="str">
            <v>2</v>
          </cell>
          <cell r="AF153">
            <v>1027.0899999999999</v>
          </cell>
          <cell r="AS153">
            <v>102.71</v>
          </cell>
          <cell r="AT153">
            <v>10.89</v>
          </cell>
          <cell r="AU153">
            <v>17.97</v>
          </cell>
          <cell r="AV153">
            <v>92.44</v>
          </cell>
        </row>
        <row r="154">
          <cell r="A154" t="str">
            <v>1101101008</v>
          </cell>
          <cell r="B154" t="str">
            <v>20</v>
          </cell>
          <cell r="C154" t="str">
            <v>006</v>
          </cell>
          <cell r="D154" t="str">
            <v>0008</v>
          </cell>
          <cell r="E154" t="str">
            <v>00267</v>
          </cell>
          <cell r="F154" t="str">
            <v>0693</v>
          </cell>
          <cell r="G154" t="str">
            <v>00001</v>
          </cell>
          <cell r="H154" t="str">
            <v>000109</v>
          </cell>
          <cell r="I154" t="str">
            <v>MAURING VELIZ DIANA SAMIRA</v>
          </cell>
          <cell r="J154" t="str">
            <v>TECNICO ADMINISTRATIVO</v>
          </cell>
          <cell r="K154" t="str">
            <v>4</v>
          </cell>
          <cell r="L154" t="str">
            <v>03006</v>
          </cell>
          <cell r="M154" t="str">
            <v>150101106 - INST. NACIONAL DE OFTALMOLOGIA</v>
          </cell>
          <cell r="N154" t="str">
            <v>10130119</v>
          </cell>
          <cell r="O154">
            <v>27577</v>
          </cell>
          <cell r="P154">
            <v>39628</v>
          </cell>
          <cell r="Q154" t="str">
            <v>H</v>
          </cell>
          <cell r="R154">
            <v>0</v>
          </cell>
          <cell r="S154" t="str">
            <v>00</v>
          </cell>
          <cell r="T154" t="str">
            <v>7507020MRVID000</v>
          </cell>
          <cell r="U154" t="str">
            <v>575750DMVRI7</v>
          </cell>
          <cell r="V154">
            <v>35696</v>
          </cell>
          <cell r="W154" t="str">
            <v>0124-0002</v>
          </cell>
          <cell r="X154" t="str">
            <v>3753023098421</v>
          </cell>
          <cell r="Y154" t="str">
            <v>F</v>
          </cell>
          <cell r="Z154" t="str">
            <v>2</v>
          </cell>
          <cell r="AB154" t="str">
            <v>0/  0</v>
          </cell>
          <cell r="AC154">
            <v>0</v>
          </cell>
          <cell r="AE154" t="str">
            <v>2</v>
          </cell>
          <cell r="AF154">
            <v>1010.57</v>
          </cell>
          <cell r="AM154">
            <v>101.06</v>
          </cell>
          <cell r="AN154">
            <v>11.22</v>
          </cell>
          <cell r="AO154">
            <v>19.71</v>
          </cell>
          <cell r="AV154">
            <v>90.95</v>
          </cell>
        </row>
        <row r="155">
          <cell r="A155" t="str">
            <v>1101101008</v>
          </cell>
          <cell r="B155" t="str">
            <v>20</v>
          </cell>
          <cell r="C155" t="str">
            <v>044</v>
          </cell>
          <cell r="D155" t="str">
            <v>0098</v>
          </cell>
          <cell r="E155" t="str">
            <v>00469</v>
          </cell>
          <cell r="F155" t="str">
            <v>0791</v>
          </cell>
          <cell r="G155" t="str">
            <v>00001</v>
          </cell>
          <cell r="H155" t="str">
            <v>000111</v>
          </cell>
          <cell r="I155" t="str">
            <v>MEDINA HUANCAHUARI GABRIELA ARISTIDA</v>
          </cell>
          <cell r="J155" t="str">
            <v>TECNICO EN ENFERMERIA</v>
          </cell>
          <cell r="K155" t="str">
            <v>4</v>
          </cell>
          <cell r="L155" t="str">
            <v>03006</v>
          </cell>
          <cell r="M155" t="str">
            <v>150101106 - INST. NACIONAL DE OFTALMOLOGIA</v>
          </cell>
          <cell r="N155" t="str">
            <v>09690027</v>
          </cell>
          <cell r="O155">
            <v>26542</v>
          </cell>
          <cell r="P155">
            <v>39641</v>
          </cell>
          <cell r="Q155" t="str">
            <v>1</v>
          </cell>
          <cell r="R155">
            <v>0</v>
          </cell>
          <cell r="S155" t="str">
            <v>00</v>
          </cell>
          <cell r="T155" t="str">
            <v>7208310MIHNG009</v>
          </cell>
          <cell r="W155" t="str">
            <v>0124-0019</v>
          </cell>
          <cell r="X155" t="str">
            <v>4010346482</v>
          </cell>
          <cell r="Y155" t="str">
            <v>F</v>
          </cell>
          <cell r="Z155" t="str">
            <v>1</v>
          </cell>
          <cell r="AB155" t="str">
            <v>0/  0</v>
          </cell>
          <cell r="AC155">
            <v>0</v>
          </cell>
          <cell r="AE155" t="str">
            <v>2</v>
          </cell>
          <cell r="AF155">
            <v>300.48</v>
          </cell>
          <cell r="AG155">
            <v>39.06</v>
          </cell>
          <cell r="AV155">
            <v>49.5</v>
          </cell>
        </row>
        <row r="156">
          <cell r="A156" t="str">
            <v>1101101008</v>
          </cell>
          <cell r="B156" t="str">
            <v>20</v>
          </cell>
          <cell r="C156" t="str">
            <v>044</v>
          </cell>
          <cell r="D156" t="str">
            <v>0098</v>
          </cell>
          <cell r="E156" t="str">
            <v>00469</v>
          </cell>
          <cell r="F156" t="str">
            <v>1056</v>
          </cell>
          <cell r="G156" t="str">
            <v>00001</v>
          </cell>
          <cell r="H156" t="str">
            <v>000112</v>
          </cell>
          <cell r="I156" t="str">
            <v>MEGO NAVARRO DANTE NAZARIO</v>
          </cell>
          <cell r="J156" t="str">
            <v>TECNICO ADMINISTRATIVO</v>
          </cell>
          <cell r="K156" t="str">
            <v>4</v>
          </cell>
          <cell r="L156" t="str">
            <v>03006</v>
          </cell>
          <cell r="M156" t="str">
            <v>150101106 - INST. NACIONAL DE OFTALMOLOGIA</v>
          </cell>
          <cell r="N156" t="str">
            <v>40009355</v>
          </cell>
          <cell r="O156">
            <v>28777</v>
          </cell>
          <cell r="P156">
            <v>39934</v>
          </cell>
          <cell r="Q156" t="str">
            <v>I</v>
          </cell>
          <cell r="R156">
            <v>0</v>
          </cell>
          <cell r="S156" t="str">
            <v>00</v>
          </cell>
          <cell r="T156" t="str">
            <v>7810141MONAD009</v>
          </cell>
          <cell r="U156" t="str">
            <v>587751DMNOA1</v>
          </cell>
          <cell r="V156">
            <v>39934</v>
          </cell>
          <cell r="W156" t="str">
            <v>0124-0020</v>
          </cell>
          <cell r="X156" t="str">
            <v>4028375838</v>
          </cell>
          <cell r="Y156" t="str">
            <v>M</v>
          </cell>
          <cell r="Z156" t="str">
            <v>2</v>
          </cell>
          <cell r="AB156" t="str">
            <v>0/  0</v>
          </cell>
          <cell r="AC156">
            <v>0</v>
          </cell>
          <cell r="AE156" t="str">
            <v>2</v>
          </cell>
          <cell r="AF156">
            <v>1026.3800000000001</v>
          </cell>
          <cell r="AP156">
            <v>102.64</v>
          </cell>
          <cell r="AQ156">
            <v>10.57</v>
          </cell>
          <cell r="AR156">
            <v>18.47</v>
          </cell>
          <cell r="AV156">
            <v>92.37</v>
          </cell>
        </row>
        <row r="157">
          <cell r="A157" t="str">
            <v>1101101008</v>
          </cell>
          <cell r="B157" t="str">
            <v>20</v>
          </cell>
          <cell r="C157" t="str">
            <v>044</v>
          </cell>
          <cell r="D157" t="str">
            <v>0098</v>
          </cell>
          <cell r="E157" t="str">
            <v>00469</v>
          </cell>
          <cell r="F157" t="str">
            <v>0653</v>
          </cell>
          <cell r="G157" t="str">
            <v>00001</v>
          </cell>
          <cell r="H157" t="str">
            <v>000116</v>
          </cell>
          <cell r="I157" t="str">
            <v>MILLA VILLANUEVA ENYDA MALENA</v>
          </cell>
          <cell r="J157" t="str">
            <v>TECNICO DE FARMACIA</v>
          </cell>
          <cell r="K157" t="str">
            <v>4</v>
          </cell>
          <cell r="L157" t="str">
            <v>03006</v>
          </cell>
          <cell r="M157" t="str">
            <v>150101106 - INST. NACIONAL DE OFTALMOLOGIA</v>
          </cell>
          <cell r="N157" t="str">
            <v>40034277</v>
          </cell>
          <cell r="O157">
            <v>28827</v>
          </cell>
          <cell r="P157">
            <v>39628</v>
          </cell>
          <cell r="Q157" t="str">
            <v>1</v>
          </cell>
          <cell r="R157">
            <v>0</v>
          </cell>
          <cell r="S157" t="str">
            <v>00</v>
          </cell>
          <cell r="T157" t="str">
            <v>7812030MLVLE004</v>
          </cell>
          <cell r="W157" t="str">
            <v>0124-0018</v>
          </cell>
          <cell r="X157" t="str">
            <v>4014811414</v>
          </cell>
          <cell r="Y157" t="str">
            <v>F</v>
          </cell>
          <cell r="Z157" t="str">
            <v>1</v>
          </cell>
          <cell r="AB157" t="str">
            <v>0/  0</v>
          </cell>
          <cell r="AC157">
            <v>0</v>
          </cell>
          <cell r="AE157" t="str">
            <v>2</v>
          </cell>
          <cell r="AF157">
            <v>1029.97</v>
          </cell>
          <cell r="AG157">
            <v>133.9</v>
          </cell>
          <cell r="AV157">
            <v>92.7</v>
          </cell>
        </row>
        <row r="158">
          <cell r="A158" t="str">
            <v>1101101008</v>
          </cell>
          <cell r="B158" t="str">
            <v>20</v>
          </cell>
          <cell r="C158" t="str">
            <v>006</v>
          </cell>
          <cell r="D158" t="str">
            <v>0008</v>
          </cell>
          <cell r="E158" t="str">
            <v>00267</v>
          </cell>
          <cell r="F158" t="str">
            <v>0693</v>
          </cell>
          <cell r="G158" t="str">
            <v>00001</v>
          </cell>
          <cell r="H158" t="str">
            <v>000117</v>
          </cell>
          <cell r="I158" t="str">
            <v>MIRANDA ABURTO NEVER PATRIK</v>
          </cell>
          <cell r="J158" t="str">
            <v>CAJERO</v>
          </cell>
          <cell r="K158" t="str">
            <v>4</v>
          </cell>
          <cell r="L158" t="str">
            <v>03006</v>
          </cell>
          <cell r="M158" t="str">
            <v>150101106 - INST. NACIONAL DE OFTALMOLOGIA</v>
          </cell>
          <cell r="N158" t="str">
            <v>07642929</v>
          </cell>
          <cell r="O158">
            <v>28120</v>
          </cell>
          <cell r="P158">
            <v>39934</v>
          </cell>
          <cell r="Q158" t="str">
            <v>1</v>
          </cell>
          <cell r="R158">
            <v>0</v>
          </cell>
          <cell r="S158" t="str">
            <v>00</v>
          </cell>
          <cell r="T158" t="str">
            <v>7612260MAARN004</v>
          </cell>
          <cell r="W158" t="str">
            <v>0124-0002</v>
          </cell>
          <cell r="X158" t="str">
            <v>4028433374</v>
          </cell>
          <cell r="Y158" t="str">
            <v>F</v>
          </cell>
          <cell r="Z158" t="str">
            <v>2</v>
          </cell>
          <cell r="AB158" t="str">
            <v>0/  0</v>
          </cell>
          <cell r="AC158">
            <v>0</v>
          </cell>
          <cell r="AE158" t="str">
            <v>2</v>
          </cell>
          <cell r="AF158">
            <v>1035</v>
          </cell>
          <cell r="AG158">
            <v>134.55000000000001</v>
          </cell>
          <cell r="AV158">
            <v>93.15</v>
          </cell>
        </row>
        <row r="159">
          <cell r="A159" t="str">
            <v>1101101008</v>
          </cell>
          <cell r="B159" t="str">
            <v>20</v>
          </cell>
          <cell r="C159" t="str">
            <v>006</v>
          </cell>
          <cell r="D159" t="str">
            <v>0008</v>
          </cell>
          <cell r="E159" t="str">
            <v>00267</v>
          </cell>
          <cell r="F159" t="str">
            <v>0693</v>
          </cell>
          <cell r="G159" t="str">
            <v>00001</v>
          </cell>
          <cell r="H159" t="str">
            <v>000119</v>
          </cell>
          <cell r="I159" t="str">
            <v>MONTERO RICKARD ROSA ELVIRA</v>
          </cell>
          <cell r="J159" t="str">
            <v>TECNICO ADMINISTRATIVO</v>
          </cell>
          <cell r="K159" t="str">
            <v>4</v>
          </cell>
          <cell r="L159" t="str">
            <v>03006</v>
          </cell>
          <cell r="M159" t="str">
            <v>150101106 - INST. NACIONAL DE OFTALMOLOGIA</v>
          </cell>
          <cell r="N159" t="str">
            <v>25509149</v>
          </cell>
          <cell r="O159">
            <v>24291</v>
          </cell>
          <cell r="P159">
            <v>39628</v>
          </cell>
          <cell r="Q159" t="str">
            <v>H</v>
          </cell>
          <cell r="R159">
            <v>0</v>
          </cell>
          <cell r="S159" t="str">
            <v>00</v>
          </cell>
          <cell r="T159" t="str">
            <v>6607030MTRKR009</v>
          </cell>
          <cell r="U159" t="str">
            <v>542890RMRTK8</v>
          </cell>
          <cell r="V159">
            <v>35157</v>
          </cell>
          <cell r="W159" t="str">
            <v>0124-0002</v>
          </cell>
          <cell r="X159" t="str">
            <v>4010346547</v>
          </cell>
          <cell r="Y159" t="str">
            <v>F</v>
          </cell>
          <cell r="Z159" t="str">
            <v>2</v>
          </cell>
          <cell r="AB159" t="str">
            <v>0/  0</v>
          </cell>
          <cell r="AC159">
            <v>0</v>
          </cell>
          <cell r="AE159" t="str">
            <v>2</v>
          </cell>
          <cell r="AF159">
            <v>1019.91</v>
          </cell>
          <cell r="AM159">
            <v>101.99</v>
          </cell>
          <cell r="AN159">
            <v>11.32</v>
          </cell>
          <cell r="AO159">
            <v>19.89</v>
          </cell>
          <cell r="AV159">
            <v>91.79</v>
          </cell>
        </row>
        <row r="160">
          <cell r="A160" t="str">
            <v>1101101008</v>
          </cell>
          <cell r="B160" t="str">
            <v>20</v>
          </cell>
          <cell r="C160" t="str">
            <v>044</v>
          </cell>
          <cell r="D160" t="str">
            <v>0098</v>
          </cell>
          <cell r="E160" t="str">
            <v>00469</v>
          </cell>
          <cell r="F160" t="str">
            <v>1056</v>
          </cell>
          <cell r="G160" t="str">
            <v>00001</v>
          </cell>
          <cell r="H160" t="str">
            <v>000121</v>
          </cell>
          <cell r="I160" t="str">
            <v>MORAN SACSA LILIANA MARIA</v>
          </cell>
          <cell r="J160" t="str">
            <v>TECNICO ADMINISTRATIVO</v>
          </cell>
          <cell r="K160" t="str">
            <v>4</v>
          </cell>
          <cell r="L160" t="str">
            <v>03006</v>
          </cell>
          <cell r="M160" t="str">
            <v>150101106 - INST. NACIONAL DE OFTALMOLOGIA</v>
          </cell>
          <cell r="N160" t="str">
            <v>80536221</v>
          </cell>
          <cell r="O160">
            <v>28889</v>
          </cell>
          <cell r="P160">
            <v>39628</v>
          </cell>
          <cell r="Q160" t="str">
            <v>1</v>
          </cell>
          <cell r="R160">
            <v>0</v>
          </cell>
          <cell r="S160" t="str">
            <v>00</v>
          </cell>
          <cell r="T160" t="str">
            <v>7902030MASSL006</v>
          </cell>
          <cell r="W160" t="str">
            <v>0124-0020</v>
          </cell>
          <cell r="X160" t="str">
            <v>4019435429</v>
          </cell>
          <cell r="Y160" t="str">
            <v>F</v>
          </cell>
          <cell r="Z160" t="str">
            <v>2</v>
          </cell>
          <cell r="AB160" t="str">
            <v>0/  0</v>
          </cell>
          <cell r="AC160">
            <v>0</v>
          </cell>
          <cell r="AE160" t="str">
            <v>2</v>
          </cell>
          <cell r="AF160">
            <v>1030.69</v>
          </cell>
          <cell r="AG160">
            <v>133.99</v>
          </cell>
          <cell r="AV160">
            <v>92.76</v>
          </cell>
        </row>
        <row r="161">
          <cell r="A161" t="str">
            <v>1101101008</v>
          </cell>
          <cell r="B161" t="str">
            <v>20</v>
          </cell>
          <cell r="C161" t="str">
            <v>006</v>
          </cell>
          <cell r="D161" t="str">
            <v>0008</v>
          </cell>
          <cell r="E161" t="str">
            <v>00267</v>
          </cell>
          <cell r="F161" t="str">
            <v>0693</v>
          </cell>
          <cell r="G161" t="str">
            <v>00001</v>
          </cell>
          <cell r="H161" t="str">
            <v>000122</v>
          </cell>
          <cell r="I161" t="str">
            <v>MUÑANTE MONROY MARIA ANTONIETA</v>
          </cell>
          <cell r="J161" t="str">
            <v>TECNICO ADMINISTRATIVO</v>
          </cell>
          <cell r="K161" t="str">
            <v>4</v>
          </cell>
          <cell r="L161" t="str">
            <v>03006</v>
          </cell>
          <cell r="M161" t="str">
            <v>150101106 - INST. NACIONAL DE OFTALMOLOGIA</v>
          </cell>
          <cell r="N161" t="str">
            <v>07230507</v>
          </cell>
          <cell r="O161">
            <v>21597</v>
          </cell>
          <cell r="P161">
            <v>39628</v>
          </cell>
          <cell r="Q161" t="str">
            <v>1</v>
          </cell>
          <cell r="R161">
            <v>0</v>
          </cell>
          <cell r="S161" t="str">
            <v>00</v>
          </cell>
          <cell r="T161" t="str">
            <v>5902160MAMRM007</v>
          </cell>
          <cell r="W161" t="str">
            <v>0124-0002</v>
          </cell>
          <cell r="X161" t="str">
            <v>3753023136323</v>
          </cell>
          <cell r="Y161" t="str">
            <v>F</v>
          </cell>
          <cell r="Z161" t="str">
            <v>2</v>
          </cell>
          <cell r="AB161" t="str">
            <v>0/  0</v>
          </cell>
          <cell r="AC161">
            <v>0</v>
          </cell>
          <cell r="AE161" t="str">
            <v>2</v>
          </cell>
          <cell r="AF161">
            <v>965.28</v>
          </cell>
          <cell r="AG161">
            <v>125.49</v>
          </cell>
          <cell r="AV161">
            <v>86.88</v>
          </cell>
        </row>
        <row r="162">
          <cell r="A162" t="str">
            <v>1101101008</v>
          </cell>
          <cell r="B162" t="str">
            <v>20</v>
          </cell>
          <cell r="C162" t="str">
            <v>004</v>
          </cell>
          <cell r="D162" t="str">
            <v>0005</v>
          </cell>
          <cell r="E162" t="str">
            <v>61817</v>
          </cell>
          <cell r="F162" t="str">
            <v>2394</v>
          </cell>
          <cell r="G162" t="str">
            <v>00001</v>
          </cell>
          <cell r="H162" t="str">
            <v>000123</v>
          </cell>
          <cell r="I162" t="str">
            <v>MUÑOZ GONZALEZ RICARDO HUMBERTO</v>
          </cell>
          <cell r="J162" t="str">
            <v>TECNICO ADMINISTRATIVO</v>
          </cell>
          <cell r="K162" t="str">
            <v>4</v>
          </cell>
          <cell r="L162" t="str">
            <v>03006</v>
          </cell>
          <cell r="M162" t="str">
            <v>150101106 - INST. NACIONAL DE OFTALMOLOGIA</v>
          </cell>
          <cell r="N162" t="str">
            <v>10614555</v>
          </cell>
          <cell r="O162">
            <v>28516</v>
          </cell>
          <cell r="P162">
            <v>40118</v>
          </cell>
          <cell r="Q162" t="str">
            <v>H</v>
          </cell>
          <cell r="R162">
            <v>0</v>
          </cell>
          <cell r="S162" t="str">
            <v>00</v>
          </cell>
          <cell r="T162" t="str">
            <v>7801261MOGZR002</v>
          </cell>
          <cell r="U162" t="str">
            <v>585141RMGOZ3</v>
          </cell>
          <cell r="V162">
            <v>39948</v>
          </cell>
          <cell r="W162" t="str">
            <v>0124-0001</v>
          </cell>
          <cell r="X162" t="str">
            <v>4030828629</v>
          </cell>
          <cell r="Y162" t="str">
            <v>M</v>
          </cell>
          <cell r="Z162" t="str">
            <v>2</v>
          </cell>
          <cell r="AB162" t="str">
            <v>0/  0</v>
          </cell>
          <cell r="AC162">
            <v>0</v>
          </cell>
          <cell r="AE162" t="str">
            <v>2</v>
          </cell>
          <cell r="AF162">
            <v>1540</v>
          </cell>
          <cell r="AM162">
            <v>154</v>
          </cell>
          <cell r="AN162">
            <v>17.09</v>
          </cell>
          <cell r="AO162">
            <v>30.03</v>
          </cell>
          <cell r="AV162">
            <v>97.2</v>
          </cell>
        </row>
        <row r="163">
          <cell r="A163" t="str">
            <v>1101101008</v>
          </cell>
          <cell r="B163" t="str">
            <v>20</v>
          </cell>
          <cell r="C163" t="str">
            <v>043</v>
          </cell>
          <cell r="D163" t="str">
            <v>0095</v>
          </cell>
          <cell r="E163" t="str">
            <v>00613</v>
          </cell>
          <cell r="F163" t="str">
            <v>0308</v>
          </cell>
          <cell r="G163" t="str">
            <v>00001</v>
          </cell>
          <cell r="H163" t="str">
            <v>000125</v>
          </cell>
          <cell r="I163" t="str">
            <v>MUÑOZ TEJADA SHERLY MELISSA</v>
          </cell>
          <cell r="J163" t="str">
            <v>TECNICO ADMINISTRATIVO</v>
          </cell>
          <cell r="K163" t="str">
            <v>4</v>
          </cell>
          <cell r="L163" t="str">
            <v>03006</v>
          </cell>
          <cell r="M163" t="str">
            <v>150101106 - INST. NACIONAL DE OFTALMOLOGIA</v>
          </cell>
          <cell r="N163" t="str">
            <v>41761867</v>
          </cell>
          <cell r="O163">
            <v>30483</v>
          </cell>
          <cell r="P163">
            <v>39661</v>
          </cell>
          <cell r="Q163" t="str">
            <v>1</v>
          </cell>
          <cell r="R163">
            <v>0</v>
          </cell>
          <cell r="S163" t="str">
            <v>00</v>
          </cell>
          <cell r="T163" t="str">
            <v>8306160MOTAS002</v>
          </cell>
          <cell r="W163" t="str">
            <v>0124-0005</v>
          </cell>
          <cell r="X163" t="str">
            <v>4025831085</v>
          </cell>
          <cell r="Y163" t="str">
            <v>F</v>
          </cell>
          <cell r="Z163" t="str">
            <v>1</v>
          </cell>
          <cell r="AB163" t="str">
            <v>0/  0</v>
          </cell>
          <cell r="AC163">
            <v>0</v>
          </cell>
          <cell r="AE163" t="str">
            <v>2</v>
          </cell>
          <cell r="AF163">
            <v>1027.0899999999999</v>
          </cell>
          <cell r="AG163">
            <v>133.52000000000001</v>
          </cell>
          <cell r="AV163">
            <v>92.44</v>
          </cell>
        </row>
        <row r="164">
          <cell r="A164" t="str">
            <v>1101101008</v>
          </cell>
          <cell r="B164" t="str">
            <v>20</v>
          </cell>
          <cell r="C164" t="str">
            <v>006</v>
          </cell>
          <cell r="D164" t="str">
            <v>0008</v>
          </cell>
          <cell r="E164" t="str">
            <v>00267</v>
          </cell>
          <cell r="F164" t="str">
            <v>0693</v>
          </cell>
          <cell r="G164" t="str">
            <v>00001</v>
          </cell>
          <cell r="H164" t="str">
            <v>000126</v>
          </cell>
          <cell r="I164" t="str">
            <v>NAVARRO MANCCO SANDRO EVAN</v>
          </cell>
          <cell r="J164" t="str">
            <v>TECNICO ADMINISTRATIVO</v>
          </cell>
          <cell r="K164" t="str">
            <v>4</v>
          </cell>
          <cell r="L164" t="str">
            <v>03006</v>
          </cell>
          <cell r="M164" t="str">
            <v>150101106 - INST. NACIONAL DE OFTALMOLOGIA</v>
          </cell>
          <cell r="N164" t="str">
            <v>08149832</v>
          </cell>
          <cell r="O164">
            <v>26651</v>
          </cell>
          <cell r="P164">
            <v>40126</v>
          </cell>
          <cell r="Q164" t="str">
            <v>I</v>
          </cell>
          <cell r="R164">
            <v>0</v>
          </cell>
          <cell r="S164" t="str">
            <v>00</v>
          </cell>
          <cell r="T164" t="str">
            <v>7212181NAMCS008</v>
          </cell>
          <cell r="U164" t="str">
            <v>566491SNMAC4</v>
          </cell>
          <cell r="V164">
            <v>40134</v>
          </cell>
          <cell r="W164" t="str">
            <v>0124-0002</v>
          </cell>
          <cell r="X164" t="str">
            <v>4030828580</v>
          </cell>
          <cell r="Y164" t="str">
            <v>M</v>
          </cell>
          <cell r="Z164" t="str">
            <v>2</v>
          </cell>
          <cell r="AB164" t="str">
            <v>0/  0</v>
          </cell>
          <cell r="AC164">
            <v>0</v>
          </cell>
          <cell r="AE164" t="str">
            <v>2</v>
          </cell>
          <cell r="AF164">
            <v>1035</v>
          </cell>
          <cell r="AP164">
            <v>103.5</v>
          </cell>
          <cell r="AQ164">
            <v>10.66</v>
          </cell>
          <cell r="AR164">
            <v>18.63</v>
          </cell>
          <cell r="AV164">
            <v>93.15</v>
          </cell>
        </row>
        <row r="165">
          <cell r="A165" t="str">
            <v>1101101008</v>
          </cell>
          <cell r="B165" t="str">
            <v>20</v>
          </cell>
          <cell r="C165" t="str">
            <v>044</v>
          </cell>
          <cell r="D165" t="str">
            <v>0098</v>
          </cell>
          <cell r="E165" t="str">
            <v>00469</v>
          </cell>
          <cell r="F165" t="str">
            <v>0653</v>
          </cell>
          <cell r="G165" t="str">
            <v>00001</v>
          </cell>
          <cell r="H165" t="str">
            <v>000127</v>
          </cell>
          <cell r="I165" t="str">
            <v>NAVARRO RAMOS SUJEI RUTH</v>
          </cell>
          <cell r="J165" t="str">
            <v>TECNICO DE FARMACIA</v>
          </cell>
          <cell r="K165" t="str">
            <v>4</v>
          </cell>
          <cell r="L165" t="str">
            <v>03006</v>
          </cell>
          <cell r="M165" t="str">
            <v>150101106 - INST. NACIONAL DE OFTALMOLOGIA</v>
          </cell>
          <cell r="N165" t="str">
            <v>15865123</v>
          </cell>
          <cell r="O165">
            <v>28706</v>
          </cell>
          <cell r="P165">
            <v>39628</v>
          </cell>
          <cell r="Q165" t="str">
            <v>1</v>
          </cell>
          <cell r="R165">
            <v>0</v>
          </cell>
          <cell r="S165" t="str">
            <v>00</v>
          </cell>
          <cell r="T165" t="str">
            <v>7808040NAROS004</v>
          </cell>
          <cell r="W165" t="str">
            <v>0124-0018</v>
          </cell>
          <cell r="X165" t="str">
            <v>4019299517</v>
          </cell>
          <cell r="Y165" t="str">
            <v>F</v>
          </cell>
          <cell r="Z165" t="str">
            <v>2</v>
          </cell>
          <cell r="AB165" t="str">
            <v>0/  0</v>
          </cell>
          <cell r="AC165">
            <v>0</v>
          </cell>
          <cell r="AE165" t="str">
            <v>2</v>
          </cell>
          <cell r="AF165">
            <v>1035</v>
          </cell>
          <cell r="AG165">
            <v>134.55000000000001</v>
          </cell>
          <cell r="AV165">
            <v>93.15</v>
          </cell>
        </row>
        <row r="166">
          <cell r="A166" t="str">
            <v>1101101008</v>
          </cell>
          <cell r="B166" t="str">
            <v>20</v>
          </cell>
          <cell r="C166" t="str">
            <v>044</v>
          </cell>
          <cell r="D166" t="str">
            <v>0098</v>
          </cell>
          <cell r="E166" t="str">
            <v>00469</v>
          </cell>
          <cell r="F166" t="str">
            <v>0653</v>
          </cell>
          <cell r="G166" t="str">
            <v>00001</v>
          </cell>
          <cell r="H166" t="str">
            <v>000128</v>
          </cell>
          <cell r="I166" t="str">
            <v>NOVOA SANCHEZ ELSA MARCELA</v>
          </cell>
          <cell r="J166" t="str">
            <v>TECNICO ADMINISTRATIVO</v>
          </cell>
          <cell r="K166" t="str">
            <v>4</v>
          </cell>
          <cell r="L166" t="str">
            <v>03006</v>
          </cell>
          <cell r="M166" t="str">
            <v>150101106 - INST. NACIONAL DE OFTALMOLOGIA</v>
          </cell>
          <cell r="N166" t="str">
            <v>06202429</v>
          </cell>
          <cell r="O166">
            <v>20919</v>
          </cell>
          <cell r="P166">
            <v>39628</v>
          </cell>
          <cell r="Q166" t="str">
            <v>P</v>
          </cell>
          <cell r="R166">
            <v>0</v>
          </cell>
          <cell r="S166" t="str">
            <v>00</v>
          </cell>
          <cell r="T166" t="str">
            <v>5704090NOSCE008</v>
          </cell>
          <cell r="U166" t="str">
            <v>509170ENSOC6</v>
          </cell>
          <cell r="V166">
            <v>35784</v>
          </cell>
          <cell r="W166" t="str">
            <v>0124-0018</v>
          </cell>
          <cell r="X166" t="str">
            <v>4013735277</v>
          </cell>
          <cell r="Y166" t="str">
            <v>F</v>
          </cell>
          <cell r="Z166" t="str">
            <v>2</v>
          </cell>
          <cell r="AB166" t="str">
            <v>0/  0</v>
          </cell>
          <cell r="AC166">
            <v>0</v>
          </cell>
          <cell r="AE166" t="str">
            <v>2</v>
          </cell>
          <cell r="AF166">
            <v>1035</v>
          </cell>
          <cell r="AJ166">
            <v>103.5</v>
          </cell>
          <cell r="AK166">
            <v>13.04</v>
          </cell>
          <cell r="AL166">
            <v>23.81</v>
          </cell>
          <cell r="AV166">
            <v>93.15</v>
          </cell>
        </row>
        <row r="167">
          <cell r="A167" t="str">
            <v>1101101008</v>
          </cell>
          <cell r="B167" t="str">
            <v>20</v>
          </cell>
          <cell r="C167" t="str">
            <v>006</v>
          </cell>
          <cell r="D167" t="str">
            <v>0008</v>
          </cell>
          <cell r="E167" t="str">
            <v>00267</v>
          </cell>
          <cell r="F167" t="str">
            <v>0693</v>
          </cell>
          <cell r="G167" t="str">
            <v>00001</v>
          </cell>
          <cell r="H167" t="str">
            <v>000131</v>
          </cell>
          <cell r="I167" t="str">
            <v>OBANDO WONG ROXANA EMPERATRIZ</v>
          </cell>
          <cell r="J167" t="str">
            <v>TECNICO ADMINISTRATIVO</v>
          </cell>
          <cell r="K167" t="str">
            <v>4</v>
          </cell>
          <cell r="L167" t="str">
            <v>03006</v>
          </cell>
          <cell r="M167" t="str">
            <v>150101106 - INST. NACIONAL DE OFTALMOLOGIA</v>
          </cell>
          <cell r="N167" t="str">
            <v>09440539</v>
          </cell>
          <cell r="O167">
            <v>25363</v>
          </cell>
          <cell r="P167">
            <v>39628</v>
          </cell>
          <cell r="Q167" t="str">
            <v>I</v>
          </cell>
          <cell r="R167">
            <v>0</v>
          </cell>
          <cell r="S167" t="str">
            <v>00</v>
          </cell>
          <cell r="T167" t="str">
            <v>6906090ONWGR006</v>
          </cell>
          <cell r="U167" t="str">
            <v>253610ROWNG1</v>
          </cell>
          <cell r="V167">
            <v>34361</v>
          </cell>
          <cell r="W167" t="str">
            <v>0124-0002</v>
          </cell>
          <cell r="X167" t="str">
            <v>3753023119364</v>
          </cell>
          <cell r="Y167" t="str">
            <v>F</v>
          </cell>
          <cell r="Z167" t="str">
            <v>2</v>
          </cell>
          <cell r="AB167" t="str">
            <v>0/  0</v>
          </cell>
          <cell r="AC167">
            <v>0</v>
          </cell>
          <cell r="AE167" t="str">
            <v>2</v>
          </cell>
          <cell r="AF167">
            <v>1035</v>
          </cell>
          <cell r="AP167">
            <v>103.5</v>
          </cell>
          <cell r="AQ167">
            <v>10.66</v>
          </cell>
          <cell r="AR167">
            <v>18.63</v>
          </cell>
          <cell r="AV167">
            <v>93.15</v>
          </cell>
        </row>
        <row r="168">
          <cell r="A168" t="str">
            <v>1101101008</v>
          </cell>
          <cell r="B168" t="str">
            <v>20</v>
          </cell>
          <cell r="C168" t="str">
            <v>006</v>
          </cell>
          <cell r="D168" t="str">
            <v>0008</v>
          </cell>
          <cell r="E168" t="str">
            <v>00267</v>
          </cell>
          <cell r="F168" t="str">
            <v>0693</v>
          </cell>
          <cell r="G168" t="str">
            <v>00001</v>
          </cell>
          <cell r="H168" t="str">
            <v>000133</v>
          </cell>
          <cell r="I168" t="str">
            <v>ORELLANA SANCHEZ JOVANA PAULA</v>
          </cell>
          <cell r="J168" t="str">
            <v>TECNICO ADMINISTRATIVO</v>
          </cell>
          <cell r="K168" t="str">
            <v>4</v>
          </cell>
          <cell r="L168" t="str">
            <v>03006</v>
          </cell>
          <cell r="M168" t="str">
            <v>150101106 - INST. NACIONAL DE OFTALMOLOGIA</v>
          </cell>
          <cell r="N168" t="str">
            <v>44088451</v>
          </cell>
          <cell r="O168">
            <v>31821</v>
          </cell>
          <cell r="P168">
            <v>39628</v>
          </cell>
          <cell r="Q168" t="str">
            <v>1</v>
          </cell>
          <cell r="R168">
            <v>0</v>
          </cell>
          <cell r="S168" t="str">
            <v>00</v>
          </cell>
          <cell r="T168" t="str">
            <v>8702130OLSCJ008</v>
          </cell>
          <cell r="W168" t="str">
            <v>0124-0002</v>
          </cell>
          <cell r="X168" t="str">
            <v>4023994157</v>
          </cell>
          <cell r="Y168" t="str">
            <v>F</v>
          </cell>
          <cell r="Z168" t="str">
            <v>2</v>
          </cell>
          <cell r="AB168" t="str">
            <v>0/  0</v>
          </cell>
          <cell r="AC168">
            <v>0</v>
          </cell>
          <cell r="AE168" t="str">
            <v>2</v>
          </cell>
          <cell r="AF168">
            <v>1035</v>
          </cell>
          <cell r="AG168">
            <v>134.55000000000001</v>
          </cell>
          <cell r="AV168">
            <v>93.15</v>
          </cell>
        </row>
        <row r="169">
          <cell r="A169" t="str">
            <v>1101101008</v>
          </cell>
          <cell r="B169" t="str">
            <v>20</v>
          </cell>
          <cell r="C169" t="str">
            <v>006</v>
          </cell>
          <cell r="D169" t="str">
            <v>0012</v>
          </cell>
          <cell r="E169" t="str">
            <v>00485</v>
          </cell>
          <cell r="F169" t="str">
            <v>0006</v>
          </cell>
          <cell r="G169" t="str">
            <v>00001</v>
          </cell>
          <cell r="H169" t="str">
            <v>000134</v>
          </cell>
          <cell r="I169" t="str">
            <v>ORTEGA MANRIQUE SOLEDAD MARUJA</v>
          </cell>
          <cell r="J169" t="str">
            <v>CONTADOR PUBLICO</v>
          </cell>
          <cell r="K169" t="str">
            <v>4</v>
          </cell>
          <cell r="L169" t="str">
            <v>03006</v>
          </cell>
          <cell r="M169" t="str">
            <v>150101106 - INST. NACIONAL DE OFTALMOLOGIA</v>
          </cell>
          <cell r="N169" t="str">
            <v>40817177</v>
          </cell>
          <cell r="O169">
            <v>28842</v>
          </cell>
          <cell r="P169">
            <v>39628</v>
          </cell>
          <cell r="Q169" t="str">
            <v>P</v>
          </cell>
          <cell r="R169">
            <v>0</v>
          </cell>
          <cell r="S169" t="str">
            <v>00</v>
          </cell>
          <cell r="T169" t="str">
            <v>7812180OEMRS001</v>
          </cell>
          <cell r="U169" t="str">
            <v>588400SOMER2</v>
          </cell>
          <cell r="V169">
            <v>39864</v>
          </cell>
          <cell r="W169" t="str">
            <v>0124-0004</v>
          </cell>
          <cell r="X169" t="str">
            <v>3753023100442</v>
          </cell>
          <cell r="Y169" t="str">
            <v>F</v>
          </cell>
          <cell r="Z169" t="str">
            <v>2</v>
          </cell>
          <cell r="AB169" t="str">
            <v>0/  0</v>
          </cell>
          <cell r="AC169">
            <v>0</v>
          </cell>
          <cell r="AE169" t="str">
            <v>2</v>
          </cell>
          <cell r="AF169">
            <v>1636.36</v>
          </cell>
          <cell r="AJ169">
            <v>163.63999999999999</v>
          </cell>
          <cell r="AK169">
            <v>20.62</v>
          </cell>
          <cell r="AL169">
            <v>37.64</v>
          </cell>
          <cell r="AV169">
            <v>97.2</v>
          </cell>
        </row>
        <row r="170">
          <cell r="A170" t="str">
            <v>1101101008</v>
          </cell>
          <cell r="B170" t="str">
            <v>20</v>
          </cell>
          <cell r="C170" t="str">
            <v>044</v>
          </cell>
          <cell r="D170" t="str">
            <v>0097</v>
          </cell>
          <cell r="E170" t="str">
            <v>00540</v>
          </cell>
          <cell r="F170" t="str">
            <v>0766</v>
          </cell>
          <cell r="G170" t="str">
            <v>00001</v>
          </cell>
          <cell r="H170" t="str">
            <v>000135</v>
          </cell>
          <cell r="I170" t="str">
            <v>OSCCO CORONADO MATILDE EPIFANIA</v>
          </cell>
          <cell r="J170" t="str">
            <v>TECNICO EN ENFERMERIA</v>
          </cell>
          <cell r="K170" t="str">
            <v>4</v>
          </cell>
          <cell r="L170" t="str">
            <v>03006</v>
          </cell>
          <cell r="M170" t="str">
            <v>150101106 - INST. NACIONAL DE OFTALMOLOGIA</v>
          </cell>
          <cell r="N170" t="str">
            <v>09454705</v>
          </cell>
          <cell r="O170">
            <v>25879</v>
          </cell>
          <cell r="P170">
            <v>39628</v>
          </cell>
          <cell r="Q170" t="str">
            <v>I</v>
          </cell>
          <cell r="R170">
            <v>0</v>
          </cell>
          <cell r="S170" t="str">
            <v>00</v>
          </cell>
          <cell r="T170" t="str">
            <v>7011070OCCOM003</v>
          </cell>
          <cell r="U170" t="str">
            <v>558770MOCCO0</v>
          </cell>
          <cell r="V170">
            <v>37602</v>
          </cell>
          <cell r="W170" t="str">
            <v>0124-0012</v>
          </cell>
          <cell r="X170" t="str">
            <v>4019886714</v>
          </cell>
          <cell r="Y170" t="str">
            <v>F</v>
          </cell>
          <cell r="Z170" t="str">
            <v>1</v>
          </cell>
          <cell r="AB170" t="str">
            <v>0/  0</v>
          </cell>
          <cell r="AC170">
            <v>0</v>
          </cell>
          <cell r="AE170" t="str">
            <v>2</v>
          </cell>
          <cell r="AF170">
            <v>1035</v>
          </cell>
          <cell r="AP170">
            <v>103.5</v>
          </cell>
          <cell r="AQ170">
            <v>10.66</v>
          </cell>
          <cell r="AR170">
            <v>18.63</v>
          </cell>
          <cell r="AV170">
            <v>93.15</v>
          </cell>
        </row>
        <row r="171">
          <cell r="A171" t="str">
            <v>1101101008</v>
          </cell>
          <cell r="B171" t="str">
            <v>20</v>
          </cell>
          <cell r="C171" t="str">
            <v>044</v>
          </cell>
          <cell r="D171" t="str">
            <v>0097</v>
          </cell>
          <cell r="E171" t="str">
            <v>00540</v>
          </cell>
          <cell r="F171" t="str">
            <v>0766</v>
          </cell>
          <cell r="G171" t="str">
            <v>00001</v>
          </cell>
          <cell r="H171" t="str">
            <v>000137</v>
          </cell>
          <cell r="I171" t="str">
            <v>PALIAN IBARRA MARISOL</v>
          </cell>
          <cell r="J171" t="str">
            <v>TECNICO EN ENFERMERIA</v>
          </cell>
          <cell r="K171" t="str">
            <v>4</v>
          </cell>
          <cell r="L171" t="str">
            <v>03006</v>
          </cell>
          <cell r="M171" t="str">
            <v>150101106 - INST. NACIONAL DE OFTALMOLOGIA</v>
          </cell>
          <cell r="N171" t="str">
            <v>09766157</v>
          </cell>
          <cell r="O171">
            <v>26059</v>
          </cell>
          <cell r="P171">
            <v>40088</v>
          </cell>
          <cell r="Q171" t="str">
            <v>P</v>
          </cell>
          <cell r="R171">
            <v>0</v>
          </cell>
          <cell r="S171" t="str">
            <v>00</v>
          </cell>
          <cell r="T171" t="str">
            <v>7105060PIIRM005</v>
          </cell>
          <cell r="U171" t="str">
            <v>560570MPIIR9</v>
          </cell>
          <cell r="V171">
            <v>36285</v>
          </cell>
          <cell r="W171" t="str">
            <v>0124-0012</v>
          </cell>
          <cell r="X171" t="str">
            <v>4030646644</v>
          </cell>
          <cell r="Y171" t="str">
            <v>F</v>
          </cell>
          <cell r="Z171" t="str">
            <v>1</v>
          </cell>
          <cell r="AB171" t="str">
            <v>0/  0</v>
          </cell>
          <cell r="AC171">
            <v>0</v>
          </cell>
          <cell r="AE171" t="str">
            <v>2</v>
          </cell>
          <cell r="AF171">
            <v>1004.33</v>
          </cell>
          <cell r="AJ171">
            <v>100.43</v>
          </cell>
          <cell r="AK171">
            <v>12.65</v>
          </cell>
          <cell r="AL171">
            <v>23.1</v>
          </cell>
          <cell r="AV171">
            <v>90.39</v>
          </cell>
        </row>
        <row r="172">
          <cell r="A172" t="str">
            <v>1101101008</v>
          </cell>
          <cell r="B172" t="str">
            <v>20</v>
          </cell>
          <cell r="C172" t="str">
            <v>006</v>
          </cell>
          <cell r="D172" t="str">
            <v>0008</v>
          </cell>
          <cell r="E172" t="str">
            <v>00267</v>
          </cell>
          <cell r="F172" t="str">
            <v>0693</v>
          </cell>
          <cell r="G172" t="str">
            <v>00001</v>
          </cell>
          <cell r="H172" t="str">
            <v>000138</v>
          </cell>
          <cell r="I172" t="str">
            <v>PAREDES EPEQUIN CARLOS MANUEL</v>
          </cell>
          <cell r="J172" t="str">
            <v>TECNICO ADMINISTRATIVO</v>
          </cell>
          <cell r="K172" t="str">
            <v>4</v>
          </cell>
          <cell r="L172" t="str">
            <v>03006</v>
          </cell>
          <cell r="M172" t="str">
            <v>150101106 - INST. NACIONAL DE OFTALMOLOGIA</v>
          </cell>
          <cell r="N172" t="str">
            <v>10882172</v>
          </cell>
          <cell r="O172">
            <v>28568</v>
          </cell>
          <cell r="P172">
            <v>39738</v>
          </cell>
          <cell r="Q172" t="str">
            <v>P</v>
          </cell>
          <cell r="R172">
            <v>0</v>
          </cell>
          <cell r="S172" t="str">
            <v>00</v>
          </cell>
          <cell r="T172" t="str">
            <v>7803191PEEQC008</v>
          </cell>
          <cell r="U172" t="str">
            <v>585661CPEEQ5</v>
          </cell>
          <cell r="V172">
            <v>37672</v>
          </cell>
          <cell r="W172" t="str">
            <v>0124-0002</v>
          </cell>
          <cell r="X172" t="str">
            <v>4026084445</v>
          </cell>
          <cell r="Y172" t="str">
            <v>M</v>
          </cell>
          <cell r="Z172" t="str">
            <v>2</v>
          </cell>
          <cell r="AB172" t="str">
            <v>0/  0</v>
          </cell>
          <cell r="AC172">
            <v>0</v>
          </cell>
          <cell r="AE172" t="str">
            <v>2</v>
          </cell>
          <cell r="AF172">
            <v>1035</v>
          </cell>
          <cell r="AJ172">
            <v>103.5</v>
          </cell>
          <cell r="AK172">
            <v>13.04</v>
          </cell>
          <cell r="AL172">
            <v>23.81</v>
          </cell>
          <cell r="AV172">
            <v>93.15</v>
          </cell>
        </row>
        <row r="173">
          <cell r="A173" t="str">
            <v>1101101008</v>
          </cell>
          <cell r="B173" t="str">
            <v>20</v>
          </cell>
          <cell r="C173" t="str">
            <v>044</v>
          </cell>
          <cell r="D173" t="str">
            <v>0098</v>
          </cell>
          <cell r="E173" t="str">
            <v>00469</v>
          </cell>
          <cell r="F173" t="str">
            <v>1056</v>
          </cell>
          <cell r="G173" t="str">
            <v>00001</v>
          </cell>
          <cell r="H173" t="str">
            <v>000139</v>
          </cell>
          <cell r="I173" t="str">
            <v>PAREDES MONZON ISABEL PAMELA</v>
          </cell>
          <cell r="J173" t="str">
            <v>TECNICO ADMINISTRATIVO</v>
          </cell>
          <cell r="K173" t="str">
            <v>4</v>
          </cell>
          <cell r="L173" t="str">
            <v>03006</v>
          </cell>
          <cell r="M173" t="str">
            <v>150101106 - INST. NACIONAL DE OFTALMOLOGIA</v>
          </cell>
          <cell r="N173" t="str">
            <v>45452186</v>
          </cell>
          <cell r="O173">
            <v>32393</v>
          </cell>
          <cell r="P173">
            <v>39934</v>
          </cell>
          <cell r="Q173" t="str">
            <v>1</v>
          </cell>
          <cell r="R173">
            <v>0</v>
          </cell>
          <cell r="S173" t="str">
            <v>00</v>
          </cell>
          <cell r="T173" t="str">
            <v>8809070PEMZI009</v>
          </cell>
          <cell r="W173" t="str">
            <v>0124-0020</v>
          </cell>
          <cell r="X173" t="str">
            <v>4028375803</v>
          </cell>
          <cell r="Y173" t="str">
            <v>F</v>
          </cell>
          <cell r="Z173" t="str">
            <v>2</v>
          </cell>
          <cell r="AB173" t="str">
            <v>0/  0</v>
          </cell>
          <cell r="AC173">
            <v>0</v>
          </cell>
          <cell r="AE173" t="str">
            <v>2</v>
          </cell>
          <cell r="AF173">
            <v>1035</v>
          </cell>
          <cell r="AG173">
            <v>134.55000000000001</v>
          </cell>
          <cell r="AV173">
            <v>93.15</v>
          </cell>
        </row>
        <row r="174">
          <cell r="A174" t="str">
            <v>1101101008</v>
          </cell>
          <cell r="B174" t="str">
            <v>20</v>
          </cell>
          <cell r="C174" t="str">
            <v>044</v>
          </cell>
          <cell r="D174" t="str">
            <v>0097</v>
          </cell>
          <cell r="E174" t="str">
            <v>00471</v>
          </cell>
          <cell r="F174" t="str">
            <v>0200</v>
          </cell>
          <cell r="G174" t="str">
            <v>00001</v>
          </cell>
          <cell r="H174" t="str">
            <v>000142</v>
          </cell>
          <cell r="I174" t="str">
            <v>PILARES MORENO MARIO</v>
          </cell>
          <cell r="J174" t="str">
            <v>CHOFER</v>
          </cell>
          <cell r="K174" t="str">
            <v>4</v>
          </cell>
          <cell r="L174" t="str">
            <v>03006</v>
          </cell>
          <cell r="M174" t="str">
            <v>150101106 - INST. NACIONAL DE OFTALMOLOGIA</v>
          </cell>
          <cell r="N174" t="str">
            <v>07560300</v>
          </cell>
          <cell r="O174">
            <v>18042</v>
          </cell>
          <cell r="P174">
            <v>39628</v>
          </cell>
          <cell r="Q174" t="str">
            <v>1</v>
          </cell>
          <cell r="R174">
            <v>0</v>
          </cell>
          <cell r="S174" t="str">
            <v>00</v>
          </cell>
          <cell r="T174" t="str">
            <v>4905241PAMEM000</v>
          </cell>
          <cell r="W174" t="str">
            <v>0124-0008</v>
          </cell>
          <cell r="X174" t="str">
            <v>4014677246</v>
          </cell>
          <cell r="Y174" t="str">
            <v>M</v>
          </cell>
          <cell r="Z174" t="str">
            <v>2</v>
          </cell>
          <cell r="AB174" t="str">
            <v>0/  0</v>
          </cell>
          <cell r="AC174">
            <v>0</v>
          </cell>
          <cell r="AE174" t="str">
            <v>2</v>
          </cell>
          <cell r="AF174">
            <v>1035</v>
          </cell>
          <cell r="AG174">
            <v>134.55000000000001</v>
          </cell>
          <cell r="AV174">
            <v>93.15</v>
          </cell>
        </row>
        <row r="175">
          <cell r="A175" t="str">
            <v>1101101008</v>
          </cell>
          <cell r="B175" t="str">
            <v>20</v>
          </cell>
          <cell r="C175" t="str">
            <v>006</v>
          </cell>
          <cell r="D175" t="str">
            <v>0008</v>
          </cell>
          <cell r="E175" t="str">
            <v>00267</v>
          </cell>
          <cell r="F175" t="str">
            <v>0693</v>
          </cell>
          <cell r="G175" t="str">
            <v>00001</v>
          </cell>
          <cell r="H175" t="str">
            <v>000143</v>
          </cell>
          <cell r="I175" t="str">
            <v>PLACENCIA CEDEÑO JOSE MONTERIO</v>
          </cell>
          <cell r="J175" t="str">
            <v>TECNICO ADMINISTRATIVO</v>
          </cell>
          <cell r="K175" t="str">
            <v>4</v>
          </cell>
          <cell r="L175" t="str">
            <v>03006</v>
          </cell>
          <cell r="M175" t="str">
            <v>150101106 - INST. NACIONAL DE OFTALMOLOGIA</v>
          </cell>
          <cell r="N175" t="str">
            <v>09615228</v>
          </cell>
          <cell r="O175">
            <v>26501</v>
          </cell>
          <cell r="P175">
            <v>40136</v>
          </cell>
          <cell r="Q175" t="str">
            <v>H</v>
          </cell>
          <cell r="R175">
            <v>0</v>
          </cell>
          <cell r="S175" t="str">
            <v>00</v>
          </cell>
          <cell r="T175" t="str">
            <v>7207211PCCEJ001</v>
          </cell>
          <cell r="U175" t="str">
            <v>564991JPCCE0</v>
          </cell>
          <cell r="V175">
            <v>35256</v>
          </cell>
          <cell r="W175" t="str">
            <v>0124-0002</v>
          </cell>
          <cell r="Y175" t="str">
            <v>M</v>
          </cell>
          <cell r="Z175" t="str">
            <v>2</v>
          </cell>
          <cell r="AB175" t="str">
            <v>0/  0</v>
          </cell>
          <cell r="AC175">
            <v>0</v>
          </cell>
          <cell r="AE175" t="str">
            <v>2</v>
          </cell>
          <cell r="AF175">
            <v>958.09</v>
          </cell>
          <cell r="AM175">
            <v>95.81</v>
          </cell>
          <cell r="AN175">
            <v>10.63</v>
          </cell>
          <cell r="AO175">
            <v>18.68</v>
          </cell>
          <cell r="AV175">
            <v>86.23</v>
          </cell>
        </row>
        <row r="176">
          <cell r="A176" t="str">
            <v>1101101008</v>
          </cell>
          <cell r="B176" t="str">
            <v>20</v>
          </cell>
          <cell r="C176" t="str">
            <v>044</v>
          </cell>
          <cell r="D176" t="str">
            <v>0097</v>
          </cell>
          <cell r="E176" t="str">
            <v>00471</v>
          </cell>
          <cell r="F176" t="str">
            <v>0200</v>
          </cell>
          <cell r="G176" t="str">
            <v>00001</v>
          </cell>
          <cell r="H176" t="str">
            <v>000144</v>
          </cell>
          <cell r="I176" t="str">
            <v>POMA BAUTISTA FELIPE</v>
          </cell>
          <cell r="J176" t="str">
            <v>CHOFER</v>
          </cell>
          <cell r="K176" t="str">
            <v>4</v>
          </cell>
          <cell r="L176" t="str">
            <v>03006</v>
          </cell>
          <cell r="M176" t="str">
            <v>150101106 - INST. NACIONAL DE OFTALMOLOGIA</v>
          </cell>
          <cell r="N176" t="str">
            <v>08864570</v>
          </cell>
          <cell r="O176">
            <v>22172</v>
          </cell>
          <cell r="P176">
            <v>39628</v>
          </cell>
          <cell r="Q176" t="str">
            <v>H</v>
          </cell>
          <cell r="R176">
            <v>0</v>
          </cell>
          <cell r="S176" t="str">
            <v>00</v>
          </cell>
          <cell r="T176" t="str">
            <v>6009131PABTF008</v>
          </cell>
          <cell r="U176" t="str">
            <v>521701FPBAT2</v>
          </cell>
          <cell r="V176">
            <v>39640</v>
          </cell>
          <cell r="W176" t="str">
            <v>0124-0008</v>
          </cell>
          <cell r="X176" t="str">
            <v>4010530747</v>
          </cell>
          <cell r="Y176" t="str">
            <v>M</v>
          </cell>
          <cell r="Z176" t="str">
            <v>2</v>
          </cell>
          <cell r="AB176" t="str">
            <v>0/  0</v>
          </cell>
          <cell r="AC176">
            <v>0</v>
          </cell>
          <cell r="AE176" t="str">
            <v>2</v>
          </cell>
          <cell r="AF176">
            <v>1035</v>
          </cell>
          <cell r="AM176">
            <v>103.5</v>
          </cell>
          <cell r="AN176">
            <v>11.49</v>
          </cell>
          <cell r="AO176">
            <v>20.18</v>
          </cell>
          <cell r="AV176">
            <v>93.15</v>
          </cell>
        </row>
        <row r="177">
          <cell r="A177" t="str">
            <v>1101101008</v>
          </cell>
          <cell r="B177" t="str">
            <v>20</v>
          </cell>
          <cell r="C177" t="str">
            <v>044</v>
          </cell>
          <cell r="D177" t="str">
            <v>0098</v>
          </cell>
          <cell r="E177" t="str">
            <v>00469</v>
          </cell>
          <cell r="F177" t="str">
            <v>1056</v>
          </cell>
          <cell r="G177" t="str">
            <v>00001</v>
          </cell>
          <cell r="H177" t="str">
            <v>000145</v>
          </cell>
          <cell r="I177" t="str">
            <v>POMA HUERTA ROSARIO LIZ</v>
          </cell>
          <cell r="J177" t="str">
            <v>TECNICO ADMINISTRATIVO</v>
          </cell>
          <cell r="K177" t="str">
            <v>4</v>
          </cell>
          <cell r="L177" t="str">
            <v>03006</v>
          </cell>
          <cell r="M177" t="str">
            <v>150101106 - INST. NACIONAL DE OFTALMOLOGIA</v>
          </cell>
          <cell r="N177" t="str">
            <v>21138237</v>
          </cell>
          <cell r="O177">
            <v>28001</v>
          </cell>
          <cell r="P177">
            <v>39628</v>
          </cell>
          <cell r="Q177" t="str">
            <v>1</v>
          </cell>
          <cell r="R177">
            <v>0</v>
          </cell>
          <cell r="S177" t="str">
            <v>00</v>
          </cell>
          <cell r="T177" t="str">
            <v>7608290PAHRR003</v>
          </cell>
          <cell r="W177" t="str">
            <v>0124-0020</v>
          </cell>
          <cell r="X177" t="str">
            <v>4011346001</v>
          </cell>
          <cell r="Y177" t="str">
            <v>F</v>
          </cell>
          <cell r="Z177" t="str">
            <v>2</v>
          </cell>
          <cell r="AB177" t="str">
            <v>0/  0</v>
          </cell>
          <cell r="AC177">
            <v>0</v>
          </cell>
          <cell r="AE177" t="str">
            <v>2</v>
          </cell>
          <cell r="AF177">
            <v>1035</v>
          </cell>
          <cell r="AG177">
            <v>134.55000000000001</v>
          </cell>
          <cell r="AV177">
            <v>93.15</v>
          </cell>
        </row>
        <row r="178">
          <cell r="A178" t="str">
            <v>1101101008</v>
          </cell>
          <cell r="B178" t="str">
            <v>20</v>
          </cell>
          <cell r="C178" t="str">
            <v>044</v>
          </cell>
          <cell r="D178" t="str">
            <v>0097</v>
          </cell>
          <cell r="E178" t="str">
            <v>00540</v>
          </cell>
          <cell r="F178" t="str">
            <v>0766</v>
          </cell>
          <cell r="G178" t="str">
            <v>00001</v>
          </cell>
          <cell r="H178" t="str">
            <v>000146</v>
          </cell>
          <cell r="I178" t="str">
            <v>PORRAS COTERA JENNY AGRIPINA</v>
          </cell>
          <cell r="J178" t="str">
            <v>TECNICO ADMINISTRATIVO</v>
          </cell>
          <cell r="K178" t="str">
            <v>4</v>
          </cell>
          <cell r="L178" t="str">
            <v>03006</v>
          </cell>
          <cell r="M178" t="str">
            <v>150101106 - INST. NACIONAL DE OFTALMOLOGIA</v>
          </cell>
          <cell r="N178" t="str">
            <v>09312370</v>
          </cell>
          <cell r="O178">
            <v>25251</v>
          </cell>
          <cell r="P178">
            <v>39628</v>
          </cell>
          <cell r="Q178" t="str">
            <v>1</v>
          </cell>
          <cell r="R178">
            <v>0</v>
          </cell>
          <cell r="S178" t="str">
            <v>00</v>
          </cell>
          <cell r="T178" t="str">
            <v>6902170PRCEJ006</v>
          </cell>
          <cell r="W178" t="str">
            <v>0124-0012</v>
          </cell>
          <cell r="X178" t="str">
            <v>4023209549</v>
          </cell>
          <cell r="Y178" t="str">
            <v>F</v>
          </cell>
          <cell r="Z178" t="str">
            <v>2</v>
          </cell>
          <cell r="AB178" t="str">
            <v>0/  0</v>
          </cell>
          <cell r="AC178">
            <v>0</v>
          </cell>
          <cell r="AE178" t="str">
            <v>2</v>
          </cell>
          <cell r="AF178">
            <v>978.94</v>
          </cell>
          <cell r="AG178">
            <v>127.26</v>
          </cell>
          <cell r="AV178">
            <v>88.1</v>
          </cell>
        </row>
        <row r="179">
          <cell r="A179" t="str">
            <v>1101101008</v>
          </cell>
          <cell r="B179" t="str">
            <v>20</v>
          </cell>
          <cell r="C179" t="str">
            <v>004</v>
          </cell>
          <cell r="D179" t="str">
            <v>0005</v>
          </cell>
          <cell r="E179" t="str">
            <v>61817</v>
          </cell>
          <cell r="F179" t="str">
            <v>2394</v>
          </cell>
          <cell r="G179" t="str">
            <v>00001</v>
          </cell>
          <cell r="H179" t="str">
            <v>000147</v>
          </cell>
          <cell r="I179" t="str">
            <v>PRIMO CIRIACO SHELLEY MILENA</v>
          </cell>
          <cell r="J179" t="str">
            <v>ECONOMISTA</v>
          </cell>
          <cell r="K179" t="str">
            <v>4</v>
          </cell>
          <cell r="L179" t="str">
            <v>03006</v>
          </cell>
          <cell r="M179" t="str">
            <v>150101106 - INST. NACIONAL DE OFTALMOLOGIA</v>
          </cell>
          <cell r="N179" t="str">
            <v>40644536</v>
          </cell>
          <cell r="O179">
            <v>29221</v>
          </cell>
          <cell r="P179">
            <v>39628</v>
          </cell>
          <cell r="Q179" t="str">
            <v>M</v>
          </cell>
          <cell r="R179">
            <v>0</v>
          </cell>
          <cell r="S179" t="str">
            <v>00</v>
          </cell>
          <cell r="T179" t="str">
            <v>8001010PMCIS002</v>
          </cell>
          <cell r="U179" t="str">
            <v>592190SPCMI0</v>
          </cell>
          <cell r="V179">
            <v>38686</v>
          </cell>
          <cell r="W179" t="str">
            <v>0124-0001</v>
          </cell>
          <cell r="X179" t="str">
            <v>3753023631286</v>
          </cell>
          <cell r="Y179" t="str">
            <v>F</v>
          </cell>
          <cell r="Z179" t="str">
            <v>2</v>
          </cell>
          <cell r="AB179" t="str">
            <v>0/  0</v>
          </cell>
          <cell r="AC179">
            <v>0</v>
          </cell>
          <cell r="AE179" t="str">
            <v>2</v>
          </cell>
          <cell r="AF179">
            <v>2383.14</v>
          </cell>
          <cell r="AS179">
            <v>238.31</v>
          </cell>
          <cell r="AT179">
            <v>25.26</v>
          </cell>
          <cell r="AU179">
            <v>41.7</v>
          </cell>
          <cell r="AV179">
            <v>97.2</v>
          </cell>
        </row>
        <row r="180">
          <cell r="A180" t="str">
            <v>1101101008</v>
          </cell>
          <cell r="B180" t="str">
            <v>20</v>
          </cell>
          <cell r="C180" t="str">
            <v>006</v>
          </cell>
          <cell r="D180" t="str">
            <v>0008</v>
          </cell>
          <cell r="E180" t="str">
            <v>00267</v>
          </cell>
          <cell r="F180" t="str">
            <v>0693</v>
          </cell>
          <cell r="G180" t="str">
            <v>00001</v>
          </cell>
          <cell r="H180" t="str">
            <v>000148</v>
          </cell>
          <cell r="I180" t="str">
            <v>QUEVEDO SAAVEDRA MIGUEL HUMBERTO</v>
          </cell>
          <cell r="J180" t="str">
            <v>RELACIONISTA PUBLICO</v>
          </cell>
          <cell r="K180" t="str">
            <v>4</v>
          </cell>
          <cell r="L180" t="str">
            <v>03006</v>
          </cell>
          <cell r="M180" t="str">
            <v>150101106 - INST. NACIONAL DE OFTALMOLOGIA</v>
          </cell>
          <cell r="N180" t="str">
            <v>25828735</v>
          </cell>
          <cell r="O180">
            <v>27999</v>
          </cell>
          <cell r="P180">
            <v>39628</v>
          </cell>
          <cell r="R180">
            <v>0</v>
          </cell>
          <cell r="S180" t="str">
            <v>00</v>
          </cell>
          <cell r="T180" t="str">
            <v>7608271QVSVM002</v>
          </cell>
          <cell r="W180" t="str">
            <v>0124-0002</v>
          </cell>
          <cell r="X180" t="str">
            <v>3753023100221</v>
          </cell>
          <cell r="Y180" t="str">
            <v>M</v>
          </cell>
          <cell r="Z180" t="str">
            <v>2</v>
          </cell>
          <cell r="AB180" t="str">
            <v>0/  0</v>
          </cell>
          <cell r="AC180">
            <v>0</v>
          </cell>
          <cell r="AE180" t="str">
            <v>2</v>
          </cell>
          <cell r="AF180">
            <v>1442.96</v>
          </cell>
          <cell r="AV180">
            <v>97.2</v>
          </cell>
        </row>
        <row r="181">
          <cell r="A181" t="str">
            <v>1101101008</v>
          </cell>
          <cell r="B181" t="str">
            <v>20</v>
          </cell>
          <cell r="C181" t="str">
            <v>006</v>
          </cell>
          <cell r="D181" t="str">
            <v>0008</v>
          </cell>
          <cell r="E181" t="str">
            <v>00267</v>
          </cell>
          <cell r="F181" t="str">
            <v>0693</v>
          </cell>
          <cell r="G181" t="str">
            <v>00001</v>
          </cell>
          <cell r="H181" t="str">
            <v>000152</v>
          </cell>
          <cell r="I181" t="str">
            <v>QUISPE VELAZCO MARIA LUISA</v>
          </cell>
          <cell r="J181" t="str">
            <v>TECNICO ADMINISTRATIVO</v>
          </cell>
          <cell r="K181" t="str">
            <v>4</v>
          </cell>
          <cell r="L181" t="str">
            <v>03006</v>
          </cell>
          <cell r="M181" t="str">
            <v>150101106 - INST. NACIONAL DE OFTALMOLOGIA</v>
          </cell>
          <cell r="N181" t="str">
            <v>08307443</v>
          </cell>
          <cell r="O181">
            <v>21707</v>
          </cell>
          <cell r="P181">
            <v>39628</v>
          </cell>
          <cell r="Q181" t="str">
            <v>1</v>
          </cell>
          <cell r="R181">
            <v>0</v>
          </cell>
          <cell r="S181" t="str">
            <v>00</v>
          </cell>
          <cell r="T181" t="str">
            <v>5906060QSVAM005</v>
          </cell>
          <cell r="W181" t="str">
            <v>0124-0002</v>
          </cell>
          <cell r="X181" t="str">
            <v>4010346679</v>
          </cell>
          <cell r="Y181" t="str">
            <v>F</v>
          </cell>
          <cell r="Z181" t="str">
            <v>2</v>
          </cell>
          <cell r="AB181" t="str">
            <v>0/  0</v>
          </cell>
          <cell r="AC181">
            <v>0</v>
          </cell>
          <cell r="AE181" t="str">
            <v>2</v>
          </cell>
          <cell r="AF181">
            <v>259.91000000000003</v>
          </cell>
          <cell r="AG181">
            <v>33.79</v>
          </cell>
          <cell r="AV181">
            <v>49.5</v>
          </cell>
        </row>
        <row r="182">
          <cell r="A182" t="str">
            <v>1101101008</v>
          </cell>
          <cell r="B182" t="str">
            <v>20</v>
          </cell>
          <cell r="C182" t="str">
            <v>006</v>
          </cell>
          <cell r="D182" t="str">
            <v>0008</v>
          </cell>
          <cell r="E182" t="str">
            <v>00267</v>
          </cell>
          <cell r="F182" t="str">
            <v>0693</v>
          </cell>
          <cell r="G182" t="str">
            <v>00001</v>
          </cell>
          <cell r="H182" t="str">
            <v>000153</v>
          </cell>
          <cell r="I182" t="str">
            <v>QUIÑONES VELASQUEZ YESSENIA AGRIPINA</v>
          </cell>
          <cell r="J182" t="str">
            <v>TECNICO ADMINISTRATIVO</v>
          </cell>
          <cell r="K182" t="str">
            <v>4</v>
          </cell>
          <cell r="L182" t="str">
            <v>03006</v>
          </cell>
          <cell r="M182" t="str">
            <v>150101106 - INST. NACIONAL DE OFTALMOLOGIA</v>
          </cell>
          <cell r="N182" t="str">
            <v>40392745</v>
          </cell>
          <cell r="O182">
            <v>29179</v>
          </cell>
          <cell r="P182">
            <v>39934</v>
          </cell>
          <cell r="Q182" t="str">
            <v>1</v>
          </cell>
          <cell r="R182">
            <v>0</v>
          </cell>
          <cell r="S182" t="str">
            <v>00</v>
          </cell>
          <cell r="T182" t="str">
            <v>7911200QNVAY005</v>
          </cell>
          <cell r="W182" t="str">
            <v>0124-0002</v>
          </cell>
          <cell r="X182" t="str">
            <v>4028433307</v>
          </cell>
          <cell r="Y182" t="str">
            <v>F</v>
          </cell>
          <cell r="Z182" t="str">
            <v>2</v>
          </cell>
          <cell r="AB182" t="str">
            <v>0/  0</v>
          </cell>
          <cell r="AC182">
            <v>0</v>
          </cell>
          <cell r="AE182" t="str">
            <v>2</v>
          </cell>
          <cell r="AF182">
            <v>1035</v>
          </cell>
          <cell r="AG182">
            <v>134.55000000000001</v>
          </cell>
          <cell r="AV182">
            <v>93.15</v>
          </cell>
        </row>
        <row r="183">
          <cell r="A183" t="str">
            <v>1101101008</v>
          </cell>
          <cell r="B183" t="str">
            <v>20</v>
          </cell>
          <cell r="C183" t="str">
            <v>044</v>
          </cell>
          <cell r="D183" t="str">
            <v>0097</v>
          </cell>
          <cell r="E183" t="str">
            <v>00540</v>
          </cell>
          <cell r="F183" t="str">
            <v>0195</v>
          </cell>
          <cell r="G183" t="str">
            <v>00001</v>
          </cell>
          <cell r="H183" t="str">
            <v>000154</v>
          </cell>
          <cell r="I183" t="str">
            <v>RAMIREZ CAPILLO MARIA CRISTINA</v>
          </cell>
          <cell r="J183" t="str">
            <v>TECNICO EN ENFERMERIA</v>
          </cell>
          <cell r="K183" t="str">
            <v>4</v>
          </cell>
          <cell r="L183" t="str">
            <v>03006</v>
          </cell>
          <cell r="M183" t="str">
            <v>150101106 - INST. NACIONAL DE OFTALMOLOGIA</v>
          </cell>
          <cell r="N183" t="str">
            <v>40644609</v>
          </cell>
          <cell r="O183">
            <v>29477</v>
          </cell>
          <cell r="P183">
            <v>39640</v>
          </cell>
          <cell r="Q183" t="str">
            <v>I</v>
          </cell>
          <cell r="R183">
            <v>0</v>
          </cell>
          <cell r="S183" t="str">
            <v>00</v>
          </cell>
          <cell r="T183" t="str">
            <v>8009130RICIM005</v>
          </cell>
          <cell r="U183" t="str">
            <v>594750MRCII4</v>
          </cell>
          <cell r="V183">
            <v>39326</v>
          </cell>
          <cell r="W183" t="str">
            <v>0124-0009</v>
          </cell>
          <cell r="X183" t="str">
            <v>4024739231</v>
          </cell>
          <cell r="Y183" t="str">
            <v>F</v>
          </cell>
          <cell r="Z183" t="str">
            <v>1</v>
          </cell>
          <cell r="AB183" t="str">
            <v>0/  0</v>
          </cell>
          <cell r="AC183">
            <v>0</v>
          </cell>
          <cell r="AE183" t="str">
            <v>2</v>
          </cell>
          <cell r="AF183">
            <v>1035</v>
          </cell>
          <cell r="AP183">
            <v>103.5</v>
          </cell>
          <cell r="AQ183">
            <v>10.66</v>
          </cell>
          <cell r="AR183">
            <v>18.63</v>
          </cell>
          <cell r="AV183">
            <v>93.15</v>
          </cell>
        </row>
        <row r="184">
          <cell r="A184" t="str">
            <v>1101101008</v>
          </cell>
          <cell r="B184" t="str">
            <v>20</v>
          </cell>
          <cell r="C184" t="str">
            <v>006</v>
          </cell>
          <cell r="D184" t="str">
            <v>0008</v>
          </cell>
          <cell r="E184" t="str">
            <v>00267</v>
          </cell>
          <cell r="F184" t="str">
            <v>0693</v>
          </cell>
          <cell r="G184" t="str">
            <v>00001</v>
          </cell>
          <cell r="H184" t="str">
            <v>000155</v>
          </cell>
          <cell r="I184" t="str">
            <v>RAMIREZ CHINARRO KARIN TERESA</v>
          </cell>
          <cell r="J184" t="str">
            <v>CONTADOR PUBLICO</v>
          </cell>
          <cell r="K184" t="str">
            <v>4</v>
          </cell>
          <cell r="L184" t="str">
            <v>03006</v>
          </cell>
          <cell r="M184" t="str">
            <v>150101106 - INST. NACIONAL DE OFTALMOLOGIA</v>
          </cell>
          <cell r="N184" t="str">
            <v>10282954</v>
          </cell>
          <cell r="O184">
            <v>27934</v>
          </cell>
          <cell r="P184">
            <v>39628</v>
          </cell>
          <cell r="Q184" t="str">
            <v>I</v>
          </cell>
          <cell r="R184">
            <v>0</v>
          </cell>
          <cell r="S184" t="str">
            <v>00</v>
          </cell>
          <cell r="T184" t="str">
            <v>7606230RICNK002</v>
          </cell>
          <cell r="U184" t="str">
            <v>579320KRCIN1</v>
          </cell>
          <cell r="V184">
            <v>35460</v>
          </cell>
          <cell r="W184" t="str">
            <v>0124-0002</v>
          </cell>
          <cell r="X184" t="str">
            <v>4010530690</v>
          </cell>
          <cell r="Y184" t="str">
            <v>F</v>
          </cell>
          <cell r="Z184" t="str">
            <v>2</v>
          </cell>
          <cell r="AB184" t="str">
            <v>0/  0</v>
          </cell>
          <cell r="AC184">
            <v>0</v>
          </cell>
          <cell r="AE184" t="str">
            <v>2</v>
          </cell>
          <cell r="AF184">
            <v>1925.13</v>
          </cell>
          <cell r="AP184">
            <v>192.51</v>
          </cell>
          <cell r="AQ184">
            <v>19.829999999999998</v>
          </cell>
          <cell r="AR184">
            <v>34.65</v>
          </cell>
          <cell r="AV184">
            <v>97.2</v>
          </cell>
        </row>
        <row r="185">
          <cell r="A185" t="str">
            <v>1101101008</v>
          </cell>
          <cell r="B185" t="str">
            <v>20</v>
          </cell>
          <cell r="C185" t="str">
            <v>044</v>
          </cell>
          <cell r="D185" t="str">
            <v>0097</v>
          </cell>
          <cell r="E185" t="str">
            <v>00540</v>
          </cell>
          <cell r="F185" t="str">
            <v>0195</v>
          </cell>
          <cell r="G185" t="str">
            <v>00001</v>
          </cell>
          <cell r="H185" t="str">
            <v>000156</v>
          </cell>
          <cell r="I185" t="str">
            <v>RAMIREZ VALDIVIEZO NELLY ROSALINA</v>
          </cell>
          <cell r="J185" t="str">
            <v>TECNICO EN ENFERMERIA</v>
          </cell>
          <cell r="K185" t="str">
            <v>4</v>
          </cell>
          <cell r="L185" t="str">
            <v>03006</v>
          </cell>
          <cell r="M185" t="str">
            <v>150101106 - INST. NACIONAL DE OFTALMOLOGIA</v>
          </cell>
          <cell r="N185" t="str">
            <v>42491611</v>
          </cell>
          <cell r="O185">
            <v>30879</v>
          </cell>
          <cell r="P185">
            <v>39628</v>
          </cell>
          <cell r="Q185" t="str">
            <v>1</v>
          </cell>
          <cell r="R185">
            <v>0</v>
          </cell>
          <cell r="S185" t="str">
            <v>00</v>
          </cell>
          <cell r="T185" t="str">
            <v>8407160RIVDN008</v>
          </cell>
          <cell r="W185" t="str">
            <v>0124-0009</v>
          </cell>
          <cell r="X185" t="str">
            <v>4014893038</v>
          </cell>
          <cell r="Y185" t="str">
            <v>F</v>
          </cell>
          <cell r="Z185" t="str">
            <v>1</v>
          </cell>
          <cell r="AB185" t="str">
            <v>0/  0</v>
          </cell>
          <cell r="AC185">
            <v>0</v>
          </cell>
          <cell r="AE185" t="str">
            <v>2</v>
          </cell>
          <cell r="AF185">
            <v>0</v>
          </cell>
        </row>
        <row r="186">
          <cell r="A186" t="str">
            <v>1101101008</v>
          </cell>
          <cell r="B186" t="str">
            <v>20</v>
          </cell>
          <cell r="C186" t="str">
            <v>006</v>
          </cell>
          <cell r="D186" t="str">
            <v>0008</v>
          </cell>
          <cell r="E186" t="str">
            <v>00267</v>
          </cell>
          <cell r="F186" t="str">
            <v>0693</v>
          </cell>
          <cell r="G186" t="str">
            <v>00001</v>
          </cell>
          <cell r="H186" t="str">
            <v>000157</v>
          </cell>
          <cell r="I186" t="str">
            <v>RAVENNA GONZALES JOSE ANTONIO</v>
          </cell>
          <cell r="J186" t="str">
            <v>TECNICO ADMINISTRATIVO</v>
          </cell>
          <cell r="K186" t="str">
            <v>4</v>
          </cell>
          <cell r="L186" t="str">
            <v>03006</v>
          </cell>
          <cell r="M186" t="str">
            <v>150101106 - INST. NACIONAL DE OFTALMOLOGIA</v>
          </cell>
          <cell r="N186" t="str">
            <v>41585189</v>
          </cell>
          <cell r="O186">
            <v>29000</v>
          </cell>
          <cell r="P186">
            <v>40058</v>
          </cell>
          <cell r="Q186" t="str">
            <v>H</v>
          </cell>
          <cell r="R186">
            <v>0</v>
          </cell>
          <cell r="S186" t="str">
            <v>00</v>
          </cell>
          <cell r="T186" t="str">
            <v>7905251REGZJ003</v>
          </cell>
          <cell r="U186" t="str">
            <v>589981JRGEZ2</v>
          </cell>
          <cell r="V186">
            <v>37113</v>
          </cell>
          <cell r="W186" t="str">
            <v>0124-0002</v>
          </cell>
          <cell r="Y186" t="str">
            <v>M</v>
          </cell>
          <cell r="Z186" t="str">
            <v>2</v>
          </cell>
          <cell r="AB186" t="str">
            <v>0/  0</v>
          </cell>
          <cell r="AC186">
            <v>0</v>
          </cell>
          <cell r="AE186" t="str">
            <v>2</v>
          </cell>
          <cell r="AF186">
            <v>1035</v>
          </cell>
          <cell r="AM186">
            <v>103.5</v>
          </cell>
          <cell r="AN186">
            <v>11.49</v>
          </cell>
          <cell r="AO186">
            <v>20.18</v>
          </cell>
          <cell r="AV186">
            <v>93.15</v>
          </cell>
        </row>
        <row r="187">
          <cell r="A187" t="str">
            <v>1101101008</v>
          </cell>
          <cell r="B187" t="str">
            <v>20</v>
          </cell>
          <cell r="C187" t="str">
            <v>006</v>
          </cell>
          <cell r="D187" t="str">
            <v>0008</v>
          </cell>
          <cell r="E187" t="str">
            <v>00267</v>
          </cell>
          <cell r="F187" t="str">
            <v>0693</v>
          </cell>
          <cell r="G187" t="str">
            <v>00001</v>
          </cell>
          <cell r="H187" t="str">
            <v>000158</v>
          </cell>
          <cell r="I187" t="str">
            <v>RETAMOZO FLORES MARIA PILAR</v>
          </cell>
          <cell r="J187" t="str">
            <v>ABOGADO(A)</v>
          </cell>
          <cell r="K187" t="str">
            <v>4</v>
          </cell>
          <cell r="L187" t="str">
            <v>03006</v>
          </cell>
          <cell r="M187" t="str">
            <v>150101106 - INST. NACIONAL DE OFTALMOLOGIA</v>
          </cell>
          <cell r="N187" t="str">
            <v>29646392</v>
          </cell>
          <cell r="O187">
            <v>27534</v>
          </cell>
          <cell r="P187">
            <v>40057</v>
          </cell>
          <cell r="Q187" t="str">
            <v>1</v>
          </cell>
          <cell r="R187">
            <v>0</v>
          </cell>
          <cell r="S187" t="str">
            <v>00</v>
          </cell>
          <cell r="T187" t="str">
            <v>7505200RAFRM001</v>
          </cell>
          <cell r="W187" t="str">
            <v>0124-0002</v>
          </cell>
          <cell r="X187" t="str">
            <v>4013923189</v>
          </cell>
          <cell r="Y187" t="str">
            <v>F</v>
          </cell>
          <cell r="Z187" t="str">
            <v>2</v>
          </cell>
          <cell r="AB187" t="str">
            <v>0/  0</v>
          </cell>
          <cell r="AC187">
            <v>0</v>
          </cell>
          <cell r="AE187" t="str">
            <v>2</v>
          </cell>
          <cell r="AF187">
            <v>3941.15</v>
          </cell>
          <cell r="AG187">
            <v>512.35</v>
          </cell>
          <cell r="AV187">
            <v>97.2</v>
          </cell>
        </row>
        <row r="188">
          <cell r="A188" t="str">
            <v>1101101008</v>
          </cell>
          <cell r="B188" t="str">
            <v>20</v>
          </cell>
          <cell r="C188" t="str">
            <v>044</v>
          </cell>
          <cell r="D188" t="str">
            <v>0097</v>
          </cell>
          <cell r="E188" t="str">
            <v>46104</v>
          </cell>
          <cell r="F188" t="str">
            <v>2564</v>
          </cell>
          <cell r="G188" t="str">
            <v>00001</v>
          </cell>
          <cell r="H188" t="str">
            <v>000159</v>
          </cell>
          <cell r="I188" t="str">
            <v>REVELO QUIÑONEZ ROBERT</v>
          </cell>
          <cell r="J188" t="str">
            <v>TECNICO ELECTRICISTA</v>
          </cell>
          <cell r="K188" t="str">
            <v>4</v>
          </cell>
          <cell r="L188" t="str">
            <v>03006</v>
          </cell>
          <cell r="M188" t="str">
            <v>150101106 - INST. NACIONAL DE OFTALMOLOGIA</v>
          </cell>
          <cell r="N188" t="str">
            <v>10410433</v>
          </cell>
          <cell r="O188">
            <v>26518</v>
          </cell>
          <cell r="P188">
            <v>39628</v>
          </cell>
          <cell r="R188">
            <v>0</v>
          </cell>
          <cell r="S188" t="str">
            <v>00</v>
          </cell>
          <cell r="T188" t="str">
            <v>7208071REQNR008</v>
          </cell>
          <cell r="W188" t="str">
            <v>0124-0015</v>
          </cell>
          <cell r="X188" t="str">
            <v>4014998581</v>
          </cell>
          <cell r="Y188" t="str">
            <v>M</v>
          </cell>
          <cell r="Z188" t="str">
            <v>2</v>
          </cell>
          <cell r="AB188" t="str">
            <v>0/  0</v>
          </cell>
          <cell r="AC188">
            <v>0</v>
          </cell>
          <cell r="AE188" t="str">
            <v>2</v>
          </cell>
          <cell r="AF188">
            <v>1195.04</v>
          </cell>
          <cell r="AV188">
            <v>97.2</v>
          </cell>
        </row>
        <row r="189">
          <cell r="A189" t="str">
            <v>1101101008</v>
          </cell>
          <cell r="B189" t="str">
            <v>20</v>
          </cell>
          <cell r="C189" t="str">
            <v>006</v>
          </cell>
          <cell r="D189" t="str">
            <v>0008</v>
          </cell>
          <cell r="E189" t="str">
            <v>00267</v>
          </cell>
          <cell r="F189" t="str">
            <v>0693</v>
          </cell>
          <cell r="G189" t="str">
            <v>00001</v>
          </cell>
          <cell r="H189" t="str">
            <v>000160</v>
          </cell>
          <cell r="I189" t="str">
            <v>REYES ACOSTA HENRY SANTIAGO MANUEL</v>
          </cell>
          <cell r="J189" t="str">
            <v>TECNICO ADMINISTRATIVO</v>
          </cell>
          <cell r="K189" t="str">
            <v>4</v>
          </cell>
          <cell r="L189" t="str">
            <v>03006</v>
          </cell>
          <cell r="M189" t="str">
            <v>150101106 - INST. NACIONAL DE OFTALMOLOGIA</v>
          </cell>
          <cell r="N189" t="str">
            <v>40004590</v>
          </cell>
          <cell r="O189">
            <v>28259</v>
          </cell>
          <cell r="P189">
            <v>39628</v>
          </cell>
          <cell r="Q189" t="str">
            <v>M</v>
          </cell>
          <cell r="R189">
            <v>0</v>
          </cell>
          <cell r="S189" t="str">
            <v>00</v>
          </cell>
          <cell r="T189" t="str">
            <v>7705141REASH002</v>
          </cell>
          <cell r="U189" t="str">
            <v>582571HRAES0</v>
          </cell>
          <cell r="V189">
            <v>38561</v>
          </cell>
          <cell r="W189" t="str">
            <v>0124-0002</v>
          </cell>
          <cell r="X189" t="str">
            <v>4019435496</v>
          </cell>
          <cell r="Y189" t="str">
            <v>M</v>
          </cell>
          <cell r="Z189" t="str">
            <v>2</v>
          </cell>
          <cell r="AB189" t="str">
            <v>0/  0</v>
          </cell>
          <cell r="AC189">
            <v>0</v>
          </cell>
          <cell r="AE189" t="str">
            <v>2</v>
          </cell>
          <cell r="AF189">
            <v>1035</v>
          </cell>
          <cell r="AS189">
            <v>103.5</v>
          </cell>
          <cell r="AT189">
            <v>10.97</v>
          </cell>
          <cell r="AU189">
            <v>18.11</v>
          </cell>
          <cell r="AV189">
            <v>93.15</v>
          </cell>
        </row>
        <row r="190">
          <cell r="A190" t="str">
            <v>1101101008</v>
          </cell>
          <cell r="B190" t="str">
            <v>20</v>
          </cell>
          <cell r="C190" t="str">
            <v>043</v>
          </cell>
          <cell r="D190" t="str">
            <v>0095</v>
          </cell>
          <cell r="E190" t="str">
            <v>00613</v>
          </cell>
          <cell r="F190" t="str">
            <v>0308</v>
          </cell>
          <cell r="G190" t="str">
            <v>00001</v>
          </cell>
          <cell r="H190" t="str">
            <v>000161</v>
          </cell>
          <cell r="I190" t="str">
            <v>REYES CUBAS MARIA YSABEL</v>
          </cell>
          <cell r="J190" t="str">
            <v>TECNICO EN ENFERMERIA</v>
          </cell>
          <cell r="K190" t="str">
            <v>4</v>
          </cell>
          <cell r="L190" t="str">
            <v>03006</v>
          </cell>
          <cell r="M190" t="str">
            <v>150101106 - INST. NACIONAL DE OFTALMOLOGIA</v>
          </cell>
          <cell r="N190" t="str">
            <v>40524810</v>
          </cell>
          <cell r="O190">
            <v>29233</v>
          </cell>
          <cell r="P190">
            <v>39628</v>
          </cell>
          <cell r="Q190" t="str">
            <v>1</v>
          </cell>
          <cell r="R190">
            <v>0</v>
          </cell>
          <cell r="S190" t="str">
            <v>00</v>
          </cell>
          <cell r="T190" t="str">
            <v>8001130RECAM008</v>
          </cell>
          <cell r="W190" t="str">
            <v>0124-0005</v>
          </cell>
          <cell r="X190" t="str">
            <v>3753023098901</v>
          </cell>
          <cell r="Y190" t="str">
            <v>F</v>
          </cell>
          <cell r="Z190" t="str">
            <v>1</v>
          </cell>
          <cell r="AB190" t="str">
            <v>0/  0</v>
          </cell>
          <cell r="AC190">
            <v>0</v>
          </cell>
          <cell r="AE190" t="str">
            <v>2</v>
          </cell>
          <cell r="AF190">
            <v>2070</v>
          </cell>
          <cell r="AG190">
            <v>269.10000000000002</v>
          </cell>
          <cell r="AV190">
            <v>97.2</v>
          </cell>
        </row>
        <row r="191">
          <cell r="A191" t="str">
            <v>1101101008</v>
          </cell>
          <cell r="B191" t="str">
            <v>20</v>
          </cell>
          <cell r="C191" t="str">
            <v>004</v>
          </cell>
          <cell r="D191" t="str">
            <v>0005</v>
          </cell>
          <cell r="E191" t="str">
            <v>61817</v>
          </cell>
          <cell r="F191" t="str">
            <v>2394</v>
          </cell>
          <cell r="G191" t="str">
            <v>00001</v>
          </cell>
          <cell r="H191" t="str">
            <v>000162</v>
          </cell>
          <cell r="I191" t="str">
            <v>RICALDE CHAPILLIQUEN DANTE</v>
          </cell>
          <cell r="J191" t="str">
            <v>ESPECIALISTA ADMINISTRATIVO</v>
          </cell>
          <cell r="K191" t="str">
            <v>4</v>
          </cell>
          <cell r="L191" t="str">
            <v>03006</v>
          </cell>
          <cell r="M191" t="str">
            <v>150101106 - INST. NACIONAL DE OFTALMOLOGIA</v>
          </cell>
          <cell r="N191" t="str">
            <v>03662661</v>
          </cell>
          <cell r="O191">
            <v>21053</v>
          </cell>
          <cell r="P191">
            <v>40118</v>
          </cell>
          <cell r="Q191" t="str">
            <v>M</v>
          </cell>
          <cell r="R191">
            <v>0</v>
          </cell>
          <cell r="S191" t="str">
            <v>00</v>
          </cell>
          <cell r="T191" t="str">
            <v>5708211RACPD004</v>
          </cell>
          <cell r="U191" t="str">
            <v>510511DRCAP0</v>
          </cell>
          <cell r="V191">
            <v>35279</v>
          </cell>
          <cell r="W191" t="str">
            <v>0124-0001</v>
          </cell>
          <cell r="X191" t="str">
            <v>4030828645</v>
          </cell>
          <cell r="Y191" t="str">
            <v>M</v>
          </cell>
          <cell r="Z191" t="str">
            <v>2</v>
          </cell>
          <cell r="AB191" t="str">
            <v>0/  0</v>
          </cell>
          <cell r="AC191">
            <v>0</v>
          </cell>
          <cell r="AE191" t="str">
            <v>2</v>
          </cell>
          <cell r="AF191">
            <v>1955</v>
          </cell>
          <cell r="AS191">
            <v>195.5</v>
          </cell>
          <cell r="AT191">
            <v>20.72</v>
          </cell>
          <cell r="AU191">
            <v>34.21</v>
          </cell>
          <cell r="AV191">
            <v>97.2</v>
          </cell>
        </row>
        <row r="192">
          <cell r="A192" t="str">
            <v>1101101008</v>
          </cell>
          <cell r="B192" t="str">
            <v>20</v>
          </cell>
          <cell r="C192" t="str">
            <v>044</v>
          </cell>
          <cell r="D192" t="str">
            <v>0097</v>
          </cell>
          <cell r="E192" t="str">
            <v>00540</v>
          </cell>
          <cell r="F192" t="str">
            <v>0845</v>
          </cell>
          <cell r="G192" t="str">
            <v>00001</v>
          </cell>
          <cell r="H192" t="str">
            <v>000164</v>
          </cell>
          <cell r="I192" t="str">
            <v>RODRIGUEZ RAMIREZ CARLOS MANUEL</v>
          </cell>
          <cell r="J192" t="str">
            <v>TERAPISTA</v>
          </cell>
          <cell r="K192" t="str">
            <v>4</v>
          </cell>
          <cell r="L192" t="str">
            <v>03006</v>
          </cell>
          <cell r="M192" t="str">
            <v>150101106 - INST. NACIONAL DE OFTALMOLOGIA</v>
          </cell>
          <cell r="N192" t="str">
            <v>07067871</v>
          </cell>
          <cell r="O192">
            <v>22784</v>
          </cell>
          <cell r="P192">
            <v>39628</v>
          </cell>
          <cell r="R192">
            <v>0</v>
          </cell>
          <cell r="S192" t="str">
            <v>00</v>
          </cell>
          <cell r="T192" t="str">
            <v>6205181RRRIC009</v>
          </cell>
          <cell r="W192" t="str">
            <v>0124-0013</v>
          </cell>
          <cell r="X192" t="str">
            <v>4010346717</v>
          </cell>
          <cell r="Y192" t="str">
            <v>M</v>
          </cell>
          <cell r="Z192" t="str">
            <v>1</v>
          </cell>
          <cell r="AB192" t="str">
            <v>0/  0</v>
          </cell>
          <cell r="AC192">
            <v>0</v>
          </cell>
          <cell r="AE192" t="str">
            <v>2</v>
          </cell>
          <cell r="AF192">
            <v>155.56</v>
          </cell>
          <cell r="AV192">
            <v>49.5</v>
          </cell>
        </row>
        <row r="193">
          <cell r="A193" t="str">
            <v>1101101008</v>
          </cell>
          <cell r="B193" t="str">
            <v>20</v>
          </cell>
          <cell r="C193" t="str">
            <v>006</v>
          </cell>
          <cell r="D193" t="str">
            <v>0008</v>
          </cell>
          <cell r="E193" t="str">
            <v>00267</v>
          </cell>
          <cell r="F193" t="str">
            <v>0693</v>
          </cell>
          <cell r="G193" t="str">
            <v>00001</v>
          </cell>
          <cell r="H193" t="str">
            <v>000165</v>
          </cell>
          <cell r="I193" t="str">
            <v>RODRIGUEZ TURPO JULIO</v>
          </cell>
          <cell r="J193" t="str">
            <v>TECNICO ADMINISTRATIVO</v>
          </cell>
          <cell r="K193" t="str">
            <v>4</v>
          </cell>
          <cell r="L193" t="str">
            <v>03006</v>
          </cell>
          <cell r="M193" t="str">
            <v>150101106 - INST. NACIONAL DE OFTALMOLOGIA</v>
          </cell>
          <cell r="N193" t="str">
            <v>10429111</v>
          </cell>
          <cell r="O193">
            <v>22830</v>
          </cell>
          <cell r="P193">
            <v>39628</v>
          </cell>
          <cell r="Q193" t="str">
            <v>I</v>
          </cell>
          <cell r="R193">
            <v>0</v>
          </cell>
          <cell r="S193" t="str">
            <v>00</v>
          </cell>
          <cell r="T193" t="str">
            <v>6207031RRTPJ006</v>
          </cell>
          <cell r="U193" t="str">
            <v>228281JRTRP7</v>
          </cell>
          <cell r="V193">
            <v>34270</v>
          </cell>
          <cell r="W193" t="str">
            <v>0124-0002</v>
          </cell>
          <cell r="X193" t="str">
            <v>4010346725</v>
          </cell>
          <cell r="Y193" t="str">
            <v>M</v>
          </cell>
          <cell r="Z193" t="str">
            <v>2</v>
          </cell>
          <cell r="AB193" t="str">
            <v>0/  0</v>
          </cell>
          <cell r="AC193">
            <v>0</v>
          </cell>
          <cell r="AE193" t="str">
            <v>2</v>
          </cell>
          <cell r="AF193">
            <v>221.1</v>
          </cell>
          <cell r="AP193">
            <v>22.11</v>
          </cell>
          <cell r="AQ193">
            <v>2.2799999999999998</v>
          </cell>
          <cell r="AR193">
            <v>3.98</v>
          </cell>
          <cell r="AV193">
            <v>49.5</v>
          </cell>
        </row>
        <row r="194">
          <cell r="A194" t="str">
            <v>1101101008</v>
          </cell>
          <cell r="B194" t="str">
            <v>20</v>
          </cell>
          <cell r="C194" t="str">
            <v>043</v>
          </cell>
          <cell r="D194" t="str">
            <v>0095</v>
          </cell>
          <cell r="E194" t="str">
            <v>00613</v>
          </cell>
          <cell r="F194" t="str">
            <v>0308</v>
          </cell>
          <cell r="G194" t="str">
            <v>00001</v>
          </cell>
          <cell r="H194" t="str">
            <v>000166</v>
          </cell>
          <cell r="I194" t="str">
            <v>ROJAS AGUIRRE GABY ELENA</v>
          </cell>
          <cell r="J194" t="str">
            <v>TECNICO ADMINISTRATIVO</v>
          </cell>
          <cell r="K194" t="str">
            <v>4</v>
          </cell>
          <cell r="L194" t="str">
            <v>03006</v>
          </cell>
          <cell r="M194" t="str">
            <v>150101106 - INST. NACIONAL DE OFTALMOLOGIA</v>
          </cell>
          <cell r="N194" t="str">
            <v>06765415</v>
          </cell>
          <cell r="O194">
            <v>24715</v>
          </cell>
          <cell r="P194">
            <v>39628</v>
          </cell>
          <cell r="Q194" t="str">
            <v>1</v>
          </cell>
          <cell r="R194">
            <v>0</v>
          </cell>
          <cell r="S194" t="str">
            <v>00</v>
          </cell>
          <cell r="T194" t="str">
            <v>6708310RAAIG007</v>
          </cell>
          <cell r="W194" t="str">
            <v>0124-0005</v>
          </cell>
          <cell r="X194" t="str">
            <v>4014892910</v>
          </cell>
          <cell r="Y194" t="str">
            <v>F</v>
          </cell>
          <cell r="Z194" t="str">
            <v>2</v>
          </cell>
          <cell r="AB194" t="str">
            <v>0/  0</v>
          </cell>
          <cell r="AC194">
            <v>0</v>
          </cell>
          <cell r="AE194" t="str">
            <v>2</v>
          </cell>
          <cell r="AF194">
            <v>1026.3800000000001</v>
          </cell>
          <cell r="AG194">
            <v>133.43</v>
          </cell>
          <cell r="AV194">
            <v>92.37</v>
          </cell>
        </row>
        <row r="195">
          <cell r="A195" t="str">
            <v>1101101008</v>
          </cell>
          <cell r="B195" t="str">
            <v>20</v>
          </cell>
          <cell r="C195" t="str">
            <v>006</v>
          </cell>
          <cell r="D195" t="str">
            <v>0008</v>
          </cell>
          <cell r="E195" t="str">
            <v>00267</v>
          </cell>
          <cell r="F195" t="str">
            <v>0693</v>
          </cell>
          <cell r="G195" t="str">
            <v>00001</v>
          </cell>
          <cell r="H195" t="str">
            <v>000167</v>
          </cell>
          <cell r="I195" t="str">
            <v>ROJAS MALLQUI HONORATA NORMA</v>
          </cell>
          <cell r="J195" t="str">
            <v>TECNICO ADMINISTRATIVO</v>
          </cell>
          <cell r="K195" t="str">
            <v>4</v>
          </cell>
          <cell r="L195" t="str">
            <v>03006</v>
          </cell>
          <cell r="M195" t="str">
            <v>150101106 - INST. NACIONAL DE OFTALMOLOGIA</v>
          </cell>
          <cell r="N195" t="str">
            <v>10734509</v>
          </cell>
          <cell r="O195">
            <v>28194</v>
          </cell>
          <cell r="P195">
            <v>40091</v>
          </cell>
          <cell r="Q195" t="str">
            <v>1</v>
          </cell>
          <cell r="R195">
            <v>0</v>
          </cell>
          <cell r="S195" t="str">
            <v>00</v>
          </cell>
          <cell r="T195" t="str">
            <v>7703100RAMLH004</v>
          </cell>
          <cell r="W195" t="str">
            <v>0124-0002</v>
          </cell>
          <cell r="X195" t="str">
            <v>4010496409</v>
          </cell>
          <cell r="Y195" t="str">
            <v>F</v>
          </cell>
          <cell r="Z195" t="str">
            <v>2</v>
          </cell>
          <cell r="AB195" t="str">
            <v>0/  0</v>
          </cell>
          <cell r="AC195">
            <v>0</v>
          </cell>
          <cell r="AE195" t="str">
            <v>2</v>
          </cell>
          <cell r="AF195">
            <v>1035</v>
          </cell>
          <cell r="AG195">
            <v>134.55000000000001</v>
          </cell>
          <cell r="AV195">
            <v>93.15</v>
          </cell>
        </row>
        <row r="196">
          <cell r="A196" t="str">
            <v>1101101008</v>
          </cell>
          <cell r="B196" t="str">
            <v>20</v>
          </cell>
          <cell r="C196" t="str">
            <v>044</v>
          </cell>
          <cell r="D196" t="str">
            <v>0097</v>
          </cell>
          <cell r="E196" t="str">
            <v>00471</v>
          </cell>
          <cell r="F196" t="str">
            <v>0200</v>
          </cell>
          <cell r="G196" t="str">
            <v>00001</v>
          </cell>
          <cell r="H196" t="str">
            <v>000169</v>
          </cell>
          <cell r="I196" t="str">
            <v>RUIZ SARMIENTO GUSTAVO EDUARDO</v>
          </cell>
          <cell r="J196" t="str">
            <v>CHOFER</v>
          </cell>
          <cell r="K196" t="str">
            <v>4</v>
          </cell>
          <cell r="L196" t="str">
            <v>03006</v>
          </cell>
          <cell r="M196" t="str">
            <v>150101106 - INST. NACIONAL DE OFTALMOLOGIA</v>
          </cell>
          <cell r="N196" t="str">
            <v>06182569</v>
          </cell>
          <cell r="O196">
            <v>19992</v>
          </cell>
          <cell r="P196">
            <v>40060</v>
          </cell>
          <cell r="Q196" t="str">
            <v>1</v>
          </cell>
          <cell r="R196">
            <v>0</v>
          </cell>
          <cell r="S196" t="str">
            <v>00</v>
          </cell>
          <cell r="T196" t="str">
            <v>5409251RZSMG000</v>
          </cell>
          <cell r="W196" t="str">
            <v>0124-0008</v>
          </cell>
          <cell r="X196" t="str">
            <v>4030715905</v>
          </cell>
          <cell r="Y196" t="str">
            <v>M</v>
          </cell>
          <cell r="Z196" t="str">
            <v>2</v>
          </cell>
          <cell r="AB196" t="str">
            <v>0/  0</v>
          </cell>
          <cell r="AC196">
            <v>0</v>
          </cell>
          <cell r="AE196" t="str">
            <v>2</v>
          </cell>
          <cell r="AF196">
            <v>1035</v>
          </cell>
          <cell r="AG196">
            <v>134.55000000000001</v>
          </cell>
          <cell r="AV196">
            <v>93.15</v>
          </cell>
        </row>
        <row r="197">
          <cell r="A197" t="str">
            <v>1101101008</v>
          </cell>
          <cell r="B197" t="str">
            <v>20</v>
          </cell>
          <cell r="C197" t="str">
            <v>006</v>
          </cell>
          <cell r="D197" t="str">
            <v>0008</v>
          </cell>
          <cell r="E197" t="str">
            <v>00267</v>
          </cell>
          <cell r="F197" t="str">
            <v>0693</v>
          </cell>
          <cell r="G197" t="str">
            <v>00001</v>
          </cell>
          <cell r="H197" t="str">
            <v>000170</v>
          </cell>
          <cell r="I197" t="str">
            <v>SAENZ DE LA CRUZ SILVIA ALEJANDRA</v>
          </cell>
          <cell r="J197" t="str">
            <v>TECNICO ADMINISTRATIVO</v>
          </cell>
          <cell r="K197" t="str">
            <v>4</v>
          </cell>
          <cell r="L197" t="str">
            <v>03006</v>
          </cell>
          <cell r="M197" t="str">
            <v>150101106 - INST. NACIONAL DE OFTALMOLOGIA</v>
          </cell>
          <cell r="N197" t="str">
            <v>41708069</v>
          </cell>
          <cell r="O197">
            <v>30396</v>
          </cell>
          <cell r="P197">
            <v>39934</v>
          </cell>
          <cell r="Q197" t="str">
            <v>1</v>
          </cell>
          <cell r="R197">
            <v>0</v>
          </cell>
          <cell r="S197" t="str">
            <v>00</v>
          </cell>
          <cell r="T197" t="str">
            <v>8303210SNCZS005</v>
          </cell>
          <cell r="W197" t="str">
            <v>0124-0002</v>
          </cell>
          <cell r="X197" t="str">
            <v>4028433269</v>
          </cell>
          <cell r="Y197" t="str">
            <v>F</v>
          </cell>
          <cell r="Z197" t="str">
            <v>2</v>
          </cell>
          <cell r="AB197" t="str">
            <v>0/  0</v>
          </cell>
          <cell r="AC197">
            <v>0</v>
          </cell>
          <cell r="AE197" t="str">
            <v>2</v>
          </cell>
          <cell r="AF197">
            <v>0</v>
          </cell>
        </row>
        <row r="198">
          <cell r="A198" t="str">
            <v>1101101008</v>
          </cell>
          <cell r="B198" t="str">
            <v>20</v>
          </cell>
          <cell r="C198" t="str">
            <v>006</v>
          </cell>
          <cell r="D198" t="str">
            <v>0008</v>
          </cell>
          <cell r="E198" t="str">
            <v>00267</v>
          </cell>
          <cell r="F198" t="str">
            <v>0693</v>
          </cell>
          <cell r="G198" t="str">
            <v>00001</v>
          </cell>
          <cell r="H198" t="str">
            <v>000171</v>
          </cell>
          <cell r="I198" t="str">
            <v>SALAS DE NIEVES DOLORES YRMA</v>
          </cell>
          <cell r="J198" t="str">
            <v>ASISTENTE ADMINISTRATIVO</v>
          </cell>
          <cell r="K198" t="str">
            <v>4</v>
          </cell>
          <cell r="L198" t="str">
            <v>03006</v>
          </cell>
          <cell r="M198" t="str">
            <v>150101106 - INST. NACIONAL DE OFTALMOLOGIA</v>
          </cell>
          <cell r="N198" t="str">
            <v>06283206</v>
          </cell>
          <cell r="O198">
            <v>22541</v>
          </cell>
          <cell r="P198">
            <v>39628</v>
          </cell>
          <cell r="Q198" t="str">
            <v>1</v>
          </cell>
          <cell r="R198">
            <v>0</v>
          </cell>
          <cell r="S198" t="str">
            <v>00</v>
          </cell>
          <cell r="T198" t="str">
            <v>6109170SANVD004</v>
          </cell>
          <cell r="W198" t="str">
            <v>0124-0002</v>
          </cell>
          <cell r="X198" t="str">
            <v>4010346776</v>
          </cell>
          <cell r="Y198" t="str">
            <v>F</v>
          </cell>
          <cell r="Z198" t="str">
            <v>2</v>
          </cell>
          <cell r="AB198" t="str">
            <v>0/  0</v>
          </cell>
          <cell r="AC198">
            <v>0</v>
          </cell>
          <cell r="AE198" t="str">
            <v>2</v>
          </cell>
          <cell r="AF198">
            <v>1229.8599999999999</v>
          </cell>
          <cell r="AG198">
            <v>159.88</v>
          </cell>
          <cell r="AV198">
            <v>97.2</v>
          </cell>
        </row>
        <row r="199">
          <cell r="A199" t="str">
            <v>1101101008</v>
          </cell>
          <cell r="B199" t="str">
            <v>20</v>
          </cell>
          <cell r="C199" t="str">
            <v>006</v>
          </cell>
          <cell r="D199" t="str">
            <v>0008</v>
          </cell>
          <cell r="E199" t="str">
            <v>00267</v>
          </cell>
          <cell r="F199" t="str">
            <v>0693</v>
          </cell>
          <cell r="G199" t="str">
            <v>00001</v>
          </cell>
          <cell r="H199" t="str">
            <v>000172</v>
          </cell>
          <cell r="I199" t="str">
            <v>SALAZAR REATEGUI LUIS FRANCISCO</v>
          </cell>
          <cell r="J199" t="str">
            <v>TECNICO ADMINISTRATIVO</v>
          </cell>
          <cell r="K199" t="str">
            <v>4</v>
          </cell>
          <cell r="L199" t="str">
            <v>03006</v>
          </cell>
          <cell r="M199" t="str">
            <v>150101106 - INST. NACIONAL DE OFTALMOLOGIA</v>
          </cell>
          <cell r="N199" t="str">
            <v>43014929</v>
          </cell>
          <cell r="O199">
            <v>31144</v>
          </cell>
          <cell r="P199">
            <v>39628</v>
          </cell>
          <cell r="Q199" t="str">
            <v>M</v>
          </cell>
          <cell r="R199">
            <v>0</v>
          </cell>
          <cell r="S199" t="str">
            <v>00</v>
          </cell>
          <cell r="T199" t="str">
            <v>8504071SARTL003</v>
          </cell>
          <cell r="U199" t="str">
            <v>611421LSRAT0</v>
          </cell>
          <cell r="V199">
            <v>38625</v>
          </cell>
          <cell r="W199" t="str">
            <v>0124-0002</v>
          </cell>
          <cell r="X199" t="str">
            <v>4014892937</v>
          </cell>
          <cell r="Y199" t="str">
            <v>M</v>
          </cell>
          <cell r="Z199" t="str">
            <v>2</v>
          </cell>
          <cell r="AB199" t="str">
            <v>0/  0</v>
          </cell>
          <cell r="AC199">
            <v>0</v>
          </cell>
          <cell r="AE199" t="str">
            <v>2</v>
          </cell>
          <cell r="AF199">
            <v>1035</v>
          </cell>
          <cell r="AS199">
            <v>103.5</v>
          </cell>
          <cell r="AT199">
            <v>10.97</v>
          </cell>
          <cell r="AU199">
            <v>18.11</v>
          </cell>
          <cell r="AV199">
            <v>93.15</v>
          </cell>
        </row>
        <row r="200">
          <cell r="A200" t="str">
            <v>1101101008</v>
          </cell>
          <cell r="B200" t="str">
            <v>20</v>
          </cell>
          <cell r="C200" t="str">
            <v>006</v>
          </cell>
          <cell r="D200" t="str">
            <v>0008</v>
          </cell>
          <cell r="E200" t="str">
            <v>00267</v>
          </cell>
          <cell r="F200" t="str">
            <v>0693</v>
          </cell>
          <cell r="G200" t="str">
            <v>00001</v>
          </cell>
          <cell r="H200" t="str">
            <v>000173</v>
          </cell>
          <cell r="I200" t="str">
            <v>SALAZAR ROJAS ARISTIDES</v>
          </cell>
          <cell r="J200" t="str">
            <v>TECNICO ADMINISTRATIVO</v>
          </cell>
          <cell r="K200" t="str">
            <v>4</v>
          </cell>
          <cell r="L200" t="str">
            <v>03006</v>
          </cell>
          <cell r="M200" t="str">
            <v>150101106 - INST. NACIONAL DE OFTALMOLOGIA</v>
          </cell>
          <cell r="N200" t="str">
            <v>41194724</v>
          </cell>
          <cell r="O200">
            <v>29509</v>
          </cell>
          <cell r="P200">
            <v>39628</v>
          </cell>
          <cell r="Q200" t="str">
            <v>I</v>
          </cell>
          <cell r="R200">
            <v>0</v>
          </cell>
          <cell r="S200" t="str">
            <v>00</v>
          </cell>
          <cell r="T200" t="str">
            <v>8010151SARAA006</v>
          </cell>
          <cell r="U200" t="str">
            <v>595071ASRAA4</v>
          </cell>
          <cell r="V200">
            <v>37497</v>
          </cell>
          <cell r="W200" t="str">
            <v>0124-0002</v>
          </cell>
          <cell r="X200" t="str">
            <v>4014325447</v>
          </cell>
          <cell r="Y200" t="str">
            <v>M</v>
          </cell>
          <cell r="Z200" t="str">
            <v>2</v>
          </cell>
          <cell r="AB200" t="str">
            <v>0/  0</v>
          </cell>
          <cell r="AC200">
            <v>0</v>
          </cell>
          <cell r="AE200" t="str">
            <v>2</v>
          </cell>
          <cell r="AF200">
            <v>1029.25</v>
          </cell>
          <cell r="AP200">
            <v>102.93</v>
          </cell>
          <cell r="AQ200">
            <v>10.6</v>
          </cell>
          <cell r="AR200">
            <v>18.53</v>
          </cell>
          <cell r="AV200">
            <v>92.63</v>
          </cell>
        </row>
        <row r="201">
          <cell r="A201" t="str">
            <v>1101101008</v>
          </cell>
          <cell r="B201" t="str">
            <v>20</v>
          </cell>
          <cell r="C201" t="str">
            <v>006</v>
          </cell>
          <cell r="D201" t="str">
            <v>0008</v>
          </cell>
          <cell r="E201" t="str">
            <v>00267</v>
          </cell>
          <cell r="F201" t="str">
            <v>0693</v>
          </cell>
          <cell r="G201" t="str">
            <v>00001</v>
          </cell>
          <cell r="H201" t="str">
            <v>000174</v>
          </cell>
          <cell r="I201" t="str">
            <v>SALAZAR SALAZAR BEATRIZ DARIA</v>
          </cell>
          <cell r="J201" t="str">
            <v>TECNICO ADMINISTRATIVO</v>
          </cell>
          <cell r="K201" t="str">
            <v>4</v>
          </cell>
          <cell r="L201" t="str">
            <v>03006</v>
          </cell>
          <cell r="M201" t="str">
            <v>150101106 - INST. NACIONAL DE OFTALMOLOGIA</v>
          </cell>
          <cell r="N201" t="str">
            <v>08015372</v>
          </cell>
          <cell r="O201">
            <v>20310</v>
          </cell>
          <cell r="P201">
            <v>39628</v>
          </cell>
          <cell r="Q201" t="str">
            <v>H</v>
          </cell>
          <cell r="R201">
            <v>0</v>
          </cell>
          <cell r="S201" t="str">
            <v>00</v>
          </cell>
          <cell r="T201" t="str">
            <v>5508090SASAB007</v>
          </cell>
          <cell r="U201" t="str">
            <v>203080BSSAA8</v>
          </cell>
          <cell r="V201">
            <v>34194</v>
          </cell>
          <cell r="W201" t="str">
            <v>0124-0002</v>
          </cell>
          <cell r="X201" t="str">
            <v>4014892953</v>
          </cell>
          <cell r="Y201" t="str">
            <v>F</v>
          </cell>
          <cell r="Z201" t="str">
            <v>2</v>
          </cell>
          <cell r="AB201" t="str">
            <v>0/  0</v>
          </cell>
          <cell r="AC201">
            <v>0</v>
          </cell>
          <cell r="AE201" t="str">
            <v>2</v>
          </cell>
          <cell r="AF201">
            <v>1024.22</v>
          </cell>
          <cell r="AM201">
            <v>102.42</v>
          </cell>
          <cell r="AN201">
            <v>11.37</v>
          </cell>
          <cell r="AO201">
            <v>19.97</v>
          </cell>
          <cell r="AV201">
            <v>92.18</v>
          </cell>
        </row>
        <row r="202">
          <cell r="A202" t="str">
            <v>1101101008</v>
          </cell>
          <cell r="B202" t="str">
            <v>20</v>
          </cell>
          <cell r="C202" t="str">
            <v>044</v>
          </cell>
          <cell r="D202" t="str">
            <v>0098</v>
          </cell>
          <cell r="E202" t="str">
            <v>00469</v>
          </cell>
          <cell r="F202" t="str">
            <v>1056</v>
          </cell>
          <cell r="G202" t="str">
            <v>00001</v>
          </cell>
          <cell r="H202" t="str">
            <v>000175</v>
          </cell>
          <cell r="I202" t="str">
            <v>SALAZAR SALAZAR SOLEDAD MIRIAM</v>
          </cell>
          <cell r="J202" t="str">
            <v>TECNICO ADMINISTRATIVO</v>
          </cell>
          <cell r="K202" t="str">
            <v>4</v>
          </cell>
          <cell r="L202" t="str">
            <v>03006</v>
          </cell>
          <cell r="M202" t="str">
            <v>150101106 - INST. NACIONAL DE OFTALMOLOGIA</v>
          </cell>
          <cell r="N202" t="str">
            <v>07575725</v>
          </cell>
          <cell r="O202">
            <v>23268</v>
          </cell>
          <cell r="P202">
            <v>39934</v>
          </cell>
          <cell r="Q202" t="str">
            <v>M</v>
          </cell>
          <cell r="R202">
            <v>0</v>
          </cell>
          <cell r="S202" t="str">
            <v>00</v>
          </cell>
          <cell r="T202" t="str">
            <v>6309140SASAS018</v>
          </cell>
          <cell r="U202" t="str">
            <v>232660SSSAA0</v>
          </cell>
          <cell r="V202">
            <v>34213</v>
          </cell>
          <cell r="W202" t="str">
            <v>0124-0020</v>
          </cell>
          <cell r="X202" t="str">
            <v>4028375846</v>
          </cell>
          <cell r="Y202" t="str">
            <v>F</v>
          </cell>
          <cell r="Z202" t="str">
            <v>2</v>
          </cell>
          <cell r="AB202" t="str">
            <v>0/  0</v>
          </cell>
          <cell r="AC202">
            <v>0</v>
          </cell>
          <cell r="AE202" t="str">
            <v>2</v>
          </cell>
          <cell r="AF202">
            <v>1012</v>
          </cell>
          <cell r="AS202">
            <v>101.2</v>
          </cell>
          <cell r="AT202">
            <v>10.73</v>
          </cell>
          <cell r="AU202">
            <v>17.71</v>
          </cell>
          <cell r="AV202">
            <v>91.08</v>
          </cell>
        </row>
        <row r="203">
          <cell r="A203" t="str">
            <v>1101101008</v>
          </cell>
          <cell r="B203" t="str">
            <v>20</v>
          </cell>
          <cell r="C203" t="str">
            <v>006</v>
          </cell>
          <cell r="D203" t="str">
            <v>0008</v>
          </cell>
          <cell r="E203" t="str">
            <v>00267</v>
          </cell>
          <cell r="F203" t="str">
            <v>0693</v>
          </cell>
          <cell r="G203" t="str">
            <v>00001</v>
          </cell>
          <cell r="H203" t="str">
            <v>000176</v>
          </cell>
          <cell r="I203" t="str">
            <v>SALCEDO PALOMARES SELENA MILAGRITOS</v>
          </cell>
          <cell r="J203" t="str">
            <v>TECNICO ADMINISTRATIVO</v>
          </cell>
          <cell r="K203" t="str">
            <v>4</v>
          </cell>
          <cell r="L203" t="str">
            <v>03006</v>
          </cell>
          <cell r="M203" t="str">
            <v>150101106 - INST. NACIONAL DE OFTALMOLOGIA</v>
          </cell>
          <cell r="N203" t="str">
            <v>06225017</v>
          </cell>
          <cell r="O203">
            <v>23912</v>
          </cell>
          <cell r="P203">
            <v>39628</v>
          </cell>
          <cell r="Q203" t="str">
            <v>H</v>
          </cell>
          <cell r="R203">
            <v>0</v>
          </cell>
          <cell r="S203" t="str">
            <v>00</v>
          </cell>
          <cell r="T203" t="str">
            <v>6506190SCPOS005</v>
          </cell>
          <cell r="U203" t="str">
            <v>539100SSPCO2</v>
          </cell>
          <cell r="V203">
            <v>37288</v>
          </cell>
          <cell r="W203" t="str">
            <v>0124-0002</v>
          </cell>
          <cell r="X203" t="str">
            <v>4023699333</v>
          </cell>
          <cell r="Y203" t="str">
            <v>F</v>
          </cell>
          <cell r="Z203" t="str">
            <v>2</v>
          </cell>
          <cell r="AB203" t="str">
            <v>0/  0</v>
          </cell>
          <cell r="AC203">
            <v>0</v>
          </cell>
          <cell r="AE203" t="str">
            <v>2</v>
          </cell>
          <cell r="AF203">
            <v>1035</v>
          </cell>
          <cell r="AM203">
            <v>103.5</v>
          </cell>
          <cell r="AN203">
            <v>11.49</v>
          </cell>
          <cell r="AO203">
            <v>20.18</v>
          </cell>
          <cell r="AV203">
            <v>93.15</v>
          </cell>
        </row>
        <row r="204">
          <cell r="A204" t="str">
            <v>1101101008</v>
          </cell>
          <cell r="B204" t="str">
            <v>20</v>
          </cell>
          <cell r="C204" t="str">
            <v>006</v>
          </cell>
          <cell r="D204" t="str">
            <v>0008</v>
          </cell>
          <cell r="E204" t="str">
            <v>00267</v>
          </cell>
          <cell r="F204" t="str">
            <v>0693</v>
          </cell>
          <cell r="G204" t="str">
            <v>00001</v>
          </cell>
          <cell r="H204" t="str">
            <v>000177</v>
          </cell>
          <cell r="I204" t="str">
            <v>SANDOVAL VEGA ROSA ISABEL</v>
          </cell>
          <cell r="J204" t="str">
            <v>TECNICO ADMINISTRATIVO</v>
          </cell>
          <cell r="K204" t="str">
            <v>4</v>
          </cell>
          <cell r="L204" t="str">
            <v>03006</v>
          </cell>
          <cell r="M204" t="str">
            <v>150101106 - INST. NACIONAL DE OFTALMOLOGIA</v>
          </cell>
          <cell r="N204" t="str">
            <v>40620893</v>
          </cell>
          <cell r="O204">
            <v>29523</v>
          </cell>
          <cell r="P204">
            <v>39628</v>
          </cell>
          <cell r="Q204" t="str">
            <v>1</v>
          </cell>
          <cell r="R204">
            <v>0</v>
          </cell>
          <cell r="S204" t="str">
            <v>00</v>
          </cell>
          <cell r="T204" t="str">
            <v>8010290SDVAR002</v>
          </cell>
          <cell r="W204" t="str">
            <v>0124-0002</v>
          </cell>
          <cell r="X204" t="str">
            <v>3753023099274</v>
          </cell>
          <cell r="Y204" t="str">
            <v>F</v>
          </cell>
          <cell r="Z204" t="str">
            <v>2</v>
          </cell>
          <cell r="AB204" t="str">
            <v>0/  0</v>
          </cell>
          <cell r="AC204">
            <v>0</v>
          </cell>
          <cell r="AE204" t="str">
            <v>2</v>
          </cell>
          <cell r="AF204">
            <v>1000.5</v>
          </cell>
          <cell r="AG204">
            <v>130.07</v>
          </cell>
          <cell r="AV204">
            <v>90.05</v>
          </cell>
        </row>
        <row r="205">
          <cell r="A205" t="str">
            <v>1101101008</v>
          </cell>
          <cell r="B205" t="str">
            <v>20</v>
          </cell>
          <cell r="C205" t="str">
            <v>006</v>
          </cell>
          <cell r="D205" t="str">
            <v>0008</v>
          </cell>
          <cell r="E205" t="str">
            <v>00267</v>
          </cell>
          <cell r="F205" t="str">
            <v>0693</v>
          </cell>
          <cell r="G205" t="str">
            <v>00001</v>
          </cell>
          <cell r="H205" t="str">
            <v>000178</v>
          </cell>
          <cell r="I205" t="str">
            <v>SEMINARIO SANCHEZ JOSE ALEJANDRO</v>
          </cell>
          <cell r="J205" t="str">
            <v>PROMOTOR</v>
          </cell>
          <cell r="K205" t="str">
            <v>4</v>
          </cell>
          <cell r="L205" t="str">
            <v>03006</v>
          </cell>
          <cell r="M205" t="str">
            <v>150101106 - INST. NACIONAL DE OFTALMOLOGIA</v>
          </cell>
          <cell r="N205" t="str">
            <v>41431072</v>
          </cell>
          <cell r="O205">
            <v>29263</v>
          </cell>
          <cell r="P205">
            <v>39934</v>
          </cell>
          <cell r="Q205" t="str">
            <v>1</v>
          </cell>
          <cell r="R205">
            <v>0</v>
          </cell>
          <cell r="S205" t="str">
            <v>00</v>
          </cell>
          <cell r="T205" t="str">
            <v>8002121SISCJ005</v>
          </cell>
          <cell r="W205" t="str">
            <v>0124-0002</v>
          </cell>
          <cell r="X205" t="str">
            <v>4023778314</v>
          </cell>
          <cell r="Y205" t="str">
            <v>M</v>
          </cell>
          <cell r="Z205" t="str">
            <v>2</v>
          </cell>
          <cell r="AB205" t="str">
            <v>0/  0</v>
          </cell>
          <cell r="AC205">
            <v>0</v>
          </cell>
          <cell r="AE205" t="str">
            <v>2</v>
          </cell>
          <cell r="AF205">
            <v>1035</v>
          </cell>
          <cell r="AG205">
            <v>134.55000000000001</v>
          </cell>
          <cell r="AV205">
            <v>93.15</v>
          </cell>
        </row>
        <row r="206">
          <cell r="A206" t="str">
            <v>1101101008</v>
          </cell>
          <cell r="B206" t="str">
            <v>20</v>
          </cell>
          <cell r="C206" t="str">
            <v>044</v>
          </cell>
          <cell r="D206" t="str">
            <v>0097</v>
          </cell>
          <cell r="E206" t="str">
            <v>00540</v>
          </cell>
          <cell r="F206" t="str">
            <v>0195</v>
          </cell>
          <cell r="G206" t="str">
            <v>00001</v>
          </cell>
          <cell r="H206" t="str">
            <v>000179</v>
          </cell>
          <cell r="I206" t="str">
            <v>SIFUENTES ESPINAL JOCELYNE BETSY</v>
          </cell>
          <cell r="J206" t="str">
            <v>TECNICO EN ENFERMERIA</v>
          </cell>
          <cell r="K206" t="str">
            <v>4</v>
          </cell>
          <cell r="L206" t="str">
            <v>03006</v>
          </cell>
          <cell r="M206" t="str">
            <v>150101106 - INST. NACIONAL DE OFTALMOLOGIA</v>
          </cell>
          <cell r="N206" t="str">
            <v>10762022</v>
          </cell>
          <cell r="O206">
            <v>28304</v>
          </cell>
          <cell r="P206">
            <v>39628</v>
          </cell>
          <cell r="R206">
            <v>0</v>
          </cell>
          <cell r="S206" t="str">
            <v>00</v>
          </cell>
          <cell r="T206" t="str">
            <v>7706280SUEIJ005</v>
          </cell>
          <cell r="W206" t="str">
            <v>0124-0009</v>
          </cell>
          <cell r="X206" t="str">
            <v>4010346822</v>
          </cell>
          <cell r="Y206" t="str">
            <v>F</v>
          </cell>
          <cell r="Z206" t="str">
            <v>1</v>
          </cell>
          <cell r="AB206" t="str">
            <v>0/  0</v>
          </cell>
          <cell r="AC206">
            <v>0</v>
          </cell>
          <cell r="AE206" t="str">
            <v>2</v>
          </cell>
          <cell r="AF206">
            <v>1028.53</v>
          </cell>
          <cell r="AV206">
            <v>92.57</v>
          </cell>
        </row>
        <row r="207">
          <cell r="A207" t="str">
            <v>1101101008</v>
          </cell>
          <cell r="B207" t="str">
            <v>20</v>
          </cell>
          <cell r="C207" t="str">
            <v>006</v>
          </cell>
          <cell r="D207" t="str">
            <v>0008</v>
          </cell>
          <cell r="E207" t="str">
            <v>00267</v>
          </cell>
          <cell r="F207" t="str">
            <v>0693</v>
          </cell>
          <cell r="G207" t="str">
            <v>00001</v>
          </cell>
          <cell r="H207" t="str">
            <v>000181</v>
          </cell>
          <cell r="I207" t="str">
            <v>SUARES NOVOA VILMA LUISA</v>
          </cell>
          <cell r="J207" t="str">
            <v>TECNICO ADMINISTRATIVO</v>
          </cell>
          <cell r="K207" t="str">
            <v>4</v>
          </cell>
          <cell r="L207" t="str">
            <v>03006</v>
          </cell>
          <cell r="M207" t="str">
            <v>150101106 - INST. NACIONAL DE OFTALMOLOGIA</v>
          </cell>
          <cell r="N207" t="str">
            <v>25533646</v>
          </cell>
          <cell r="O207">
            <v>20145</v>
          </cell>
          <cell r="P207">
            <v>39628</v>
          </cell>
          <cell r="R207">
            <v>0</v>
          </cell>
          <cell r="S207" t="str">
            <v>00</v>
          </cell>
          <cell r="T207" t="str">
            <v>5502250SRNOV009</v>
          </cell>
          <cell r="W207" t="str">
            <v>0124-0002</v>
          </cell>
          <cell r="X207" t="str">
            <v>4010346865</v>
          </cell>
          <cell r="Y207" t="str">
            <v>F</v>
          </cell>
          <cell r="Z207" t="str">
            <v>2</v>
          </cell>
          <cell r="AB207" t="str">
            <v>0/  0</v>
          </cell>
          <cell r="AC207">
            <v>0</v>
          </cell>
          <cell r="AE207" t="str">
            <v>2</v>
          </cell>
          <cell r="AF207">
            <v>1030.69</v>
          </cell>
          <cell r="AV207">
            <v>92.76</v>
          </cell>
        </row>
        <row r="208">
          <cell r="A208" t="str">
            <v>1101101008</v>
          </cell>
          <cell r="B208" t="str">
            <v>23</v>
          </cell>
          <cell r="C208" t="str">
            <v>051</v>
          </cell>
          <cell r="D208" t="str">
            <v>0115</v>
          </cell>
          <cell r="E208" t="str">
            <v>00541</v>
          </cell>
          <cell r="F208" t="str">
            <v>0155</v>
          </cell>
          <cell r="G208" t="str">
            <v>00001</v>
          </cell>
          <cell r="H208" t="str">
            <v>000182</v>
          </cell>
          <cell r="I208" t="str">
            <v>SUAREZ FLORIAN ELISA</v>
          </cell>
          <cell r="J208" t="str">
            <v>TECNICO ADMINISTRATIVO</v>
          </cell>
          <cell r="K208" t="str">
            <v>4</v>
          </cell>
          <cell r="L208" t="str">
            <v>03006</v>
          </cell>
          <cell r="M208" t="str">
            <v>150101106 - INST. NACIONAL DE OFTALMOLOGIA</v>
          </cell>
          <cell r="N208" t="str">
            <v>09479112</v>
          </cell>
          <cell r="O208">
            <v>25300</v>
          </cell>
          <cell r="P208">
            <v>39628</v>
          </cell>
          <cell r="Q208" t="str">
            <v>M</v>
          </cell>
          <cell r="R208">
            <v>0</v>
          </cell>
          <cell r="S208" t="str">
            <v>00</v>
          </cell>
          <cell r="T208" t="str">
            <v>6904070SRFRE006</v>
          </cell>
          <cell r="U208" t="str">
            <v>552980ESFRR2</v>
          </cell>
          <cell r="V208">
            <v>35759</v>
          </cell>
          <cell r="W208" t="str">
            <v>0124-0022</v>
          </cell>
          <cell r="X208" t="str">
            <v>4013564707</v>
          </cell>
          <cell r="Y208" t="str">
            <v>F</v>
          </cell>
          <cell r="Z208" t="str">
            <v>1</v>
          </cell>
          <cell r="AB208" t="str">
            <v>0/  0</v>
          </cell>
          <cell r="AC208">
            <v>0</v>
          </cell>
          <cell r="AE208" t="str">
            <v>2</v>
          </cell>
          <cell r="AF208">
            <v>1010.57</v>
          </cell>
          <cell r="AS208">
            <v>101.06</v>
          </cell>
          <cell r="AT208">
            <v>10.71</v>
          </cell>
          <cell r="AU208">
            <v>17.68</v>
          </cell>
          <cell r="AV208">
            <v>90.95</v>
          </cell>
        </row>
        <row r="209">
          <cell r="A209" t="str">
            <v>1101101008</v>
          </cell>
          <cell r="B209" t="str">
            <v>20</v>
          </cell>
          <cell r="C209" t="str">
            <v>044</v>
          </cell>
          <cell r="D209" t="str">
            <v>0098</v>
          </cell>
          <cell r="E209" t="str">
            <v>00469</v>
          </cell>
          <cell r="F209" t="str">
            <v>0653</v>
          </cell>
          <cell r="G209" t="str">
            <v>00001</v>
          </cell>
          <cell r="H209" t="str">
            <v>000184</v>
          </cell>
          <cell r="I209" t="str">
            <v>TASAYCO BERROCAL GIANCARLO</v>
          </cell>
          <cell r="J209" t="str">
            <v>TECNICO DE FARMACIA</v>
          </cell>
          <cell r="K209" t="str">
            <v>4</v>
          </cell>
          <cell r="L209" t="str">
            <v>03006</v>
          </cell>
          <cell r="M209" t="str">
            <v>150101106 - INST. NACIONAL DE OFTALMOLOGIA</v>
          </cell>
          <cell r="N209" t="str">
            <v>43404376</v>
          </cell>
          <cell r="O209">
            <v>31419</v>
          </cell>
          <cell r="P209">
            <v>40088</v>
          </cell>
          <cell r="Q209" t="str">
            <v>1</v>
          </cell>
          <cell r="R209">
            <v>0</v>
          </cell>
          <cell r="S209" t="str">
            <v>00</v>
          </cell>
          <cell r="T209" t="str">
            <v>8601071TABRG004</v>
          </cell>
          <cell r="W209" t="str">
            <v>0124-0018</v>
          </cell>
          <cell r="X209" t="str">
            <v>4034277570</v>
          </cell>
          <cell r="Y209" t="str">
            <v>M</v>
          </cell>
          <cell r="Z209" t="str">
            <v>1</v>
          </cell>
          <cell r="AB209" t="str">
            <v>0/  0</v>
          </cell>
          <cell r="AC209">
            <v>0</v>
          </cell>
          <cell r="AE209" t="str">
            <v>2</v>
          </cell>
          <cell r="AF209">
            <v>964.56</v>
          </cell>
          <cell r="AG209">
            <v>125.39</v>
          </cell>
          <cell r="AV209">
            <v>86.81</v>
          </cell>
        </row>
        <row r="210">
          <cell r="A210" t="str">
            <v>1101101008</v>
          </cell>
          <cell r="B210" t="str">
            <v>20</v>
          </cell>
          <cell r="C210" t="str">
            <v>006</v>
          </cell>
          <cell r="D210" t="str">
            <v>0008</v>
          </cell>
          <cell r="E210" t="str">
            <v>00267</v>
          </cell>
          <cell r="F210" t="str">
            <v>0693</v>
          </cell>
          <cell r="G210" t="str">
            <v>00001</v>
          </cell>
          <cell r="H210" t="str">
            <v>000186</v>
          </cell>
          <cell r="I210" t="str">
            <v>TOLEDO GONZALES LUZ ROSARIO</v>
          </cell>
          <cell r="J210" t="str">
            <v>TECNICO ADMINISTRATIVO</v>
          </cell>
          <cell r="K210" t="str">
            <v>4</v>
          </cell>
          <cell r="L210" t="str">
            <v>03006</v>
          </cell>
          <cell r="M210" t="str">
            <v>150101106 - INST. NACIONAL DE OFTALMOLOGIA</v>
          </cell>
          <cell r="N210" t="str">
            <v>15759769</v>
          </cell>
          <cell r="O210">
            <v>28095</v>
          </cell>
          <cell r="P210">
            <v>39628</v>
          </cell>
          <cell r="Q210" t="str">
            <v>1</v>
          </cell>
          <cell r="R210">
            <v>0</v>
          </cell>
          <cell r="S210" t="str">
            <v>00</v>
          </cell>
          <cell r="T210" t="str">
            <v>7612010TEGZL001</v>
          </cell>
          <cell r="W210" t="str">
            <v>0124-0002</v>
          </cell>
          <cell r="X210" t="str">
            <v>4010346873</v>
          </cell>
          <cell r="Y210" t="str">
            <v>F</v>
          </cell>
          <cell r="Z210" t="str">
            <v>2</v>
          </cell>
          <cell r="AB210" t="str">
            <v>0/  0</v>
          </cell>
          <cell r="AC210">
            <v>0</v>
          </cell>
          <cell r="AE210" t="str">
            <v>2</v>
          </cell>
          <cell r="AF210">
            <v>1001.94</v>
          </cell>
          <cell r="AG210">
            <v>130.25</v>
          </cell>
          <cell r="AV210">
            <v>90.17</v>
          </cell>
        </row>
        <row r="211">
          <cell r="A211" t="str">
            <v>1101101008</v>
          </cell>
          <cell r="B211" t="str">
            <v>20</v>
          </cell>
          <cell r="C211" t="str">
            <v>006</v>
          </cell>
          <cell r="D211" t="str">
            <v>0008</v>
          </cell>
          <cell r="E211" t="str">
            <v>00267</v>
          </cell>
          <cell r="F211" t="str">
            <v>0693</v>
          </cell>
          <cell r="G211" t="str">
            <v>00001</v>
          </cell>
          <cell r="H211" t="str">
            <v>000189</v>
          </cell>
          <cell r="I211" t="str">
            <v>TORRES DIAZ JOSE AUGUSTO</v>
          </cell>
          <cell r="J211" t="str">
            <v>TECNICO ADMINISTRATIVO</v>
          </cell>
          <cell r="K211" t="str">
            <v>4</v>
          </cell>
          <cell r="L211" t="str">
            <v>03006</v>
          </cell>
          <cell r="M211" t="str">
            <v>150101106 - INST. NACIONAL DE OFTALMOLOGIA</v>
          </cell>
          <cell r="N211" t="str">
            <v>42085574</v>
          </cell>
          <cell r="O211">
            <v>30638</v>
          </cell>
          <cell r="P211">
            <v>39628</v>
          </cell>
          <cell r="Q211" t="str">
            <v>P</v>
          </cell>
          <cell r="R211">
            <v>0</v>
          </cell>
          <cell r="S211" t="str">
            <v>00</v>
          </cell>
          <cell r="T211" t="str">
            <v>8311181TRDZJ009</v>
          </cell>
          <cell r="U211" t="str">
            <v>606361JTDRZ3</v>
          </cell>
          <cell r="V211">
            <v>39073</v>
          </cell>
          <cell r="W211" t="str">
            <v>0124-0002</v>
          </cell>
          <cell r="X211" t="str">
            <v>4023988432</v>
          </cell>
          <cell r="Y211" t="str">
            <v>M</v>
          </cell>
          <cell r="Z211" t="str">
            <v>2</v>
          </cell>
          <cell r="AB211" t="str">
            <v>0/  0</v>
          </cell>
          <cell r="AC211">
            <v>0</v>
          </cell>
          <cell r="AE211" t="str">
            <v>2</v>
          </cell>
          <cell r="AF211">
            <v>1029.25</v>
          </cell>
          <cell r="AJ211">
            <v>102.93</v>
          </cell>
          <cell r="AK211">
            <v>12.97</v>
          </cell>
          <cell r="AL211">
            <v>23.67</v>
          </cell>
          <cell r="AV211">
            <v>92.63</v>
          </cell>
        </row>
        <row r="212">
          <cell r="A212" t="str">
            <v>1101101008</v>
          </cell>
          <cell r="B212" t="str">
            <v>20</v>
          </cell>
          <cell r="C212" t="str">
            <v>044</v>
          </cell>
          <cell r="D212" t="str">
            <v>0097</v>
          </cell>
          <cell r="E212" t="str">
            <v>46104</v>
          </cell>
          <cell r="F212" t="str">
            <v>2564</v>
          </cell>
          <cell r="G212" t="str">
            <v>00001</v>
          </cell>
          <cell r="H212" t="str">
            <v>000191</v>
          </cell>
          <cell r="I212" t="str">
            <v>URBANO FLORES DAVID WILLIAM</v>
          </cell>
          <cell r="J212" t="str">
            <v>GASFITERO</v>
          </cell>
          <cell r="K212" t="str">
            <v>4</v>
          </cell>
          <cell r="L212" t="str">
            <v>03006</v>
          </cell>
          <cell r="M212" t="str">
            <v>150101106 - INST. NACIONAL DE OFTALMOLOGIA</v>
          </cell>
          <cell r="N212" t="str">
            <v>07121445</v>
          </cell>
          <cell r="O212">
            <v>23231</v>
          </cell>
          <cell r="P212">
            <v>40122</v>
          </cell>
          <cell r="Q212" t="str">
            <v>1</v>
          </cell>
          <cell r="R212">
            <v>0</v>
          </cell>
          <cell r="S212" t="str">
            <v>00</v>
          </cell>
          <cell r="T212" t="str">
            <v>6308081UAFRD001</v>
          </cell>
          <cell r="W212" t="str">
            <v>0124-0015</v>
          </cell>
          <cell r="X212" t="str">
            <v>4034816455</v>
          </cell>
          <cell r="Y212" t="str">
            <v>M</v>
          </cell>
          <cell r="Z212" t="str">
            <v>1</v>
          </cell>
          <cell r="AB212" t="str">
            <v>0/  0</v>
          </cell>
          <cell r="AC212">
            <v>0</v>
          </cell>
          <cell r="AE212" t="str">
            <v>2</v>
          </cell>
          <cell r="AF212">
            <v>1029.97</v>
          </cell>
          <cell r="AG212">
            <v>133.9</v>
          </cell>
          <cell r="AV212">
            <v>92.7</v>
          </cell>
        </row>
        <row r="213">
          <cell r="A213" t="str">
            <v>1101101008</v>
          </cell>
          <cell r="B213" t="str">
            <v>20</v>
          </cell>
          <cell r="C213" t="str">
            <v>044</v>
          </cell>
          <cell r="D213" t="str">
            <v>0097</v>
          </cell>
          <cell r="E213" t="str">
            <v>00471</v>
          </cell>
          <cell r="F213" t="str">
            <v>0200</v>
          </cell>
          <cell r="G213" t="str">
            <v>00001</v>
          </cell>
          <cell r="H213" t="str">
            <v>000192</v>
          </cell>
          <cell r="I213" t="str">
            <v>URBINA ZUÑIGA ROLANDO VALENTIN</v>
          </cell>
          <cell r="J213" t="str">
            <v>CHOFER</v>
          </cell>
          <cell r="K213" t="str">
            <v>4</v>
          </cell>
          <cell r="L213" t="str">
            <v>03006</v>
          </cell>
          <cell r="M213" t="str">
            <v>150101106 - INST. NACIONAL DE OFTALMOLOGIA</v>
          </cell>
          <cell r="N213" t="str">
            <v>08570638</v>
          </cell>
          <cell r="O213">
            <v>17518</v>
          </cell>
          <cell r="P213">
            <v>39752</v>
          </cell>
          <cell r="Q213" t="str">
            <v>P</v>
          </cell>
          <cell r="R213">
            <v>0</v>
          </cell>
          <cell r="S213" t="str">
            <v>00</v>
          </cell>
          <cell r="T213" t="str">
            <v>4712171UIZIR000</v>
          </cell>
          <cell r="U213" t="str">
            <v>475161RUZII0</v>
          </cell>
          <cell r="V213">
            <v>36067</v>
          </cell>
          <cell r="W213" t="str">
            <v>0124-0008</v>
          </cell>
          <cell r="X213" t="str">
            <v>4032408317</v>
          </cell>
          <cell r="Y213" t="str">
            <v>M</v>
          </cell>
          <cell r="Z213" t="str">
            <v>2</v>
          </cell>
          <cell r="AB213" t="str">
            <v>0/  0</v>
          </cell>
          <cell r="AC213">
            <v>0</v>
          </cell>
          <cell r="AE213" t="str">
            <v>2</v>
          </cell>
          <cell r="AF213">
            <v>1035</v>
          </cell>
          <cell r="AJ213">
            <v>103.5</v>
          </cell>
          <cell r="AK213">
            <v>13.04</v>
          </cell>
          <cell r="AL213">
            <v>23.81</v>
          </cell>
          <cell r="AV213">
            <v>93.15</v>
          </cell>
        </row>
        <row r="214">
          <cell r="A214" t="str">
            <v>1101101008</v>
          </cell>
          <cell r="B214" t="str">
            <v>20</v>
          </cell>
          <cell r="C214" t="str">
            <v>006</v>
          </cell>
          <cell r="D214" t="str">
            <v>0008</v>
          </cell>
          <cell r="E214" t="str">
            <v>00267</v>
          </cell>
          <cell r="F214" t="str">
            <v>0693</v>
          </cell>
          <cell r="G214" t="str">
            <v>00001</v>
          </cell>
          <cell r="H214" t="str">
            <v>000193</v>
          </cell>
          <cell r="I214" t="str">
            <v>URIBE PACHECO RICHARD</v>
          </cell>
          <cell r="J214" t="str">
            <v>TECNICO ADMINISTRATIVO</v>
          </cell>
          <cell r="K214" t="str">
            <v>4</v>
          </cell>
          <cell r="L214" t="str">
            <v>03006</v>
          </cell>
          <cell r="M214" t="str">
            <v>150101106 - INST. NACIONAL DE OFTALMOLOGIA</v>
          </cell>
          <cell r="N214" t="str">
            <v>44531035</v>
          </cell>
          <cell r="O214">
            <v>32062</v>
          </cell>
          <cell r="P214">
            <v>39722</v>
          </cell>
          <cell r="Q214" t="str">
            <v>I</v>
          </cell>
          <cell r="R214">
            <v>0</v>
          </cell>
          <cell r="S214" t="str">
            <v>00</v>
          </cell>
          <cell r="T214" t="str">
            <v>8710121UBPHR007</v>
          </cell>
          <cell r="U214" t="str">
            <v>620601RUPBH1</v>
          </cell>
          <cell r="V214">
            <v>39386</v>
          </cell>
          <cell r="W214" t="str">
            <v>0124-0002</v>
          </cell>
          <cell r="X214" t="str">
            <v>4026084437</v>
          </cell>
          <cell r="Y214" t="str">
            <v>M</v>
          </cell>
          <cell r="Z214" t="str">
            <v>2</v>
          </cell>
          <cell r="AB214" t="str">
            <v>0/  0</v>
          </cell>
          <cell r="AC214">
            <v>0</v>
          </cell>
          <cell r="AE214" t="str">
            <v>2</v>
          </cell>
          <cell r="AF214">
            <v>1016.79</v>
          </cell>
          <cell r="AP214">
            <v>101.68</v>
          </cell>
          <cell r="AQ214">
            <v>10.47</v>
          </cell>
          <cell r="AR214">
            <v>18.3</v>
          </cell>
          <cell r="AV214">
            <v>91.51</v>
          </cell>
        </row>
        <row r="215">
          <cell r="A215" t="str">
            <v>1101101008</v>
          </cell>
          <cell r="B215" t="str">
            <v>20</v>
          </cell>
          <cell r="C215" t="str">
            <v>006</v>
          </cell>
          <cell r="D215" t="str">
            <v>0008</v>
          </cell>
          <cell r="E215" t="str">
            <v>00267</v>
          </cell>
          <cell r="F215" t="str">
            <v>0693</v>
          </cell>
          <cell r="G215" t="str">
            <v>00001</v>
          </cell>
          <cell r="H215" t="str">
            <v>000194</v>
          </cell>
          <cell r="I215" t="str">
            <v>VALDIVIA MACHACUAY JAIME WALTER</v>
          </cell>
          <cell r="J215" t="str">
            <v>CAJERO</v>
          </cell>
          <cell r="K215" t="str">
            <v>4</v>
          </cell>
          <cell r="L215" t="str">
            <v>03006</v>
          </cell>
          <cell r="M215" t="str">
            <v>150101106 - INST. NACIONAL DE OFTALMOLOGIA</v>
          </cell>
          <cell r="N215" t="str">
            <v>06804597</v>
          </cell>
          <cell r="O215">
            <v>23722</v>
          </cell>
          <cell r="P215">
            <v>39934</v>
          </cell>
          <cell r="Q215" t="str">
            <v>M</v>
          </cell>
          <cell r="R215">
            <v>0</v>
          </cell>
          <cell r="S215" t="str">
            <v>00</v>
          </cell>
          <cell r="T215" t="str">
            <v>6412111VDMHJ009</v>
          </cell>
          <cell r="U215" t="str">
            <v>537201JVMDH5</v>
          </cell>
          <cell r="V215">
            <v>36327</v>
          </cell>
          <cell r="W215" t="str">
            <v>0124-0002</v>
          </cell>
          <cell r="X215" t="str">
            <v>4028433196</v>
          </cell>
          <cell r="Y215" t="str">
            <v>M</v>
          </cell>
          <cell r="Z215" t="str">
            <v>2</v>
          </cell>
          <cell r="AB215" t="str">
            <v>0/  0</v>
          </cell>
          <cell r="AC215">
            <v>0</v>
          </cell>
          <cell r="AE215" t="str">
            <v>2</v>
          </cell>
          <cell r="AF215">
            <v>1035</v>
          </cell>
          <cell r="AS215">
            <v>103.5</v>
          </cell>
          <cell r="AT215">
            <v>10.97</v>
          </cell>
          <cell r="AU215">
            <v>18.11</v>
          </cell>
          <cell r="AV215">
            <v>93.15</v>
          </cell>
        </row>
        <row r="216">
          <cell r="A216" t="str">
            <v>1101101008</v>
          </cell>
          <cell r="B216" t="str">
            <v>20</v>
          </cell>
          <cell r="C216" t="str">
            <v>044</v>
          </cell>
          <cell r="D216" t="str">
            <v>0097</v>
          </cell>
          <cell r="E216" t="str">
            <v>00471</v>
          </cell>
          <cell r="F216" t="str">
            <v>0200</v>
          </cell>
          <cell r="G216" t="str">
            <v>00001</v>
          </cell>
          <cell r="H216" t="str">
            <v>000196</v>
          </cell>
          <cell r="I216" t="str">
            <v>VARGAS RIVERA VICENTA</v>
          </cell>
          <cell r="J216" t="str">
            <v>ARTESANO</v>
          </cell>
          <cell r="K216" t="str">
            <v>4</v>
          </cell>
          <cell r="L216" t="str">
            <v>03006</v>
          </cell>
          <cell r="M216" t="str">
            <v>150101106 - INST. NACIONAL DE OFTALMOLOGIA</v>
          </cell>
          <cell r="N216" t="str">
            <v>06172629</v>
          </cell>
          <cell r="O216">
            <v>14855</v>
          </cell>
          <cell r="P216">
            <v>39628</v>
          </cell>
          <cell r="R216">
            <v>0</v>
          </cell>
          <cell r="S216" t="str">
            <v>00</v>
          </cell>
          <cell r="T216" t="str">
            <v>4009010VGREV007</v>
          </cell>
          <cell r="W216" t="str">
            <v>0124-0008</v>
          </cell>
          <cell r="X216" t="str">
            <v>4010346946</v>
          </cell>
          <cell r="Y216" t="str">
            <v>F</v>
          </cell>
          <cell r="Z216" t="str">
            <v>1</v>
          </cell>
          <cell r="AB216" t="str">
            <v>0/  0</v>
          </cell>
          <cell r="AC216">
            <v>0</v>
          </cell>
          <cell r="AE216" t="str">
            <v>2</v>
          </cell>
          <cell r="AF216">
            <v>1035</v>
          </cell>
          <cell r="AV216">
            <v>93.15</v>
          </cell>
        </row>
        <row r="217">
          <cell r="A217" t="str">
            <v>1101101008</v>
          </cell>
          <cell r="B217" t="str">
            <v>20</v>
          </cell>
          <cell r="C217" t="str">
            <v>006</v>
          </cell>
          <cell r="D217" t="str">
            <v>0008</v>
          </cell>
          <cell r="E217" t="str">
            <v>00267</v>
          </cell>
          <cell r="F217" t="str">
            <v>0693</v>
          </cell>
          <cell r="G217" t="str">
            <v>00001</v>
          </cell>
          <cell r="H217" t="str">
            <v>000197</v>
          </cell>
          <cell r="I217" t="str">
            <v>VASQUEZ RUIZ JERLIN MIKE</v>
          </cell>
          <cell r="J217" t="str">
            <v>TECNICO ADMINISTRATIVO</v>
          </cell>
          <cell r="K217" t="str">
            <v>4</v>
          </cell>
          <cell r="L217" t="str">
            <v>03006</v>
          </cell>
          <cell r="M217" t="str">
            <v>150101106 - INST. NACIONAL DE OFTALMOLOGIA</v>
          </cell>
          <cell r="N217" t="str">
            <v>42137485</v>
          </cell>
          <cell r="O217">
            <v>30582</v>
          </cell>
          <cell r="P217">
            <v>39722</v>
          </cell>
          <cell r="Q217" t="str">
            <v>1</v>
          </cell>
          <cell r="R217">
            <v>0</v>
          </cell>
          <cell r="S217" t="str">
            <v>00</v>
          </cell>
          <cell r="T217" t="str">
            <v>8309231VQRZJ001</v>
          </cell>
          <cell r="W217" t="str">
            <v>0124-0002</v>
          </cell>
          <cell r="X217" t="str">
            <v>4026084429</v>
          </cell>
          <cell r="Y217" t="str">
            <v>M</v>
          </cell>
          <cell r="Z217" t="str">
            <v>2</v>
          </cell>
          <cell r="AB217" t="str">
            <v>0/  0</v>
          </cell>
          <cell r="AC217">
            <v>0</v>
          </cell>
          <cell r="AE217" t="str">
            <v>2</v>
          </cell>
          <cell r="AF217">
            <v>1035</v>
          </cell>
          <cell r="AG217">
            <v>134.55000000000001</v>
          </cell>
          <cell r="AV217">
            <v>93.15</v>
          </cell>
        </row>
        <row r="218">
          <cell r="A218" t="str">
            <v>1101101008</v>
          </cell>
          <cell r="B218" t="str">
            <v>20</v>
          </cell>
          <cell r="C218" t="str">
            <v>044</v>
          </cell>
          <cell r="D218" t="str">
            <v>0098</v>
          </cell>
          <cell r="E218" t="str">
            <v>00469</v>
          </cell>
          <cell r="F218" t="str">
            <v>1056</v>
          </cell>
          <cell r="G218" t="str">
            <v>00001</v>
          </cell>
          <cell r="H218" t="str">
            <v>000198</v>
          </cell>
          <cell r="I218" t="str">
            <v>VELARDE DUQUE LUZ ANGELICA</v>
          </cell>
          <cell r="J218" t="str">
            <v>TECNICO ADMINISTRATIVO</v>
          </cell>
          <cell r="K218" t="str">
            <v>4</v>
          </cell>
          <cell r="L218" t="str">
            <v>03006</v>
          </cell>
          <cell r="M218" t="str">
            <v>150101106 - INST. NACIONAL DE OFTALMOLOGIA</v>
          </cell>
          <cell r="N218" t="str">
            <v>06244397</v>
          </cell>
          <cell r="O218">
            <v>15847</v>
          </cell>
          <cell r="P218">
            <v>39628</v>
          </cell>
          <cell r="Q218" t="str">
            <v>1</v>
          </cell>
          <cell r="R218">
            <v>0</v>
          </cell>
          <cell r="S218" t="str">
            <v>00</v>
          </cell>
          <cell r="T218" t="str">
            <v>4305210VADUL007</v>
          </cell>
          <cell r="W218" t="str">
            <v>0124-0020</v>
          </cell>
          <cell r="X218" t="str">
            <v>4010346962</v>
          </cell>
          <cell r="Y218" t="str">
            <v>F</v>
          </cell>
          <cell r="Z218" t="str">
            <v>2</v>
          </cell>
          <cell r="AB218" t="str">
            <v>0/  0</v>
          </cell>
          <cell r="AC218">
            <v>0</v>
          </cell>
          <cell r="AE218" t="str">
            <v>2</v>
          </cell>
          <cell r="AF218">
            <v>1022.06</v>
          </cell>
          <cell r="AG218">
            <v>132.87</v>
          </cell>
          <cell r="AV218">
            <v>91.99</v>
          </cell>
        </row>
        <row r="219">
          <cell r="A219" t="str">
            <v>1101101008</v>
          </cell>
          <cell r="B219" t="str">
            <v>20</v>
          </cell>
          <cell r="C219" t="str">
            <v>043</v>
          </cell>
          <cell r="D219" t="str">
            <v>0095</v>
          </cell>
          <cell r="E219" t="str">
            <v>00613</v>
          </cell>
          <cell r="F219" t="str">
            <v>0308</v>
          </cell>
          <cell r="G219" t="str">
            <v>00001</v>
          </cell>
          <cell r="H219" t="str">
            <v>000200</v>
          </cell>
          <cell r="I219" t="str">
            <v>VIGO ARRELUCEA SEGUNDA JOSEFINA</v>
          </cell>
          <cell r="J219" t="str">
            <v>TECNICO EN ENFERMERIA</v>
          </cell>
          <cell r="K219" t="str">
            <v>4</v>
          </cell>
          <cell r="L219" t="str">
            <v>03006</v>
          </cell>
          <cell r="M219" t="str">
            <v>150101106 - INST. NACIONAL DE OFTALMOLOGIA</v>
          </cell>
          <cell r="N219" t="str">
            <v>19251297</v>
          </cell>
          <cell r="O219">
            <v>25880</v>
          </cell>
          <cell r="P219">
            <v>39628</v>
          </cell>
          <cell r="Q219" t="str">
            <v>1</v>
          </cell>
          <cell r="R219">
            <v>0</v>
          </cell>
          <cell r="S219" t="str">
            <v>00</v>
          </cell>
          <cell r="T219" t="str">
            <v>7011080VOAES002</v>
          </cell>
          <cell r="W219" t="str">
            <v>0124-0005</v>
          </cell>
          <cell r="X219" t="str">
            <v>4010346989</v>
          </cell>
          <cell r="Y219" t="str">
            <v>F</v>
          </cell>
          <cell r="Z219" t="str">
            <v>1</v>
          </cell>
          <cell r="AB219" t="str">
            <v>0/  0</v>
          </cell>
          <cell r="AC219">
            <v>0</v>
          </cell>
          <cell r="AE219" t="str">
            <v>2</v>
          </cell>
          <cell r="AF219">
            <v>2070</v>
          </cell>
          <cell r="AG219">
            <v>269.10000000000002</v>
          </cell>
          <cell r="AV219">
            <v>97.2</v>
          </cell>
        </row>
        <row r="220">
          <cell r="A220" t="str">
            <v>1101101008</v>
          </cell>
          <cell r="B220" t="str">
            <v>20</v>
          </cell>
          <cell r="C220" t="str">
            <v>044</v>
          </cell>
          <cell r="D220" t="str">
            <v>0097</v>
          </cell>
          <cell r="E220" t="str">
            <v>00540</v>
          </cell>
          <cell r="F220" t="str">
            <v>0195</v>
          </cell>
          <cell r="G220" t="str">
            <v>00001</v>
          </cell>
          <cell r="H220" t="str">
            <v>000201</v>
          </cell>
          <cell r="I220" t="str">
            <v>VILCA TAMARA MARIZA MARLENE</v>
          </cell>
          <cell r="J220" t="str">
            <v>TECNICO EN ENFERMERIA</v>
          </cell>
          <cell r="K220" t="str">
            <v>4</v>
          </cell>
          <cell r="L220" t="str">
            <v>03006</v>
          </cell>
          <cell r="M220" t="str">
            <v>150101106 - INST. NACIONAL DE OFTALMOLOGIA</v>
          </cell>
          <cell r="N220" t="str">
            <v>07513016</v>
          </cell>
          <cell r="O220">
            <v>25463</v>
          </cell>
          <cell r="P220">
            <v>39628</v>
          </cell>
          <cell r="R220">
            <v>0</v>
          </cell>
          <cell r="S220" t="str">
            <v>00</v>
          </cell>
          <cell r="T220" t="str">
            <v>6909170VCTAM000</v>
          </cell>
          <cell r="W220" t="str">
            <v>0124-0009</v>
          </cell>
          <cell r="X220" t="str">
            <v>4010346997</v>
          </cell>
          <cell r="Y220" t="str">
            <v>F</v>
          </cell>
          <cell r="Z220" t="str">
            <v>1</v>
          </cell>
          <cell r="AB220" t="str">
            <v>0/  0</v>
          </cell>
          <cell r="AC220">
            <v>0</v>
          </cell>
          <cell r="AE220" t="str">
            <v>2</v>
          </cell>
          <cell r="AF220">
            <v>992.59</v>
          </cell>
          <cell r="AV220">
            <v>89.33</v>
          </cell>
        </row>
        <row r="221">
          <cell r="A221" t="str">
            <v>1101101008</v>
          </cell>
          <cell r="B221" t="str">
            <v>20</v>
          </cell>
          <cell r="C221" t="str">
            <v>006</v>
          </cell>
          <cell r="D221" t="str">
            <v>0008</v>
          </cell>
          <cell r="E221" t="str">
            <v>00267</v>
          </cell>
          <cell r="F221" t="str">
            <v>0693</v>
          </cell>
          <cell r="G221" t="str">
            <v>00001</v>
          </cell>
          <cell r="H221" t="str">
            <v>000204</v>
          </cell>
          <cell r="I221" t="str">
            <v>YACTAYO MEDINA PEDRO MIGUEL</v>
          </cell>
          <cell r="J221" t="str">
            <v>TECNICO ADMINISTRATIVO</v>
          </cell>
          <cell r="K221" t="str">
            <v>4</v>
          </cell>
          <cell r="L221" t="str">
            <v>03006</v>
          </cell>
          <cell r="M221" t="str">
            <v>150101106 - INST. NACIONAL DE OFTALMOLOGIA</v>
          </cell>
          <cell r="N221" t="str">
            <v>10149031</v>
          </cell>
          <cell r="O221">
            <v>26360</v>
          </cell>
          <cell r="P221">
            <v>39628</v>
          </cell>
          <cell r="Q221" t="str">
            <v>H</v>
          </cell>
          <cell r="R221">
            <v>0</v>
          </cell>
          <cell r="S221" t="str">
            <v>00</v>
          </cell>
          <cell r="T221" t="str">
            <v>7203021YTMIP002</v>
          </cell>
          <cell r="U221" t="str">
            <v>263581PYMTI9</v>
          </cell>
          <cell r="V221">
            <v>34298</v>
          </cell>
          <cell r="W221" t="str">
            <v>0124-0002</v>
          </cell>
          <cell r="X221" t="str">
            <v>4010354957</v>
          </cell>
          <cell r="Y221" t="str">
            <v>M</v>
          </cell>
          <cell r="Z221" t="str">
            <v>2</v>
          </cell>
          <cell r="AB221" t="str">
            <v>0/  0</v>
          </cell>
          <cell r="AC221">
            <v>0</v>
          </cell>
          <cell r="AE221" t="str">
            <v>2</v>
          </cell>
          <cell r="AF221">
            <v>1029.25</v>
          </cell>
          <cell r="AM221">
            <v>102.93</v>
          </cell>
          <cell r="AN221">
            <v>11.42</v>
          </cell>
          <cell r="AO221">
            <v>20.07</v>
          </cell>
          <cell r="AV221">
            <v>92.63</v>
          </cell>
        </row>
        <row r="222">
          <cell r="A222" t="str">
            <v>1101101008</v>
          </cell>
          <cell r="B222" t="str">
            <v>20</v>
          </cell>
          <cell r="C222" t="str">
            <v>006</v>
          </cell>
          <cell r="D222" t="str">
            <v>0008</v>
          </cell>
          <cell r="E222" t="str">
            <v>00267</v>
          </cell>
          <cell r="F222" t="str">
            <v>0693</v>
          </cell>
          <cell r="G222" t="str">
            <v>00001</v>
          </cell>
          <cell r="H222" t="str">
            <v>000206</v>
          </cell>
          <cell r="I222" t="str">
            <v>YUI CERNA MANUEL CIRILO</v>
          </cell>
          <cell r="J222" t="str">
            <v>AUDITOR(A)</v>
          </cell>
          <cell r="K222" t="str">
            <v>4</v>
          </cell>
          <cell r="L222" t="str">
            <v>03006</v>
          </cell>
          <cell r="M222" t="str">
            <v>150101106 - INST. NACIONAL DE OFTALMOLOGIA</v>
          </cell>
          <cell r="N222" t="str">
            <v>06009159</v>
          </cell>
          <cell r="O222">
            <v>24195</v>
          </cell>
          <cell r="P222">
            <v>40057</v>
          </cell>
          <cell r="Q222" t="str">
            <v>H</v>
          </cell>
          <cell r="R222">
            <v>0</v>
          </cell>
          <cell r="S222" t="str">
            <v>00</v>
          </cell>
          <cell r="T222" t="str">
            <v>6603291YICNM008</v>
          </cell>
          <cell r="U222" t="str">
            <v>241931MYCIN3</v>
          </cell>
          <cell r="V222">
            <v>34657</v>
          </cell>
          <cell r="W222" t="str">
            <v>0124-0002</v>
          </cell>
          <cell r="X222" t="str">
            <v>4010573691</v>
          </cell>
          <cell r="Y222" t="str">
            <v>M</v>
          </cell>
          <cell r="Z222" t="str">
            <v>2</v>
          </cell>
          <cell r="AB222" t="str">
            <v>0/  0</v>
          </cell>
          <cell r="AC222">
            <v>0</v>
          </cell>
          <cell r="AE222" t="str">
            <v>2</v>
          </cell>
          <cell r="AF222">
            <v>4140</v>
          </cell>
          <cell r="AM222">
            <v>414</v>
          </cell>
          <cell r="AN222">
            <v>45.95</v>
          </cell>
          <cell r="AO222">
            <v>80.73</v>
          </cell>
          <cell r="AV222">
            <v>97.2</v>
          </cell>
        </row>
        <row r="223">
          <cell r="A223" t="str">
            <v>1101101008</v>
          </cell>
          <cell r="B223" t="str">
            <v>20</v>
          </cell>
          <cell r="C223" t="str">
            <v>006</v>
          </cell>
          <cell r="D223" t="str">
            <v>0008</v>
          </cell>
          <cell r="E223" t="str">
            <v>00267</v>
          </cell>
          <cell r="F223" t="str">
            <v>0693</v>
          </cell>
          <cell r="G223" t="str">
            <v>00001</v>
          </cell>
          <cell r="H223" t="str">
            <v>000208</v>
          </cell>
          <cell r="I223" t="str">
            <v>ZAMBRANO HUARANGA JUAN CARLOS</v>
          </cell>
          <cell r="J223" t="str">
            <v>CAJERO</v>
          </cell>
          <cell r="K223" t="str">
            <v>4</v>
          </cell>
          <cell r="L223" t="str">
            <v>03006</v>
          </cell>
          <cell r="M223" t="str">
            <v>150101106 - INST. NACIONAL DE OFTALMOLOGIA</v>
          </cell>
          <cell r="N223" t="str">
            <v>06964098</v>
          </cell>
          <cell r="O223">
            <v>22963</v>
          </cell>
          <cell r="P223">
            <v>39934</v>
          </cell>
          <cell r="Q223" t="str">
            <v>1</v>
          </cell>
          <cell r="R223">
            <v>0</v>
          </cell>
          <cell r="S223" t="str">
            <v>00</v>
          </cell>
          <cell r="T223" t="str">
            <v>6211131ZBHRJ004</v>
          </cell>
          <cell r="W223" t="str">
            <v>0124-0002</v>
          </cell>
          <cell r="X223" t="str">
            <v>4028433145</v>
          </cell>
          <cell r="Y223" t="str">
            <v>M</v>
          </cell>
          <cell r="Z223" t="str">
            <v>2</v>
          </cell>
          <cell r="AB223" t="str">
            <v>0/  0</v>
          </cell>
          <cell r="AC223">
            <v>0</v>
          </cell>
          <cell r="AE223" t="str">
            <v>2</v>
          </cell>
          <cell r="AF223">
            <v>1035</v>
          </cell>
          <cell r="AG223">
            <v>134.55000000000001</v>
          </cell>
          <cell r="AV223">
            <v>93.15</v>
          </cell>
        </row>
        <row r="224">
          <cell r="A224" t="str">
            <v>1101101008</v>
          </cell>
          <cell r="B224" t="str">
            <v>20</v>
          </cell>
          <cell r="C224" t="str">
            <v>006</v>
          </cell>
          <cell r="D224" t="str">
            <v>0008</v>
          </cell>
          <cell r="E224" t="str">
            <v>00267</v>
          </cell>
          <cell r="F224" t="str">
            <v>0693</v>
          </cell>
          <cell r="G224" t="str">
            <v>00001</v>
          </cell>
          <cell r="H224" t="str">
            <v>000209</v>
          </cell>
          <cell r="I224" t="str">
            <v>ZEGARRA ELIAS JULIO CESAR</v>
          </cell>
          <cell r="J224" t="str">
            <v>ABOGADO(A)</v>
          </cell>
          <cell r="K224" t="str">
            <v>4</v>
          </cell>
          <cell r="L224" t="str">
            <v>03006</v>
          </cell>
          <cell r="M224" t="str">
            <v>150101106 - INST. NACIONAL DE OFTALMOLOGIA</v>
          </cell>
          <cell r="N224" t="str">
            <v>06580166</v>
          </cell>
          <cell r="O224">
            <v>20625</v>
          </cell>
          <cell r="P224">
            <v>40126</v>
          </cell>
          <cell r="Q224" t="str">
            <v>M</v>
          </cell>
          <cell r="R224">
            <v>0</v>
          </cell>
          <cell r="S224" t="str">
            <v>00</v>
          </cell>
          <cell r="T224" t="str">
            <v>5606191ZAEAJ005</v>
          </cell>
          <cell r="U224" t="str">
            <v>206231JZEAA9</v>
          </cell>
          <cell r="V224">
            <v>34331</v>
          </cell>
          <cell r="W224" t="str">
            <v>0124-0002</v>
          </cell>
          <cell r="Y224" t="str">
            <v>M</v>
          </cell>
          <cell r="Z224" t="str">
            <v>2</v>
          </cell>
          <cell r="AB224" t="str">
            <v>0/  0</v>
          </cell>
          <cell r="AC224">
            <v>0</v>
          </cell>
          <cell r="AE224" t="str">
            <v>2</v>
          </cell>
          <cell r="AF224">
            <v>3619.71</v>
          </cell>
          <cell r="AS224">
            <v>361.97</v>
          </cell>
          <cell r="AT224">
            <v>38.369999999999997</v>
          </cell>
          <cell r="AU224">
            <v>63.34</v>
          </cell>
          <cell r="AV224">
            <v>97.2</v>
          </cell>
        </row>
        <row r="225">
          <cell r="A225" t="str">
            <v>1101101008</v>
          </cell>
          <cell r="B225" t="str">
            <v>20</v>
          </cell>
          <cell r="C225" t="str">
            <v>006</v>
          </cell>
          <cell r="D225" t="str">
            <v>0008</v>
          </cell>
          <cell r="E225" t="str">
            <v>00267</v>
          </cell>
          <cell r="F225" t="str">
            <v>0693</v>
          </cell>
          <cell r="G225" t="str">
            <v>00001</v>
          </cell>
          <cell r="H225" t="str">
            <v>000211</v>
          </cell>
          <cell r="I225" t="str">
            <v>ÑAÑEZ ESPEJO CARMEN ELIZABETH</v>
          </cell>
          <cell r="J225" t="str">
            <v>TECNICO ADMINISTRATIVO</v>
          </cell>
          <cell r="K225" t="str">
            <v>4</v>
          </cell>
          <cell r="L225" t="str">
            <v>03006</v>
          </cell>
          <cell r="M225" t="str">
            <v>150101106 - INST. NACIONAL DE OFTALMOLOGIA</v>
          </cell>
          <cell r="N225" t="str">
            <v>06773466</v>
          </cell>
          <cell r="O225">
            <v>25544</v>
          </cell>
          <cell r="P225">
            <v>39628</v>
          </cell>
          <cell r="Q225" t="str">
            <v>1</v>
          </cell>
          <cell r="R225">
            <v>0</v>
          </cell>
          <cell r="S225" t="str">
            <v>00</v>
          </cell>
          <cell r="T225" t="str">
            <v>6912070NEEEC002</v>
          </cell>
          <cell r="W225" t="str">
            <v>0124-0002</v>
          </cell>
          <cell r="X225" t="str">
            <v>4010346601</v>
          </cell>
          <cell r="Y225" t="str">
            <v>F</v>
          </cell>
          <cell r="Z225" t="str">
            <v>2</v>
          </cell>
          <cell r="AB225" t="str">
            <v>0/  0</v>
          </cell>
          <cell r="AC225">
            <v>0</v>
          </cell>
          <cell r="AE225" t="str">
            <v>2</v>
          </cell>
          <cell r="AF225">
            <v>1026.3800000000001</v>
          </cell>
          <cell r="AG225">
            <v>133.43</v>
          </cell>
          <cell r="AV225">
            <v>92.37</v>
          </cell>
        </row>
        <row r="226">
          <cell r="A226" t="str">
            <v>1101101008</v>
          </cell>
          <cell r="B226" t="str">
            <v>20</v>
          </cell>
          <cell r="C226" t="str">
            <v>006</v>
          </cell>
          <cell r="D226" t="str">
            <v>0008</v>
          </cell>
          <cell r="E226" t="str">
            <v>00267</v>
          </cell>
          <cell r="F226" t="str">
            <v>0693</v>
          </cell>
          <cell r="G226" t="str">
            <v>00001</v>
          </cell>
          <cell r="H226" t="str">
            <v>000212</v>
          </cell>
          <cell r="I226" t="str">
            <v>ÑAÑEZ ESPEJO LIDIA LEONOR</v>
          </cell>
          <cell r="J226" t="str">
            <v>TECNICO ADMINISTRATIVO</v>
          </cell>
          <cell r="K226" t="str">
            <v>4</v>
          </cell>
          <cell r="L226" t="str">
            <v>03006</v>
          </cell>
          <cell r="M226" t="str">
            <v>150101106 - INST. NACIONAL DE OFTALMOLOGIA</v>
          </cell>
          <cell r="N226" t="str">
            <v>06767170</v>
          </cell>
          <cell r="O226">
            <v>24912</v>
          </cell>
          <cell r="P226">
            <v>40126</v>
          </cell>
          <cell r="Q226" t="str">
            <v>P</v>
          </cell>
          <cell r="R226">
            <v>0</v>
          </cell>
          <cell r="S226" t="str">
            <v>00</v>
          </cell>
          <cell r="T226" t="str">
            <v>6803150NEEEL004</v>
          </cell>
          <cell r="U226" t="str">
            <v>549100LÑEEE1</v>
          </cell>
          <cell r="V226">
            <v>39891</v>
          </cell>
          <cell r="W226" t="str">
            <v>0124-0002</v>
          </cell>
          <cell r="X226" t="str">
            <v>3753023119550</v>
          </cell>
          <cell r="Y226" t="str">
            <v>F</v>
          </cell>
          <cell r="Z226" t="str">
            <v>2</v>
          </cell>
          <cell r="AB226" t="str">
            <v>0/  0</v>
          </cell>
          <cell r="AC226">
            <v>0</v>
          </cell>
          <cell r="AE226" t="str">
            <v>2</v>
          </cell>
          <cell r="AF226">
            <v>1228.98</v>
          </cell>
          <cell r="AJ226">
            <v>122.9</v>
          </cell>
          <cell r="AK226">
            <v>15.49</v>
          </cell>
          <cell r="AL226">
            <v>28.27</v>
          </cell>
          <cell r="AV226">
            <v>97.2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C2337"/>
  <sheetViews>
    <sheetView tabSelected="1" topLeftCell="F1" zoomScale="80" zoomScaleNormal="80" workbookViewId="0">
      <selection activeCell="F5" sqref="F5"/>
    </sheetView>
  </sheetViews>
  <sheetFormatPr baseColWidth="10" defaultRowHeight="17.25" x14ac:dyDescent="0.3"/>
  <cols>
    <col min="1" max="1" width="12.85546875" style="45" hidden="1" customWidth="1"/>
    <col min="2" max="2" width="9.5703125" style="45" hidden="1" customWidth="1"/>
    <col min="3" max="5" width="5.7109375" style="45" hidden="1" customWidth="1"/>
    <col min="6" max="6" width="8.5703125" style="45" customWidth="1"/>
    <col min="7" max="7" width="22.5703125" style="45" customWidth="1"/>
    <col min="8" max="8" width="28.28515625" style="45" customWidth="1"/>
    <col min="9" max="10" width="6.140625" style="62" customWidth="1"/>
    <col min="11" max="14" width="18.85546875" style="45" customWidth="1"/>
    <col min="15" max="15" width="17" style="45" customWidth="1"/>
    <col min="16" max="16" width="9.85546875" style="45" customWidth="1"/>
    <col min="17" max="17" width="15.28515625" style="45" customWidth="1"/>
    <col min="18" max="18" width="15.85546875" style="45" hidden="1" customWidth="1"/>
    <col min="19" max="19" width="8.7109375" style="45" hidden="1" customWidth="1"/>
    <col min="20" max="20" width="9.85546875" style="45" hidden="1" customWidth="1"/>
    <col min="21" max="21" width="9.28515625" style="87" hidden="1" customWidth="1"/>
    <col min="22" max="22" width="11.140625" style="45" customWidth="1"/>
    <col min="23" max="23" width="7.5703125" style="45" customWidth="1"/>
    <col min="24" max="24" width="8.85546875" style="45" customWidth="1"/>
    <col min="25" max="25" width="14.7109375" style="45" customWidth="1"/>
    <col min="26" max="26" width="13.140625" style="45" customWidth="1"/>
    <col min="27" max="27" width="13.7109375" style="45" customWidth="1"/>
    <col min="28" max="28" width="10.42578125" style="45" customWidth="1"/>
    <col min="29" max="29" width="13" style="45" customWidth="1"/>
    <col min="30" max="30" width="11.85546875" style="45" customWidth="1"/>
    <col min="31" max="31" width="12.42578125" style="45" customWidth="1"/>
    <col min="32" max="32" width="14.140625" style="45" customWidth="1"/>
    <col min="33" max="33" width="10.85546875" style="45" customWidth="1"/>
    <col min="34" max="34" width="10.7109375" style="45" customWidth="1"/>
    <col min="35" max="35" width="8" style="45" customWidth="1"/>
    <col min="36" max="36" width="8.85546875" style="45" customWidth="1"/>
    <col min="37" max="37" width="6.7109375" style="45" customWidth="1"/>
    <col min="38" max="38" width="10.5703125" style="45" customWidth="1"/>
    <col min="39" max="39" width="6.7109375" style="45" customWidth="1"/>
    <col min="40" max="40" width="9.7109375" style="45" customWidth="1"/>
    <col min="41" max="41" width="9.5703125" style="45" customWidth="1"/>
    <col min="42" max="42" width="9.7109375" style="45" customWidth="1"/>
    <col min="43" max="43" width="11.42578125" style="45" customWidth="1"/>
    <col min="44" max="44" width="11" style="45" customWidth="1"/>
    <col min="45" max="45" width="10" style="45" customWidth="1"/>
    <col min="46" max="46" width="11.42578125" style="45" customWidth="1"/>
    <col min="47" max="47" width="10.42578125" style="45" customWidth="1"/>
    <col min="48" max="48" width="14.28515625" style="45" customWidth="1"/>
    <col min="49" max="49" width="15.42578125" style="45" customWidth="1"/>
    <col min="50" max="50" width="10.140625" style="45" customWidth="1"/>
    <col min="51" max="52" width="13.28515625" style="45" customWidth="1"/>
    <col min="53" max="53" width="17.140625" style="45" customWidth="1"/>
    <col min="54" max="54" width="17.7109375" style="45" customWidth="1"/>
    <col min="55" max="55" width="39.85546875" style="45" hidden="1" customWidth="1"/>
    <col min="56" max="16384" width="11.42578125" style="45"/>
  </cols>
  <sheetData>
    <row r="1" spans="1:55" ht="16.5" x14ac:dyDescent="0.3">
      <c r="G1" s="86"/>
      <c r="I1" s="87"/>
      <c r="J1" s="87"/>
    </row>
    <row r="2" spans="1:55" s="36" customFormat="1" ht="34.5" customHeight="1" x14ac:dyDescent="0.25">
      <c r="F2" s="27" t="s">
        <v>6111</v>
      </c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</row>
    <row r="3" spans="1:55" s="36" customFormat="1" ht="34.5" customHeight="1" x14ac:dyDescent="0.25">
      <c r="F3" s="27" t="s">
        <v>5650</v>
      </c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48" t="s">
        <v>5807</v>
      </c>
      <c r="AS3" s="249"/>
      <c r="AT3" s="249"/>
      <c r="AU3" s="250"/>
      <c r="AV3" s="27"/>
      <c r="AW3" s="27"/>
      <c r="AX3" s="27"/>
      <c r="BA3" s="27"/>
    </row>
    <row r="4" spans="1:55" s="36" customFormat="1" ht="29.25" customHeight="1" x14ac:dyDescent="0.25">
      <c r="G4" s="1" t="s">
        <v>5462</v>
      </c>
      <c r="H4" s="2"/>
      <c r="I4" s="3"/>
      <c r="J4" s="3"/>
      <c r="P4" s="4"/>
      <c r="Q4" s="4"/>
      <c r="R4" s="4"/>
      <c r="S4" s="4"/>
      <c r="T4" s="5"/>
      <c r="U4" s="6"/>
      <c r="V4" s="4"/>
      <c r="W4" s="4"/>
      <c r="X4" s="4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248" t="s">
        <v>5808</v>
      </c>
      <c r="AS4" s="249"/>
      <c r="AT4" s="249"/>
      <c r="AU4" s="250"/>
      <c r="AV4" s="248" t="s">
        <v>5809</v>
      </c>
      <c r="AW4" s="249"/>
      <c r="AX4" s="250"/>
    </row>
    <row r="5" spans="1:55" s="36" customFormat="1" ht="30" customHeight="1" x14ac:dyDescent="0.25">
      <c r="G5" s="88" t="s">
        <v>0</v>
      </c>
      <c r="H5" s="2" t="s">
        <v>5556</v>
      </c>
      <c r="I5" s="3"/>
      <c r="J5" s="3"/>
      <c r="O5" s="89"/>
      <c r="P5" s="4"/>
      <c r="Q5" s="4"/>
      <c r="R5" s="4"/>
      <c r="S5" s="4"/>
      <c r="T5" s="5"/>
      <c r="U5" s="6"/>
      <c r="V5" s="4"/>
      <c r="W5" s="4"/>
      <c r="X5" s="4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10"/>
      <c r="AT5" s="8"/>
      <c r="AU5" s="7"/>
      <c r="AV5" s="248" t="s">
        <v>6109</v>
      </c>
      <c r="AW5" s="249"/>
      <c r="AX5" s="250"/>
      <c r="BA5" s="142" t="s">
        <v>5177</v>
      </c>
      <c r="BB5" s="143">
        <v>73501668</v>
      </c>
    </row>
    <row r="6" spans="1:55" s="36" customFormat="1" ht="30" customHeight="1" x14ac:dyDescent="0.25">
      <c r="G6" s="1" t="s">
        <v>5080</v>
      </c>
      <c r="H6" s="2"/>
      <c r="I6" s="7"/>
      <c r="J6" s="7"/>
      <c r="K6" s="2"/>
      <c r="L6" s="2"/>
      <c r="M6" s="2"/>
      <c r="N6" s="2"/>
      <c r="O6" s="2"/>
      <c r="P6" s="4"/>
      <c r="Q6" s="4"/>
      <c r="R6" s="4"/>
      <c r="S6" s="9"/>
      <c r="T6" s="6"/>
      <c r="U6" s="4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10"/>
      <c r="AT6" s="8"/>
      <c r="AU6" s="7"/>
      <c r="AV6" s="248" t="s">
        <v>6113</v>
      </c>
      <c r="AW6" s="249"/>
      <c r="AX6" s="250"/>
      <c r="BA6" s="142" t="s">
        <v>5555</v>
      </c>
      <c r="BB6" s="143">
        <v>81029280</v>
      </c>
      <c r="BC6" s="7"/>
    </row>
    <row r="7" spans="1:55" s="36" customFormat="1" ht="23.25" customHeight="1" x14ac:dyDescent="0.25">
      <c r="A7" s="90" t="s">
        <v>5180</v>
      </c>
      <c r="B7" s="91"/>
      <c r="C7" s="91"/>
      <c r="D7" s="91"/>
      <c r="E7" s="91"/>
      <c r="G7" s="1"/>
      <c r="H7" s="2"/>
      <c r="I7" s="99"/>
      <c r="J7" s="7"/>
      <c r="K7" s="2"/>
      <c r="L7" s="2"/>
      <c r="M7" s="2"/>
      <c r="N7" s="2"/>
      <c r="O7" s="2"/>
      <c r="P7" s="4"/>
      <c r="Q7" s="4"/>
      <c r="R7" s="42" t="s">
        <v>5181</v>
      </c>
      <c r="S7" s="42"/>
      <c r="T7" s="43"/>
      <c r="U7" s="44"/>
      <c r="V7" s="4"/>
      <c r="W7" s="4"/>
      <c r="X7" s="4"/>
      <c r="Y7" s="7"/>
      <c r="Z7" s="7"/>
      <c r="AA7" s="7"/>
      <c r="AB7" s="99"/>
      <c r="AC7" s="7"/>
      <c r="AD7" s="7"/>
      <c r="AE7" s="7"/>
      <c r="AF7" s="99"/>
      <c r="AG7" s="7"/>
      <c r="AH7" s="7"/>
      <c r="AI7" s="7"/>
      <c r="AJ7" s="99"/>
      <c r="AK7" s="7"/>
      <c r="AL7" s="7"/>
      <c r="AM7" s="7"/>
      <c r="AN7" s="7"/>
      <c r="AO7" s="7"/>
      <c r="AP7" s="7"/>
      <c r="AQ7" s="99"/>
      <c r="AY7" s="13"/>
      <c r="AZ7" s="141"/>
      <c r="BA7" s="147"/>
    </row>
    <row r="8" spans="1:55" s="14" customFormat="1" ht="39" customHeight="1" x14ac:dyDescent="0.25">
      <c r="A8" s="233" t="s">
        <v>1</v>
      </c>
      <c r="B8" s="233" t="s">
        <v>2</v>
      </c>
      <c r="C8" s="233" t="s">
        <v>3</v>
      </c>
      <c r="D8" s="233" t="s">
        <v>4</v>
      </c>
      <c r="E8" s="233" t="s">
        <v>5</v>
      </c>
      <c r="F8" s="223" t="s">
        <v>26</v>
      </c>
      <c r="G8" s="230" t="s">
        <v>5651</v>
      </c>
      <c r="H8" s="230" t="s">
        <v>5652</v>
      </c>
      <c r="I8" s="233" t="s">
        <v>27</v>
      </c>
      <c r="J8" s="233" t="s">
        <v>28</v>
      </c>
      <c r="K8" s="230" t="s">
        <v>29</v>
      </c>
      <c r="L8" s="241" t="s">
        <v>6</v>
      </c>
      <c r="M8" s="241" t="s">
        <v>7</v>
      </c>
      <c r="N8" s="241" t="s">
        <v>5953</v>
      </c>
      <c r="O8" s="243" t="s">
        <v>8</v>
      </c>
      <c r="P8" s="222" t="s">
        <v>9</v>
      </c>
      <c r="Q8" s="218" t="s">
        <v>30</v>
      </c>
      <c r="R8" s="222" t="s">
        <v>31</v>
      </c>
      <c r="S8" s="222"/>
      <c r="T8" s="222"/>
      <c r="U8" s="222"/>
      <c r="V8" s="222"/>
      <c r="W8" s="220" t="s">
        <v>10</v>
      </c>
      <c r="X8" s="220" t="s">
        <v>11</v>
      </c>
      <c r="Y8" s="230" t="s">
        <v>32</v>
      </c>
      <c r="Z8" s="232" t="s">
        <v>33</v>
      </c>
      <c r="AA8" s="232"/>
      <c r="AB8" s="232"/>
      <c r="AC8" s="234" t="s">
        <v>34</v>
      </c>
      <c r="AD8" s="235"/>
      <c r="AE8" s="236"/>
      <c r="AF8" s="239" t="s">
        <v>35</v>
      </c>
      <c r="AG8" s="234" t="s">
        <v>12</v>
      </c>
      <c r="AH8" s="235"/>
      <c r="AI8" s="235"/>
      <c r="AJ8" s="236"/>
      <c r="AK8" s="234" t="s">
        <v>36</v>
      </c>
      <c r="AL8" s="235"/>
      <c r="AM8" s="235"/>
      <c r="AN8" s="235"/>
      <c r="AO8" s="235"/>
      <c r="AP8" s="235"/>
      <c r="AQ8" s="236"/>
      <c r="AR8" s="234" t="s">
        <v>13</v>
      </c>
      <c r="AS8" s="236"/>
      <c r="AT8" s="232" t="s">
        <v>37</v>
      </c>
      <c r="AU8" s="232"/>
      <c r="AV8" s="232" t="s">
        <v>38</v>
      </c>
      <c r="AW8" s="232" t="s">
        <v>39</v>
      </c>
      <c r="AX8" s="227" t="s">
        <v>40</v>
      </c>
      <c r="AY8" s="225" t="s">
        <v>41</v>
      </c>
      <c r="AZ8" s="181"/>
      <c r="BA8" s="232" t="s">
        <v>42</v>
      </c>
      <c r="BB8" s="244" t="s">
        <v>43</v>
      </c>
    </row>
    <row r="9" spans="1:55" s="14" customFormat="1" ht="50.25" customHeight="1" x14ac:dyDescent="0.25">
      <c r="A9" s="233"/>
      <c r="B9" s="233"/>
      <c r="C9" s="233"/>
      <c r="D9" s="233"/>
      <c r="E9" s="233"/>
      <c r="F9" s="224"/>
      <c r="G9" s="231"/>
      <c r="H9" s="231"/>
      <c r="I9" s="233"/>
      <c r="J9" s="233"/>
      <c r="K9" s="231"/>
      <c r="L9" s="241"/>
      <c r="M9" s="241"/>
      <c r="N9" s="241"/>
      <c r="O9" s="243"/>
      <c r="P9" s="222"/>
      <c r="Q9" s="219"/>
      <c r="R9" s="220" t="s">
        <v>44</v>
      </c>
      <c r="S9" s="220" t="s">
        <v>45</v>
      </c>
      <c r="T9" s="223" t="s">
        <v>46</v>
      </c>
      <c r="U9" s="220" t="s">
        <v>47</v>
      </c>
      <c r="V9" s="220" t="s">
        <v>48</v>
      </c>
      <c r="W9" s="221"/>
      <c r="X9" s="221"/>
      <c r="Y9" s="231"/>
      <c r="Z9" s="233" t="s">
        <v>49</v>
      </c>
      <c r="AA9" s="237" t="s">
        <v>50</v>
      </c>
      <c r="AB9" s="238" t="s">
        <v>51</v>
      </c>
      <c r="AC9" s="227" t="s">
        <v>52</v>
      </c>
      <c r="AD9" s="227" t="s">
        <v>14</v>
      </c>
      <c r="AE9" s="225" t="s">
        <v>53</v>
      </c>
      <c r="AF9" s="240"/>
      <c r="AG9" s="227" t="s">
        <v>15</v>
      </c>
      <c r="AH9" s="223" t="s">
        <v>16</v>
      </c>
      <c r="AI9" s="225" t="s">
        <v>17</v>
      </c>
      <c r="AJ9" s="238" t="s">
        <v>18</v>
      </c>
      <c r="AK9" s="223" t="s">
        <v>19</v>
      </c>
      <c r="AL9" s="223" t="s">
        <v>20</v>
      </c>
      <c r="AM9" s="223" t="s">
        <v>21</v>
      </c>
      <c r="AN9" s="223" t="s">
        <v>22</v>
      </c>
      <c r="AO9" s="223" t="s">
        <v>23</v>
      </c>
      <c r="AP9" s="225" t="s">
        <v>24</v>
      </c>
      <c r="AQ9" s="238" t="s">
        <v>25</v>
      </c>
      <c r="AR9" s="227" t="s">
        <v>54</v>
      </c>
      <c r="AS9" s="223" t="s">
        <v>55</v>
      </c>
      <c r="AT9" s="224" t="s">
        <v>56</v>
      </c>
      <c r="AU9" s="224" t="s">
        <v>57</v>
      </c>
      <c r="AV9" s="232"/>
      <c r="AW9" s="232"/>
      <c r="AX9" s="246"/>
      <c r="AY9" s="247"/>
      <c r="AZ9" s="224" t="s">
        <v>5795</v>
      </c>
      <c r="BA9" s="232"/>
      <c r="BB9" s="244"/>
      <c r="BC9" s="136"/>
    </row>
    <row r="10" spans="1:55" s="14" customFormat="1" ht="100.5" customHeight="1" x14ac:dyDescent="0.25">
      <c r="A10" s="233"/>
      <c r="B10" s="233"/>
      <c r="C10" s="233"/>
      <c r="D10" s="233"/>
      <c r="E10" s="233"/>
      <c r="F10" s="224"/>
      <c r="G10" s="231"/>
      <c r="H10" s="231"/>
      <c r="I10" s="233"/>
      <c r="J10" s="233"/>
      <c r="K10" s="231"/>
      <c r="L10" s="241"/>
      <c r="M10" s="241"/>
      <c r="N10" s="241"/>
      <c r="O10" s="243"/>
      <c r="P10" s="222"/>
      <c r="Q10" s="219"/>
      <c r="R10" s="221"/>
      <c r="S10" s="221"/>
      <c r="T10" s="224"/>
      <c r="U10" s="221"/>
      <c r="V10" s="221"/>
      <c r="W10" s="221"/>
      <c r="X10" s="221"/>
      <c r="Y10" s="231"/>
      <c r="Z10" s="233"/>
      <c r="AA10" s="237"/>
      <c r="AB10" s="238"/>
      <c r="AC10" s="228"/>
      <c r="AD10" s="228"/>
      <c r="AE10" s="226"/>
      <c r="AF10" s="240"/>
      <c r="AG10" s="228"/>
      <c r="AH10" s="229"/>
      <c r="AI10" s="226"/>
      <c r="AJ10" s="238"/>
      <c r="AK10" s="229"/>
      <c r="AL10" s="229"/>
      <c r="AM10" s="229"/>
      <c r="AN10" s="229"/>
      <c r="AO10" s="229"/>
      <c r="AP10" s="226"/>
      <c r="AQ10" s="238"/>
      <c r="AR10" s="228"/>
      <c r="AS10" s="229"/>
      <c r="AT10" s="229"/>
      <c r="AU10" s="229"/>
      <c r="AV10" s="232"/>
      <c r="AW10" s="232"/>
      <c r="AX10" s="228"/>
      <c r="AY10" s="226"/>
      <c r="AZ10" s="229"/>
      <c r="BA10" s="232"/>
      <c r="BB10" s="244"/>
      <c r="BC10" s="183" t="s">
        <v>4976</v>
      </c>
    </row>
    <row r="11" spans="1:55" s="14" customFormat="1" ht="33" x14ac:dyDescent="0.25">
      <c r="A11" s="223"/>
      <c r="B11" s="223"/>
      <c r="C11" s="223"/>
      <c r="D11" s="223"/>
      <c r="E11" s="223"/>
      <c r="F11" s="224"/>
      <c r="G11" s="231"/>
      <c r="H11" s="231"/>
      <c r="I11" s="223"/>
      <c r="J11" s="223"/>
      <c r="K11" s="231"/>
      <c r="L11" s="242"/>
      <c r="M11" s="241"/>
      <c r="N11" s="241"/>
      <c r="O11" s="243"/>
      <c r="P11" s="218"/>
      <c r="Q11" s="219"/>
      <c r="R11" s="221"/>
      <c r="S11" s="221"/>
      <c r="T11" s="224"/>
      <c r="U11" s="221"/>
      <c r="V11" s="221"/>
      <c r="W11" s="221"/>
      <c r="X11" s="221"/>
      <c r="Y11" s="231"/>
      <c r="Z11" s="181"/>
      <c r="AA11" s="182"/>
      <c r="AB11" s="239"/>
      <c r="AC11" s="189" t="s">
        <v>58</v>
      </c>
      <c r="AD11" s="190"/>
      <c r="AE11" s="191" t="s">
        <v>59</v>
      </c>
      <c r="AF11" s="240"/>
      <c r="AG11" s="189" t="s">
        <v>60</v>
      </c>
      <c r="AH11" s="190" t="s">
        <v>61</v>
      </c>
      <c r="AI11" s="191" t="s">
        <v>62</v>
      </c>
      <c r="AJ11" s="239"/>
      <c r="AK11" s="189" t="s">
        <v>63</v>
      </c>
      <c r="AL11" s="190" t="s">
        <v>64</v>
      </c>
      <c r="AM11" s="190" t="s">
        <v>65</v>
      </c>
      <c r="AN11" s="190" t="s">
        <v>66</v>
      </c>
      <c r="AO11" s="190" t="s">
        <v>67</v>
      </c>
      <c r="AP11" s="191" t="s">
        <v>68</v>
      </c>
      <c r="AQ11" s="239"/>
      <c r="AR11" s="189" t="s">
        <v>69</v>
      </c>
      <c r="AS11" s="190" t="s">
        <v>70</v>
      </c>
      <c r="AT11" s="190" t="s">
        <v>71</v>
      </c>
      <c r="AU11" s="191"/>
      <c r="AV11" s="245"/>
      <c r="AW11" s="245"/>
      <c r="AX11" s="189">
        <v>10117</v>
      </c>
      <c r="AY11" s="191" t="s">
        <v>72</v>
      </c>
      <c r="AZ11" s="191"/>
      <c r="BA11" s="245"/>
      <c r="BB11" s="244"/>
      <c r="BC11" s="192"/>
    </row>
    <row r="12" spans="1:55" s="38" customFormat="1" ht="12.75" customHeight="1" x14ac:dyDescent="0.25">
      <c r="A12" s="214"/>
      <c r="B12" s="215"/>
      <c r="C12" s="215"/>
      <c r="D12" s="215"/>
      <c r="E12" s="215"/>
      <c r="F12" s="215"/>
      <c r="G12" s="215"/>
      <c r="H12" s="215"/>
      <c r="I12" s="215"/>
      <c r="J12" s="215"/>
      <c r="K12" s="215"/>
      <c r="L12" s="215"/>
      <c r="M12" s="215"/>
      <c r="N12" s="215"/>
      <c r="O12" s="215"/>
      <c r="P12" s="215"/>
      <c r="Q12" s="215"/>
      <c r="R12" s="215"/>
      <c r="S12" s="215"/>
      <c r="T12" s="215"/>
      <c r="U12" s="215"/>
      <c r="V12" s="215"/>
      <c r="W12" s="215"/>
      <c r="X12" s="215"/>
      <c r="Y12" s="215"/>
      <c r="Z12" s="215"/>
      <c r="AA12" s="215"/>
      <c r="AB12" s="215"/>
      <c r="AC12" s="215"/>
      <c r="AD12" s="215"/>
      <c r="AE12" s="215"/>
      <c r="AF12" s="215"/>
      <c r="AG12" s="215"/>
      <c r="AH12" s="215"/>
      <c r="AI12" s="215"/>
      <c r="AJ12" s="215"/>
      <c r="AK12" s="215"/>
      <c r="AL12" s="215"/>
      <c r="AM12" s="215"/>
      <c r="AN12" s="215"/>
      <c r="AO12" s="215"/>
      <c r="AP12" s="215"/>
      <c r="AQ12" s="215"/>
      <c r="AR12" s="215"/>
      <c r="AS12" s="215"/>
      <c r="AT12" s="215"/>
      <c r="AU12" s="215"/>
      <c r="AV12" s="215"/>
      <c r="AW12" s="215"/>
      <c r="AX12" s="215"/>
      <c r="AY12" s="215"/>
      <c r="AZ12" s="215"/>
      <c r="BA12" s="215"/>
      <c r="BB12" s="215"/>
      <c r="BC12" s="216"/>
    </row>
    <row r="13" spans="1:55" s="20" customFormat="1" ht="39.75" customHeight="1" x14ac:dyDescent="0.25">
      <c r="A13" s="193" t="s">
        <v>4754</v>
      </c>
      <c r="B13" s="194" t="s">
        <v>2</v>
      </c>
      <c r="C13" s="194"/>
      <c r="D13" s="194"/>
      <c r="E13" s="194"/>
      <c r="F13" s="194" t="s">
        <v>5182</v>
      </c>
      <c r="G13" s="195" t="s">
        <v>4755</v>
      </c>
      <c r="H13" s="196"/>
      <c r="I13" s="197">
        <v>1</v>
      </c>
      <c r="J13" s="198">
        <v>1</v>
      </c>
      <c r="K13" s="199" t="s">
        <v>4695</v>
      </c>
      <c r="L13" s="200" t="s">
        <v>4784</v>
      </c>
      <c r="M13" s="200" t="s">
        <v>5569</v>
      </c>
      <c r="N13" s="201" t="s">
        <v>4789</v>
      </c>
      <c r="O13" s="202" t="s">
        <v>1859</v>
      </c>
      <c r="P13" s="203" t="s">
        <v>1860</v>
      </c>
      <c r="Q13" s="204">
        <v>42031</v>
      </c>
      <c r="R13" s="205" t="s">
        <v>278</v>
      </c>
      <c r="S13" s="204" t="s">
        <v>76</v>
      </c>
      <c r="T13" s="206" t="s">
        <v>77</v>
      </c>
      <c r="U13" s="203" t="s">
        <v>1811</v>
      </c>
      <c r="V13" s="207" t="s">
        <v>108</v>
      </c>
      <c r="W13" s="207" t="s">
        <v>1812</v>
      </c>
      <c r="X13" s="207" t="s">
        <v>5183</v>
      </c>
      <c r="Y13" s="208" t="s">
        <v>5184</v>
      </c>
      <c r="Z13" s="209">
        <v>1491.75</v>
      </c>
      <c r="AA13" s="210">
        <v>33.1</v>
      </c>
      <c r="AB13" s="211">
        <f t="shared" ref="AB13:AB76" si="0">SUM(Z13:AA13)</f>
        <v>1524.85</v>
      </c>
      <c r="AC13" s="210"/>
      <c r="AD13" s="210"/>
      <c r="AE13" s="210"/>
      <c r="AF13" s="211">
        <f t="shared" ref="AF13:AF76" si="1">SUM(AC13:AE13)</f>
        <v>0</v>
      </c>
      <c r="AG13" s="210"/>
      <c r="AH13" s="210"/>
      <c r="AI13" s="210"/>
      <c r="AJ13" s="211">
        <f t="shared" ref="AJ13:AJ76" si="2">SUM(AG13:AI13)</f>
        <v>0</v>
      </c>
      <c r="AK13" s="210"/>
      <c r="AL13" s="210"/>
      <c r="AM13" s="210"/>
      <c r="AN13" s="210"/>
      <c r="AO13" s="210"/>
      <c r="AP13" s="210"/>
      <c r="AQ13" s="211">
        <f t="shared" ref="AQ13:AQ76" si="3">SUM(AK13:AP13)</f>
        <v>0</v>
      </c>
      <c r="AR13" s="210"/>
      <c r="AS13" s="210">
        <v>8790.92</v>
      </c>
      <c r="AT13" s="212">
        <f t="shared" ref="AT13:AT76" si="4">+(Z13+AC13)*9%</f>
        <v>134.25749999999999</v>
      </c>
      <c r="AU13" s="209">
        <f t="shared" ref="AU13:AU25" si="5">+(Z13+AC13)*0.82%</f>
        <v>12.232349999999999</v>
      </c>
      <c r="AV13" s="211">
        <f t="shared" ref="AV13:AV76" si="6">AB13+AF13+AJ13+AQ13+AR13+AS13+AT13+AU13</f>
        <v>10462.25985</v>
      </c>
      <c r="AW13" s="211">
        <f>AV13*12</f>
        <v>125547.1182</v>
      </c>
      <c r="AX13" s="213">
        <v>400</v>
      </c>
      <c r="AY13" s="213">
        <v>600</v>
      </c>
      <c r="AZ13" s="213"/>
      <c r="BA13" s="68">
        <f t="shared" ref="BA13:BA76" si="7">AW13+AX13+AY13+AZ13</f>
        <v>126547.1182</v>
      </c>
      <c r="BB13" s="17" t="s">
        <v>4809</v>
      </c>
      <c r="BC13" s="193" t="s">
        <v>4926</v>
      </c>
    </row>
    <row r="14" spans="1:55" s="20" customFormat="1" ht="39.75" customHeight="1" x14ac:dyDescent="0.25">
      <c r="A14" s="81" t="s">
        <v>4754</v>
      </c>
      <c r="B14" s="34" t="s">
        <v>2</v>
      </c>
      <c r="C14" s="34"/>
      <c r="D14" s="34"/>
      <c r="E14" s="34"/>
      <c r="F14" s="34" t="s">
        <v>5182</v>
      </c>
      <c r="G14" s="15" t="s">
        <v>4755</v>
      </c>
      <c r="H14" s="16"/>
      <c r="I14" s="172">
        <f>I13+1</f>
        <v>2</v>
      </c>
      <c r="J14" s="83">
        <f>J13+1</f>
        <v>2</v>
      </c>
      <c r="K14" s="17" t="s">
        <v>4696</v>
      </c>
      <c r="L14" s="60" t="s">
        <v>5117</v>
      </c>
      <c r="M14" s="60" t="s">
        <v>5570</v>
      </c>
      <c r="N14" s="139" t="s">
        <v>4789</v>
      </c>
      <c r="O14" s="18" t="s">
        <v>1861</v>
      </c>
      <c r="P14" s="47" t="s">
        <v>1862</v>
      </c>
      <c r="Q14" s="48">
        <v>42056</v>
      </c>
      <c r="R14" s="66" t="s">
        <v>279</v>
      </c>
      <c r="S14" s="48" t="s">
        <v>76</v>
      </c>
      <c r="T14" s="56" t="s">
        <v>77</v>
      </c>
      <c r="U14" s="47" t="s">
        <v>1811</v>
      </c>
      <c r="V14" s="58" t="s">
        <v>111</v>
      </c>
      <c r="W14" s="58" t="s">
        <v>1813</v>
      </c>
      <c r="X14" s="58" t="s">
        <v>5183</v>
      </c>
      <c r="Y14" s="19" t="s">
        <v>5184</v>
      </c>
      <c r="Z14" s="71">
        <v>1435.27</v>
      </c>
      <c r="AA14" s="69">
        <v>33.1</v>
      </c>
      <c r="AB14" s="68">
        <f t="shared" si="0"/>
        <v>1468.37</v>
      </c>
      <c r="AC14" s="69"/>
      <c r="AD14" s="69"/>
      <c r="AE14" s="69"/>
      <c r="AF14" s="68">
        <f t="shared" si="1"/>
        <v>0</v>
      </c>
      <c r="AG14" s="69"/>
      <c r="AH14" s="69"/>
      <c r="AI14" s="69"/>
      <c r="AJ14" s="68">
        <f t="shared" si="2"/>
        <v>0</v>
      </c>
      <c r="AK14" s="69"/>
      <c r="AL14" s="69"/>
      <c r="AM14" s="69"/>
      <c r="AN14" s="69"/>
      <c r="AO14" s="69"/>
      <c r="AP14" s="69"/>
      <c r="AQ14" s="68">
        <f t="shared" si="3"/>
        <v>0</v>
      </c>
      <c r="AR14" s="69"/>
      <c r="AS14" s="69">
        <v>5090.92</v>
      </c>
      <c r="AT14" s="72">
        <f t="shared" si="4"/>
        <v>129.17429999999999</v>
      </c>
      <c r="AU14" s="71">
        <f t="shared" si="5"/>
        <v>11.769213999999998</v>
      </c>
      <c r="AV14" s="68">
        <f t="shared" si="6"/>
        <v>6700.2335139999996</v>
      </c>
      <c r="AW14" s="68">
        <f t="shared" ref="AW14:AW77" si="8">AV14*12</f>
        <v>80402.802167999995</v>
      </c>
      <c r="AX14" s="70">
        <v>400</v>
      </c>
      <c r="AY14" s="70">
        <v>600</v>
      </c>
      <c r="AZ14" s="70"/>
      <c r="BA14" s="68">
        <f t="shared" si="7"/>
        <v>81402.802167999995</v>
      </c>
      <c r="BB14" s="17" t="s">
        <v>4810</v>
      </c>
      <c r="BC14" s="81" t="s">
        <v>4927</v>
      </c>
    </row>
    <row r="15" spans="1:55" s="20" customFormat="1" ht="39.75" customHeight="1" x14ac:dyDescent="0.25">
      <c r="A15" s="81" t="s">
        <v>4754</v>
      </c>
      <c r="B15" s="34" t="s">
        <v>2</v>
      </c>
      <c r="C15" s="34"/>
      <c r="D15" s="34"/>
      <c r="E15" s="34"/>
      <c r="F15" s="34" t="s">
        <v>5182</v>
      </c>
      <c r="G15" s="15" t="s">
        <v>4755</v>
      </c>
      <c r="H15" s="16"/>
      <c r="I15" s="172">
        <f t="shared" ref="I15:I78" si="9">I14+1</f>
        <v>3</v>
      </c>
      <c r="J15" s="83">
        <f t="shared" ref="J15:J25" si="10">J14+1</f>
        <v>3</v>
      </c>
      <c r="K15" s="17" t="s">
        <v>4699</v>
      </c>
      <c r="L15" s="60" t="s">
        <v>74</v>
      </c>
      <c r="M15" s="60" t="s">
        <v>5571</v>
      </c>
      <c r="N15" s="139" t="s">
        <v>4789</v>
      </c>
      <c r="O15" s="18" t="s">
        <v>1867</v>
      </c>
      <c r="P15" s="47" t="s">
        <v>1868</v>
      </c>
      <c r="Q15" s="48">
        <v>32104</v>
      </c>
      <c r="R15" s="66" t="s">
        <v>282</v>
      </c>
      <c r="S15" s="48" t="s">
        <v>76</v>
      </c>
      <c r="T15" s="56" t="s">
        <v>77</v>
      </c>
      <c r="U15" s="47" t="s">
        <v>1811</v>
      </c>
      <c r="V15" s="58" t="s">
        <v>146</v>
      </c>
      <c r="W15" s="58" t="s">
        <v>147</v>
      </c>
      <c r="X15" s="58" t="s">
        <v>5183</v>
      </c>
      <c r="Y15" s="19" t="s">
        <v>5961</v>
      </c>
      <c r="Z15" s="71">
        <v>793.9</v>
      </c>
      <c r="AA15" s="69">
        <v>3.1</v>
      </c>
      <c r="AB15" s="68">
        <f t="shared" si="0"/>
        <v>797</v>
      </c>
      <c r="AC15" s="69"/>
      <c r="AD15" s="69"/>
      <c r="AE15" s="69"/>
      <c r="AF15" s="68">
        <f t="shared" si="1"/>
        <v>0</v>
      </c>
      <c r="AG15" s="69"/>
      <c r="AH15" s="69"/>
      <c r="AI15" s="69"/>
      <c r="AJ15" s="68">
        <f t="shared" si="2"/>
        <v>0</v>
      </c>
      <c r="AK15" s="69"/>
      <c r="AL15" s="69"/>
      <c r="AM15" s="69"/>
      <c r="AN15" s="69"/>
      <c r="AO15" s="69"/>
      <c r="AP15" s="69"/>
      <c r="AQ15" s="68">
        <f t="shared" si="3"/>
        <v>0</v>
      </c>
      <c r="AR15" s="69"/>
      <c r="AS15" s="69">
        <v>1250.92</v>
      </c>
      <c r="AT15" s="72">
        <f t="shared" si="4"/>
        <v>71.450999999999993</v>
      </c>
      <c r="AU15" s="71">
        <f t="shared" si="5"/>
        <v>6.5099799999999988</v>
      </c>
      <c r="AV15" s="68">
        <f t="shared" si="6"/>
        <v>2125.8809799999999</v>
      </c>
      <c r="AW15" s="68">
        <f t="shared" si="8"/>
        <v>25510.571759999999</v>
      </c>
      <c r="AX15" s="70">
        <v>400</v>
      </c>
      <c r="AY15" s="70">
        <v>600</v>
      </c>
      <c r="AZ15" s="70"/>
      <c r="BA15" s="68">
        <f t="shared" si="7"/>
        <v>26510.571759999999</v>
      </c>
      <c r="BB15" s="17"/>
      <c r="BC15" s="81"/>
    </row>
    <row r="16" spans="1:55" s="20" customFormat="1" ht="39.75" customHeight="1" x14ac:dyDescent="0.25">
      <c r="A16" s="81" t="s">
        <v>4754</v>
      </c>
      <c r="B16" s="34" t="s">
        <v>2</v>
      </c>
      <c r="C16" s="34"/>
      <c r="D16" s="34"/>
      <c r="E16" s="34"/>
      <c r="F16" s="34" t="s">
        <v>5182</v>
      </c>
      <c r="G16" s="15" t="s">
        <v>4755</v>
      </c>
      <c r="H16" s="16"/>
      <c r="I16" s="172">
        <f t="shared" si="9"/>
        <v>4</v>
      </c>
      <c r="J16" s="83">
        <f t="shared" si="10"/>
        <v>4</v>
      </c>
      <c r="K16" s="17" t="s">
        <v>4697</v>
      </c>
      <c r="L16" s="60" t="s">
        <v>4785</v>
      </c>
      <c r="M16" s="60" t="s">
        <v>5572</v>
      </c>
      <c r="N16" s="139" t="s">
        <v>4789</v>
      </c>
      <c r="O16" s="18" t="s">
        <v>1863</v>
      </c>
      <c r="P16" s="47" t="s">
        <v>1864</v>
      </c>
      <c r="Q16" s="48">
        <v>29541</v>
      </c>
      <c r="R16" s="66" t="s">
        <v>280</v>
      </c>
      <c r="S16" s="48" t="s">
        <v>76</v>
      </c>
      <c r="T16" s="56" t="s">
        <v>77</v>
      </c>
      <c r="U16" s="47" t="s">
        <v>1811</v>
      </c>
      <c r="V16" s="58" t="s">
        <v>132</v>
      </c>
      <c r="W16" s="58" t="s">
        <v>133</v>
      </c>
      <c r="X16" s="58" t="s">
        <v>5183</v>
      </c>
      <c r="Y16" s="19" t="s">
        <v>5185</v>
      </c>
      <c r="Z16" s="71">
        <v>853.49</v>
      </c>
      <c r="AA16" s="69">
        <v>30.700000000000003</v>
      </c>
      <c r="AB16" s="68">
        <f t="shared" si="0"/>
        <v>884.19</v>
      </c>
      <c r="AC16" s="69"/>
      <c r="AD16" s="69"/>
      <c r="AE16" s="69"/>
      <c r="AF16" s="68">
        <f t="shared" si="1"/>
        <v>0</v>
      </c>
      <c r="AG16" s="69"/>
      <c r="AH16" s="69"/>
      <c r="AI16" s="69"/>
      <c r="AJ16" s="68">
        <f t="shared" si="2"/>
        <v>0</v>
      </c>
      <c r="AK16" s="69"/>
      <c r="AL16" s="69"/>
      <c r="AM16" s="69"/>
      <c r="AN16" s="69"/>
      <c r="AO16" s="69"/>
      <c r="AP16" s="69"/>
      <c r="AQ16" s="68">
        <f t="shared" si="3"/>
        <v>0</v>
      </c>
      <c r="AR16" s="69"/>
      <c r="AS16" s="69">
        <v>2390.92</v>
      </c>
      <c r="AT16" s="72">
        <f t="shared" si="4"/>
        <v>76.814099999999996</v>
      </c>
      <c r="AU16" s="71">
        <f t="shared" si="5"/>
        <v>6.9986179999999996</v>
      </c>
      <c r="AV16" s="68">
        <f t="shared" si="6"/>
        <v>3358.9227180000003</v>
      </c>
      <c r="AW16" s="68">
        <f t="shared" si="8"/>
        <v>40307.072616000005</v>
      </c>
      <c r="AX16" s="70">
        <v>400</v>
      </c>
      <c r="AY16" s="70">
        <v>600</v>
      </c>
      <c r="AZ16" s="70"/>
      <c r="BA16" s="68">
        <f t="shared" si="7"/>
        <v>41307.072616000005</v>
      </c>
      <c r="BB16" s="17" t="s">
        <v>4811</v>
      </c>
      <c r="BC16" s="81" t="s">
        <v>4928</v>
      </c>
    </row>
    <row r="17" spans="1:55" s="20" customFormat="1" ht="39.75" customHeight="1" x14ac:dyDescent="0.25">
      <c r="A17" s="81" t="s">
        <v>4754</v>
      </c>
      <c r="B17" s="34" t="s">
        <v>2</v>
      </c>
      <c r="C17" s="34"/>
      <c r="D17" s="34"/>
      <c r="E17" s="34"/>
      <c r="F17" s="34" t="s">
        <v>5182</v>
      </c>
      <c r="G17" s="15" t="s">
        <v>4755</v>
      </c>
      <c r="H17" s="16"/>
      <c r="I17" s="172">
        <f t="shared" si="9"/>
        <v>5</v>
      </c>
      <c r="J17" s="83">
        <f t="shared" si="10"/>
        <v>5</v>
      </c>
      <c r="K17" s="17" t="s">
        <v>4700</v>
      </c>
      <c r="L17" s="60" t="s">
        <v>4785</v>
      </c>
      <c r="M17" s="60" t="s">
        <v>5572</v>
      </c>
      <c r="N17" s="139" t="s">
        <v>4789</v>
      </c>
      <c r="O17" s="18" t="s">
        <v>1869</v>
      </c>
      <c r="P17" s="47" t="s">
        <v>1870</v>
      </c>
      <c r="Q17" s="48">
        <v>39444</v>
      </c>
      <c r="R17" s="66" t="s">
        <v>283</v>
      </c>
      <c r="S17" s="48" t="s">
        <v>76</v>
      </c>
      <c r="T17" s="56" t="s">
        <v>77</v>
      </c>
      <c r="U17" s="47" t="s">
        <v>1811</v>
      </c>
      <c r="V17" s="58" t="s">
        <v>146</v>
      </c>
      <c r="W17" s="58" t="s">
        <v>147</v>
      </c>
      <c r="X17" s="58" t="s">
        <v>5183</v>
      </c>
      <c r="Y17" s="19" t="s">
        <v>5187</v>
      </c>
      <c r="Z17" s="71">
        <v>768.59</v>
      </c>
      <c r="AA17" s="69">
        <v>3.1</v>
      </c>
      <c r="AB17" s="68">
        <f t="shared" si="0"/>
        <v>771.69</v>
      </c>
      <c r="AC17" s="69"/>
      <c r="AD17" s="69"/>
      <c r="AE17" s="69"/>
      <c r="AF17" s="68">
        <f t="shared" si="1"/>
        <v>0</v>
      </c>
      <c r="AG17" s="69"/>
      <c r="AH17" s="69"/>
      <c r="AI17" s="69"/>
      <c r="AJ17" s="68">
        <f t="shared" si="2"/>
        <v>0</v>
      </c>
      <c r="AK17" s="69"/>
      <c r="AL17" s="69"/>
      <c r="AM17" s="69"/>
      <c r="AN17" s="69"/>
      <c r="AO17" s="69"/>
      <c r="AP17" s="69"/>
      <c r="AQ17" s="68">
        <f t="shared" si="3"/>
        <v>0</v>
      </c>
      <c r="AR17" s="69"/>
      <c r="AS17" s="69">
        <v>2390.92</v>
      </c>
      <c r="AT17" s="72">
        <f t="shared" si="4"/>
        <v>69.173100000000005</v>
      </c>
      <c r="AU17" s="71">
        <f t="shared" si="5"/>
        <v>6.3024379999999995</v>
      </c>
      <c r="AV17" s="68">
        <f t="shared" si="6"/>
        <v>3238.0855380000003</v>
      </c>
      <c r="AW17" s="68">
        <f t="shared" si="8"/>
        <v>38857.026456000007</v>
      </c>
      <c r="AX17" s="70">
        <v>400</v>
      </c>
      <c r="AY17" s="70">
        <v>600</v>
      </c>
      <c r="AZ17" s="70"/>
      <c r="BA17" s="68">
        <f t="shared" si="7"/>
        <v>39857.026456000007</v>
      </c>
      <c r="BB17" s="17" t="s">
        <v>4812</v>
      </c>
      <c r="BC17" s="81" t="s">
        <v>4928</v>
      </c>
    </row>
    <row r="18" spans="1:55" s="20" customFormat="1" ht="39.75" customHeight="1" x14ac:dyDescent="0.25">
      <c r="A18" s="81" t="s">
        <v>4754</v>
      </c>
      <c r="B18" s="34" t="s">
        <v>2</v>
      </c>
      <c r="C18" s="34"/>
      <c r="D18" s="34"/>
      <c r="E18" s="34"/>
      <c r="F18" s="34" t="s">
        <v>5182</v>
      </c>
      <c r="G18" s="15" t="s">
        <v>4755</v>
      </c>
      <c r="H18" s="16"/>
      <c r="I18" s="172">
        <f t="shared" si="9"/>
        <v>6</v>
      </c>
      <c r="J18" s="83">
        <f t="shared" si="10"/>
        <v>6</v>
      </c>
      <c r="K18" s="17" t="s">
        <v>4700</v>
      </c>
      <c r="L18" s="60" t="s">
        <v>4785</v>
      </c>
      <c r="M18" s="60" t="s">
        <v>5572</v>
      </c>
      <c r="N18" s="139" t="s">
        <v>4789</v>
      </c>
      <c r="O18" s="18" t="s">
        <v>1873</v>
      </c>
      <c r="P18" s="47" t="s">
        <v>1874</v>
      </c>
      <c r="Q18" s="48">
        <v>42004</v>
      </c>
      <c r="R18" s="66" t="s">
        <v>285</v>
      </c>
      <c r="S18" s="48" t="s">
        <v>76</v>
      </c>
      <c r="T18" s="56" t="s">
        <v>1816</v>
      </c>
      <c r="U18" s="47" t="s">
        <v>1811</v>
      </c>
      <c r="V18" s="58" t="s">
        <v>148</v>
      </c>
      <c r="W18" s="58" t="s">
        <v>149</v>
      </c>
      <c r="X18" s="58" t="s">
        <v>5183</v>
      </c>
      <c r="Y18" s="19" t="s">
        <v>5187</v>
      </c>
      <c r="Z18" s="71">
        <v>698</v>
      </c>
      <c r="AA18" s="69">
        <v>3.1</v>
      </c>
      <c r="AB18" s="68">
        <f t="shared" si="0"/>
        <v>701.1</v>
      </c>
      <c r="AC18" s="69"/>
      <c r="AD18" s="69"/>
      <c r="AE18" s="69"/>
      <c r="AF18" s="68">
        <f t="shared" si="1"/>
        <v>0</v>
      </c>
      <c r="AG18" s="69"/>
      <c r="AH18" s="69"/>
      <c r="AI18" s="69"/>
      <c r="AJ18" s="68">
        <f t="shared" si="2"/>
        <v>0</v>
      </c>
      <c r="AK18" s="69"/>
      <c r="AL18" s="69"/>
      <c r="AM18" s="69"/>
      <c r="AN18" s="69"/>
      <c r="AO18" s="69"/>
      <c r="AP18" s="69"/>
      <c r="AQ18" s="68">
        <f t="shared" si="3"/>
        <v>0</v>
      </c>
      <c r="AR18" s="69"/>
      <c r="AS18" s="69">
        <v>1250.92</v>
      </c>
      <c r="AT18" s="72">
        <f t="shared" si="4"/>
        <v>62.82</v>
      </c>
      <c r="AU18" s="71">
        <f t="shared" si="5"/>
        <v>5.7235999999999994</v>
      </c>
      <c r="AV18" s="68">
        <f t="shared" si="6"/>
        <v>2020.5636</v>
      </c>
      <c r="AW18" s="68">
        <f t="shared" si="8"/>
        <v>24246.763200000001</v>
      </c>
      <c r="AX18" s="70">
        <v>400</v>
      </c>
      <c r="AY18" s="70">
        <v>600</v>
      </c>
      <c r="AZ18" s="70"/>
      <c r="BA18" s="68">
        <f t="shared" si="7"/>
        <v>25246.763200000001</v>
      </c>
      <c r="BB18" s="17" t="s">
        <v>6089</v>
      </c>
      <c r="BC18" s="81" t="s">
        <v>90</v>
      </c>
    </row>
    <row r="19" spans="1:55" s="20" customFormat="1" ht="39.75" customHeight="1" x14ac:dyDescent="0.25">
      <c r="A19" s="81" t="s">
        <v>4754</v>
      </c>
      <c r="B19" s="34" t="s">
        <v>2</v>
      </c>
      <c r="C19" s="34"/>
      <c r="D19" s="34"/>
      <c r="E19" s="34"/>
      <c r="F19" s="34" t="s">
        <v>5182</v>
      </c>
      <c r="G19" s="15" t="s">
        <v>4755</v>
      </c>
      <c r="H19" s="16"/>
      <c r="I19" s="172">
        <f t="shared" si="9"/>
        <v>7</v>
      </c>
      <c r="J19" s="83">
        <f t="shared" si="10"/>
        <v>7</v>
      </c>
      <c r="K19" s="17" t="s">
        <v>4701</v>
      </c>
      <c r="L19" s="60" t="s">
        <v>4785</v>
      </c>
      <c r="M19" s="60" t="s">
        <v>5572</v>
      </c>
      <c r="N19" s="139" t="s">
        <v>4789</v>
      </c>
      <c r="O19" s="18" t="s">
        <v>1875</v>
      </c>
      <c r="P19" s="47" t="s">
        <v>1876</v>
      </c>
      <c r="Q19" s="48">
        <v>31898</v>
      </c>
      <c r="R19" s="66" t="s">
        <v>286</v>
      </c>
      <c r="S19" s="48" t="s">
        <v>76</v>
      </c>
      <c r="T19" s="56" t="s">
        <v>77</v>
      </c>
      <c r="U19" s="47" t="s">
        <v>1811</v>
      </c>
      <c r="V19" s="58" t="s">
        <v>144</v>
      </c>
      <c r="W19" s="58" t="s">
        <v>145</v>
      </c>
      <c r="X19" s="58" t="s">
        <v>5183</v>
      </c>
      <c r="Y19" s="19" t="s">
        <v>5185</v>
      </c>
      <c r="Z19" s="71">
        <v>791.06</v>
      </c>
      <c r="AA19" s="69">
        <v>5.7</v>
      </c>
      <c r="AB19" s="68">
        <f t="shared" si="0"/>
        <v>796.76</v>
      </c>
      <c r="AC19" s="69"/>
      <c r="AD19" s="69"/>
      <c r="AE19" s="69"/>
      <c r="AF19" s="68">
        <f t="shared" si="1"/>
        <v>0</v>
      </c>
      <c r="AG19" s="69"/>
      <c r="AH19" s="69"/>
      <c r="AI19" s="69"/>
      <c r="AJ19" s="68">
        <f t="shared" si="2"/>
        <v>0</v>
      </c>
      <c r="AK19" s="69"/>
      <c r="AL19" s="69"/>
      <c r="AM19" s="69"/>
      <c r="AN19" s="69"/>
      <c r="AO19" s="69"/>
      <c r="AP19" s="69"/>
      <c r="AQ19" s="68">
        <f t="shared" si="3"/>
        <v>0</v>
      </c>
      <c r="AR19" s="69"/>
      <c r="AS19" s="69">
        <v>1250.92</v>
      </c>
      <c r="AT19" s="72">
        <f t="shared" si="4"/>
        <v>71.195399999999992</v>
      </c>
      <c r="AU19" s="71">
        <f t="shared" si="5"/>
        <v>6.4866919999999988</v>
      </c>
      <c r="AV19" s="68">
        <f t="shared" si="6"/>
        <v>2125.3620919999998</v>
      </c>
      <c r="AW19" s="68">
        <f t="shared" si="8"/>
        <v>25504.345104</v>
      </c>
      <c r="AX19" s="70">
        <v>400</v>
      </c>
      <c r="AY19" s="70">
        <v>600</v>
      </c>
      <c r="AZ19" s="70"/>
      <c r="BA19" s="68">
        <f t="shared" si="7"/>
        <v>26504.345104</v>
      </c>
      <c r="BB19" s="17"/>
      <c r="BC19" s="81"/>
    </row>
    <row r="20" spans="1:55" s="20" customFormat="1" ht="39.75" customHeight="1" x14ac:dyDescent="0.25">
      <c r="A20" s="81" t="s">
        <v>4754</v>
      </c>
      <c r="B20" s="34" t="s">
        <v>2</v>
      </c>
      <c r="C20" s="34"/>
      <c r="D20" s="34"/>
      <c r="E20" s="34"/>
      <c r="F20" s="34" t="s">
        <v>5182</v>
      </c>
      <c r="G20" s="15" t="s">
        <v>4755</v>
      </c>
      <c r="H20" s="16"/>
      <c r="I20" s="172">
        <f t="shared" si="9"/>
        <v>8</v>
      </c>
      <c r="J20" s="83">
        <f t="shared" si="10"/>
        <v>8</v>
      </c>
      <c r="K20" s="17" t="s">
        <v>4701</v>
      </c>
      <c r="L20" s="60" t="s">
        <v>4785</v>
      </c>
      <c r="M20" s="60" t="s">
        <v>5572</v>
      </c>
      <c r="N20" s="139" t="s">
        <v>4789</v>
      </c>
      <c r="O20" s="18" t="s">
        <v>1877</v>
      </c>
      <c r="P20" s="47" t="s">
        <v>1878</v>
      </c>
      <c r="Q20" s="48">
        <v>32870</v>
      </c>
      <c r="R20" s="66" t="s">
        <v>287</v>
      </c>
      <c r="S20" s="48" t="s">
        <v>76</v>
      </c>
      <c r="T20" s="56" t="s">
        <v>77</v>
      </c>
      <c r="U20" s="47" t="s">
        <v>1811</v>
      </c>
      <c r="V20" s="58" t="s">
        <v>144</v>
      </c>
      <c r="W20" s="58" t="s">
        <v>145</v>
      </c>
      <c r="X20" s="58" t="s">
        <v>5183</v>
      </c>
      <c r="Y20" s="19" t="s">
        <v>5188</v>
      </c>
      <c r="Z20" s="71">
        <v>789.14</v>
      </c>
      <c r="AA20" s="69">
        <v>5.7</v>
      </c>
      <c r="AB20" s="68">
        <f t="shared" si="0"/>
        <v>794.84</v>
      </c>
      <c r="AC20" s="69"/>
      <c r="AD20" s="69"/>
      <c r="AE20" s="69"/>
      <c r="AF20" s="68">
        <f t="shared" si="1"/>
        <v>0</v>
      </c>
      <c r="AG20" s="69"/>
      <c r="AH20" s="69"/>
      <c r="AI20" s="69"/>
      <c r="AJ20" s="68">
        <f t="shared" si="2"/>
        <v>0</v>
      </c>
      <c r="AK20" s="69"/>
      <c r="AL20" s="69"/>
      <c r="AM20" s="69"/>
      <c r="AN20" s="69"/>
      <c r="AO20" s="69"/>
      <c r="AP20" s="69"/>
      <c r="AQ20" s="68">
        <f t="shared" si="3"/>
        <v>0</v>
      </c>
      <c r="AR20" s="69"/>
      <c r="AS20" s="69">
        <v>1250.92</v>
      </c>
      <c r="AT20" s="72">
        <f t="shared" si="4"/>
        <v>71.022599999999997</v>
      </c>
      <c r="AU20" s="71">
        <f t="shared" si="5"/>
        <v>6.470947999999999</v>
      </c>
      <c r="AV20" s="68">
        <f t="shared" si="6"/>
        <v>2123.2535480000001</v>
      </c>
      <c r="AW20" s="68">
        <f t="shared" si="8"/>
        <v>25479.042576</v>
      </c>
      <c r="AX20" s="70">
        <v>400</v>
      </c>
      <c r="AY20" s="70">
        <v>600</v>
      </c>
      <c r="AZ20" s="70"/>
      <c r="BA20" s="68">
        <f t="shared" si="7"/>
        <v>26479.042576</v>
      </c>
      <c r="BB20" s="17"/>
      <c r="BC20" s="81"/>
    </row>
    <row r="21" spans="1:55" s="20" customFormat="1" ht="39.75" customHeight="1" x14ac:dyDescent="0.25">
      <c r="A21" s="81" t="s">
        <v>4754</v>
      </c>
      <c r="B21" s="34" t="s">
        <v>2</v>
      </c>
      <c r="C21" s="34"/>
      <c r="D21" s="34"/>
      <c r="E21" s="34"/>
      <c r="F21" s="34" t="s">
        <v>5182</v>
      </c>
      <c r="G21" s="15" t="s">
        <v>4755</v>
      </c>
      <c r="H21" s="16"/>
      <c r="I21" s="172">
        <f t="shared" si="9"/>
        <v>9</v>
      </c>
      <c r="J21" s="83">
        <f t="shared" si="10"/>
        <v>9</v>
      </c>
      <c r="K21" s="17" t="s">
        <v>4701</v>
      </c>
      <c r="L21" s="60" t="s">
        <v>4785</v>
      </c>
      <c r="M21" s="60" t="s">
        <v>5572</v>
      </c>
      <c r="N21" s="139" t="s">
        <v>4789</v>
      </c>
      <c r="O21" s="18" t="s">
        <v>5845</v>
      </c>
      <c r="P21" s="47" t="s">
        <v>5846</v>
      </c>
      <c r="Q21" s="48">
        <v>42491</v>
      </c>
      <c r="R21" s="66" t="s">
        <v>288</v>
      </c>
      <c r="S21" s="48" t="s">
        <v>76</v>
      </c>
      <c r="T21" s="56" t="s">
        <v>1816</v>
      </c>
      <c r="U21" s="47" t="s">
        <v>1811</v>
      </c>
      <c r="V21" s="58" t="s">
        <v>148</v>
      </c>
      <c r="W21" s="58" t="s">
        <v>149</v>
      </c>
      <c r="X21" s="58" t="s">
        <v>5183</v>
      </c>
      <c r="Y21" s="19" t="s">
        <v>5188</v>
      </c>
      <c r="Z21" s="71">
        <v>698</v>
      </c>
      <c r="AA21" s="69">
        <v>3.1</v>
      </c>
      <c r="AB21" s="68">
        <f t="shared" si="0"/>
        <v>701.1</v>
      </c>
      <c r="AC21" s="69"/>
      <c r="AD21" s="69"/>
      <c r="AE21" s="69"/>
      <c r="AF21" s="68">
        <f t="shared" si="1"/>
        <v>0</v>
      </c>
      <c r="AG21" s="69"/>
      <c r="AH21" s="69"/>
      <c r="AI21" s="69"/>
      <c r="AJ21" s="68">
        <f t="shared" si="2"/>
        <v>0</v>
      </c>
      <c r="AK21" s="69"/>
      <c r="AL21" s="69"/>
      <c r="AM21" s="69"/>
      <c r="AN21" s="69"/>
      <c r="AO21" s="69"/>
      <c r="AP21" s="69"/>
      <c r="AQ21" s="68">
        <f t="shared" si="3"/>
        <v>0</v>
      </c>
      <c r="AR21" s="69"/>
      <c r="AS21" s="69">
        <v>1250.92</v>
      </c>
      <c r="AT21" s="72">
        <f t="shared" si="4"/>
        <v>62.82</v>
      </c>
      <c r="AU21" s="71">
        <f t="shared" si="5"/>
        <v>5.7235999999999994</v>
      </c>
      <c r="AV21" s="68">
        <f t="shared" si="6"/>
        <v>2020.5636</v>
      </c>
      <c r="AW21" s="68">
        <f t="shared" si="8"/>
        <v>24246.763200000001</v>
      </c>
      <c r="AX21" s="70">
        <v>400</v>
      </c>
      <c r="AY21" s="70">
        <v>600</v>
      </c>
      <c r="AZ21" s="70"/>
      <c r="BA21" s="68">
        <f t="shared" si="7"/>
        <v>25246.763200000001</v>
      </c>
      <c r="BB21" s="17" t="s">
        <v>5906</v>
      </c>
      <c r="BC21" s="81"/>
    </row>
    <row r="22" spans="1:55" s="20" customFormat="1" ht="39.75" customHeight="1" x14ac:dyDescent="0.25">
      <c r="A22" s="81" t="s">
        <v>4754</v>
      </c>
      <c r="B22" s="34"/>
      <c r="C22" s="34"/>
      <c r="D22" s="34">
        <v>1</v>
      </c>
      <c r="E22" s="34"/>
      <c r="F22" s="34" t="s">
        <v>5182</v>
      </c>
      <c r="G22" s="15" t="s">
        <v>4755</v>
      </c>
      <c r="H22" s="16"/>
      <c r="I22" s="172">
        <f t="shared" si="9"/>
        <v>10</v>
      </c>
      <c r="J22" s="83">
        <f t="shared" si="10"/>
        <v>10</v>
      </c>
      <c r="K22" s="17" t="s">
        <v>4701</v>
      </c>
      <c r="L22" s="60" t="s">
        <v>4785</v>
      </c>
      <c r="M22" s="60" t="s">
        <v>5572</v>
      </c>
      <c r="N22" s="139" t="s">
        <v>4789</v>
      </c>
      <c r="O22" s="18" t="s">
        <v>1879</v>
      </c>
      <c r="P22" s="47"/>
      <c r="Q22" s="48">
        <v>42955</v>
      </c>
      <c r="R22" s="66" t="s">
        <v>289</v>
      </c>
      <c r="S22" s="48" t="s">
        <v>76</v>
      </c>
      <c r="T22" s="56" t="s">
        <v>1822</v>
      </c>
      <c r="U22" s="47" t="s">
        <v>1811</v>
      </c>
      <c r="V22" s="58" t="s">
        <v>144</v>
      </c>
      <c r="W22" s="58" t="s">
        <v>145</v>
      </c>
      <c r="X22" s="58" t="s">
        <v>5183</v>
      </c>
      <c r="Y22" s="19" t="s">
        <v>5189</v>
      </c>
      <c r="Z22" s="71">
        <v>715.7</v>
      </c>
      <c r="AA22" s="69">
        <v>5.7</v>
      </c>
      <c r="AB22" s="68">
        <f t="shared" si="0"/>
        <v>721.40000000000009</v>
      </c>
      <c r="AC22" s="69"/>
      <c r="AD22" s="69"/>
      <c r="AE22" s="69"/>
      <c r="AF22" s="68">
        <f t="shared" si="1"/>
        <v>0</v>
      </c>
      <c r="AG22" s="69"/>
      <c r="AH22" s="69"/>
      <c r="AI22" s="69"/>
      <c r="AJ22" s="68">
        <f t="shared" si="2"/>
        <v>0</v>
      </c>
      <c r="AK22" s="69"/>
      <c r="AL22" s="69"/>
      <c r="AM22" s="69"/>
      <c r="AN22" s="69"/>
      <c r="AO22" s="69"/>
      <c r="AP22" s="69"/>
      <c r="AQ22" s="68">
        <f t="shared" si="3"/>
        <v>0</v>
      </c>
      <c r="AR22" s="69"/>
      <c r="AS22" s="69">
        <v>1250.92</v>
      </c>
      <c r="AT22" s="72">
        <f t="shared" si="4"/>
        <v>64.412999999999997</v>
      </c>
      <c r="AU22" s="71">
        <f t="shared" si="5"/>
        <v>5.8687399999999998</v>
      </c>
      <c r="AV22" s="68">
        <f t="shared" si="6"/>
        <v>2042.6017400000001</v>
      </c>
      <c r="AW22" s="68">
        <f t="shared" si="8"/>
        <v>24511.220880000001</v>
      </c>
      <c r="AX22" s="70">
        <v>400</v>
      </c>
      <c r="AY22" s="70">
        <v>600</v>
      </c>
      <c r="AZ22" s="70"/>
      <c r="BA22" s="68">
        <f t="shared" si="7"/>
        <v>25511.220880000001</v>
      </c>
      <c r="BB22" s="17" t="s">
        <v>5564</v>
      </c>
      <c r="BC22" s="81" t="s">
        <v>5562</v>
      </c>
    </row>
    <row r="23" spans="1:55" s="20" customFormat="1" ht="39.75" customHeight="1" x14ac:dyDescent="0.25">
      <c r="A23" s="81" t="s">
        <v>4754</v>
      </c>
      <c r="B23" s="34" t="s">
        <v>2</v>
      </c>
      <c r="C23" s="34"/>
      <c r="D23" s="34"/>
      <c r="E23" s="34"/>
      <c r="F23" s="34" t="s">
        <v>5182</v>
      </c>
      <c r="G23" s="15" t="s">
        <v>4755</v>
      </c>
      <c r="H23" s="16"/>
      <c r="I23" s="172">
        <f t="shared" si="9"/>
        <v>11</v>
      </c>
      <c r="J23" s="83">
        <f t="shared" si="10"/>
        <v>11</v>
      </c>
      <c r="K23" s="17" t="s">
        <v>4701</v>
      </c>
      <c r="L23" s="60" t="s">
        <v>4785</v>
      </c>
      <c r="M23" s="60" t="s">
        <v>5572</v>
      </c>
      <c r="N23" s="139" t="s">
        <v>4789</v>
      </c>
      <c r="O23" s="18" t="s">
        <v>1880</v>
      </c>
      <c r="P23" s="47" t="s">
        <v>1881</v>
      </c>
      <c r="Q23" s="48">
        <v>41487</v>
      </c>
      <c r="R23" s="66" t="s">
        <v>290</v>
      </c>
      <c r="S23" s="48" t="s">
        <v>76</v>
      </c>
      <c r="T23" s="56" t="s">
        <v>77</v>
      </c>
      <c r="U23" s="47" t="s">
        <v>1811</v>
      </c>
      <c r="V23" s="58" t="s">
        <v>144</v>
      </c>
      <c r="W23" s="58" t="s">
        <v>145</v>
      </c>
      <c r="X23" s="58" t="s">
        <v>5183</v>
      </c>
      <c r="Y23" s="19" t="s">
        <v>1820</v>
      </c>
      <c r="Z23" s="71">
        <v>715.69999999999993</v>
      </c>
      <c r="AA23" s="69">
        <v>5.7</v>
      </c>
      <c r="AB23" s="68">
        <f t="shared" si="0"/>
        <v>721.4</v>
      </c>
      <c r="AC23" s="69"/>
      <c r="AD23" s="69"/>
      <c r="AE23" s="69"/>
      <c r="AF23" s="68">
        <f t="shared" si="1"/>
        <v>0</v>
      </c>
      <c r="AG23" s="69"/>
      <c r="AH23" s="69"/>
      <c r="AI23" s="69"/>
      <c r="AJ23" s="68">
        <f t="shared" si="2"/>
        <v>0</v>
      </c>
      <c r="AK23" s="69"/>
      <c r="AL23" s="69"/>
      <c r="AM23" s="69"/>
      <c r="AN23" s="69"/>
      <c r="AO23" s="69"/>
      <c r="AP23" s="69"/>
      <c r="AQ23" s="68">
        <f t="shared" si="3"/>
        <v>0</v>
      </c>
      <c r="AR23" s="69"/>
      <c r="AS23" s="69">
        <v>1250.92</v>
      </c>
      <c r="AT23" s="72">
        <f t="shared" si="4"/>
        <v>64.412999999999997</v>
      </c>
      <c r="AU23" s="71">
        <f t="shared" si="5"/>
        <v>5.868739999999999</v>
      </c>
      <c r="AV23" s="68">
        <f t="shared" si="6"/>
        <v>2042.6017400000001</v>
      </c>
      <c r="AW23" s="68">
        <f t="shared" si="8"/>
        <v>24511.220880000001</v>
      </c>
      <c r="AX23" s="70">
        <v>400</v>
      </c>
      <c r="AY23" s="70">
        <v>600</v>
      </c>
      <c r="AZ23" s="70"/>
      <c r="BA23" s="68">
        <f t="shared" si="7"/>
        <v>25511.220880000001</v>
      </c>
      <c r="BB23" s="17" t="s">
        <v>4813</v>
      </c>
      <c r="BC23" s="81" t="s">
        <v>4929</v>
      </c>
    </row>
    <row r="24" spans="1:55" s="20" customFormat="1" ht="39.75" customHeight="1" x14ac:dyDescent="0.25">
      <c r="A24" s="81" t="s">
        <v>4754</v>
      </c>
      <c r="B24" s="34" t="s">
        <v>2</v>
      </c>
      <c r="C24" s="34"/>
      <c r="D24" s="34"/>
      <c r="E24" s="34"/>
      <c r="F24" s="34" t="s">
        <v>5182</v>
      </c>
      <c r="G24" s="15" t="s">
        <v>4755</v>
      </c>
      <c r="H24" s="16"/>
      <c r="I24" s="172">
        <f t="shared" si="9"/>
        <v>12</v>
      </c>
      <c r="J24" s="83">
        <f t="shared" si="10"/>
        <v>12</v>
      </c>
      <c r="K24" s="17" t="s">
        <v>4702</v>
      </c>
      <c r="L24" s="60" t="s">
        <v>4785</v>
      </c>
      <c r="M24" s="60" t="s">
        <v>5572</v>
      </c>
      <c r="N24" s="139" t="s">
        <v>4789</v>
      </c>
      <c r="O24" s="18" t="s">
        <v>1882</v>
      </c>
      <c r="P24" s="47" t="s">
        <v>1883</v>
      </c>
      <c r="Q24" s="48">
        <v>41487</v>
      </c>
      <c r="R24" s="66" t="s">
        <v>291</v>
      </c>
      <c r="S24" s="48" t="s">
        <v>76</v>
      </c>
      <c r="T24" s="56" t="s">
        <v>77</v>
      </c>
      <c r="U24" s="47" t="s">
        <v>1811</v>
      </c>
      <c r="V24" s="58" t="s">
        <v>158</v>
      </c>
      <c r="W24" s="58" t="s">
        <v>159</v>
      </c>
      <c r="X24" s="58" t="s">
        <v>5183</v>
      </c>
      <c r="Y24" s="19" t="s">
        <v>4702</v>
      </c>
      <c r="Z24" s="71">
        <v>689.68000000000006</v>
      </c>
      <c r="AA24" s="69">
        <v>3.1</v>
      </c>
      <c r="AB24" s="68">
        <f t="shared" si="0"/>
        <v>692.78000000000009</v>
      </c>
      <c r="AC24" s="69"/>
      <c r="AD24" s="69"/>
      <c r="AE24" s="69"/>
      <c r="AF24" s="68">
        <f t="shared" si="1"/>
        <v>0</v>
      </c>
      <c r="AG24" s="69"/>
      <c r="AH24" s="69"/>
      <c r="AI24" s="69"/>
      <c r="AJ24" s="68">
        <f t="shared" si="2"/>
        <v>0</v>
      </c>
      <c r="AK24" s="69"/>
      <c r="AL24" s="69"/>
      <c r="AM24" s="69"/>
      <c r="AN24" s="69"/>
      <c r="AO24" s="69"/>
      <c r="AP24" s="69"/>
      <c r="AQ24" s="68">
        <f t="shared" si="3"/>
        <v>0</v>
      </c>
      <c r="AR24" s="69"/>
      <c r="AS24" s="69">
        <v>1250.92</v>
      </c>
      <c r="AT24" s="72">
        <f t="shared" si="4"/>
        <v>62.071200000000005</v>
      </c>
      <c r="AU24" s="71">
        <f t="shared" si="5"/>
        <v>5.6553759999999995</v>
      </c>
      <c r="AV24" s="68">
        <f t="shared" si="6"/>
        <v>2011.4265760000003</v>
      </c>
      <c r="AW24" s="68">
        <f t="shared" si="8"/>
        <v>24137.118912000005</v>
      </c>
      <c r="AX24" s="70">
        <v>400</v>
      </c>
      <c r="AY24" s="70">
        <v>600</v>
      </c>
      <c r="AZ24" s="70"/>
      <c r="BA24" s="68">
        <f t="shared" si="7"/>
        <v>25137.118912000005</v>
      </c>
      <c r="BB24" s="17" t="s">
        <v>4813</v>
      </c>
      <c r="BC24" s="81" t="s">
        <v>4929</v>
      </c>
    </row>
    <row r="25" spans="1:55" s="20" customFormat="1" ht="39.75" customHeight="1" x14ac:dyDescent="0.25">
      <c r="A25" s="81" t="s">
        <v>4754</v>
      </c>
      <c r="B25" s="34" t="s">
        <v>2</v>
      </c>
      <c r="C25" s="34"/>
      <c r="D25" s="34"/>
      <c r="E25" s="34"/>
      <c r="F25" s="34" t="s">
        <v>5182</v>
      </c>
      <c r="G25" s="15" t="s">
        <v>4756</v>
      </c>
      <c r="H25" s="16"/>
      <c r="I25" s="172">
        <f t="shared" si="9"/>
        <v>13</v>
      </c>
      <c r="J25" s="83">
        <f t="shared" si="10"/>
        <v>13</v>
      </c>
      <c r="K25" s="17" t="s">
        <v>4704</v>
      </c>
      <c r="L25" s="60" t="s">
        <v>4784</v>
      </c>
      <c r="M25" s="60" t="s">
        <v>5573</v>
      </c>
      <c r="N25" s="139" t="s">
        <v>4983</v>
      </c>
      <c r="O25" s="18" t="s">
        <v>5805</v>
      </c>
      <c r="P25" s="47" t="s">
        <v>5806</v>
      </c>
      <c r="Q25" s="48">
        <v>42037</v>
      </c>
      <c r="R25" s="66" t="s">
        <v>293</v>
      </c>
      <c r="S25" s="48" t="s">
        <v>76</v>
      </c>
      <c r="T25" s="56" t="s">
        <v>77</v>
      </c>
      <c r="U25" s="47" t="s">
        <v>1811</v>
      </c>
      <c r="V25" s="58" t="s">
        <v>111</v>
      </c>
      <c r="W25" s="58" t="s">
        <v>1813</v>
      </c>
      <c r="X25" s="58" t="s">
        <v>5183</v>
      </c>
      <c r="Y25" s="19" t="s">
        <v>1819</v>
      </c>
      <c r="Z25" s="71">
        <v>1435.27</v>
      </c>
      <c r="AA25" s="69">
        <v>33.1</v>
      </c>
      <c r="AB25" s="68">
        <f t="shared" si="0"/>
        <v>1468.37</v>
      </c>
      <c r="AC25" s="69"/>
      <c r="AD25" s="69"/>
      <c r="AE25" s="69"/>
      <c r="AF25" s="68">
        <f t="shared" si="1"/>
        <v>0</v>
      </c>
      <c r="AG25" s="69"/>
      <c r="AH25" s="69"/>
      <c r="AI25" s="69"/>
      <c r="AJ25" s="68">
        <f t="shared" si="2"/>
        <v>0</v>
      </c>
      <c r="AK25" s="69"/>
      <c r="AL25" s="69"/>
      <c r="AM25" s="69"/>
      <c r="AN25" s="69"/>
      <c r="AO25" s="69"/>
      <c r="AP25" s="69"/>
      <c r="AQ25" s="68">
        <f t="shared" si="3"/>
        <v>0</v>
      </c>
      <c r="AR25" s="69"/>
      <c r="AS25" s="69">
        <v>5090.92</v>
      </c>
      <c r="AT25" s="72">
        <f t="shared" si="4"/>
        <v>129.17429999999999</v>
      </c>
      <c r="AU25" s="71">
        <f t="shared" si="5"/>
        <v>11.769213999999998</v>
      </c>
      <c r="AV25" s="68">
        <f t="shared" si="6"/>
        <v>6700.2335139999996</v>
      </c>
      <c r="AW25" s="68">
        <f t="shared" si="8"/>
        <v>80402.802167999995</v>
      </c>
      <c r="AX25" s="70">
        <v>400</v>
      </c>
      <c r="AY25" s="70">
        <v>600</v>
      </c>
      <c r="AZ25" s="70"/>
      <c r="BA25" s="68">
        <f t="shared" si="7"/>
        <v>81402.802167999995</v>
      </c>
      <c r="BB25" s="17" t="s">
        <v>5804</v>
      </c>
      <c r="BC25" s="81" t="s">
        <v>4931</v>
      </c>
    </row>
    <row r="26" spans="1:55" s="20" customFormat="1" ht="39.75" customHeight="1" x14ac:dyDescent="0.25">
      <c r="A26" s="81"/>
      <c r="B26" s="34"/>
      <c r="C26" s="34"/>
      <c r="D26" s="34"/>
      <c r="E26" s="34">
        <v>1</v>
      </c>
      <c r="F26" s="34" t="s">
        <v>5182</v>
      </c>
      <c r="G26" s="15" t="s">
        <v>4756</v>
      </c>
      <c r="H26" s="16"/>
      <c r="I26" s="172">
        <f t="shared" si="9"/>
        <v>14</v>
      </c>
      <c r="J26" s="83"/>
      <c r="K26" s="17" t="s">
        <v>4705</v>
      </c>
      <c r="L26" s="60" t="s">
        <v>74</v>
      </c>
      <c r="M26" s="60" t="s">
        <v>5574</v>
      </c>
      <c r="N26" s="138"/>
      <c r="O26" s="137" t="s">
        <v>5561</v>
      </c>
      <c r="P26" s="47"/>
      <c r="Q26" s="48"/>
      <c r="R26" s="66"/>
      <c r="S26" s="48"/>
      <c r="T26" s="56"/>
      <c r="U26" s="47"/>
      <c r="V26" s="58"/>
      <c r="W26" s="58" t="s">
        <v>1818</v>
      </c>
      <c r="X26" s="58" t="s">
        <v>5183</v>
      </c>
      <c r="Y26" s="19" t="s">
        <v>5190</v>
      </c>
      <c r="Z26" s="71"/>
      <c r="AA26" s="69"/>
      <c r="AB26" s="68">
        <f t="shared" si="0"/>
        <v>0</v>
      </c>
      <c r="AC26" s="69"/>
      <c r="AD26" s="69"/>
      <c r="AE26" s="69"/>
      <c r="AF26" s="68">
        <f t="shared" si="1"/>
        <v>0</v>
      </c>
      <c r="AG26" s="69"/>
      <c r="AH26" s="69"/>
      <c r="AI26" s="69"/>
      <c r="AJ26" s="68">
        <f t="shared" si="2"/>
        <v>0</v>
      </c>
      <c r="AK26" s="69"/>
      <c r="AL26" s="69"/>
      <c r="AM26" s="69"/>
      <c r="AN26" s="69"/>
      <c r="AO26" s="69"/>
      <c r="AP26" s="69"/>
      <c r="AQ26" s="68">
        <f t="shared" si="3"/>
        <v>0</v>
      </c>
      <c r="AR26" s="69"/>
      <c r="AS26" s="69"/>
      <c r="AT26" s="72">
        <f t="shared" si="4"/>
        <v>0</v>
      </c>
      <c r="AU26" s="71">
        <f>+(Z26+AC26)*1.01%</f>
        <v>0</v>
      </c>
      <c r="AV26" s="68">
        <f t="shared" si="6"/>
        <v>0</v>
      </c>
      <c r="AW26" s="68">
        <f t="shared" si="8"/>
        <v>0</v>
      </c>
      <c r="AX26" s="70"/>
      <c r="AY26" s="70"/>
      <c r="AZ26" s="70"/>
      <c r="BA26" s="68">
        <f t="shared" si="7"/>
        <v>0</v>
      </c>
      <c r="BB26" s="17" t="s">
        <v>4815</v>
      </c>
      <c r="BC26" s="81" t="s">
        <v>4815</v>
      </c>
    </row>
    <row r="27" spans="1:55" s="20" customFormat="1" ht="39.75" customHeight="1" x14ac:dyDescent="0.25">
      <c r="A27" s="81"/>
      <c r="B27" s="34"/>
      <c r="C27" s="34"/>
      <c r="D27" s="34"/>
      <c r="E27" s="34">
        <v>1</v>
      </c>
      <c r="F27" s="34" t="s">
        <v>5182</v>
      </c>
      <c r="G27" s="15" t="s">
        <v>4756</v>
      </c>
      <c r="H27" s="16"/>
      <c r="I27" s="172">
        <f t="shared" si="9"/>
        <v>15</v>
      </c>
      <c r="J27" s="83"/>
      <c r="K27" s="17" t="s">
        <v>4705</v>
      </c>
      <c r="L27" s="60" t="s">
        <v>74</v>
      </c>
      <c r="M27" s="60" t="s">
        <v>5574</v>
      </c>
      <c r="N27" s="138"/>
      <c r="O27" s="137" t="s">
        <v>5561</v>
      </c>
      <c r="P27" s="47"/>
      <c r="Q27" s="48"/>
      <c r="R27" s="66"/>
      <c r="S27" s="48"/>
      <c r="T27" s="56"/>
      <c r="U27" s="47"/>
      <c r="V27" s="58"/>
      <c r="W27" s="58" t="s">
        <v>1818</v>
      </c>
      <c r="X27" s="58" t="s">
        <v>5183</v>
      </c>
      <c r="Y27" s="19" t="s">
        <v>5190</v>
      </c>
      <c r="Z27" s="71"/>
      <c r="AA27" s="69"/>
      <c r="AB27" s="68">
        <f t="shared" si="0"/>
        <v>0</v>
      </c>
      <c r="AC27" s="69"/>
      <c r="AD27" s="69"/>
      <c r="AE27" s="69"/>
      <c r="AF27" s="68">
        <f t="shared" si="1"/>
        <v>0</v>
      </c>
      <c r="AG27" s="69"/>
      <c r="AH27" s="69"/>
      <c r="AI27" s="69"/>
      <c r="AJ27" s="68">
        <f t="shared" si="2"/>
        <v>0</v>
      </c>
      <c r="AK27" s="69"/>
      <c r="AL27" s="69"/>
      <c r="AM27" s="69"/>
      <c r="AN27" s="69"/>
      <c r="AO27" s="69"/>
      <c r="AP27" s="69"/>
      <c r="AQ27" s="68">
        <f t="shared" si="3"/>
        <v>0</v>
      </c>
      <c r="AR27" s="69"/>
      <c r="AS27" s="69"/>
      <c r="AT27" s="72">
        <f t="shared" si="4"/>
        <v>0</v>
      </c>
      <c r="AU27" s="71">
        <f>+(Z27+AC27)*1.01%</f>
        <v>0</v>
      </c>
      <c r="AV27" s="68">
        <f t="shared" si="6"/>
        <v>0</v>
      </c>
      <c r="AW27" s="68">
        <f t="shared" si="8"/>
        <v>0</v>
      </c>
      <c r="AX27" s="70"/>
      <c r="AY27" s="70"/>
      <c r="AZ27" s="70"/>
      <c r="BA27" s="68">
        <f t="shared" si="7"/>
        <v>0</v>
      </c>
      <c r="BB27" s="17" t="s">
        <v>4815</v>
      </c>
      <c r="BC27" s="81" t="s">
        <v>4815</v>
      </c>
    </row>
    <row r="28" spans="1:55" s="20" customFormat="1" ht="39.75" customHeight="1" x14ac:dyDescent="0.25">
      <c r="A28" s="81"/>
      <c r="B28" s="34"/>
      <c r="C28" s="34"/>
      <c r="D28" s="34"/>
      <c r="E28" s="34">
        <v>1</v>
      </c>
      <c r="F28" s="34" t="s">
        <v>5182</v>
      </c>
      <c r="G28" s="15" t="s">
        <v>4756</v>
      </c>
      <c r="H28" s="16"/>
      <c r="I28" s="172">
        <f t="shared" si="9"/>
        <v>16</v>
      </c>
      <c r="J28" s="83"/>
      <c r="K28" s="17" t="s">
        <v>4706</v>
      </c>
      <c r="L28" s="60" t="s">
        <v>74</v>
      </c>
      <c r="M28" s="60" t="s">
        <v>5574</v>
      </c>
      <c r="N28" s="138"/>
      <c r="O28" s="137" t="s">
        <v>5561</v>
      </c>
      <c r="P28" s="47"/>
      <c r="Q28" s="48"/>
      <c r="R28" s="66"/>
      <c r="S28" s="48"/>
      <c r="T28" s="56"/>
      <c r="U28" s="47"/>
      <c r="V28" s="58"/>
      <c r="W28" s="58" t="s">
        <v>1818</v>
      </c>
      <c r="X28" s="58" t="s">
        <v>5183</v>
      </c>
      <c r="Y28" s="19" t="s">
        <v>5190</v>
      </c>
      <c r="Z28" s="71"/>
      <c r="AA28" s="69"/>
      <c r="AB28" s="68">
        <f t="shared" si="0"/>
        <v>0</v>
      </c>
      <c r="AC28" s="69"/>
      <c r="AD28" s="69"/>
      <c r="AE28" s="69"/>
      <c r="AF28" s="68">
        <f t="shared" si="1"/>
        <v>0</v>
      </c>
      <c r="AG28" s="69"/>
      <c r="AH28" s="69"/>
      <c r="AI28" s="69"/>
      <c r="AJ28" s="68">
        <f t="shared" si="2"/>
        <v>0</v>
      </c>
      <c r="AK28" s="69"/>
      <c r="AL28" s="69"/>
      <c r="AM28" s="69"/>
      <c r="AN28" s="69"/>
      <c r="AO28" s="69"/>
      <c r="AP28" s="69"/>
      <c r="AQ28" s="68">
        <f t="shared" si="3"/>
        <v>0</v>
      </c>
      <c r="AR28" s="69"/>
      <c r="AS28" s="69"/>
      <c r="AT28" s="72">
        <f t="shared" si="4"/>
        <v>0</v>
      </c>
      <c r="AU28" s="71">
        <f>+(Z28+AC28)*1.01%</f>
        <v>0</v>
      </c>
      <c r="AV28" s="68">
        <f t="shared" si="6"/>
        <v>0</v>
      </c>
      <c r="AW28" s="68">
        <f t="shared" si="8"/>
        <v>0</v>
      </c>
      <c r="AX28" s="70"/>
      <c r="AY28" s="70"/>
      <c r="AZ28" s="70"/>
      <c r="BA28" s="68">
        <f t="shared" si="7"/>
        <v>0</v>
      </c>
      <c r="BB28" s="17" t="s">
        <v>4815</v>
      </c>
      <c r="BC28" s="81" t="s">
        <v>4815</v>
      </c>
    </row>
    <row r="29" spans="1:55" s="20" customFormat="1" ht="39.75" customHeight="1" x14ac:dyDescent="0.25">
      <c r="A29" s="81" t="s">
        <v>4754</v>
      </c>
      <c r="B29" s="34" t="s">
        <v>2</v>
      </c>
      <c r="C29" s="34"/>
      <c r="D29" s="34"/>
      <c r="E29" s="34"/>
      <c r="F29" s="34" t="s">
        <v>5182</v>
      </c>
      <c r="G29" s="15" t="s">
        <v>4756</v>
      </c>
      <c r="H29" s="16"/>
      <c r="I29" s="172">
        <f t="shared" si="9"/>
        <v>17</v>
      </c>
      <c r="J29" s="83">
        <f>J25+1</f>
        <v>14</v>
      </c>
      <c r="K29" s="17" t="s">
        <v>4701</v>
      </c>
      <c r="L29" s="60" t="s">
        <v>4785</v>
      </c>
      <c r="M29" s="60" t="s">
        <v>5575</v>
      </c>
      <c r="N29" s="139" t="s">
        <v>4983</v>
      </c>
      <c r="O29" s="18" t="s">
        <v>1888</v>
      </c>
      <c r="P29" s="47" t="s">
        <v>1889</v>
      </c>
      <c r="Q29" s="48">
        <v>41487</v>
      </c>
      <c r="R29" s="66" t="s">
        <v>294</v>
      </c>
      <c r="S29" s="48" t="s">
        <v>76</v>
      </c>
      <c r="T29" s="56" t="s">
        <v>77</v>
      </c>
      <c r="U29" s="47" t="s">
        <v>1811</v>
      </c>
      <c r="V29" s="58" t="s">
        <v>144</v>
      </c>
      <c r="W29" s="58" t="s">
        <v>145</v>
      </c>
      <c r="X29" s="58" t="s">
        <v>5183</v>
      </c>
      <c r="Y29" s="19" t="s">
        <v>5188</v>
      </c>
      <c r="Z29" s="71">
        <v>715.69999999999993</v>
      </c>
      <c r="AA29" s="69">
        <v>5.7</v>
      </c>
      <c r="AB29" s="68">
        <f t="shared" si="0"/>
        <v>721.4</v>
      </c>
      <c r="AC29" s="69"/>
      <c r="AD29" s="69"/>
      <c r="AE29" s="69"/>
      <c r="AF29" s="68">
        <f t="shared" si="1"/>
        <v>0</v>
      </c>
      <c r="AG29" s="69"/>
      <c r="AH29" s="69"/>
      <c r="AI29" s="69"/>
      <c r="AJ29" s="68">
        <f t="shared" si="2"/>
        <v>0</v>
      </c>
      <c r="AK29" s="69"/>
      <c r="AL29" s="69"/>
      <c r="AM29" s="69"/>
      <c r="AN29" s="69"/>
      <c r="AO29" s="69"/>
      <c r="AP29" s="69"/>
      <c r="AQ29" s="68">
        <f t="shared" si="3"/>
        <v>0</v>
      </c>
      <c r="AR29" s="69"/>
      <c r="AS29" s="69">
        <v>1250.92</v>
      </c>
      <c r="AT29" s="72">
        <f t="shared" si="4"/>
        <v>64.412999999999997</v>
      </c>
      <c r="AU29" s="71">
        <f>+(Z29+AC29)*0.82%</f>
        <v>5.868739999999999</v>
      </c>
      <c r="AV29" s="68">
        <f t="shared" si="6"/>
        <v>2042.6017400000001</v>
      </c>
      <c r="AW29" s="68">
        <f t="shared" si="8"/>
        <v>24511.220880000001</v>
      </c>
      <c r="AX29" s="70">
        <v>400</v>
      </c>
      <c r="AY29" s="70">
        <v>600</v>
      </c>
      <c r="AZ29" s="70"/>
      <c r="BA29" s="68">
        <f t="shared" si="7"/>
        <v>25511.220880000001</v>
      </c>
      <c r="BB29" s="17" t="s">
        <v>4813</v>
      </c>
      <c r="BC29" s="81" t="s">
        <v>4929</v>
      </c>
    </row>
    <row r="30" spans="1:55" s="20" customFormat="1" ht="39.75" customHeight="1" x14ac:dyDescent="0.25">
      <c r="A30" s="81"/>
      <c r="B30" s="34"/>
      <c r="C30" s="34"/>
      <c r="D30" s="34"/>
      <c r="E30" s="34">
        <v>1</v>
      </c>
      <c r="F30" s="34" t="s">
        <v>5182</v>
      </c>
      <c r="G30" s="15" t="s">
        <v>4756</v>
      </c>
      <c r="H30" s="16"/>
      <c r="I30" s="172">
        <f t="shared" si="9"/>
        <v>18</v>
      </c>
      <c r="J30" s="83"/>
      <c r="K30" s="17" t="s">
        <v>4701</v>
      </c>
      <c r="L30" s="60" t="s">
        <v>4785</v>
      </c>
      <c r="M30" s="60" t="s">
        <v>5575</v>
      </c>
      <c r="N30" s="138"/>
      <c r="O30" s="137" t="s">
        <v>5561</v>
      </c>
      <c r="P30" s="47"/>
      <c r="Q30" s="48"/>
      <c r="R30" s="66"/>
      <c r="S30" s="48"/>
      <c r="T30" s="56"/>
      <c r="U30" s="47"/>
      <c r="V30" s="58"/>
      <c r="W30" s="58" t="s">
        <v>1818</v>
      </c>
      <c r="X30" s="58" t="s">
        <v>5183</v>
      </c>
      <c r="Y30" s="19" t="s">
        <v>5188</v>
      </c>
      <c r="Z30" s="71"/>
      <c r="AA30" s="69"/>
      <c r="AB30" s="68">
        <f t="shared" si="0"/>
        <v>0</v>
      </c>
      <c r="AC30" s="69"/>
      <c r="AD30" s="69"/>
      <c r="AE30" s="69"/>
      <c r="AF30" s="68">
        <f t="shared" si="1"/>
        <v>0</v>
      </c>
      <c r="AG30" s="69"/>
      <c r="AH30" s="69"/>
      <c r="AI30" s="69"/>
      <c r="AJ30" s="68">
        <f t="shared" si="2"/>
        <v>0</v>
      </c>
      <c r="AK30" s="69"/>
      <c r="AL30" s="69"/>
      <c r="AM30" s="69"/>
      <c r="AN30" s="69"/>
      <c r="AO30" s="69"/>
      <c r="AP30" s="69"/>
      <c r="AQ30" s="68">
        <f t="shared" si="3"/>
        <v>0</v>
      </c>
      <c r="AR30" s="69"/>
      <c r="AS30" s="69"/>
      <c r="AT30" s="72">
        <f t="shared" si="4"/>
        <v>0</v>
      </c>
      <c r="AU30" s="71">
        <f>+(Z30+AC30)*1.01%</f>
        <v>0</v>
      </c>
      <c r="AV30" s="68">
        <f t="shared" si="6"/>
        <v>0</v>
      </c>
      <c r="AW30" s="68">
        <f t="shared" si="8"/>
        <v>0</v>
      </c>
      <c r="AX30" s="70"/>
      <c r="AY30" s="70"/>
      <c r="AZ30" s="70"/>
      <c r="BA30" s="68">
        <f t="shared" si="7"/>
        <v>0</v>
      </c>
      <c r="BB30" s="17" t="s">
        <v>4815</v>
      </c>
      <c r="BC30" s="81" t="s">
        <v>4815</v>
      </c>
    </row>
    <row r="31" spans="1:55" s="20" customFormat="1" ht="39.75" customHeight="1" x14ac:dyDescent="0.25">
      <c r="A31" s="81" t="s">
        <v>4754</v>
      </c>
      <c r="B31" s="34" t="s">
        <v>2</v>
      </c>
      <c r="C31" s="34"/>
      <c r="D31" s="34"/>
      <c r="E31" s="34"/>
      <c r="F31" s="34" t="s">
        <v>5182</v>
      </c>
      <c r="G31" s="15" t="s">
        <v>4757</v>
      </c>
      <c r="H31" s="16"/>
      <c r="I31" s="172">
        <f t="shared" si="9"/>
        <v>19</v>
      </c>
      <c r="J31" s="83">
        <f>J29+1</f>
        <v>15</v>
      </c>
      <c r="K31" s="17" t="s">
        <v>4707</v>
      </c>
      <c r="L31" s="60" t="s">
        <v>5117</v>
      </c>
      <c r="M31" s="60" t="s">
        <v>5576</v>
      </c>
      <c r="N31" s="53" t="s">
        <v>4980</v>
      </c>
      <c r="O31" s="18" t="s">
        <v>1861</v>
      </c>
      <c r="P31" s="47"/>
      <c r="Q31" s="48">
        <v>42657</v>
      </c>
      <c r="R31" s="66" t="s">
        <v>295</v>
      </c>
      <c r="S31" s="48" t="s">
        <v>76</v>
      </c>
      <c r="T31" s="56" t="s">
        <v>77</v>
      </c>
      <c r="U31" s="47" t="s">
        <v>1811</v>
      </c>
      <c r="V31" s="58" t="s">
        <v>111</v>
      </c>
      <c r="W31" s="58" t="s">
        <v>1813</v>
      </c>
      <c r="X31" s="58" t="s">
        <v>5183</v>
      </c>
      <c r="Y31" s="19" t="s">
        <v>5184</v>
      </c>
      <c r="Z31" s="71">
        <v>1435.27</v>
      </c>
      <c r="AA31" s="69">
        <v>33.1</v>
      </c>
      <c r="AB31" s="68">
        <f t="shared" si="0"/>
        <v>1468.37</v>
      </c>
      <c r="AC31" s="69"/>
      <c r="AD31" s="69"/>
      <c r="AE31" s="69"/>
      <c r="AF31" s="68">
        <f t="shared" si="1"/>
        <v>0</v>
      </c>
      <c r="AG31" s="69"/>
      <c r="AH31" s="69"/>
      <c r="AI31" s="69"/>
      <c r="AJ31" s="68">
        <f t="shared" si="2"/>
        <v>0</v>
      </c>
      <c r="AK31" s="69"/>
      <c r="AL31" s="69"/>
      <c r="AM31" s="69"/>
      <c r="AN31" s="69"/>
      <c r="AO31" s="69"/>
      <c r="AP31" s="69"/>
      <c r="AQ31" s="68">
        <f t="shared" si="3"/>
        <v>0</v>
      </c>
      <c r="AR31" s="69"/>
      <c r="AS31" s="69">
        <v>5090.92</v>
      </c>
      <c r="AT31" s="72">
        <f t="shared" si="4"/>
        <v>129.17429999999999</v>
      </c>
      <c r="AU31" s="71">
        <f t="shared" ref="AU31:AU44" si="11">+(Z31+AC31)*0.82%</f>
        <v>11.769213999999998</v>
      </c>
      <c r="AV31" s="68">
        <f t="shared" si="6"/>
        <v>6700.2335139999996</v>
      </c>
      <c r="AW31" s="68">
        <f t="shared" si="8"/>
        <v>80402.802167999995</v>
      </c>
      <c r="AX31" s="70">
        <v>400</v>
      </c>
      <c r="AY31" s="70">
        <v>600</v>
      </c>
      <c r="AZ31" s="70"/>
      <c r="BA31" s="68">
        <f t="shared" si="7"/>
        <v>81402.802167999995</v>
      </c>
      <c r="BB31" s="17" t="s">
        <v>5349</v>
      </c>
      <c r="BC31" s="81" t="s">
        <v>4927</v>
      </c>
    </row>
    <row r="32" spans="1:55" s="20" customFormat="1" ht="39.75" customHeight="1" x14ac:dyDescent="0.25">
      <c r="A32" s="81" t="s">
        <v>4754</v>
      </c>
      <c r="B32" s="34" t="s">
        <v>2</v>
      </c>
      <c r="C32" s="34"/>
      <c r="D32" s="34"/>
      <c r="E32" s="34"/>
      <c r="F32" s="34" t="s">
        <v>5182</v>
      </c>
      <c r="G32" s="15" t="s">
        <v>4757</v>
      </c>
      <c r="H32" s="16"/>
      <c r="I32" s="172">
        <f t="shared" si="9"/>
        <v>20</v>
      </c>
      <c r="J32" s="83">
        <f>J31+1</f>
        <v>16</v>
      </c>
      <c r="K32" s="17" t="s">
        <v>4706</v>
      </c>
      <c r="L32" s="60" t="s">
        <v>74</v>
      </c>
      <c r="M32" s="60" t="s">
        <v>5577</v>
      </c>
      <c r="N32" s="53" t="s">
        <v>4980</v>
      </c>
      <c r="O32" s="18" t="s">
        <v>1892</v>
      </c>
      <c r="P32" s="47" t="s">
        <v>1893</v>
      </c>
      <c r="Q32" s="48">
        <v>31229</v>
      </c>
      <c r="R32" s="66" t="s">
        <v>296</v>
      </c>
      <c r="S32" s="48" t="s">
        <v>76</v>
      </c>
      <c r="T32" s="56" t="s">
        <v>77</v>
      </c>
      <c r="U32" s="47" t="s">
        <v>1811</v>
      </c>
      <c r="V32" s="58" t="s">
        <v>130</v>
      </c>
      <c r="W32" s="58" t="s">
        <v>131</v>
      </c>
      <c r="X32" s="58" t="s">
        <v>5183</v>
      </c>
      <c r="Y32" s="19" t="s">
        <v>1819</v>
      </c>
      <c r="Z32" s="71">
        <v>850.5100000000001</v>
      </c>
      <c r="AA32" s="69">
        <v>34.700000000000003</v>
      </c>
      <c r="AB32" s="68">
        <f t="shared" si="0"/>
        <v>885.21000000000015</v>
      </c>
      <c r="AC32" s="69"/>
      <c r="AD32" s="69"/>
      <c r="AE32" s="69"/>
      <c r="AF32" s="68">
        <f t="shared" si="1"/>
        <v>0</v>
      </c>
      <c r="AG32" s="69"/>
      <c r="AH32" s="69"/>
      <c r="AI32" s="69"/>
      <c r="AJ32" s="68">
        <f t="shared" si="2"/>
        <v>0</v>
      </c>
      <c r="AK32" s="69"/>
      <c r="AL32" s="69"/>
      <c r="AM32" s="69"/>
      <c r="AN32" s="69"/>
      <c r="AO32" s="69"/>
      <c r="AP32" s="69"/>
      <c r="AQ32" s="68">
        <f t="shared" si="3"/>
        <v>0</v>
      </c>
      <c r="AR32" s="69"/>
      <c r="AS32" s="69">
        <v>1250.92</v>
      </c>
      <c r="AT32" s="72">
        <f t="shared" si="4"/>
        <v>76.545900000000003</v>
      </c>
      <c r="AU32" s="71">
        <f t="shared" si="11"/>
        <v>6.9741819999999999</v>
      </c>
      <c r="AV32" s="68">
        <f t="shared" si="6"/>
        <v>2219.6500820000001</v>
      </c>
      <c r="AW32" s="68">
        <f t="shared" si="8"/>
        <v>26635.800984000001</v>
      </c>
      <c r="AX32" s="70">
        <v>400</v>
      </c>
      <c r="AY32" s="70">
        <v>600</v>
      </c>
      <c r="AZ32" s="70"/>
      <c r="BA32" s="68">
        <f t="shared" si="7"/>
        <v>27635.800984000001</v>
      </c>
      <c r="BB32" s="17"/>
      <c r="BC32" s="81"/>
    </row>
    <row r="33" spans="1:55" s="20" customFormat="1" ht="39.75" customHeight="1" x14ac:dyDescent="0.25">
      <c r="A33" s="81" t="s">
        <v>4754</v>
      </c>
      <c r="B33" s="34" t="s">
        <v>2</v>
      </c>
      <c r="C33" s="34"/>
      <c r="D33" s="34"/>
      <c r="E33" s="34"/>
      <c r="F33" s="34" t="s">
        <v>5182</v>
      </c>
      <c r="G33" s="15" t="s">
        <v>4757</v>
      </c>
      <c r="H33" s="16"/>
      <c r="I33" s="172">
        <f t="shared" si="9"/>
        <v>21</v>
      </c>
      <c r="J33" s="83">
        <f t="shared" ref="J33:J44" si="12">J32+1</f>
        <v>17</v>
      </c>
      <c r="K33" s="17" t="s">
        <v>4706</v>
      </c>
      <c r="L33" s="60" t="s">
        <v>74</v>
      </c>
      <c r="M33" s="60" t="s">
        <v>5577</v>
      </c>
      <c r="N33" s="53" t="s">
        <v>4980</v>
      </c>
      <c r="O33" s="18" t="s">
        <v>1886</v>
      </c>
      <c r="P33" s="47" t="s">
        <v>1887</v>
      </c>
      <c r="Q33" s="48">
        <v>29768</v>
      </c>
      <c r="R33" s="66" t="s">
        <v>297</v>
      </c>
      <c r="S33" s="48" t="s">
        <v>76</v>
      </c>
      <c r="T33" s="56" t="s">
        <v>77</v>
      </c>
      <c r="U33" s="47" t="s">
        <v>1811</v>
      </c>
      <c r="V33" s="58" t="s">
        <v>134</v>
      </c>
      <c r="W33" s="58" t="s">
        <v>135</v>
      </c>
      <c r="X33" s="58" t="s">
        <v>5183</v>
      </c>
      <c r="Y33" s="19" t="s">
        <v>1819</v>
      </c>
      <c r="Z33" s="71">
        <v>794.32</v>
      </c>
      <c r="AA33" s="69">
        <v>26.700000000000003</v>
      </c>
      <c r="AB33" s="68">
        <f t="shared" si="0"/>
        <v>821.0200000000001</v>
      </c>
      <c r="AC33" s="69"/>
      <c r="AD33" s="69"/>
      <c r="AE33" s="69"/>
      <c r="AF33" s="68">
        <f t="shared" si="1"/>
        <v>0</v>
      </c>
      <c r="AG33" s="69"/>
      <c r="AH33" s="69"/>
      <c r="AI33" s="69"/>
      <c r="AJ33" s="68">
        <f t="shared" si="2"/>
        <v>0</v>
      </c>
      <c r="AK33" s="69"/>
      <c r="AL33" s="69"/>
      <c r="AM33" s="69"/>
      <c r="AN33" s="69"/>
      <c r="AO33" s="69"/>
      <c r="AP33" s="69"/>
      <c r="AQ33" s="68">
        <f t="shared" si="3"/>
        <v>0</v>
      </c>
      <c r="AR33" s="69"/>
      <c r="AS33" s="69">
        <v>1250.92</v>
      </c>
      <c r="AT33" s="72">
        <f t="shared" si="4"/>
        <v>71.488799999999998</v>
      </c>
      <c r="AU33" s="71">
        <f t="shared" si="11"/>
        <v>6.5134239999999997</v>
      </c>
      <c r="AV33" s="68">
        <f t="shared" si="6"/>
        <v>2149.9422240000004</v>
      </c>
      <c r="AW33" s="68">
        <f t="shared" si="8"/>
        <v>25799.306688000004</v>
      </c>
      <c r="AX33" s="70">
        <v>400</v>
      </c>
      <c r="AY33" s="70">
        <v>600</v>
      </c>
      <c r="AZ33" s="70"/>
      <c r="BA33" s="68">
        <f t="shared" si="7"/>
        <v>26799.306688000004</v>
      </c>
      <c r="BB33" s="17" t="s">
        <v>5803</v>
      </c>
      <c r="BC33" s="81"/>
    </row>
    <row r="34" spans="1:55" s="20" customFormat="1" ht="39.75" customHeight="1" x14ac:dyDescent="0.25">
      <c r="A34" s="81" t="s">
        <v>4754</v>
      </c>
      <c r="B34" s="34" t="s">
        <v>2</v>
      </c>
      <c r="C34" s="34"/>
      <c r="D34" s="34"/>
      <c r="E34" s="34"/>
      <c r="F34" s="34" t="s">
        <v>5182</v>
      </c>
      <c r="G34" s="15" t="s">
        <v>4757</v>
      </c>
      <c r="H34" s="16"/>
      <c r="I34" s="172">
        <f t="shared" si="9"/>
        <v>22</v>
      </c>
      <c r="J34" s="83">
        <f t="shared" si="12"/>
        <v>18</v>
      </c>
      <c r="K34" s="17" t="s">
        <v>4706</v>
      </c>
      <c r="L34" s="60" t="s">
        <v>74</v>
      </c>
      <c r="M34" s="60" t="s">
        <v>5577</v>
      </c>
      <c r="N34" s="53" t="s">
        <v>4980</v>
      </c>
      <c r="O34" s="18" t="s">
        <v>1997</v>
      </c>
      <c r="P34" s="47" t="s">
        <v>1998</v>
      </c>
      <c r="Q34" s="48">
        <v>32870</v>
      </c>
      <c r="R34" s="66" t="s">
        <v>359</v>
      </c>
      <c r="S34" s="48" t="s">
        <v>76</v>
      </c>
      <c r="T34" s="56" t="s">
        <v>77</v>
      </c>
      <c r="U34" s="47" t="s">
        <v>1811</v>
      </c>
      <c r="V34" s="58" t="s">
        <v>140</v>
      </c>
      <c r="W34" s="58" t="s">
        <v>141</v>
      </c>
      <c r="X34" s="58" t="s">
        <v>5183</v>
      </c>
      <c r="Y34" s="19" t="s">
        <v>1819</v>
      </c>
      <c r="Z34" s="71">
        <v>817.91000000000008</v>
      </c>
      <c r="AA34" s="69">
        <v>15.7</v>
      </c>
      <c r="AB34" s="68">
        <f t="shared" si="0"/>
        <v>833.61000000000013</v>
      </c>
      <c r="AC34" s="69"/>
      <c r="AD34" s="69"/>
      <c r="AE34" s="69"/>
      <c r="AF34" s="68">
        <f t="shared" si="1"/>
        <v>0</v>
      </c>
      <c r="AG34" s="69"/>
      <c r="AH34" s="69"/>
      <c r="AI34" s="69"/>
      <c r="AJ34" s="68">
        <f t="shared" si="2"/>
        <v>0</v>
      </c>
      <c r="AK34" s="69"/>
      <c r="AL34" s="69"/>
      <c r="AM34" s="69"/>
      <c r="AN34" s="69"/>
      <c r="AO34" s="69"/>
      <c r="AP34" s="69"/>
      <c r="AQ34" s="68">
        <f t="shared" si="3"/>
        <v>0</v>
      </c>
      <c r="AR34" s="69"/>
      <c r="AS34" s="69">
        <v>2390.92</v>
      </c>
      <c r="AT34" s="72">
        <f t="shared" si="4"/>
        <v>73.611900000000006</v>
      </c>
      <c r="AU34" s="71">
        <f t="shared" si="11"/>
        <v>6.7068620000000001</v>
      </c>
      <c r="AV34" s="68">
        <f t="shared" si="6"/>
        <v>3304.8487620000001</v>
      </c>
      <c r="AW34" s="68">
        <f t="shared" si="8"/>
        <v>39658.185144000003</v>
      </c>
      <c r="AX34" s="70">
        <v>400</v>
      </c>
      <c r="AY34" s="70">
        <v>600</v>
      </c>
      <c r="AZ34" s="70"/>
      <c r="BA34" s="68">
        <f t="shared" si="7"/>
        <v>40658.185144000003</v>
      </c>
      <c r="BB34" s="17" t="s">
        <v>5653</v>
      </c>
      <c r="BC34" s="81" t="s">
        <v>4928</v>
      </c>
    </row>
    <row r="35" spans="1:55" s="20" customFormat="1" ht="39.75" customHeight="1" x14ac:dyDescent="0.25">
      <c r="A35" s="81" t="s">
        <v>4754</v>
      </c>
      <c r="B35" s="34" t="s">
        <v>2</v>
      </c>
      <c r="C35" s="34"/>
      <c r="D35" s="34"/>
      <c r="E35" s="34"/>
      <c r="F35" s="34" t="s">
        <v>5182</v>
      </c>
      <c r="G35" s="15" t="s">
        <v>4757</v>
      </c>
      <c r="H35" s="16"/>
      <c r="I35" s="172">
        <f t="shared" si="9"/>
        <v>23</v>
      </c>
      <c r="J35" s="83">
        <f t="shared" si="12"/>
        <v>19</v>
      </c>
      <c r="K35" s="17" t="s">
        <v>4708</v>
      </c>
      <c r="L35" s="60" t="s">
        <v>74</v>
      </c>
      <c r="M35" s="60" t="s">
        <v>5577</v>
      </c>
      <c r="N35" s="53" t="s">
        <v>4980</v>
      </c>
      <c r="O35" s="18" t="s">
        <v>1894</v>
      </c>
      <c r="P35" s="47" t="s">
        <v>1895</v>
      </c>
      <c r="Q35" s="48">
        <v>31229</v>
      </c>
      <c r="R35" s="66" t="s">
        <v>298</v>
      </c>
      <c r="S35" s="48" t="s">
        <v>76</v>
      </c>
      <c r="T35" s="56" t="s">
        <v>77</v>
      </c>
      <c r="U35" s="47" t="s">
        <v>1811</v>
      </c>
      <c r="V35" s="58" t="s">
        <v>130</v>
      </c>
      <c r="W35" s="58" t="s">
        <v>131</v>
      </c>
      <c r="X35" s="58" t="s">
        <v>5183</v>
      </c>
      <c r="Y35" s="19" t="s">
        <v>1820</v>
      </c>
      <c r="Z35" s="71">
        <v>843.02</v>
      </c>
      <c r="AA35" s="69">
        <v>34.700000000000003</v>
      </c>
      <c r="AB35" s="68">
        <f t="shared" si="0"/>
        <v>877.72</v>
      </c>
      <c r="AC35" s="69"/>
      <c r="AD35" s="69"/>
      <c r="AE35" s="69"/>
      <c r="AF35" s="68">
        <f t="shared" si="1"/>
        <v>0</v>
      </c>
      <c r="AG35" s="69"/>
      <c r="AH35" s="69"/>
      <c r="AI35" s="69"/>
      <c r="AJ35" s="68">
        <f t="shared" si="2"/>
        <v>0</v>
      </c>
      <c r="AK35" s="69"/>
      <c r="AL35" s="69"/>
      <c r="AM35" s="69"/>
      <c r="AN35" s="69"/>
      <c r="AO35" s="69"/>
      <c r="AP35" s="69"/>
      <c r="AQ35" s="68">
        <f t="shared" si="3"/>
        <v>0</v>
      </c>
      <c r="AR35" s="69"/>
      <c r="AS35" s="69">
        <v>2390.92</v>
      </c>
      <c r="AT35" s="72">
        <f t="shared" si="4"/>
        <v>75.871799999999993</v>
      </c>
      <c r="AU35" s="71">
        <f t="shared" si="11"/>
        <v>6.9127639999999992</v>
      </c>
      <c r="AV35" s="68">
        <f t="shared" si="6"/>
        <v>3351.4245640000004</v>
      </c>
      <c r="AW35" s="68">
        <f t="shared" si="8"/>
        <v>40217.094768000003</v>
      </c>
      <c r="AX35" s="70">
        <v>400</v>
      </c>
      <c r="AY35" s="70">
        <v>600</v>
      </c>
      <c r="AZ35" s="70"/>
      <c r="BA35" s="68">
        <f t="shared" si="7"/>
        <v>41217.094768000003</v>
      </c>
      <c r="BB35" s="17" t="s">
        <v>4816</v>
      </c>
      <c r="BC35" s="81" t="s">
        <v>4928</v>
      </c>
    </row>
    <row r="36" spans="1:55" s="20" customFormat="1" ht="39.75" customHeight="1" x14ac:dyDescent="0.25">
      <c r="A36" s="81" t="s">
        <v>4754</v>
      </c>
      <c r="B36" s="34" t="s">
        <v>2</v>
      </c>
      <c r="C36" s="34"/>
      <c r="D36" s="34"/>
      <c r="E36" s="34"/>
      <c r="F36" s="34" t="s">
        <v>5182</v>
      </c>
      <c r="G36" s="15" t="s">
        <v>4757</v>
      </c>
      <c r="H36" s="16"/>
      <c r="I36" s="172">
        <f t="shared" si="9"/>
        <v>24</v>
      </c>
      <c r="J36" s="83">
        <f t="shared" si="12"/>
        <v>20</v>
      </c>
      <c r="K36" s="17" t="s">
        <v>4708</v>
      </c>
      <c r="L36" s="60" t="s">
        <v>74</v>
      </c>
      <c r="M36" s="60" t="s">
        <v>5577</v>
      </c>
      <c r="N36" s="53" t="s">
        <v>4980</v>
      </c>
      <c r="O36" s="18" t="s">
        <v>1896</v>
      </c>
      <c r="P36" s="47" t="s">
        <v>1897</v>
      </c>
      <c r="Q36" s="48">
        <v>31017</v>
      </c>
      <c r="R36" s="66" t="s">
        <v>299</v>
      </c>
      <c r="S36" s="48" t="s">
        <v>76</v>
      </c>
      <c r="T36" s="56" t="s">
        <v>77</v>
      </c>
      <c r="U36" s="47" t="s">
        <v>1811</v>
      </c>
      <c r="V36" s="58" t="s">
        <v>140</v>
      </c>
      <c r="W36" s="58" t="s">
        <v>141</v>
      </c>
      <c r="X36" s="58" t="s">
        <v>5183</v>
      </c>
      <c r="Y36" s="19" t="s">
        <v>1820</v>
      </c>
      <c r="Z36" s="71">
        <v>819.02</v>
      </c>
      <c r="AA36" s="69">
        <v>15.7</v>
      </c>
      <c r="AB36" s="68">
        <f t="shared" si="0"/>
        <v>834.72</v>
      </c>
      <c r="AC36" s="69"/>
      <c r="AD36" s="69"/>
      <c r="AE36" s="69"/>
      <c r="AF36" s="68">
        <f t="shared" si="1"/>
        <v>0</v>
      </c>
      <c r="AG36" s="69"/>
      <c r="AH36" s="69"/>
      <c r="AI36" s="69"/>
      <c r="AJ36" s="68">
        <f t="shared" si="2"/>
        <v>0</v>
      </c>
      <c r="AK36" s="69"/>
      <c r="AL36" s="69"/>
      <c r="AM36" s="69"/>
      <c r="AN36" s="69"/>
      <c r="AO36" s="69"/>
      <c r="AP36" s="69"/>
      <c r="AQ36" s="68">
        <f t="shared" si="3"/>
        <v>0</v>
      </c>
      <c r="AR36" s="69"/>
      <c r="AS36" s="69">
        <v>1250.92</v>
      </c>
      <c r="AT36" s="72">
        <f t="shared" si="4"/>
        <v>73.711799999999997</v>
      </c>
      <c r="AU36" s="71">
        <f t="shared" si="11"/>
        <v>6.7159639999999987</v>
      </c>
      <c r="AV36" s="68">
        <f t="shared" si="6"/>
        <v>2166.0677640000004</v>
      </c>
      <c r="AW36" s="68">
        <f t="shared" si="8"/>
        <v>25992.813168000004</v>
      </c>
      <c r="AX36" s="70">
        <v>400</v>
      </c>
      <c r="AY36" s="70">
        <v>600</v>
      </c>
      <c r="AZ36" s="70"/>
      <c r="BA36" s="68">
        <f t="shared" si="7"/>
        <v>26992.813168000004</v>
      </c>
      <c r="BB36" s="17"/>
      <c r="BC36" s="81"/>
    </row>
    <row r="37" spans="1:55" s="20" customFormat="1" ht="39.75" customHeight="1" x14ac:dyDescent="0.25">
      <c r="A37" s="81" t="s">
        <v>4754</v>
      </c>
      <c r="B37" s="34" t="s">
        <v>2</v>
      </c>
      <c r="C37" s="34"/>
      <c r="D37" s="34"/>
      <c r="E37" s="34"/>
      <c r="F37" s="34" t="s">
        <v>5182</v>
      </c>
      <c r="G37" s="15" t="s">
        <v>4757</v>
      </c>
      <c r="H37" s="16"/>
      <c r="I37" s="172">
        <f t="shared" si="9"/>
        <v>25</v>
      </c>
      <c r="J37" s="83">
        <f t="shared" si="12"/>
        <v>21</v>
      </c>
      <c r="K37" s="17" t="s">
        <v>4709</v>
      </c>
      <c r="L37" s="60" t="s">
        <v>74</v>
      </c>
      <c r="M37" s="60" t="s">
        <v>5577</v>
      </c>
      <c r="N37" s="53" t="s">
        <v>4980</v>
      </c>
      <c r="O37" s="18" t="s">
        <v>1898</v>
      </c>
      <c r="P37" s="47" t="s">
        <v>1899</v>
      </c>
      <c r="Q37" s="48">
        <v>35331</v>
      </c>
      <c r="R37" s="66" t="s">
        <v>300</v>
      </c>
      <c r="S37" s="48" t="s">
        <v>76</v>
      </c>
      <c r="T37" s="56" t="s">
        <v>77</v>
      </c>
      <c r="U37" s="47" t="s">
        <v>1811</v>
      </c>
      <c r="V37" s="58" t="s">
        <v>130</v>
      </c>
      <c r="W37" s="58" t="s">
        <v>131</v>
      </c>
      <c r="X37" s="58" t="s">
        <v>5183</v>
      </c>
      <c r="Y37" s="19" t="s">
        <v>5191</v>
      </c>
      <c r="Z37" s="71">
        <v>872.15</v>
      </c>
      <c r="AA37" s="69">
        <v>34.700000000000003</v>
      </c>
      <c r="AB37" s="68">
        <f t="shared" si="0"/>
        <v>906.85</v>
      </c>
      <c r="AC37" s="69"/>
      <c r="AD37" s="69"/>
      <c r="AE37" s="69"/>
      <c r="AF37" s="68">
        <f t="shared" si="1"/>
        <v>0</v>
      </c>
      <c r="AG37" s="69"/>
      <c r="AH37" s="69"/>
      <c r="AI37" s="69"/>
      <c r="AJ37" s="68">
        <f t="shared" si="2"/>
        <v>0</v>
      </c>
      <c r="AK37" s="69"/>
      <c r="AL37" s="69"/>
      <c r="AM37" s="69"/>
      <c r="AN37" s="69"/>
      <c r="AO37" s="69"/>
      <c r="AP37" s="69"/>
      <c r="AQ37" s="68">
        <f t="shared" si="3"/>
        <v>0</v>
      </c>
      <c r="AR37" s="69"/>
      <c r="AS37" s="69">
        <v>2390.92</v>
      </c>
      <c r="AT37" s="72">
        <f t="shared" si="4"/>
        <v>78.493499999999997</v>
      </c>
      <c r="AU37" s="71">
        <f t="shared" si="11"/>
        <v>7.151629999999999</v>
      </c>
      <c r="AV37" s="68">
        <f t="shared" si="6"/>
        <v>3383.4151299999999</v>
      </c>
      <c r="AW37" s="68">
        <f t="shared" si="8"/>
        <v>40600.98156</v>
      </c>
      <c r="AX37" s="70">
        <v>400</v>
      </c>
      <c r="AY37" s="70">
        <v>600</v>
      </c>
      <c r="AZ37" s="70"/>
      <c r="BA37" s="68">
        <f t="shared" si="7"/>
        <v>41600.98156</v>
      </c>
      <c r="BB37" s="17" t="s">
        <v>4817</v>
      </c>
      <c r="BC37" s="81" t="s">
        <v>4928</v>
      </c>
    </row>
    <row r="38" spans="1:55" s="20" customFormat="1" ht="39.75" customHeight="1" x14ac:dyDescent="0.25">
      <c r="A38" s="81" t="s">
        <v>4754</v>
      </c>
      <c r="B38" s="34" t="s">
        <v>2</v>
      </c>
      <c r="C38" s="34"/>
      <c r="D38" s="34"/>
      <c r="E38" s="34"/>
      <c r="F38" s="34" t="s">
        <v>5182</v>
      </c>
      <c r="G38" s="15" t="s">
        <v>4757</v>
      </c>
      <c r="H38" s="16"/>
      <c r="I38" s="172">
        <f t="shared" si="9"/>
        <v>26</v>
      </c>
      <c r="J38" s="83">
        <f t="shared" si="12"/>
        <v>22</v>
      </c>
      <c r="K38" s="17" t="s">
        <v>4710</v>
      </c>
      <c r="L38" s="60" t="s">
        <v>74</v>
      </c>
      <c r="M38" s="60" t="s">
        <v>5577</v>
      </c>
      <c r="N38" s="53" t="s">
        <v>4980</v>
      </c>
      <c r="O38" s="18" t="s">
        <v>1900</v>
      </c>
      <c r="P38" s="47" t="s">
        <v>1901</v>
      </c>
      <c r="Q38" s="48">
        <v>29906</v>
      </c>
      <c r="R38" s="66" t="s">
        <v>301</v>
      </c>
      <c r="S38" s="48" t="s">
        <v>76</v>
      </c>
      <c r="T38" s="56" t="s">
        <v>77</v>
      </c>
      <c r="U38" s="47" t="s">
        <v>1811</v>
      </c>
      <c r="V38" s="58" t="s">
        <v>138</v>
      </c>
      <c r="W38" s="58" t="s">
        <v>139</v>
      </c>
      <c r="X38" s="58" t="s">
        <v>5183</v>
      </c>
      <c r="Y38" s="19" t="s">
        <v>1820</v>
      </c>
      <c r="Z38" s="71">
        <v>771.81000000000006</v>
      </c>
      <c r="AA38" s="69">
        <v>20.700000000000003</v>
      </c>
      <c r="AB38" s="68">
        <f t="shared" si="0"/>
        <v>792.5100000000001</v>
      </c>
      <c r="AC38" s="69"/>
      <c r="AD38" s="69"/>
      <c r="AE38" s="69"/>
      <c r="AF38" s="68">
        <f t="shared" si="1"/>
        <v>0</v>
      </c>
      <c r="AG38" s="69"/>
      <c r="AH38" s="69"/>
      <c r="AI38" s="69"/>
      <c r="AJ38" s="68">
        <f t="shared" si="2"/>
        <v>0</v>
      </c>
      <c r="AK38" s="69"/>
      <c r="AL38" s="69"/>
      <c r="AM38" s="69"/>
      <c r="AN38" s="69"/>
      <c r="AO38" s="69"/>
      <c r="AP38" s="69"/>
      <c r="AQ38" s="68">
        <f t="shared" si="3"/>
        <v>0</v>
      </c>
      <c r="AR38" s="69"/>
      <c r="AS38" s="69">
        <v>2390.92</v>
      </c>
      <c r="AT38" s="72">
        <f t="shared" si="4"/>
        <v>69.462900000000005</v>
      </c>
      <c r="AU38" s="71">
        <f t="shared" si="11"/>
        <v>6.3288419999999999</v>
      </c>
      <c r="AV38" s="68">
        <f t="shared" si="6"/>
        <v>3259.2217420000002</v>
      </c>
      <c r="AW38" s="68">
        <f t="shared" si="8"/>
        <v>39110.660904000004</v>
      </c>
      <c r="AX38" s="70">
        <v>400</v>
      </c>
      <c r="AY38" s="70">
        <v>600</v>
      </c>
      <c r="AZ38" s="70"/>
      <c r="BA38" s="68">
        <f t="shared" si="7"/>
        <v>40110.660904000004</v>
      </c>
      <c r="BB38" s="17" t="s">
        <v>4818</v>
      </c>
      <c r="BC38" s="81" t="s">
        <v>4928</v>
      </c>
    </row>
    <row r="39" spans="1:55" s="20" customFormat="1" ht="39.75" customHeight="1" x14ac:dyDescent="0.25">
      <c r="A39" s="81" t="s">
        <v>4754</v>
      </c>
      <c r="B39" s="34" t="s">
        <v>2</v>
      </c>
      <c r="C39" s="34"/>
      <c r="D39" s="34"/>
      <c r="E39" s="34"/>
      <c r="F39" s="34" t="s">
        <v>5182</v>
      </c>
      <c r="G39" s="15" t="s">
        <v>4757</v>
      </c>
      <c r="H39" s="16"/>
      <c r="I39" s="172">
        <f t="shared" si="9"/>
        <v>27</v>
      </c>
      <c r="J39" s="83">
        <f t="shared" si="12"/>
        <v>23</v>
      </c>
      <c r="K39" s="17" t="s">
        <v>4699</v>
      </c>
      <c r="L39" s="60" t="s">
        <v>74</v>
      </c>
      <c r="M39" s="60" t="s">
        <v>5577</v>
      </c>
      <c r="N39" s="53" t="s">
        <v>4980</v>
      </c>
      <c r="O39" s="18" t="s">
        <v>1902</v>
      </c>
      <c r="P39" s="47" t="s">
        <v>1903</v>
      </c>
      <c r="Q39" s="48">
        <v>39444</v>
      </c>
      <c r="R39" s="66" t="s">
        <v>302</v>
      </c>
      <c r="S39" s="48" t="s">
        <v>76</v>
      </c>
      <c r="T39" s="56" t="s">
        <v>77</v>
      </c>
      <c r="U39" s="47" t="s">
        <v>1811</v>
      </c>
      <c r="V39" s="58" t="s">
        <v>144</v>
      </c>
      <c r="W39" s="58" t="s">
        <v>145</v>
      </c>
      <c r="X39" s="58" t="s">
        <v>5183</v>
      </c>
      <c r="Y39" s="19" t="s">
        <v>5189</v>
      </c>
      <c r="Z39" s="71">
        <v>715.68999999999994</v>
      </c>
      <c r="AA39" s="69">
        <v>5.7</v>
      </c>
      <c r="AB39" s="68">
        <f t="shared" si="0"/>
        <v>721.39</v>
      </c>
      <c r="AC39" s="69"/>
      <c r="AD39" s="69"/>
      <c r="AE39" s="69"/>
      <c r="AF39" s="68">
        <f t="shared" si="1"/>
        <v>0</v>
      </c>
      <c r="AG39" s="69"/>
      <c r="AH39" s="69"/>
      <c r="AI39" s="69"/>
      <c r="AJ39" s="68">
        <f t="shared" si="2"/>
        <v>0</v>
      </c>
      <c r="AK39" s="69"/>
      <c r="AL39" s="69"/>
      <c r="AM39" s="69"/>
      <c r="AN39" s="69"/>
      <c r="AO39" s="69"/>
      <c r="AP39" s="69"/>
      <c r="AQ39" s="68">
        <f t="shared" si="3"/>
        <v>0</v>
      </c>
      <c r="AR39" s="69"/>
      <c r="AS39" s="69">
        <v>2390.92</v>
      </c>
      <c r="AT39" s="72">
        <f t="shared" si="4"/>
        <v>64.412099999999995</v>
      </c>
      <c r="AU39" s="71">
        <f t="shared" si="11"/>
        <v>5.868657999999999</v>
      </c>
      <c r="AV39" s="68">
        <f t="shared" si="6"/>
        <v>3182.5907579999998</v>
      </c>
      <c r="AW39" s="68">
        <f t="shared" si="8"/>
        <v>38191.089095999996</v>
      </c>
      <c r="AX39" s="70">
        <v>400</v>
      </c>
      <c r="AY39" s="70">
        <v>600</v>
      </c>
      <c r="AZ39" s="70"/>
      <c r="BA39" s="68">
        <f t="shared" si="7"/>
        <v>39191.089095999996</v>
      </c>
      <c r="BB39" s="17" t="s">
        <v>5130</v>
      </c>
      <c r="BC39" s="81" t="s">
        <v>4932</v>
      </c>
    </row>
    <row r="40" spans="1:55" s="20" customFormat="1" ht="39.75" customHeight="1" x14ac:dyDescent="0.25">
      <c r="A40" s="81" t="s">
        <v>4754</v>
      </c>
      <c r="B40" s="34" t="s">
        <v>2</v>
      </c>
      <c r="C40" s="34"/>
      <c r="D40" s="34"/>
      <c r="E40" s="34"/>
      <c r="F40" s="34" t="s">
        <v>5182</v>
      </c>
      <c r="G40" s="15" t="s">
        <v>4757</v>
      </c>
      <c r="H40" s="16"/>
      <c r="I40" s="172">
        <f t="shared" si="9"/>
        <v>28</v>
      </c>
      <c r="J40" s="83">
        <f t="shared" si="12"/>
        <v>24</v>
      </c>
      <c r="K40" s="17" t="s">
        <v>4699</v>
      </c>
      <c r="L40" s="60" t="s">
        <v>74</v>
      </c>
      <c r="M40" s="60" t="s">
        <v>5577</v>
      </c>
      <c r="N40" s="53" t="s">
        <v>4980</v>
      </c>
      <c r="O40" s="18" t="s">
        <v>1904</v>
      </c>
      <c r="P40" s="47" t="s">
        <v>1905</v>
      </c>
      <c r="Q40" s="48">
        <v>33070</v>
      </c>
      <c r="R40" s="66" t="s">
        <v>303</v>
      </c>
      <c r="S40" s="48" t="s">
        <v>76</v>
      </c>
      <c r="T40" s="56" t="s">
        <v>77</v>
      </c>
      <c r="U40" s="47" t="s">
        <v>1811</v>
      </c>
      <c r="V40" s="58" t="s">
        <v>144</v>
      </c>
      <c r="W40" s="58" t="s">
        <v>145</v>
      </c>
      <c r="X40" s="58" t="s">
        <v>5183</v>
      </c>
      <c r="Y40" s="19" t="s">
        <v>5192</v>
      </c>
      <c r="Z40" s="71">
        <v>792.27</v>
      </c>
      <c r="AA40" s="69">
        <v>5.7</v>
      </c>
      <c r="AB40" s="68">
        <f t="shared" si="0"/>
        <v>797.97</v>
      </c>
      <c r="AC40" s="69"/>
      <c r="AD40" s="69"/>
      <c r="AE40" s="69"/>
      <c r="AF40" s="68">
        <f t="shared" si="1"/>
        <v>0</v>
      </c>
      <c r="AG40" s="69"/>
      <c r="AH40" s="69"/>
      <c r="AI40" s="69"/>
      <c r="AJ40" s="68">
        <f t="shared" si="2"/>
        <v>0</v>
      </c>
      <c r="AK40" s="69"/>
      <c r="AL40" s="69"/>
      <c r="AM40" s="69"/>
      <c r="AN40" s="69"/>
      <c r="AO40" s="69"/>
      <c r="AP40" s="69"/>
      <c r="AQ40" s="68">
        <f t="shared" si="3"/>
        <v>0</v>
      </c>
      <c r="AR40" s="69"/>
      <c r="AS40" s="69">
        <v>1250.92</v>
      </c>
      <c r="AT40" s="72">
        <f t="shared" si="4"/>
        <v>71.304299999999998</v>
      </c>
      <c r="AU40" s="71">
        <f t="shared" si="11"/>
        <v>6.4966139999999992</v>
      </c>
      <c r="AV40" s="68">
        <f t="shared" si="6"/>
        <v>2126.6909140000002</v>
      </c>
      <c r="AW40" s="68">
        <f t="shared" si="8"/>
        <v>25520.290968000001</v>
      </c>
      <c r="AX40" s="70">
        <v>400</v>
      </c>
      <c r="AY40" s="70">
        <v>600</v>
      </c>
      <c r="AZ40" s="70"/>
      <c r="BA40" s="68">
        <f t="shared" si="7"/>
        <v>26520.290968000001</v>
      </c>
      <c r="BB40" s="17"/>
      <c r="BC40" s="81"/>
    </row>
    <row r="41" spans="1:55" s="20" customFormat="1" ht="39.75" customHeight="1" x14ac:dyDescent="0.25">
      <c r="A41" s="81" t="s">
        <v>4754</v>
      </c>
      <c r="B41" s="34" t="s">
        <v>2</v>
      </c>
      <c r="C41" s="34"/>
      <c r="D41" s="34"/>
      <c r="E41" s="34"/>
      <c r="F41" s="34" t="s">
        <v>5182</v>
      </c>
      <c r="G41" s="15" t="s">
        <v>4757</v>
      </c>
      <c r="H41" s="16"/>
      <c r="I41" s="172">
        <f t="shared" si="9"/>
        <v>29</v>
      </c>
      <c r="J41" s="83">
        <f t="shared" si="12"/>
        <v>25</v>
      </c>
      <c r="K41" s="17" t="s">
        <v>4700</v>
      </c>
      <c r="L41" s="60" t="s">
        <v>4785</v>
      </c>
      <c r="M41" s="60" t="s">
        <v>5578</v>
      </c>
      <c r="N41" s="53" t="s">
        <v>4980</v>
      </c>
      <c r="O41" s="18" t="s">
        <v>5837</v>
      </c>
      <c r="P41" s="47" t="s">
        <v>5838</v>
      </c>
      <c r="Q41" s="48">
        <v>42583</v>
      </c>
      <c r="R41" s="66" t="s">
        <v>304</v>
      </c>
      <c r="S41" s="48" t="s">
        <v>76</v>
      </c>
      <c r="T41" s="56" t="s">
        <v>1816</v>
      </c>
      <c r="U41" s="47" t="s">
        <v>1811</v>
      </c>
      <c r="V41" s="58" t="s">
        <v>148</v>
      </c>
      <c r="W41" s="58" t="s">
        <v>149</v>
      </c>
      <c r="X41" s="58" t="s">
        <v>5183</v>
      </c>
      <c r="Y41" s="19" t="s">
        <v>5188</v>
      </c>
      <c r="Z41" s="71">
        <v>698</v>
      </c>
      <c r="AA41" s="69">
        <v>3.1</v>
      </c>
      <c r="AB41" s="68">
        <f t="shared" si="0"/>
        <v>701.1</v>
      </c>
      <c r="AC41" s="69"/>
      <c r="AD41" s="69"/>
      <c r="AE41" s="69"/>
      <c r="AF41" s="68">
        <f t="shared" si="1"/>
        <v>0</v>
      </c>
      <c r="AG41" s="69"/>
      <c r="AH41" s="69"/>
      <c r="AI41" s="69"/>
      <c r="AJ41" s="68">
        <f t="shared" si="2"/>
        <v>0</v>
      </c>
      <c r="AK41" s="69"/>
      <c r="AL41" s="69"/>
      <c r="AM41" s="69"/>
      <c r="AN41" s="69"/>
      <c r="AO41" s="69"/>
      <c r="AP41" s="69"/>
      <c r="AQ41" s="68">
        <f t="shared" si="3"/>
        <v>0</v>
      </c>
      <c r="AR41" s="69"/>
      <c r="AS41" s="69">
        <v>1250.92</v>
      </c>
      <c r="AT41" s="72">
        <f t="shared" si="4"/>
        <v>62.82</v>
      </c>
      <c r="AU41" s="71">
        <f t="shared" si="11"/>
        <v>5.7235999999999994</v>
      </c>
      <c r="AV41" s="68">
        <f t="shared" si="6"/>
        <v>2020.5636</v>
      </c>
      <c r="AW41" s="68">
        <f t="shared" si="8"/>
        <v>24246.763200000001</v>
      </c>
      <c r="AX41" s="70">
        <v>400</v>
      </c>
      <c r="AY41" s="70">
        <v>600</v>
      </c>
      <c r="AZ41" s="70"/>
      <c r="BA41" s="68">
        <f t="shared" si="7"/>
        <v>25246.763200000001</v>
      </c>
      <c r="BB41" s="17" t="s">
        <v>5907</v>
      </c>
      <c r="BC41" s="81"/>
    </row>
    <row r="42" spans="1:55" s="20" customFormat="1" ht="39.75" customHeight="1" x14ac:dyDescent="0.25">
      <c r="A42" s="81" t="s">
        <v>4754</v>
      </c>
      <c r="B42" s="34" t="s">
        <v>2</v>
      </c>
      <c r="C42" s="34"/>
      <c r="D42" s="34"/>
      <c r="E42" s="34"/>
      <c r="F42" s="34" t="s">
        <v>5182</v>
      </c>
      <c r="G42" s="15" t="s">
        <v>4757</v>
      </c>
      <c r="H42" s="16"/>
      <c r="I42" s="172">
        <f t="shared" si="9"/>
        <v>30</v>
      </c>
      <c r="J42" s="83">
        <f t="shared" si="12"/>
        <v>26</v>
      </c>
      <c r="K42" s="17" t="s">
        <v>4700</v>
      </c>
      <c r="L42" s="60" t="s">
        <v>4785</v>
      </c>
      <c r="M42" s="60" t="s">
        <v>5578</v>
      </c>
      <c r="N42" s="53" t="s">
        <v>4980</v>
      </c>
      <c r="O42" s="18" t="s">
        <v>1906</v>
      </c>
      <c r="P42" s="47" t="s">
        <v>1907</v>
      </c>
      <c r="Q42" s="48">
        <v>30651</v>
      </c>
      <c r="R42" s="66" t="s">
        <v>305</v>
      </c>
      <c r="S42" s="48" t="s">
        <v>76</v>
      </c>
      <c r="T42" s="56" t="s">
        <v>77</v>
      </c>
      <c r="U42" s="47" t="s">
        <v>1811</v>
      </c>
      <c r="V42" s="58" t="s">
        <v>140</v>
      </c>
      <c r="W42" s="58" t="s">
        <v>141</v>
      </c>
      <c r="X42" s="58" t="s">
        <v>5183</v>
      </c>
      <c r="Y42" s="19" t="s">
        <v>5185</v>
      </c>
      <c r="Z42" s="71">
        <v>778.69</v>
      </c>
      <c r="AA42" s="69">
        <v>15.7</v>
      </c>
      <c r="AB42" s="68">
        <f t="shared" si="0"/>
        <v>794.3900000000001</v>
      </c>
      <c r="AC42" s="69"/>
      <c r="AD42" s="69"/>
      <c r="AE42" s="69"/>
      <c r="AF42" s="68">
        <f t="shared" si="1"/>
        <v>0</v>
      </c>
      <c r="AG42" s="69"/>
      <c r="AH42" s="69"/>
      <c r="AI42" s="69"/>
      <c r="AJ42" s="68">
        <f t="shared" si="2"/>
        <v>0</v>
      </c>
      <c r="AK42" s="69"/>
      <c r="AL42" s="69"/>
      <c r="AM42" s="69"/>
      <c r="AN42" s="69"/>
      <c r="AO42" s="69"/>
      <c r="AP42" s="69"/>
      <c r="AQ42" s="68">
        <f t="shared" si="3"/>
        <v>0</v>
      </c>
      <c r="AR42" s="69"/>
      <c r="AS42" s="69">
        <v>1250.92</v>
      </c>
      <c r="AT42" s="72">
        <f t="shared" si="4"/>
        <v>70.082099999999997</v>
      </c>
      <c r="AU42" s="71">
        <f t="shared" si="11"/>
        <v>6.3852579999999994</v>
      </c>
      <c r="AV42" s="68">
        <f t="shared" si="6"/>
        <v>2121.7773579999998</v>
      </c>
      <c r="AW42" s="68">
        <f t="shared" si="8"/>
        <v>25461.328296</v>
      </c>
      <c r="AX42" s="70">
        <v>400</v>
      </c>
      <c r="AY42" s="70">
        <v>600</v>
      </c>
      <c r="AZ42" s="70"/>
      <c r="BA42" s="68">
        <f t="shared" si="7"/>
        <v>26461.328296</v>
      </c>
      <c r="BB42" s="17"/>
      <c r="BC42" s="81"/>
    </row>
    <row r="43" spans="1:55" s="20" customFormat="1" ht="39.75" customHeight="1" x14ac:dyDescent="0.25">
      <c r="A43" s="81" t="s">
        <v>4754</v>
      </c>
      <c r="B43" s="34" t="s">
        <v>2</v>
      </c>
      <c r="C43" s="34"/>
      <c r="D43" s="34"/>
      <c r="E43" s="34"/>
      <c r="F43" s="34" t="s">
        <v>5182</v>
      </c>
      <c r="G43" s="15" t="s">
        <v>4757</v>
      </c>
      <c r="H43" s="16"/>
      <c r="I43" s="172">
        <f t="shared" si="9"/>
        <v>31</v>
      </c>
      <c r="J43" s="83">
        <f t="shared" si="12"/>
        <v>27</v>
      </c>
      <c r="K43" s="17" t="s">
        <v>4715</v>
      </c>
      <c r="L43" s="60" t="s">
        <v>4785</v>
      </c>
      <c r="M43" s="60" t="s">
        <v>5578</v>
      </c>
      <c r="N43" s="53" t="s">
        <v>4980</v>
      </c>
      <c r="O43" s="18" t="s">
        <v>2015</v>
      </c>
      <c r="P43" s="47" t="s">
        <v>2016</v>
      </c>
      <c r="Q43" s="48">
        <v>30636</v>
      </c>
      <c r="R43" s="66" t="s">
        <v>369</v>
      </c>
      <c r="S43" s="48" t="s">
        <v>76</v>
      </c>
      <c r="T43" s="56" t="s">
        <v>77</v>
      </c>
      <c r="U43" s="47" t="s">
        <v>1811</v>
      </c>
      <c r="V43" s="58" t="s">
        <v>140</v>
      </c>
      <c r="W43" s="58" t="s">
        <v>141</v>
      </c>
      <c r="X43" s="58" t="s">
        <v>5183</v>
      </c>
      <c r="Y43" s="19" t="s">
        <v>5188</v>
      </c>
      <c r="Z43" s="71">
        <v>795.50999999999988</v>
      </c>
      <c r="AA43" s="69">
        <v>15.19</v>
      </c>
      <c r="AB43" s="68">
        <f t="shared" si="0"/>
        <v>810.69999999999993</v>
      </c>
      <c r="AC43" s="69"/>
      <c r="AD43" s="69"/>
      <c r="AE43" s="69"/>
      <c r="AF43" s="68">
        <f t="shared" si="1"/>
        <v>0</v>
      </c>
      <c r="AG43" s="69"/>
      <c r="AH43" s="69"/>
      <c r="AI43" s="69"/>
      <c r="AJ43" s="68">
        <f t="shared" si="2"/>
        <v>0</v>
      </c>
      <c r="AK43" s="69"/>
      <c r="AL43" s="69"/>
      <c r="AM43" s="69"/>
      <c r="AN43" s="69"/>
      <c r="AO43" s="69"/>
      <c r="AP43" s="69"/>
      <c r="AQ43" s="68">
        <f t="shared" si="3"/>
        <v>0</v>
      </c>
      <c r="AR43" s="69"/>
      <c r="AS43" s="69">
        <v>1250.92</v>
      </c>
      <c r="AT43" s="72">
        <f t="shared" si="4"/>
        <v>71.595899999999986</v>
      </c>
      <c r="AU43" s="71">
        <f t="shared" si="11"/>
        <v>6.5231819999999985</v>
      </c>
      <c r="AV43" s="68">
        <f t="shared" si="6"/>
        <v>2139.7390819999996</v>
      </c>
      <c r="AW43" s="68">
        <f t="shared" si="8"/>
        <v>25676.868983999993</v>
      </c>
      <c r="AX43" s="70">
        <v>400</v>
      </c>
      <c r="AY43" s="70">
        <v>600</v>
      </c>
      <c r="AZ43" s="70"/>
      <c r="BA43" s="68">
        <f t="shared" si="7"/>
        <v>26676.868983999993</v>
      </c>
      <c r="BB43" s="17"/>
      <c r="BC43" s="81"/>
    </row>
    <row r="44" spans="1:55" s="20" customFormat="1" ht="39.75" customHeight="1" x14ac:dyDescent="0.25">
      <c r="A44" s="81" t="s">
        <v>4754</v>
      </c>
      <c r="B44" s="34" t="s">
        <v>2</v>
      </c>
      <c r="C44" s="34"/>
      <c r="D44" s="34"/>
      <c r="E44" s="34"/>
      <c r="F44" s="34" t="s">
        <v>5182</v>
      </c>
      <c r="G44" s="15" t="s">
        <v>4757</v>
      </c>
      <c r="H44" s="16"/>
      <c r="I44" s="172">
        <f t="shared" si="9"/>
        <v>32</v>
      </c>
      <c r="J44" s="83">
        <f t="shared" si="12"/>
        <v>28</v>
      </c>
      <c r="K44" s="17" t="s">
        <v>4715</v>
      </c>
      <c r="L44" s="60" t="s">
        <v>4785</v>
      </c>
      <c r="M44" s="60" t="s">
        <v>5578</v>
      </c>
      <c r="N44" s="53" t="s">
        <v>4980</v>
      </c>
      <c r="O44" s="18" t="s">
        <v>5463</v>
      </c>
      <c r="P44" s="47" t="s">
        <v>5464</v>
      </c>
      <c r="Q44" s="48"/>
      <c r="R44" s="66" t="s">
        <v>5740</v>
      </c>
      <c r="S44" s="48" t="s">
        <v>76</v>
      </c>
      <c r="T44" s="56" t="s">
        <v>77</v>
      </c>
      <c r="U44" s="47" t="s">
        <v>1811</v>
      </c>
      <c r="V44" s="58" t="s">
        <v>138</v>
      </c>
      <c r="W44" s="58" t="s">
        <v>139</v>
      </c>
      <c r="X44" s="58" t="s">
        <v>5183</v>
      </c>
      <c r="Y44" s="19"/>
      <c r="Z44" s="71">
        <v>851.12999999999988</v>
      </c>
      <c r="AA44" s="69">
        <v>20.700000000000003</v>
      </c>
      <c r="AB44" s="68">
        <f t="shared" si="0"/>
        <v>871.82999999999993</v>
      </c>
      <c r="AC44" s="69"/>
      <c r="AD44" s="69"/>
      <c r="AE44" s="69"/>
      <c r="AF44" s="68">
        <f t="shared" si="1"/>
        <v>0</v>
      </c>
      <c r="AG44" s="69"/>
      <c r="AH44" s="69"/>
      <c r="AI44" s="69"/>
      <c r="AJ44" s="68">
        <f t="shared" si="2"/>
        <v>0</v>
      </c>
      <c r="AK44" s="69"/>
      <c r="AL44" s="69"/>
      <c r="AM44" s="69"/>
      <c r="AN44" s="69"/>
      <c r="AO44" s="69"/>
      <c r="AP44" s="69"/>
      <c r="AQ44" s="68">
        <f t="shared" si="3"/>
        <v>0</v>
      </c>
      <c r="AR44" s="69"/>
      <c r="AS44" s="69">
        <v>1250.92</v>
      </c>
      <c r="AT44" s="72">
        <f t="shared" si="4"/>
        <v>76.60169999999998</v>
      </c>
      <c r="AU44" s="71">
        <f t="shared" si="11"/>
        <v>6.9792659999999982</v>
      </c>
      <c r="AV44" s="68">
        <f t="shared" si="6"/>
        <v>2206.330966</v>
      </c>
      <c r="AW44" s="68">
        <f t="shared" si="8"/>
        <v>26475.971592000002</v>
      </c>
      <c r="AX44" s="70">
        <v>400</v>
      </c>
      <c r="AY44" s="70">
        <v>600</v>
      </c>
      <c r="AZ44" s="70"/>
      <c r="BA44" s="68">
        <f t="shared" si="7"/>
        <v>27475.971592000002</v>
      </c>
      <c r="BB44" s="17" t="s">
        <v>5488</v>
      </c>
      <c r="BC44" s="81" t="s">
        <v>5489</v>
      </c>
    </row>
    <row r="45" spans="1:55" s="20" customFormat="1" ht="39.75" customHeight="1" x14ac:dyDescent="0.25">
      <c r="A45" s="81"/>
      <c r="B45" s="34"/>
      <c r="C45" s="34"/>
      <c r="D45" s="34"/>
      <c r="E45" s="34">
        <v>1</v>
      </c>
      <c r="F45" s="34" t="s">
        <v>5182</v>
      </c>
      <c r="G45" s="15" t="s">
        <v>4758</v>
      </c>
      <c r="H45" s="16"/>
      <c r="I45" s="172">
        <f t="shared" si="9"/>
        <v>33</v>
      </c>
      <c r="J45" s="83"/>
      <c r="K45" s="17" t="s">
        <v>4711</v>
      </c>
      <c r="L45" s="60" t="s">
        <v>4784</v>
      </c>
      <c r="M45" s="60" t="s">
        <v>5579</v>
      </c>
      <c r="N45" s="138"/>
      <c r="O45" s="137" t="s">
        <v>5561</v>
      </c>
      <c r="P45" s="47"/>
      <c r="Q45" s="48"/>
      <c r="R45" s="66"/>
      <c r="S45" s="48"/>
      <c r="T45" s="56"/>
      <c r="U45" s="47"/>
      <c r="V45" s="58"/>
      <c r="W45" s="58" t="s">
        <v>1818</v>
      </c>
      <c r="X45" s="58" t="s">
        <v>5183</v>
      </c>
      <c r="Y45" s="19" t="s">
        <v>5190</v>
      </c>
      <c r="Z45" s="71"/>
      <c r="AA45" s="69"/>
      <c r="AB45" s="68">
        <f t="shared" si="0"/>
        <v>0</v>
      </c>
      <c r="AC45" s="69"/>
      <c r="AD45" s="69"/>
      <c r="AE45" s="69"/>
      <c r="AF45" s="68">
        <f t="shared" si="1"/>
        <v>0</v>
      </c>
      <c r="AG45" s="69"/>
      <c r="AH45" s="69"/>
      <c r="AI45" s="69"/>
      <c r="AJ45" s="68">
        <f t="shared" si="2"/>
        <v>0</v>
      </c>
      <c r="AK45" s="69"/>
      <c r="AL45" s="69"/>
      <c r="AM45" s="69"/>
      <c r="AN45" s="69"/>
      <c r="AO45" s="69"/>
      <c r="AP45" s="69"/>
      <c r="AQ45" s="68">
        <f t="shared" si="3"/>
        <v>0</v>
      </c>
      <c r="AR45" s="69"/>
      <c r="AS45" s="69"/>
      <c r="AT45" s="72">
        <f t="shared" si="4"/>
        <v>0</v>
      </c>
      <c r="AU45" s="71">
        <f>+(Z45+AC45)*1.01%</f>
        <v>0</v>
      </c>
      <c r="AV45" s="68">
        <f t="shared" si="6"/>
        <v>0</v>
      </c>
      <c r="AW45" s="68">
        <f t="shared" si="8"/>
        <v>0</v>
      </c>
      <c r="AX45" s="70"/>
      <c r="AY45" s="70"/>
      <c r="AZ45" s="70"/>
      <c r="BA45" s="68">
        <f t="shared" si="7"/>
        <v>0</v>
      </c>
      <c r="BB45" s="17" t="s">
        <v>4815</v>
      </c>
      <c r="BC45" s="81" t="s">
        <v>4815</v>
      </c>
    </row>
    <row r="46" spans="1:55" s="20" customFormat="1" ht="39.75" customHeight="1" x14ac:dyDescent="0.25">
      <c r="A46" s="81" t="s">
        <v>73</v>
      </c>
      <c r="B46" s="34" t="s">
        <v>2</v>
      </c>
      <c r="C46" s="34"/>
      <c r="D46" s="34"/>
      <c r="E46" s="34"/>
      <c r="F46" s="34" t="s">
        <v>5182</v>
      </c>
      <c r="G46" s="15" t="s">
        <v>4758</v>
      </c>
      <c r="H46" s="16"/>
      <c r="I46" s="172">
        <f t="shared" si="9"/>
        <v>34</v>
      </c>
      <c r="J46" s="83">
        <f>J44+1</f>
        <v>29</v>
      </c>
      <c r="K46" s="17" t="s">
        <v>4699</v>
      </c>
      <c r="L46" s="60" t="s">
        <v>74</v>
      </c>
      <c r="M46" s="60" t="s">
        <v>5580</v>
      </c>
      <c r="N46" s="53" t="s">
        <v>4791</v>
      </c>
      <c r="O46" s="18" t="s">
        <v>1908</v>
      </c>
      <c r="P46" s="47" t="s">
        <v>1909</v>
      </c>
      <c r="Q46" s="48">
        <v>27485</v>
      </c>
      <c r="R46" s="66" t="s">
        <v>306</v>
      </c>
      <c r="S46" s="48" t="s">
        <v>76</v>
      </c>
      <c r="T46" s="56" t="s">
        <v>77</v>
      </c>
      <c r="U46" s="47" t="s">
        <v>1821</v>
      </c>
      <c r="V46" s="58" t="s">
        <v>130</v>
      </c>
      <c r="W46" s="58" t="s">
        <v>131</v>
      </c>
      <c r="X46" s="58" t="s">
        <v>5183</v>
      </c>
      <c r="Y46" s="19" t="s">
        <v>5192</v>
      </c>
      <c r="Z46" s="71"/>
      <c r="AA46" s="69"/>
      <c r="AB46" s="68">
        <f t="shared" si="0"/>
        <v>0</v>
      </c>
      <c r="AC46" s="69">
        <v>1399.45</v>
      </c>
      <c r="AD46" s="69">
        <v>753.55</v>
      </c>
      <c r="AE46" s="69">
        <v>70.849999999999994</v>
      </c>
      <c r="AF46" s="68">
        <f t="shared" si="1"/>
        <v>2223.85</v>
      </c>
      <c r="AG46" s="69"/>
      <c r="AH46" s="69"/>
      <c r="AI46" s="69"/>
      <c r="AJ46" s="68">
        <f t="shared" si="2"/>
        <v>0</v>
      </c>
      <c r="AK46" s="69"/>
      <c r="AL46" s="69"/>
      <c r="AM46" s="69"/>
      <c r="AN46" s="69"/>
      <c r="AO46" s="69"/>
      <c r="AP46" s="69"/>
      <c r="AQ46" s="68">
        <f t="shared" si="3"/>
        <v>0</v>
      </c>
      <c r="AR46" s="69"/>
      <c r="AS46" s="69"/>
      <c r="AT46" s="72">
        <f t="shared" si="4"/>
        <v>125.95050000000001</v>
      </c>
      <c r="AU46" s="71">
        <f>+(Z46+AC46)*1.01%</f>
        <v>14.134444999999999</v>
      </c>
      <c r="AV46" s="68">
        <f t="shared" si="6"/>
        <v>2363.934945</v>
      </c>
      <c r="AW46" s="68">
        <f t="shared" si="8"/>
        <v>28367.21934</v>
      </c>
      <c r="AX46" s="70">
        <v>400</v>
      </c>
      <c r="AY46" s="70">
        <v>600</v>
      </c>
      <c r="AZ46" s="70"/>
      <c r="BA46" s="68">
        <f t="shared" si="7"/>
        <v>29367.21934</v>
      </c>
      <c r="BB46" s="17"/>
      <c r="BC46" s="81"/>
    </row>
    <row r="47" spans="1:55" s="20" customFormat="1" ht="39.75" customHeight="1" x14ac:dyDescent="0.25">
      <c r="A47" s="81" t="s">
        <v>4754</v>
      </c>
      <c r="B47" s="34" t="s">
        <v>2</v>
      </c>
      <c r="C47" s="34"/>
      <c r="D47" s="34"/>
      <c r="E47" s="34"/>
      <c r="F47" s="34" t="s">
        <v>5182</v>
      </c>
      <c r="G47" s="15" t="s">
        <v>4758</v>
      </c>
      <c r="H47" s="16"/>
      <c r="I47" s="172">
        <f t="shared" si="9"/>
        <v>35</v>
      </c>
      <c r="J47" s="83">
        <f>J46+1</f>
        <v>30</v>
      </c>
      <c r="K47" s="17" t="s">
        <v>4700</v>
      </c>
      <c r="L47" s="60" t="s">
        <v>4785</v>
      </c>
      <c r="M47" s="146" t="s">
        <v>5654</v>
      </c>
      <c r="N47" s="53" t="s">
        <v>4791</v>
      </c>
      <c r="O47" s="18" t="s">
        <v>1910</v>
      </c>
      <c r="P47" s="47" t="s">
        <v>1911</v>
      </c>
      <c r="Q47" s="48">
        <v>31017</v>
      </c>
      <c r="R47" s="66" t="s">
        <v>307</v>
      </c>
      <c r="S47" s="48" t="s">
        <v>76</v>
      </c>
      <c r="T47" s="56" t="s">
        <v>77</v>
      </c>
      <c r="U47" s="47" t="s">
        <v>1811</v>
      </c>
      <c r="V47" s="58" t="s">
        <v>140</v>
      </c>
      <c r="W47" s="58" t="s">
        <v>141</v>
      </c>
      <c r="X47" s="58" t="s">
        <v>5183</v>
      </c>
      <c r="Y47" s="19" t="s">
        <v>5185</v>
      </c>
      <c r="Z47" s="71">
        <v>757.81000000000006</v>
      </c>
      <c r="AA47" s="69">
        <v>15.7</v>
      </c>
      <c r="AB47" s="68">
        <f t="shared" si="0"/>
        <v>773.5100000000001</v>
      </c>
      <c r="AC47" s="69"/>
      <c r="AD47" s="69"/>
      <c r="AE47" s="69"/>
      <c r="AF47" s="68">
        <f t="shared" si="1"/>
        <v>0</v>
      </c>
      <c r="AG47" s="69"/>
      <c r="AH47" s="69"/>
      <c r="AI47" s="69"/>
      <c r="AJ47" s="68">
        <f t="shared" si="2"/>
        <v>0</v>
      </c>
      <c r="AK47" s="69"/>
      <c r="AL47" s="69"/>
      <c r="AM47" s="69"/>
      <c r="AN47" s="69"/>
      <c r="AO47" s="69"/>
      <c r="AP47" s="69"/>
      <c r="AQ47" s="68">
        <f t="shared" si="3"/>
        <v>0</v>
      </c>
      <c r="AR47" s="69"/>
      <c r="AS47" s="69">
        <v>1250.92</v>
      </c>
      <c r="AT47" s="72">
        <f t="shared" si="4"/>
        <v>68.2029</v>
      </c>
      <c r="AU47" s="71">
        <f t="shared" ref="AU47:AU53" si="13">+(Z47+AC47)*0.82%</f>
        <v>6.2140420000000001</v>
      </c>
      <c r="AV47" s="68">
        <f t="shared" si="6"/>
        <v>2098.8469420000006</v>
      </c>
      <c r="AW47" s="68">
        <f t="shared" si="8"/>
        <v>25186.163304000009</v>
      </c>
      <c r="AX47" s="70">
        <v>400</v>
      </c>
      <c r="AY47" s="70">
        <v>600</v>
      </c>
      <c r="AZ47" s="70"/>
      <c r="BA47" s="68">
        <f t="shared" si="7"/>
        <v>26186.163304000009</v>
      </c>
      <c r="BB47" s="17"/>
      <c r="BC47" s="81"/>
    </row>
    <row r="48" spans="1:55" s="20" customFormat="1" ht="39.75" customHeight="1" x14ac:dyDescent="0.25">
      <c r="A48" s="81" t="s">
        <v>4754</v>
      </c>
      <c r="B48" s="34" t="s">
        <v>2</v>
      </c>
      <c r="C48" s="34"/>
      <c r="D48" s="34"/>
      <c r="E48" s="34"/>
      <c r="F48" s="34" t="s">
        <v>5182</v>
      </c>
      <c r="G48" s="15" t="s">
        <v>4758</v>
      </c>
      <c r="H48" s="16"/>
      <c r="I48" s="172">
        <f t="shared" si="9"/>
        <v>36</v>
      </c>
      <c r="J48" s="83">
        <f t="shared" ref="J48:J53" si="14">J47+1</f>
        <v>31</v>
      </c>
      <c r="K48" s="17" t="s">
        <v>4701</v>
      </c>
      <c r="L48" s="60" t="s">
        <v>4785</v>
      </c>
      <c r="M48" s="146" t="s">
        <v>5654</v>
      </c>
      <c r="N48" s="53" t="s">
        <v>4791</v>
      </c>
      <c r="O48" s="18" t="s">
        <v>1912</v>
      </c>
      <c r="P48" s="47" t="s">
        <v>1913</v>
      </c>
      <c r="Q48" s="48">
        <v>41246</v>
      </c>
      <c r="R48" s="66" t="s">
        <v>308</v>
      </c>
      <c r="S48" s="48" t="s">
        <v>76</v>
      </c>
      <c r="T48" s="56" t="s">
        <v>1816</v>
      </c>
      <c r="U48" s="47" t="s">
        <v>1811</v>
      </c>
      <c r="V48" s="58" t="s">
        <v>144</v>
      </c>
      <c r="W48" s="58" t="s">
        <v>145</v>
      </c>
      <c r="X48" s="58" t="s">
        <v>5183</v>
      </c>
      <c r="Y48" s="19" t="s">
        <v>5192</v>
      </c>
      <c r="Z48" s="71">
        <v>715.7</v>
      </c>
      <c r="AA48" s="69">
        <v>5.7</v>
      </c>
      <c r="AB48" s="68">
        <f t="shared" si="0"/>
        <v>721.40000000000009</v>
      </c>
      <c r="AC48" s="69"/>
      <c r="AD48" s="69"/>
      <c r="AE48" s="69"/>
      <c r="AF48" s="68">
        <f t="shared" si="1"/>
        <v>0</v>
      </c>
      <c r="AG48" s="69"/>
      <c r="AH48" s="69"/>
      <c r="AI48" s="69"/>
      <c r="AJ48" s="68">
        <f t="shared" si="2"/>
        <v>0</v>
      </c>
      <c r="AK48" s="69"/>
      <c r="AL48" s="69"/>
      <c r="AM48" s="69"/>
      <c r="AN48" s="69"/>
      <c r="AO48" s="69"/>
      <c r="AP48" s="69"/>
      <c r="AQ48" s="68">
        <f t="shared" si="3"/>
        <v>0</v>
      </c>
      <c r="AR48" s="69"/>
      <c r="AS48" s="69">
        <v>1250.92</v>
      </c>
      <c r="AT48" s="72">
        <f t="shared" si="4"/>
        <v>64.412999999999997</v>
      </c>
      <c r="AU48" s="71">
        <f t="shared" si="13"/>
        <v>5.8687399999999998</v>
      </c>
      <c r="AV48" s="68">
        <f t="shared" si="6"/>
        <v>2042.6017400000001</v>
      </c>
      <c r="AW48" s="68">
        <f t="shared" si="8"/>
        <v>24511.220880000001</v>
      </c>
      <c r="AX48" s="70">
        <v>400</v>
      </c>
      <c r="AY48" s="70">
        <v>600</v>
      </c>
      <c r="AZ48" s="70"/>
      <c r="BA48" s="68">
        <f t="shared" si="7"/>
        <v>25511.220880000001</v>
      </c>
      <c r="BB48" s="17" t="s">
        <v>6090</v>
      </c>
      <c r="BC48" s="81" t="s">
        <v>90</v>
      </c>
    </row>
    <row r="49" spans="1:55" s="20" customFormat="1" ht="39.75" customHeight="1" x14ac:dyDescent="0.25">
      <c r="A49" s="81" t="s">
        <v>4754</v>
      </c>
      <c r="B49" s="34" t="s">
        <v>2</v>
      </c>
      <c r="C49" s="34"/>
      <c r="D49" s="34"/>
      <c r="E49" s="34"/>
      <c r="F49" s="34" t="s">
        <v>5182</v>
      </c>
      <c r="G49" s="15" t="s">
        <v>4759</v>
      </c>
      <c r="H49" s="16"/>
      <c r="I49" s="172">
        <f t="shared" si="9"/>
        <v>37</v>
      </c>
      <c r="J49" s="83">
        <f t="shared" si="14"/>
        <v>32</v>
      </c>
      <c r="K49" s="17" t="s">
        <v>4711</v>
      </c>
      <c r="L49" s="60" t="s">
        <v>4784</v>
      </c>
      <c r="M49" s="60" t="s">
        <v>5581</v>
      </c>
      <c r="N49" s="139" t="s">
        <v>4789</v>
      </c>
      <c r="O49" s="18" t="s">
        <v>1914</v>
      </c>
      <c r="P49" s="47" t="s">
        <v>1915</v>
      </c>
      <c r="Q49" s="48">
        <v>42116</v>
      </c>
      <c r="R49" s="66" t="s">
        <v>309</v>
      </c>
      <c r="S49" s="48" t="s">
        <v>76</v>
      </c>
      <c r="T49" s="56" t="s">
        <v>77</v>
      </c>
      <c r="U49" s="47" t="s">
        <v>1811</v>
      </c>
      <c r="V49" s="58" t="s">
        <v>114</v>
      </c>
      <c r="W49" s="58" t="s">
        <v>5272</v>
      </c>
      <c r="X49" s="58" t="s">
        <v>5183</v>
      </c>
      <c r="Y49" s="19" t="s">
        <v>1817</v>
      </c>
      <c r="Z49" s="71">
        <v>1411.8700000000001</v>
      </c>
      <c r="AA49" s="69">
        <v>33.1</v>
      </c>
      <c r="AB49" s="68">
        <f t="shared" si="0"/>
        <v>1444.97</v>
      </c>
      <c r="AC49" s="69"/>
      <c r="AD49" s="69"/>
      <c r="AE49" s="69"/>
      <c r="AF49" s="68">
        <f t="shared" si="1"/>
        <v>0</v>
      </c>
      <c r="AG49" s="69"/>
      <c r="AH49" s="69"/>
      <c r="AI49" s="69"/>
      <c r="AJ49" s="68">
        <f t="shared" si="2"/>
        <v>0</v>
      </c>
      <c r="AK49" s="69"/>
      <c r="AL49" s="69"/>
      <c r="AM49" s="69"/>
      <c r="AN49" s="69"/>
      <c r="AO49" s="69"/>
      <c r="AP49" s="69"/>
      <c r="AQ49" s="68">
        <f t="shared" si="3"/>
        <v>0</v>
      </c>
      <c r="AR49" s="69"/>
      <c r="AS49" s="69">
        <v>3590.92</v>
      </c>
      <c r="AT49" s="72">
        <f t="shared" si="4"/>
        <v>127.06830000000001</v>
      </c>
      <c r="AU49" s="71">
        <f t="shared" si="13"/>
        <v>11.577333999999999</v>
      </c>
      <c r="AV49" s="68">
        <f t="shared" si="6"/>
        <v>5174.5356339999998</v>
      </c>
      <c r="AW49" s="68">
        <f t="shared" si="8"/>
        <v>62094.427607999998</v>
      </c>
      <c r="AX49" s="70">
        <v>400</v>
      </c>
      <c r="AY49" s="70">
        <v>600</v>
      </c>
      <c r="AZ49" s="70"/>
      <c r="BA49" s="68">
        <f t="shared" si="7"/>
        <v>63094.427607999998</v>
      </c>
      <c r="BB49" s="17" t="s">
        <v>4819</v>
      </c>
      <c r="BC49" s="81" t="s">
        <v>4934</v>
      </c>
    </row>
    <row r="50" spans="1:55" s="20" customFormat="1" ht="39.75" customHeight="1" x14ac:dyDescent="0.25">
      <c r="A50" s="81" t="s">
        <v>4754</v>
      </c>
      <c r="B50" s="34"/>
      <c r="C50" s="34">
        <v>1</v>
      </c>
      <c r="D50" s="34"/>
      <c r="E50" s="34"/>
      <c r="F50" s="34" t="s">
        <v>5182</v>
      </c>
      <c r="G50" s="15" t="s">
        <v>4759</v>
      </c>
      <c r="H50" s="16"/>
      <c r="I50" s="172">
        <f t="shared" si="9"/>
        <v>38</v>
      </c>
      <c r="J50" s="83">
        <f t="shared" si="14"/>
        <v>33</v>
      </c>
      <c r="K50" s="17" t="s">
        <v>4712</v>
      </c>
      <c r="L50" s="60" t="s">
        <v>74</v>
      </c>
      <c r="M50" s="60" t="s">
        <v>5582</v>
      </c>
      <c r="N50" s="139" t="s">
        <v>4789</v>
      </c>
      <c r="O50" s="18" t="s">
        <v>1916</v>
      </c>
      <c r="P50" s="47" t="s">
        <v>1917</v>
      </c>
      <c r="Q50" s="48">
        <v>39508</v>
      </c>
      <c r="R50" s="66" t="s">
        <v>310</v>
      </c>
      <c r="S50" s="48" t="s">
        <v>76</v>
      </c>
      <c r="T50" s="56" t="s">
        <v>77</v>
      </c>
      <c r="U50" s="47" t="s">
        <v>1811</v>
      </c>
      <c r="V50" s="58" t="s">
        <v>130</v>
      </c>
      <c r="W50" s="58" t="s">
        <v>131</v>
      </c>
      <c r="X50" s="58" t="s">
        <v>5183</v>
      </c>
      <c r="Y50" s="19" t="s">
        <v>1817</v>
      </c>
      <c r="Z50" s="71">
        <v>832.13</v>
      </c>
      <c r="AA50" s="69">
        <v>34.700000000000003</v>
      </c>
      <c r="AB50" s="68">
        <f t="shared" si="0"/>
        <v>866.83</v>
      </c>
      <c r="AC50" s="69"/>
      <c r="AD50" s="69"/>
      <c r="AE50" s="69"/>
      <c r="AF50" s="68">
        <f t="shared" si="1"/>
        <v>0</v>
      </c>
      <c r="AG50" s="69"/>
      <c r="AH50" s="69"/>
      <c r="AI50" s="69"/>
      <c r="AJ50" s="68">
        <f t="shared" si="2"/>
        <v>0</v>
      </c>
      <c r="AK50" s="69"/>
      <c r="AL50" s="69"/>
      <c r="AM50" s="69"/>
      <c r="AN50" s="69"/>
      <c r="AO50" s="69"/>
      <c r="AP50" s="69"/>
      <c r="AQ50" s="68">
        <f t="shared" si="3"/>
        <v>0</v>
      </c>
      <c r="AR50" s="69"/>
      <c r="AS50" s="69">
        <v>1250.92</v>
      </c>
      <c r="AT50" s="72">
        <f t="shared" si="4"/>
        <v>74.8917</v>
      </c>
      <c r="AU50" s="71">
        <f t="shared" si="13"/>
        <v>6.8234659999999989</v>
      </c>
      <c r="AV50" s="68">
        <f t="shared" si="6"/>
        <v>2199.465166</v>
      </c>
      <c r="AW50" s="68">
        <f t="shared" si="8"/>
        <v>26393.581991999999</v>
      </c>
      <c r="AX50" s="70">
        <v>400</v>
      </c>
      <c r="AY50" s="70">
        <v>600</v>
      </c>
      <c r="AZ50" s="70"/>
      <c r="BA50" s="68">
        <f t="shared" si="7"/>
        <v>27393.581991999999</v>
      </c>
      <c r="BB50" s="17" t="s">
        <v>5739</v>
      </c>
      <c r="BC50" s="81" t="s">
        <v>4943</v>
      </c>
    </row>
    <row r="51" spans="1:55" s="20" customFormat="1" ht="39.75" customHeight="1" x14ac:dyDescent="0.25">
      <c r="A51" s="81" t="s">
        <v>4754</v>
      </c>
      <c r="B51" s="34"/>
      <c r="C51" s="34">
        <v>1</v>
      </c>
      <c r="D51" s="34"/>
      <c r="E51" s="34"/>
      <c r="F51" s="34" t="s">
        <v>5182</v>
      </c>
      <c r="G51" s="15" t="s">
        <v>4759</v>
      </c>
      <c r="H51" s="16"/>
      <c r="I51" s="172">
        <f t="shared" si="9"/>
        <v>39</v>
      </c>
      <c r="J51" s="83">
        <f t="shared" si="14"/>
        <v>34</v>
      </c>
      <c r="K51" s="17" t="s">
        <v>4712</v>
      </c>
      <c r="L51" s="60" t="s">
        <v>74</v>
      </c>
      <c r="M51" s="60" t="s">
        <v>5582</v>
      </c>
      <c r="N51" s="139" t="s">
        <v>4789</v>
      </c>
      <c r="O51" s="18" t="s">
        <v>1914</v>
      </c>
      <c r="P51" s="47"/>
      <c r="Q51" s="48">
        <v>29783</v>
      </c>
      <c r="R51" s="66" t="s">
        <v>311</v>
      </c>
      <c r="S51" s="48" t="s">
        <v>76</v>
      </c>
      <c r="T51" s="56" t="s">
        <v>77</v>
      </c>
      <c r="U51" s="47" t="s">
        <v>1811</v>
      </c>
      <c r="V51" s="58" t="s">
        <v>134</v>
      </c>
      <c r="W51" s="58" t="s">
        <v>135</v>
      </c>
      <c r="X51" s="58" t="s">
        <v>5183</v>
      </c>
      <c r="Y51" s="19" t="s">
        <v>1817</v>
      </c>
      <c r="Z51" s="71">
        <v>775.17</v>
      </c>
      <c r="AA51" s="69">
        <v>26.7</v>
      </c>
      <c r="AB51" s="68">
        <f t="shared" si="0"/>
        <v>801.87</v>
      </c>
      <c r="AC51" s="69"/>
      <c r="AD51" s="69"/>
      <c r="AE51" s="69"/>
      <c r="AF51" s="68">
        <f t="shared" si="1"/>
        <v>0</v>
      </c>
      <c r="AG51" s="69"/>
      <c r="AH51" s="69"/>
      <c r="AI51" s="69"/>
      <c r="AJ51" s="68">
        <f t="shared" si="2"/>
        <v>0</v>
      </c>
      <c r="AK51" s="69"/>
      <c r="AL51" s="69"/>
      <c r="AM51" s="69"/>
      <c r="AN51" s="69"/>
      <c r="AO51" s="69"/>
      <c r="AP51" s="69"/>
      <c r="AQ51" s="68">
        <f t="shared" si="3"/>
        <v>0</v>
      </c>
      <c r="AR51" s="69"/>
      <c r="AS51" s="69">
        <v>1250.92</v>
      </c>
      <c r="AT51" s="72">
        <f t="shared" si="4"/>
        <v>69.765299999999996</v>
      </c>
      <c r="AU51" s="71">
        <f t="shared" si="13"/>
        <v>6.356393999999999</v>
      </c>
      <c r="AV51" s="68">
        <f t="shared" si="6"/>
        <v>2128.9116939999999</v>
      </c>
      <c r="AW51" s="68">
        <f t="shared" si="8"/>
        <v>25546.940327999997</v>
      </c>
      <c r="AX51" s="70">
        <v>400</v>
      </c>
      <c r="AY51" s="70">
        <v>600</v>
      </c>
      <c r="AZ51" s="70"/>
      <c r="BA51" s="68">
        <f t="shared" si="7"/>
        <v>26546.940327999997</v>
      </c>
      <c r="BB51" s="17" t="s">
        <v>4820</v>
      </c>
      <c r="BC51" s="81" t="s">
        <v>4935</v>
      </c>
    </row>
    <row r="52" spans="1:55" s="20" customFormat="1" ht="39.75" customHeight="1" x14ac:dyDescent="0.25">
      <c r="A52" s="81" t="s">
        <v>4754</v>
      </c>
      <c r="B52" s="34"/>
      <c r="C52" s="34"/>
      <c r="D52" s="34">
        <v>1</v>
      </c>
      <c r="E52" s="34"/>
      <c r="F52" s="34" t="s">
        <v>5182</v>
      </c>
      <c r="G52" s="15" t="s">
        <v>4759</v>
      </c>
      <c r="H52" s="16"/>
      <c r="I52" s="172">
        <f t="shared" si="9"/>
        <v>40</v>
      </c>
      <c r="J52" s="83">
        <f t="shared" si="14"/>
        <v>35</v>
      </c>
      <c r="K52" s="17" t="s">
        <v>4712</v>
      </c>
      <c r="L52" s="60" t="s">
        <v>74</v>
      </c>
      <c r="M52" s="60" t="s">
        <v>5582</v>
      </c>
      <c r="N52" s="139" t="s">
        <v>4789</v>
      </c>
      <c r="O52" s="18" t="s">
        <v>1918</v>
      </c>
      <c r="P52" s="47"/>
      <c r="Q52" s="48">
        <v>41821</v>
      </c>
      <c r="R52" s="66" t="s">
        <v>312</v>
      </c>
      <c r="S52" s="48" t="s">
        <v>76</v>
      </c>
      <c r="T52" s="56" t="s">
        <v>1822</v>
      </c>
      <c r="U52" s="47" t="s">
        <v>1811</v>
      </c>
      <c r="V52" s="58" t="s">
        <v>130</v>
      </c>
      <c r="W52" s="58" t="s">
        <v>131</v>
      </c>
      <c r="X52" s="58" t="s">
        <v>5183</v>
      </c>
      <c r="Y52" s="19" t="s">
        <v>5190</v>
      </c>
      <c r="Z52" s="71">
        <v>832.13</v>
      </c>
      <c r="AA52" s="69">
        <v>34.700000000000003</v>
      </c>
      <c r="AB52" s="68">
        <f t="shared" si="0"/>
        <v>866.83</v>
      </c>
      <c r="AC52" s="69"/>
      <c r="AD52" s="69"/>
      <c r="AE52" s="69"/>
      <c r="AF52" s="68">
        <f t="shared" si="1"/>
        <v>0</v>
      </c>
      <c r="AG52" s="69"/>
      <c r="AH52" s="69"/>
      <c r="AI52" s="69"/>
      <c r="AJ52" s="68">
        <f t="shared" si="2"/>
        <v>0</v>
      </c>
      <c r="AK52" s="69"/>
      <c r="AL52" s="69"/>
      <c r="AM52" s="69"/>
      <c r="AN52" s="69"/>
      <c r="AO52" s="69"/>
      <c r="AP52" s="69"/>
      <c r="AQ52" s="68">
        <f t="shared" si="3"/>
        <v>0</v>
      </c>
      <c r="AR52" s="69"/>
      <c r="AS52" s="69">
        <v>1250.92</v>
      </c>
      <c r="AT52" s="72">
        <f t="shared" si="4"/>
        <v>74.8917</v>
      </c>
      <c r="AU52" s="71">
        <f t="shared" si="13"/>
        <v>6.8234659999999989</v>
      </c>
      <c r="AV52" s="68">
        <f t="shared" si="6"/>
        <v>2199.465166</v>
      </c>
      <c r="AW52" s="68">
        <f>AV52*11</f>
        <v>24194.116825999998</v>
      </c>
      <c r="AX52" s="70">
        <v>400</v>
      </c>
      <c r="AY52" s="70">
        <v>600</v>
      </c>
      <c r="AZ52" s="70"/>
      <c r="BA52" s="68">
        <f t="shared" si="7"/>
        <v>25194.116825999998</v>
      </c>
      <c r="BB52" s="17" t="s">
        <v>4821</v>
      </c>
      <c r="BC52" s="81" t="s">
        <v>4936</v>
      </c>
    </row>
    <row r="53" spans="1:55" s="20" customFormat="1" ht="39.75" customHeight="1" x14ac:dyDescent="0.25">
      <c r="A53" s="81" t="s">
        <v>4754</v>
      </c>
      <c r="B53" s="34" t="s">
        <v>2</v>
      </c>
      <c r="C53" s="34"/>
      <c r="D53" s="34"/>
      <c r="E53" s="34"/>
      <c r="F53" s="34" t="s">
        <v>5182</v>
      </c>
      <c r="G53" s="15" t="s">
        <v>4759</v>
      </c>
      <c r="H53" s="16"/>
      <c r="I53" s="172">
        <f t="shared" si="9"/>
        <v>41</v>
      </c>
      <c r="J53" s="83">
        <f t="shared" si="14"/>
        <v>36</v>
      </c>
      <c r="K53" s="17" t="s">
        <v>4703</v>
      </c>
      <c r="L53" s="60" t="s">
        <v>4785</v>
      </c>
      <c r="M53" s="60" t="s">
        <v>5583</v>
      </c>
      <c r="N53" s="139" t="s">
        <v>4789</v>
      </c>
      <c r="O53" s="18" t="s">
        <v>1919</v>
      </c>
      <c r="P53" s="47" t="s">
        <v>1920</v>
      </c>
      <c r="Q53" s="48">
        <v>41487</v>
      </c>
      <c r="R53" s="66" t="s">
        <v>313</v>
      </c>
      <c r="S53" s="48" t="s">
        <v>76</v>
      </c>
      <c r="T53" s="56" t="s">
        <v>77</v>
      </c>
      <c r="U53" s="47" t="s">
        <v>1811</v>
      </c>
      <c r="V53" s="58" t="s">
        <v>158</v>
      </c>
      <c r="W53" s="58" t="s">
        <v>159</v>
      </c>
      <c r="X53" s="58" t="s">
        <v>5183</v>
      </c>
      <c r="Y53" s="19" t="s">
        <v>1815</v>
      </c>
      <c r="Z53" s="71">
        <v>689.68000000000006</v>
      </c>
      <c r="AA53" s="69">
        <v>3.1</v>
      </c>
      <c r="AB53" s="68">
        <f t="shared" si="0"/>
        <v>692.78000000000009</v>
      </c>
      <c r="AC53" s="69"/>
      <c r="AD53" s="69"/>
      <c r="AE53" s="69"/>
      <c r="AF53" s="68">
        <f t="shared" si="1"/>
        <v>0</v>
      </c>
      <c r="AG53" s="69"/>
      <c r="AH53" s="69"/>
      <c r="AI53" s="69"/>
      <c r="AJ53" s="68">
        <f t="shared" si="2"/>
        <v>0</v>
      </c>
      <c r="AK53" s="69"/>
      <c r="AL53" s="69"/>
      <c r="AM53" s="69"/>
      <c r="AN53" s="69"/>
      <c r="AO53" s="69"/>
      <c r="AP53" s="69"/>
      <c r="AQ53" s="68">
        <f t="shared" si="3"/>
        <v>0</v>
      </c>
      <c r="AR53" s="69"/>
      <c r="AS53" s="69">
        <v>1250.92</v>
      </c>
      <c r="AT53" s="72">
        <f t="shared" si="4"/>
        <v>62.071200000000005</v>
      </c>
      <c r="AU53" s="71">
        <f t="shared" si="13"/>
        <v>5.6553759999999995</v>
      </c>
      <c r="AV53" s="68">
        <f t="shared" si="6"/>
        <v>2011.4265760000003</v>
      </c>
      <c r="AW53" s="68">
        <f t="shared" si="8"/>
        <v>24137.118912000005</v>
      </c>
      <c r="AX53" s="70">
        <v>400</v>
      </c>
      <c r="AY53" s="70">
        <v>600</v>
      </c>
      <c r="AZ53" s="70"/>
      <c r="BA53" s="68">
        <f t="shared" si="7"/>
        <v>25137.118912000005</v>
      </c>
      <c r="BB53" s="17" t="s">
        <v>4813</v>
      </c>
      <c r="BC53" s="81" t="s">
        <v>4929</v>
      </c>
    </row>
    <row r="54" spans="1:55" s="20" customFormat="1" ht="39.75" customHeight="1" x14ac:dyDescent="0.25">
      <c r="A54" s="81"/>
      <c r="B54" s="34"/>
      <c r="C54" s="34"/>
      <c r="D54" s="34"/>
      <c r="E54" s="34">
        <v>1</v>
      </c>
      <c r="F54" s="34" t="s">
        <v>5182</v>
      </c>
      <c r="G54" s="15" t="s">
        <v>4760</v>
      </c>
      <c r="H54" s="16"/>
      <c r="I54" s="172">
        <f t="shared" si="9"/>
        <v>42</v>
      </c>
      <c r="J54" s="83"/>
      <c r="K54" s="17" t="s">
        <v>4711</v>
      </c>
      <c r="L54" s="60" t="s">
        <v>4784</v>
      </c>
      <c r="M54" s="60" t="s">
        <v>5584</v>
      </c>
      <c r="N54" s="138"/>
      <c r="O54" s="137" t="s">
        <v>5561</v>
      </c>
      <c r="P54" s="47"/>
      <c r="Q54" s="48"/>
      <c r="R54" s="66"/>
      <c r="S54" s="48"/>
      <c r="T54" s="56"/>
      <c r="U54" s="47"/>
      <c r="V54" s="58"/>
      <c r="W54" s="58" t="s">
        <v>1818</v>
      </c>
      <c r="X54" s="58" t="s">
        <v>5183</v>
      </c>
      <c r="Y54" s="19" t="s">
        <v>5190</v>
      </c>
      <c r="Z54" s="71"/>
      <c r="AA54" s="69"/>
      <c r="AB54" s="68">
        <f t="shared" si="0"/>
        <v>0</v>
      </c>
      <c r="AC54" s="69"/>
      <c r="AD54" s="69"/>
      <c r="AE54" s="69"/>
      <c r="AF54" s="68">
        <f t="shared" si="1"/>
        <v>0</v>
      </c>
      <c r="AG54" s="69"/>
      <c r="AH54" s="69"/>
      <c r="AI54" s="69"/>
      <c r="AJ54" s="68">
        <f t="shared" si="2"/>
        <v>0</v>
      </c>
      <c r="AK54" s="69"/>
      <c r="AL54" s="69"/>
      <c r="AM54" s="69"/>
      <c r="AN54" s="69"/>
      <c r="AO54" s="69"/>
      <c r="AP54" s="69"/>
      <c r="AQ54" s="68">
        <f t="shared" si="3"/>
        <v>0</v>
      </c>
      <c r="AR54" s="69"/>
      <c r="AS54" s="69"/>
      <c r="AT54" s="72">
        <f t="shared" si="4"/>
        <v>0</v>
      </c>
      <c r="AU54" s="71">
        <f>+(Z54+AC54)*1.01%</f>
        <v>0</v>
      </c>
      <c r="AV54" s="68">
        <f t="shared" si="6"/>
        <v>0</v>
      </c>
      <c r="AW54" s="68">
        <f t="shared" si="8"/>
        <v>0</v>
      </c>
      <c r="AX54" s="70"/>
      <c r="AY54" s="70"/>
      <c r="AZ54" s="70"/>
      <c r="BA54" s="68">
        <f t="shared" si="7"/>
        <v>0</v>
      </c>
      <c r="BB54" s="17" t="s">
        <v>4815</v>
      </c>
      <c r="BC54" s="81" t="s">
        <v>4815</v>
      </c>
    </row>
    <row r="55" spans="1:55" s="20" customFormat="1" ht="39.75" customHeight="1" x14ac:dyDescent="0.25">
      <c r="A55" s="81" t="s">
        <v>4754</v>
      </c>
      <c r="B55" s="34"/>
      <c r="C55" s="34"/>
      <c r="D55" s="34">
        <v>1</v>
      </c>
      <c r="E55" s="34"/>
      <c r="F55" s="34" t="s">
        <v>5182</v>
      </c>
      <c r="G55" s="15" t="s">
        <v>4760</v>
      </c>
      <c r="H55" s="16"/>
      <c r="I55" s="172">
        <f t="shared" si="9"/>
        <v>43</v>
      </c>
      <c r="J55" s="83">
        <f>J53+1</f>
        <v>37</v>
      </c>
      <c r="K55" s="17" t="s">
        <v>4713</v>
      </c>
      <c r="L55" s="60" t="s">
        <v>74</v>
      </c>
      <c r="M55" s="60" t="s">
        <v>5585</v>
      </c>
      <c r="N55" s="139" t="s">
        <v>4789</v>
      </c>
      <c r="O55" s="18" t="s">
        <v>1921</v>
      </c>
      <c r="P55" s="47"/>
      <c r="Q55" s="48">
        <v>41800</v>
      </c>
      <c r="R55" s="66" t="s">
        <v>314</v>
      </c>
      <c r="S55" s="48" t="s">
        <v>76</v>
      </c>
      <c r="T55" s="56" t="s">
        <v>1822</v>
      </c>
      <c r="U55" s="47" t="s">
        <v>1811</v>
      </c>
      <c r="V55" s="58" t="s">
        <v>130</v>
      </c>
      <c r="W55" s="58" t="s">
        <v>131</v>
      </c>
      <c r="X55" s="58" t="s">
        <v>5183</v>
      </c>
      <c r="Y55" s="19" t="s">
        <v>5190</v>
      </c>
      <c r="Z55" s="71">
        <v>832.13</v>
      </c>
      <c r="AA55" s="69">
        <v>34.700000000000003</v>
      </c>
      <c r="AB55" s="68">
        <f t="shared" si="0"/>
        <v>866.83</v>
      </c>
      <c r="AC55" s="69"/>
      <c r="AD55" s="69"/>
      <c r="AE55" s="69"/>
      <c r="AF55" s="68">
        <f t="shared" si="1"/>
        <v>0</v>
      </c>
      <c r="AG55" s="69"/>
      <c r="AH55" s="69"/>
      <c r="AI55" s="69"/>
      <c r="AJ55" s="68">
        <f t="shared" si="2"/>
        <v>0</v>
      </c>
      <c r="AK55" s="69"/>
      <c r="AL55" s="69"/>
      <c r="AM55" s="69"/>
      <c r="AN55" s="69"/>
      <c r="AO55" s="69"/>
      <c r="AP55" s="69"/>
      <c r="AQ55" s="68">
        <f t="shared" si="3"/>
        <v>0</v>
      </c>
      <c r="AR55" s="69"/>
      <c r="AS55" s="69">
        <v>1250.92</v>
      </c>
      <c r="AT55" s="72">
        <f t="shared" si="4"/>
        <v>74.8917</v>
      </c>
      <c r="AU55" s="71">
        <f>+(Z55+AC55)*0.82%</f>
        <v>6.8234659999999989</v>
      </c>
      <c r="AV55" s="68">
        <f t="shared" si="6"/>
        <v>2199.465166</v>
      </c>
      <c r="AW55" s="68">
        <f>AV55*11</f>
        <v>24194.116825999998</v>
      </c>
      <c r="AX55" s="70">
        <v>400</v>
      </c>
      <c r="AY55" s="70">
        <v>600</v>
      </c>
      <c r="AZ55" s="70"/>
      <c r="BA55" s="68">
        <f t="shared" si="7"/>
        <v>25194.116825999998</v>
      </c>
      <c r="BB55" s="17" t="s">
        <v>4822</v>
      </c>
      <c r="BC55" s="81" t="s">
        <v>4936</v>
      </c>
    </row>
    <row r="56" spans="1:55" s="20" customFormat="1" ht="39.75" customHeight="1" x14ac:dyDescent="0.25">
      <c r="A56" s="81" t="s">
        <v>4754</v>
      </c>
      <c r="B56" s="34" t="s">
        <v>2</v>
      </c>
      <c r="C56" s="34"/>
      <c r="D56" s="34"/>
      <c r="E56" s="34"/>
      <c r="F56" s="34" t="s">
        <v>5182</v>
      </c>
      <c r="G56" s="15" t="s">
        <v>4760</v>
      </c>
      <c r="H56" s="16"/>
      <c r="I56" s="172">
        <f t="shared" si="9"/>
        <v>44</v>
      </c>
      <c r="J56" s="83">
        <f>J55+1</f>
        <v>38</v>
      </c>
      <c r="K56" s="17" t="s">
        <v>4701</v>
      </c>
      <c r="L56" s="60" t="s">
        <v>4785</v>
      </c>
      <c r="M56" s="60" t="s">
        <v>5586</v>
      </c>
      <c r="N56" s="139" t="s">
        <v>4789</v>
      </c>
      <c r="O56" s="18" t="s">
        <v>1922</v>
      </c>
      <c r="P56" s="47" t="s">
        <v>1923</v>
      </c>
      <c r="Q56" s="48">
        <v>41487</v>
      </c>
      <c r="R56" s="66" t="s">
        <v>315</v>
      </c>
      <c r="S56" s="48" t="s">
        <v>76</v>
      </c>
      <c r="T56" s="56" t="s">
        <v>77</v>
      </c>
      <c r="U56" s="47" t="s">
        <v>1811</v>
      </c>
      <c r="V56" s="58" t="s">
        <v>144</v>
      </c>
      <c r="W56" s="58" t="s">
        <v>145</v>
      </c>
      <c r="X56" s="58" t="s">
        <v>5183</v>
      </c>
      <c r="Y56" s="19" t="s">
        <v>5185</v>
      </c>
      <c r="Z56" s="71">
        <v>715.69999999999993</v>
      </c>
      <c r="AA56" s="69">
        <v>5.7</v>
      </c>
      <c r="AB56" s="68">
        <f t="shared" si="0"/>
        <v>721.4</v>
      </c>
      <c r="AC56" s="69"/>
      <c r="AD56" s="69"/>
      <c r="AE56" s="69"/>
      <c r="AF56" s="68">
        <f t="shared" si="1"/>
        <v>0</v>
      </c>
      <c r="AG56" s="69"/>
      <c r="AH56" s="69"/>
      <c r="AI56" s="69"/>
      <c r="AJ56" s="68">
        <f t="shared" si="2"/>
        <v>0</v>
      </c>
      <c r="AK56" s="69"/>
      <c r="AL56" s="69"/>
      <c r="AM56" s="69"/>
      <c r="AN56" s="69"/>
      <c r="AO56" s="69"/>
      <c r="AP56" s="69"/>
      <c r="AQ56" s="68">
        <f t="shared" si="3"/>
        <v>0</v>
      </c>
      <c r="AR56" s="69"/>
      <c r="AS56" s="69">
        <v>1250.92</v>
      </c>
      <c r="AT56" s="72">
        <f t="shared" si="4"/>
        <v>64.412999999999997</v>
      </c>
      <c r="AU56" s="71">
        <f>+(Z56+AC56)*0.82%</f>
        <v>5.868739999999999</v>
      </c>
      <c r="AV56" s="68">
        <f t="shared" si="6"/>
        <v>2042.6017400000001</v>
      </c>
      <c r="AW56" s="68">
        <f t="shared" si="8"/>
        <v>24511.220880000001</v>
      </c>
      <c r="AX56" s="70">
        <v>400</v>
      </c>
      <c r="AY56" s="70">
        <v>600</v>
      </c>
      <c r="AZ56" s="70"/>
      <c r="BA56" s="68">
        <f t="shared" si="7"/>
        <v>25511.220880000001</v>
      </c>
      <c r="BB56" s="17" t="s">
        <v>4813</v>
      </c>
      <c r="BC56" s="81" t="s">
        <v>4929</v>
      </c>
    </row>
    <row r="57" spans="1:55" s="20" customFormat="1" ht="39.75" customHeight="1" x14ac:dyDescent="0.25">
      <c r="A57" s="81"/>
      <c r="B57" s="34"/>
      <c r="C57" s="34"/>
      <c r="D57" s="34"/>
      <c r="E57" s="34">
        <v>1</v>
      </c>
      <c r="F57" s="34" t="s">
        <v>5182</v>
      </c>
      <c r="G57" s="15" t="s">
        <v>4761</v>
      </c>
      <c r="H57" s="16"/>
      <c r="I57" s="172">
        <f t="shared" si="9"/>
        <v>45</v>
      </c>
      <c r="J57" s="83"/>
      <c r="K57" s="17" t="s">
        <v>4711</v>
      </c>
      <c r="L57" s="60" t="s">
        <v>4784</v>
      </c>
      <c r="M57" s="60" t="s">
        <v>5587</v>
      </c>
      <c r="N57" s="138"/>
      <c r="O57" s="137" t="s">
        <v>5561</v>
      </c>
      <c r="P57" s="47"/>
      <c r="Q57" s="48"/>
      <c r="R57" s="66"/>
      <c r="S57" s="48"/>
      <c r="T57" s="56"/>
      <c r="U57" s="47"/>
      <c r="V57" s="58"/>
      <c r="W57" s="58" t="s">
        <v>1818</v>
      </c>
      <c r="X57" s="58" t="s">
        <v>5183</v>
      </c>
      <c r="Y57" s="19" t="s">
        <v>5190</v>
      </c>
      <c r="Z57" s="71"/>
      <c r="AA57" s="69"/>
      <c r="AB57" s="68">
        <f t="shared" si="0"/>
        <v>0</v>
      </c>
      <c r="AC57" s="69"/>
      <c r="AD57" s="69"/>
      <c r="AE57" s="69"/>
      <c r="AF57" s="68">
        <f t="shared" si="1"/>
        <v>0</v>
      </c>
      <c r="AG57" s="69"/>
      <c r="AH57" s="69"/>
      <c r="AI57" s="69"/>
      <c r="AJ57" s="68">
        <f t="shared" si="2"/>
        <v>0</v>
      </c>
      <c r="AK57" s="69"/>
      <c r="AL57" s="69"/>
      <c r="AM57" s="69"/>
      <c r="AN57" s="69"/>
      <c r="AO57" s="69"/>
      <c r="AP57" s="69"/>
      <c r="AQ57" s="68">
        <f t="shared" si="3"/>
        <v>0</v>
      </c>
      <c r="AR57" s="69"/>
      <c r="AS57" s="69"/>
      <c r="AT57" s="72">
        <f t="shared" si="4"/>
        <v>0</v>
      </c>
      <c r="AU57" s="71">
        <f>+(Z57+AC57)*1.01%</f>
        <v>0</v>
      </c>
      <c r="AV57" s="68">
        <f t="shared" si="6"/>
        <v>0</v>
      </c>
      <c r="AW57" s="68">
        <f t="shared" si="8"/>
        <v>0</v>
      </c>
      <c r="AX57" s="70"/>
      <c r="AY57" s="70"/>
      <c r="AZ57" s="70"/>
      <c r="BA57" s="68">
        <f t="shared" si="7"/>
        <v>0</v>
      </c>
      <c r="BB57" s="17" t="s">
        <v>4815</v>
      </c>
      <c r="BC57" s="81" t="s">
        <v>4815</v>
      </c>
    </row>
    <row r="58" spans="1:55" s="20" customFormat="1" ht="39.75" customHeight="1" x14ac:dyDescent="0.25">
      <c r="A58" s="81" t="s">
        <v>4754</v>
      </c>
      <c r="B58" s="34"/>
      <c r="C58" s="34"/>
      <c r="D58" s="34">
        <v>1</v>
      </c>
      <c r="E58" s="34"/>
      <c r="F58" s="34" t="s">
        <v>5182</v>
      </c>
      <c r="G58" s="15" t="s">
        <v>4761</v>
      </c>
      <c r="H58" s="16"/>
      <c r="I58" s="172">
        <f t="shared" si="9"/>
        <v>46</v>
      </c>
      <c r="J58" s="83">
        <f>J56+1</f>
        <v>39</v>
      </c>
      <c r="K58" s="17" t="s">
        <v>4699</v>
      </c>
      <c r="L58" s="60" t="s">
        <v>74</v>
      </c>
      <c r="M58" s="60" t="s">
        <v>5588</v>
      </c>
      <c r="N58" s="139" t="s">
        <v>4789</v>
      </c>
      <c r="O58" s="18" t="s">
        <v>1924</v>
      </c>
      <c r="P58" s="47"/>
      <c r="Q58" s="48">
        <v>43152</v>
      </c>
      <c r="R58" s="66" t="s">
        <v>316</v>
      </c>
      <c r="S58" s="48" t="s">
        <v>76</v>
      </c>
      <c r="T58" s="56" t="s">
        <v>1822</v>
      </c>
      <c r="U58" s="47" t="s">
        <v>1811</v>
      </c>
      <c r="V58" s="58" t="s">
        <v>134</v>
      </c>
      <c r="W58" s="58" t="s">
        <v>135</v>
      </c>
      <c r="X58" s="58" t="s">
        <v>5183</v>
      </c>
      <c r="Y58" s="19" t="s">
        <v>5189</v>
      </c>
      <c r="Z58" s="71">
        <v>786.07</v>
      </c>
      <c r="AA58" s="69">
        <v>26.7</v>
      </c>
      <c r="AB58" s="68">
        <f t="shared" si="0"/>
        <v>812.7700000000001</v>
      </c>
      <c r="AC58" s="69"/>
      <c r="AD58" s="69"/>
      <c r="AE58" s="69"/>
      <c r="AF58" s="68">
        <f t="shared" si="1"/>
        <v>0</v>
      </c>
      <c r="AG58" s="69"/>
      <c r="AH58" s="69"/>
      <c r="AI58" s="69"/>
      <c r="AJ58" s="68">
        <f t="shared" si="2"/>
        <v>0</v>
      </c>
      <c r="AK58" s="69"/>
      <c r="AL58" s="69"/>
      <c r="AM58" s="69"/>
      <c r="AN58" s="69"/>
      <c r="AO58" s="69"/>
      <c r="AP58" s="69"/>
      <c r="AQ58" s="68">
        <f t="shared" si="3"/>
        <v>0</v>
      </c>
      <c r="AR58" s="69"/>
      <c r="AS58" s="69">
        <v>1250.92</v>
      </c>
      <c r="AT58" s="72">
        <f t="shared" si="4"/>
        <v>70.746300000000005</v>
      </c>
      <c r="AU58" s="71">
        <f t="shared" ref="AU58:AU76" si="15">+(Z58+AC58)*0.82%</f>
        <v>6.4457739999999992</v>
      </c>
      <c r="AV58" s="68">
        <f t="shared" si="6"/>
        <v>2140.8820739999996</v>
      </c>
      <c r="AW58" s="68">
        <f t="shared" si="8"/>
        <v>25690.584887999998</v>
      </c>
      <c r="AX58" s="70">
        <v>400</v>
      </c>
      <c r="AY58" s="70">
        <v>600</v>
      </c>
      <c r="AZ58" s="70"/>
      <c r="BA58" s="68">
        <f t="shared" si="7"/>
        <v>26690.584887999998</v>
      </c>
      <c r="BB58" s="17" t="s">
        <v>6087</v>
      </c>
      <c r="BC58" s="81" t="s">
        <v>6080</v>
      </c>
    </row>
    <row r="59" spans="1:55" s="20" customFormat="1" ht="39.75" customHeight="1" x14ac:dyDescent="0.25">
      <c r="A59" s="81" t="s">
        <v>4754</v>
      </c>
      <c r="B59" s="34" t="s">
        <v>2</v>
      </c>
      <c r="C59" s="34"/>
      <c r="D59" s="34"/>
      <c r="E59" s="34"/>
      <c r="F59" s="34" t="s">
        <v>5182</v>
      </c>
      <c r="G59" s="15" t="s">
        <v>4761</v>
      </c>
      <c r="H59" s="16"/>
      <c r="I59" s="172">
        <f t="shared" si="9"/>
        <v>47</v>
      </c>
      <c r="J59" s="83">
        <f>J58+1</f>
        <v>40</v>
      </c>
      <c r="K59" s="17" t="s">
        <v>4700</v>
      </c>
      <c r="L59" s="60" t="s">
        <v>4785</v>
      </c>
      <c r="M59" s="60" t="s">
        <v>5589</v>
      </c>
      <c r="N59" s="139" t="s">
        <v>4789</v>
      </c>
      <c r="O59" s="18" t="s">
        <v>1925</v>
      </c>
      <c r="P59" s="47" t="s">
        <v>1926</v>
      </c>
      <c r="Q59" s="48">
        <v>30636</v>
      </c>
      <c r="R59" s="66" t="s">
        <v>317</v>
      </c>
      <c r="S59" s="48" t="s">
        <v>76</v>
      </c>
      <c r="T59" s="56" t="s">
        <v>77</v>
      </c>
      <c r="U59" s="47" t="s">
        <v>1811</v>
      </c>
      <c r="V59" s="58" t="s">
        <v>138</v>
      </c>
      <c r="W59" s="58" t="s">
        <v>139</v>
      </c>
      <c r="X59" s="58" t="s">
        <v>5183</v>
      </c>
      <c r="Y59" s="19" t="s">
        <v>5188</v>
      </c>
      <c r="Z59" s="71">
        <v>852.19</v>
      </c>
      <c r="AA59" s="69">
        <v>20.700000000000003</v>
      </c>
      <c r="AB59" s="68">
        <f t="shared" si="0"/>
        <v>872.8900000000001</v>
      </c>
      <c r="AC59" s="69"/>
      <c r="AD59" s="69"/>
      <c r="AE59" s="69"/>
      <c r="AF59" s="68">
        <f t="shared" si="1"/>
        <v>0</v>
      </c>
      <c r="AG59" s="69"/>
      <c r="AH59" s="69"/>
      <c r="AI59" s="69"/>
      <c r="AJ59" s="68">
        <f t="shared" si="2"/>
        <v>0</v>
      </c>
      <c r="AK59" s="69"/>
      <c r="AL59" s="69"/>
      <c r="AM59" s="69"/>
      <c r="AN59" s="69"/>
      <c r="AO59" s="69"/>
      <c r="AP59" s="69"/>
      <c r="AQ59" s="68">
        <f t="shared" si="3"/>
        <v>0</v>
      </c>
      <c r="AR59" s="69"/>
      <c r="AS59" s="69">
        <v>1250.92</v>
      </c>
      <c r="AT59" s="72">
        <f t="shared" si="4"/>
        <v>76.697100000000006</v>
      </c>
      <c r="AU59" s="71">
        <f t="shared" si="15"/>
        <v>6.9879579999999999</v>
      </c>
      <c r="AV59" s="68">
        <f t="shared" si="6"/>
        <v>2207.4950580000004</v>
      </c>
      <c r="AW59" s="68">
        <f t="shared" si="8"/>
        <v>26489.940696000005</v>
      </c>
      <c r="AX59" s="70">
        <v>400</v>
      </c>
      <c r="AY59" s="70">
        <v>600</v>
      </c>
      <c r="AZ59" s="70"/>
      <c r="BA59" s="68">
        <f t="shared" si="7"/>
        <v>27489.940696000005</v>
      </c>
      <c r="BB59" s="17"/>
      <c r="BC59" s="81"/>
    </row>
    <row r="60" spans="1:55" s="20" customFormat="1" ht="39.75" customHeight="1" x14ac:dyDescent="0.25">
      <c r="A60" s="81" t="s">
        <v>4754</v>
      </c>
      <c r="B60" s="34" t="s">
        <v>2</v>
      </c>
      <c r="C60" s="34"/>
      <c r="D60" s="34"/>
      <c r="E60" s="34"/>
      <c r="F60" s="34" t="s">
        <v>5182</v>
      </c>
      <c r="G60" s="15" t="s">
        <v>4762</v>
      </c>
      <c r="H60" s="16"/>
      <c r="I60" s="172">
        <f t="shared" si="9"/>
        <v>48</v>
      </c>
      <c r="J60" s="83">
        <f t="shared" ref="J60:J98" si="16">J59+1</f>
        <v>41</v>
      </c>
      <c r="K60" s="17" t="s">
        <v>4707</v>
      </c>
      <c r="L60" s="60" t="s">
        <v>5117</v>
      </c>
      <c r="M60" s="60" t="s">
        <v>5590</v>
      </c>
      <c r="N60" s="139" t="s">
        <v>4789</v>
      </c>
      <c r="O60" s="18" t="s">
        <v>1890</v>
      </c>
      <c r="P60" s="47" t="s">
        <v>1891</v>
      </c>
      <c r="Q60" s="48">
        <v>42219</v>
      </c>
      <c r="R60" s="66" t="s">
        <v>318</v>
      </c>
      <c r="S60" s="48" t="s">
        <v>76</v>
      </c>
      <c r="T60" s="56" t="s">
        <v>77</v>
      </c>
      <c r="U60" s="47" t="s">
        <v>1811</v>
      </c>
      <c r="V60" s="58" t="s">
        <v>111</v>
      </c>
      <c r="W60" s="58" t="s">
        <v>1813</v>
      </c>
      <c r="X60" s="58" t="s">
        <v>5183</v>
      </c>
      <c r="Y60" s="19" t="s">
        <v>1819</v>
      </c>
      <c r="Z60" s="71">
        <v>1485.21</v>
      </c>
      <c r="AA60" s="69">
        <v>33.1</v>
      </c>
      <c r="AB60" s="68">
        <f t="shared" si="0"/>
        <v>1518.31</v>
      </c>
      <c r="AC60" s="69"/>
      <c r="AD60" s="69"/>
      <c r="AE60" s="69"/>
      <c r="AF60" s="68">
        <f t="shared" si="1"/>
        <v>0</v>
      </c>
      <c r="AG60" s="69"/>
      <c r="AH60" s="69"/>
      <c r="AI60" s="69"/>
      <c r="AJ60" s="68">
        <f t="shared" si="2"/>
        <v>0</v>
      </c>
      <c r="AK60" s="69"/>
      <c r="AL60" s="69"/>
      <c r="AM60" s="69"/>
      <c r="AN60" s="69"/>
      <c r="AO60" s="69"/>
      <c r="AP60" s="69"/>
      <c r="AQ60" s="68">
        <f t="shared" si="3"/>
        <v>0</v>
      </c>
      <c r="AR60" s="69"/>
      <c r="AS60" s="69">
        <v>5090.92</v>
      </c>
      <c r="AT60" s="72">
        <f t="shared" si="4"/>
        <v>133.66890000000001</v>
      </c>
      <c r="AU60" s="71">
        <f t="shared" si="15"/>
        <v>12.178721999999999</v>
      </c>
      <c r="AV60" s="68">
        <f t="shared" si="6"/>
        <v>6755.0776219999989</v>
      </c>
      <c r="AW60" s="68">
        <f t="shared" si="8"/>
        <v>81060.931463999994</v>
      </c>
      <c r="AX60" s="70">
        <v>400</v>
      </c>
      <c r="AY60" s="70">
        <v>600</v>
      </c>
      <c r="AZ60" s="70"/>
      <c r="BA60" s="68">
        <f t="shared" si="7"/>
        <v>82060.931463999994</v>
      </c>
      <c r="BB60" s="17" t="s">
        <v>5274</v>
      </c>
      <c r="BC60" s="81" t="s">
        <v>4927</v>
      </c>
    </row>
    <row r="61" spans="1:55" s="20" customFormat="1" ht="39.75" customHeight="1" x14ac:dyDescent="0.25">
      <c r="A61" s="81" t="s">
        <v>4754</v>
      </c>
      <c r="B61" s="34" t="s">
        <v>2</v>
      </c>
      <c r="C61" s="34"/>
      <c r="D61" s="34"/>
      <c r="E61" s="34"/>
      <c r="F61" s="34" t="s">
        <v>5182</v>
      </c>
      <c r="G61" s="15" t="s">
        <v>4762</v>
      </c>
      <c r="H61" s="16"/>
      <c r="I61" s="172">
        <f t="shared" si="9"/>
        <v>49</v>
      </c>
      <c r="J61" s="83">
        <f t="shared" si="16"/>
        <v>42</v>
      </c>
      <c r="K61" s="17" t="s">
        <v>4712</v>
      </c>
      <c r="L61" s="60" t="s">
        <v>74</v>
      </c>
      <c r="M61" s="60" t="s">
        <v>5591</v>
      </c>
      <c r="N61" s="139" t="s">
        <v>4789</v>
      </c>
      <c r="O61" s="18" t="s">
        <v>2075</v>
      </c>
      <c r="P61" s="47" t="s">
        <v>2076</v>
      </c>
      <c r="Q61" s="48">
        <v>42365</v>
      </c>
      <c r="R61" s="66" t="s">
        <v>319</v>
      </c>
      <c r="S61" s="48" t="s">
        <v>76</v>
      </c>
      <c r="T61" s="56" t="s">
        <v>77</v>
      </c>
      <c r="U61" s="47" t="s">
        <v>1811</v>
      </c>
      <c r="V61" s="58" t="s">
        <v>134</v>
      </c>
      <c r="W61" s="58" t="s">
        <v>135</v>
      </c>
      <c r="X61" s="58" t="s">
        <v>5183</v>
      </c>
      <c r="Y61" s="19" t="s">
        <v>5190</v>
      </c>
      <c r="Z61" s="71">
        <v>801.5</v>
      </c>
      <c r="AA61" s="69">
        <v>26.700000000000003</v>
      </c>
      <c r="AB61" s="68">
        <f t="shared" si="0"/>
        <v>828.2</v>
      </c>
      <c r="AC61" s="69"/>
      <c r="AD61" s="69"/>
      <c r="AE61" s="69"/>
      <c r="AF61" s="68">
        <f t="shared" si="1"/>
        <v>0</v>
      </c>
      <c r="AG61" s="69"/>
      <c r="AH61" s="69"/>
      <c r="AI61" s="69"/>
      <c r="AJ61" s="68">
        <f t="shared" si="2"/>
        <v>0</v>
      </c>
      <c r="AK61" s="69"/>
      <c r="AL61" s="69"/>
      <c r="AM61" s="69"/>
      <c r="AN61" s="69"/>
      <c r="AO61" s="69"/>
      <c r="AP61" s="69"/>
      <c r="AQ61" s="68">
        <f t="shared" si="3"/>
        <v>0</v>
      </c>
      <c r="AR61" s="69"/>
      <c r="AS61" s="69">
        <v>2390.92</v>
      </c>
      <c r="AT61" s="72">
        <f t="shared" si="4"/>
        <v>72.134999999999991</v>
      </c>
      <c r="AU61" s="71">
        <f t="shared" si="15"/>
        <v>6.5722999999999994</v>
      </c>
      <c r="AV61" s="68">
        <f t="shared" si="6"/>
        <v>3297.8272999999999</v>
      </c>
      <c r="AW61" s="68">
        <f t="shared" si="8"/>
        <v>39573.927599999995</v>
      </c>
      <c r="AX61" s="70">
        <v>400</v>
      </c>
      <c r="AY61" s="70">
        <v>600</v>
      </c>
      <c r="AZ61" s="70"/>
      <c r="BA61" s="68">
        <f t="shared" si="7"/>
        <v>40573.927599999995</v>
      </c>
      <c r="BB61" s="17" t="s">
        <v>5790</v>
      </c>
      <c r="BC61" s="81" t="s">
        <v>4932</v>
      </c>
    </row>
    <row r="62" spans="1:55" s="20" customFormat="1" ht="39.75" customHeight="1" x14ac:dyDescent="0.25">
      <c r="A62" s="81" t="s">
        <v>4754</v>
      </c>
      <c r="B62" s="34"/>
      <c r="C62" s="34">
        <v>1</v>
      </c>
      <c r="D62" s="34"/>
      <c r="E62" s="34"/>
      <c r="F62" s="34" t="s">
        <v>5182</v>
      </c>
      <c r="G62" s="15" t="s">
        <v>4762</v>
      </c>
      <c r="H62" s="16"/>
      <c r="I62" s="172">
        <f t="shared" si="9"/>
        <v>50</v>
      </c>
      <c r="J62" s="83">
        <f t="shared" si="16"/>
        <v>43</v>
      </c>
      <c r="K62" s="17" t="s">
        <v>4712</v>
      </c>
      <c r="L62" s="60" t="s">
        <v>74</v>
      </c>
      <c r="M62" s="60" t="s">
        <v>5591</v>
      </c>
      <c r="N62" s="139" t="s">
        <v>4789</v>
      </c>
      <c r="O62" s="18" t="s">
        <v>5465</v>
      </c>
      <c r="P62" s="47" t="s">
        <v>5466</v>
      </c>
      <c r="Q62" s="48"/>
      <c r="R62" s="66" t="s">
        <v>5547</v>
      </c>
      <c r="S62" s="48" t="s">
        <v>76</v>
      </c>
      <c r="T62" s="56" t="s">
        <v>77</v>
      </c>
      <c r="U62" s="47" t="s">
        <v>1811</v>
      </c>
      <c r="V62" s="58" t="s">
        <v>130</v>
      </c>
      <c r="W62" s="58" t="s">
        <v>131</v>
      </c>
      <c r="X62" s="58" t="s">
        <v>5183</v>
      </c>
      <c r="Y62" s="19"/>
      <c r="Z62" s="71">
        <v>832.13</v>
      </c>
      <c r="AA62" s="69">
        <v>34.700000000000003</v>
      </c>
      <c r="AB62" s="68">
        <f t="shared" si="0"/>
        <v>866.83</v>
      </c>
      <c r="AC62" s="69"/>
      <c r="AD62" s="69"/>
      <c r="AE62" s="69"/>
      <c r="AF62" s="68">
        <f t="shared" si="1"/>
        <v>0</v>
      </c>
      <c r="AG62" s="69"/>
      <c r="AH62" s="69"/>
      <c r="AI62" s="69"/>
      <c r="AJ62" s="68">
        <f t="shared" si="2"/>
        <v>0</v>
      </c>
      <c r="AK62" s="69"/>
      <c r="AL62" s="69"/>
      <c r="AM62" s="69"/>
      <c r="AN62" s="69"/>
      <c r="AO62" s="69"/>
      <c r="AP62" s="69"/>
      <c r="AQ62" s="68">
        <f t="shared" si="3"/>
        <v>0</v>
      </c>
      <c r="AR62" s="69"/>
      <c r="AS62" s="69">
        <v>1250.92</v>
      </c>
      <c r="AT62" s="72">
        <f t="shared" si="4"/>
        <v>74.8917</v>
      </c>
      <c r="AU62" s="71">
        <f t="shared" si="15"/>
        <v>6.8234659999999989</v>
      </c>
      <c r="AV62" s="68">
        <f t="shared" si="6"/>
        <v>2199.465166</v>
      </c>
      <c r="AW62" s="68">
        <f t="shared" si="8"/>
        <v>26393.581991999999</v>
      </c>
      <c r="AX62" s="70">
        <v>400</v>
      </c>
      <c r="AY62" s="70">
        <v>600</v>
      </c>
      <c r="AZ62" s="70"/>
      <c r="BA62" s="68">
        <f t="shared" si="7"/>
        <v>27393.581991999999</v>
      </c>
      <c r="BB62" s="17" t="s">
        <v>5488</v>
      </c>
      <c r="BC62" s="81" t="s">
        <v>5490</v>
      </c>
    </row>
    <row r="63" spans="1:55" s="20" customFormat="1" ht="39.75" customHeight="1" x14ac:dyDescent="0.25">
      <c r="A63" s="81" t="s">
        <v>4754</v>
      </c>
      <c r="B63" s="34" t="s">
        <v>2</v>
      </c>
      <c r="C63" s="34"/>
      <c r="D63" s="34"/>
      <c r="E63" s="34"/>
      <c r="F63" s="34" t="s">
        <v>5182</v>
      </c>
      <c r="G63" s="15" t="s">
        <v>4762</v>
      </c>
      <c r="H63" s="16"/>
      <c r="I63" s="172">
        <f t="shared" si="9"/>
        <v>51</v>
      </c>
      <c r="J63" s="83">
        <f t="shared" si="16"/>
        <v>44</v>
      </c>
      <c r="K63" s="17" t="s">
        <v>4714</v>
      </c>
      <c r="L63" s="60" t="s">
        <v>74</v>
      </c>
      <c r="M63" s="60" t="s">
        <v>5591</v>
      </c>
      <c r="N63" s="139" t="s">
        <v>4789</v>
      </c>
      <c r="O63" s="18" t="s">
        <v>1929</v>
      </c>
      <c r="P63" s="47" t="s">
        <v>1930</v>
      </c>
      <c r="Q63" s="48">
        <v>31017</v>
      </c>
      <c r="R63" s="66" t="s">
        <v>320</v>
      </c>
      <c r="S63" s="48" t="s">
        <v>76</v>
      </c>
      <c r="T63" s="56" t="s">
        <v>77</v>
      </c>
      <c r="U63" s="47" t="s">
        <v>1811</v>
      </c>
      <c r="V63" s="58" t="s">
        <v>130</v>
      </c>
      <c r="W63" s="58" t="s">
        <v>131</v>
      </c>
      <c r="X63" s="58" t="s">
        <v>5183</v>
      </c>
      <c r="Y63" s="19" t="s">
        <v>5189</v>
      </c>
      <c r="Z63" s="71">
        <v>801.53</v>
      </c>
      <c r="AA63" s="69">
        <v>32.46</v>
      </c>
      <c r="AB63" s="68">
        <f t="shared" si="0"/>
        <v>833.99</v>
      </c>
      <c r="AC63" s="69"/>
      <c r="AD63" s="69"/>
      <c r="AE63" s="69"/>
      <c r="AF63" s="68">
        <f t="shared" si="1"/>
        <v>0</v>
      </c>
      <c r="AG63" s="69"/>
      <c r="AH63" s="69"/>
      <c r="AI63" s="69"/>
      <c r="AJ63" s="68">
        <f t="shared" si="2"/>
        <v>0</v>
      </c>
      <c r="AK63" s="69"/>
      <c r="AL63" s="69"/>
      <c r="AM63" s="69"/>
      <c r="AN63" s="69"/>
      <c r="AO63" s="69"/>
      <c r="AP63" s="69"/>
      <c r="AQ63" s="68">
        <f t="shared" si="3"/>
        <v>0</v>
      </c>
      <c r="AR63" s="69"/>
      <c r="AS63" s="69">
        <v>1250.92</v>
      </c>
      <c r="AT63" s="72">
        <f t="shared" si="4"/>
        <v>72.137699999999995</v>
      </c>
      <c r="AU63" s="71">
        <f t="shared" si="15"/>
        <v>6.5725459999999991</v>
      </c>
      <c r="AV63" s="68">
        <f t="shared" si="6"/>
        <v>2163.620246</v>
      </c>
      <c r="AW63" s="68">
        <f t="shared" si="8"/>
        <v>25963.442951999998</v>
      </c>
      <c r="AX63" s="70">
        <v>400</v>
      </c>
      <c r="AY63" s="70">
        <v>600</v>
      </c>
      <c r="AZ63" s="70"/>
      <c r="BA63" s="68">
        <f t="shared" si="7"/>
        <v>26963.442951999998</v>
      </c>
      <c r="BB63" s="17"/>
      <c r="BC63" s="81"/>
    </row>
    <row r="64" spans="1:55" s="20" customFormat="1" ht="39.75" customHeight="1" x14ac:dyDescent="0.25">
      <c r="A64" s="81" t="s">
        <v>4754</v>
      </c>
      <c r="B64" s="34"/>
      <c r="C64" s="34"/>
      <c r="D64" s="34">
        <v>1</v>
      </c>
      <c r="E64" s="34"/>
      <c r="F64" s="34" t="s">
        <v>5182</v>
      </c>
      <c r="G64" s="15" t="s">
        <v>4762</v>
      </c>
      <c r="H64" s="16"/>
      <c r="I64" s="172">
        <f t="shared" si="9"/>
        <v>52</v>
      </c>
      <c r="J64" s="83">
        <f t="shared" si="16"/>
        <v>45</v>
      </c>
      <c r="K64" s="17" t="s">
        <v>4706</v>
      </c>
      <c r="L64" s="60" t="s">
        <v>74</v>
      </c>
      <c r="M64" s="60" t="s">
        <v>5591</v>
      </c>
      <c r="N64" s="139" t="s">
        <v>4789</v>
      </c>
      <c r="O64" s="18" t="s">
        <v>1931</v>
      </c>
      <c r="P64" s="47"/>
      <c r="Q64" s="48">
        <v>43136</v>
      </c>
      <c r="R64" s="66" t="s">
        <v>321</v>
      </c>
      <c r="S64" s="48" t="s">
        <v>76</v>
      </c>
      <c r="T64" s="56" t="s">
        <v>1822</v>
      </c>
      <c r="U64" s="47" t="s">
        <v>1811</v>
      </c>
      <c r="V64" s="58" t="s">
        <v>130</v>
      </c>
      <c r="W64" s="58" t="s">
        <v>131</v>
      </c>
      <c r="X64" s="58" t="s">
        <v>5183</v>
      </c>
      <c r="Y64" s="19" t="s">
        <v>1823</v>
      </c>
      <c r="Z64" s="71">
        <v>832.15</v>
      </c>
      <c r="AA64" s="69">
        <v>34.700000000000003</v>
      </c>
      <c r="AB64" s="68">
        <f t="shared" si="0"/>
        <v>866.85</v>
      </c>
      <c r="AC64" s="69"/>
      <c r="AD64" s="69"/>
      <c r="AE64" s="69"/>
      <c r="AF64" s="68">
        <f t="shared" si="1"/>
        <v>0</v>
      </c>
      <c r="AG64" s="69"/>
      <c r="AH64" s="69"/>
      <c r="AI64" s="69"/>
      <c r="AJ64" s="68">
        <f t="shared" si="2"/>
        <v>0</v>
      </c>
      <c r="AK64" s="69"/>
      <c r="AL64" s="69"/>
      <c r="AM64" s="69"/>
      <c r="AN64" s="69"/>
      <c r="AO64" s="69"/>
      <c r="AP64" s="69"/>
      <c r="AQ64" s="68">
        <f t="shared" si="3"/>
        <v>0</v>
      </c>
      <c r="AR64" s="69"/>
      <c r="AS64" s="69">
        <v>1250.92</v>
      </c>
      <c r="AT64" s="72">
        <f t="shared" si="4"/>
        <v>74.893499999999989</v>
      </c>
      <c r="AU64" s="71">
        <f t="shared" si="15"/>
        <v>6.8236299999999988</v>
      </c>
      <c r="AV64" s="68">
        <f t="shared" si="6"/>
        <v>2199.48713</v>
      </c>
      <c r="AW64" s="68">
        <f t="shared" si="8"/>
        <v>26393.845560000002</v>
      </c>
      <c r="AX64" s="70">
        <v>400</v>
      </c>
      <c r="AY64" s="70">
        <v>600</v>
      </c>
      <c r="AZ64" s="70"/>
      <c r="BA64" s="68">
        <f t="shared" si="7"/>
        <v>27393.845560000002</v>
      </c>
      <c r="BB64" s="17" t="s">
        <v>6085</v>
      </c>
      <c r="BC64" s="81" t="s">
        <v>6080</v>
      </c>
    </row>
    <row r="65" spans="1:55" s="20" customFormat="1" ht="39.75" customHeight="1" x14ac:dyDescent="0.25">
      <c r="A65" s="81" t="s">
        <v>4754</v>
      </c>
      <c r="B65" s="34" t="s">
        <v>2</v>
      </c>
      <c r="C65" s="34"/>
      <c r="D65" s="34"/>
      <c r="E65" s="34"/>
      <c r="F65" s="34" t="s">
        <v>5182</v>
      </c>
      <c r="G65" s="15" t="s">
        <v>4762</v>
      </c>
      <c r="H65" s="16"/>
      <c r="I65" s="172">
        <f t="shared" si="9"/>
        <v>53</v>
      </c>
      <c r="J65" s="83">
        <f t="shared" si="16"/>
        <v>46</v>
      </c>
      <c r="K65" s="17" t="s">
        <v>4700</v>
      </c>
      <c r="L65" s="60" t="s">
        <v>4785</v>
      </c>
      <c r="M65" s="60" t="s">
        <v>5592</v>
      </c>
      <c r="N65" s="139" t="s">
        <v>4789</v>
      </c>
      <c r="O65" s="18" t="s">
        <v>1932</v>
      </c>
      <c r="P65" s="47" t="s">
        <v>1933</v>
      </c>
      <c r="Q65" s="48">
        <v>29906</v>
      </c>
      <c r="R65" s="66" t="s">
        <v>322</v>
      </c>
      <c r="S65" s="48" t="s">
        <v>76</v>
      </c>
      <c r="T65" s="56" t="s">
        <v>77</v>
      </c>
      <c r="U65" s="47" t="s">
        <v>1811</v>
      </c>
      <c r="V65" s="58" t="s">
        <v>140</v>
      </c>
      <c r="W65" s="58" t="s">
        <v>141</v>
      </c>
      <c r="X65" s="58" t="s">
        <v>5183</v>
      </c>
      <c r="Y65" s="19" t="s">
        <v>5188</v>
      </c>
      <c r="Z65" s="71">
        <v>771.01</v>
      </c>
      <c r="AA65" s="69">
        <v>15.7</v>
      </c>
      <c r="AB65" s="68">
        <f t="shared" si="0"/>
        <v>786.71</v>
      </c>
      <c r="AC65" s="69"/>
      <c r="AD65" s="69"/>
      <c r="AE65" s="69"/>
      <c r="AF65" s="68">
        <f t="shared" si="1"/>
        <v>0</v>
      </c>
      <c r="AG65" s="69"/>
      <c r="AH65" s="69"/>
      <c r="AI65" s="69"/>
      <c r="AJ65" s="68">
        <f t="shared" si="2"/>
        <v>0</v>
      </c>
      <c r="AK65" s="69"/>
      <c r="AL65" s="69"/>
      <c r="AM65" s="69"/>
      <c r="AN65" s="69"/>
      <c r="AO65" s="69"/>
      <c r="AP65" s="69"/>
      <c r="AQ65" s="68">
        <f t="shared" si="3"/>
        <v>0</v>
      </c>
      <c r="AR65" s="69"/>
      <c r="AS65" s="69">
        <v>1250.92</v>
      </c>
      <c r="AT65" s="72">
        <f t="shared" si="4"/>
        <v>69.390900000000002</v>
      </c>
      <c r="AU65" s="71">
        <f t="shared" si="15"/>
        <v>6.3222819999999995</v>
      </c>
      <c r="AV65" s="68">
        <f t="shared" si="6"/>
        <v>2113.3431820000001</v>
      </c>
      <c r="AW65" s="68">
        <f t="shared" si="8"/>
        <v>25360.118183999999</v>
      </c>
      <c r="AX65" s="70">
        <v>400</v>
      </c>
      <c r="AY65" s="70">
        <v>600</v>
      </c>
      <c r="AZ65" s="70"/>
      <c r="BA65" s="68">
        <f t="shared" si="7"/>
        <v>26360.118183999999</v>
      </c>
      <c r="BB65" s="17"/>
      <c r="BC65" s="81"/>
    </row>
    <row r="66" spans="1:55" s="20" customFormat="1" ht="39.75" customHeight="1" x14ac:dyDescent="0.25">
      <c r="A66" s="81" t="s">
        <v>4754</v>
      </c>
      <c r="B66" s="34" t="s">
        <v>2</v>
      </c>
      <c r="C66" s="34"/>
      <c r="D66" s="34"/>
      <c r="E66" s="34"/>
      <c r="F66" s="34" t="s">
        <v>5182</v>
      </c>
      <c r="G66" s="15" t="s">
        <v>4763</v>
      </c>
      <c r="H66" s="16" t="s">
        <v>4764</v>
      </c>
      <c r="I66" s="172">
        <f t="shared" si="9"/>
        <v>54</v>
      </c>
      <c r="J66" s="83">
        <f t="shared" si="16"/>
        <v>47</v>
      </c>
      <c r="K66" s="17" t="s">
        <v>4711</v>
      </c>
      <c r="L66" s="60" t="s">
        <v>4784</v>
      </c>
      <c r="M66" s="60" t="s">
        <v>5593</v>
      </c>
      <c r="N66" s="139" t="s">
        <v>4789</v>
      </c>
      <c r="O66" s="18" t="s">
        <v>1942</v>
      </c>
      <c r="P66" s="47" t="s">
        <v>1943</v>
      </c>
      <c r="Q66" s="48">
        <v>42964</v>
      </c>
      <c r="R66" s="66" t="s">
        <v>323</v>
      </c>
      <c r="S66" s="48" t="s">
        <v>76</v>
      </c>
      <c r="T66" s="56" t="s">
        <v>77</v>
      </c>
      <c r="U66" s="47" t="s">
        <v>1811</v>
      </c>
      <c r="V66" s="58" t="s">
        <v>114</v>
      </c>
      <c r="W66" s="58" t="s">
        <v>5272</v>
      </c>
      <c r="X66" s="58" t="s">
        <v>5183</v>
      </c>
      <c r="Y66" s="19" t="s">
        <v>1823</v>
      </c>
      <c r="Z66" s="71">
        <v>738.97</v>
      </c>
      <c r="AA66" s="69">
        <v>5.7</v>
      </c>
      <c r="AB66" s="68">
        <f t="shared" si="0"/>
        <v>744.67000000000007</v>
      </c>
      <c r="AC66" s="69"/>
      <c r="AD66" s="69"/>
      <c r="AE66" s="69"/>
      <c r="AF66" s="68">
        <f t="shared" si="1"/>
        <v>0</v>
      </c>
      <c r="AG66" s="69"/>
      <c r="AH66" s="69"/>
      <c r="AI66" s="69"/>
      <c r="AJ66" s="68">
        <f t="shared" si="2"/>
        <v>0</v>
      </c>
      <c r="AK66" s="69"/>
      <c r="AL66" s="69"/>
      <c r="AM66" s="69"/>
      <c r="AN66" s="69"/>
      <c r="AO66" s="69"/>
      <c r="AP66" s="69"/>
      <c r="AQ66" s="68">
        <f t="shared" si="3"/>
        <v>0</v>
      </c>
      <c r="AR66" s="69"/>
      <c r="AS66" s="69">
        <v>3590.92</v>
      </c>
      <c r="AT66" s="72">
        <f t="shared" si="4"/>
        <v>66.507300000000001</v>
      </c>
      <c r="AU66" s="71">
        <f t="shared" si="15"/>
        <v>6.0595539999999994</v>
      </c>
      <c r="AV66" s="68">
        <f t="shared" si="6"/>
        <v>4408.1568540000007</v>
      </c>
      <c r="AW66" s="68">
        <f t="shared" si="8"/>
        <v>52897.882248000009</v>
      </c>
      <c r="AX66" s="70">
        <v>400</v>
      </c>
      <c r="AY66" s="70">
        <v>600</v>
      </c>
      <c r="AZ66" s="70"/>
      <c r="BA66" s="68">
        <f t="shared" si="7"/>
        <v>53897.882248000009</v>
      </c>
      <c r="BB66" s="17" t="s">
        <v>5657</v>
      </c>
      <c r="BC66" s="81" t="s">
        <v>4937</v>
      </c>
    </row>
    <row r="67" spans="1:55" s="20" customFormat="1" ht="39.75" customHeight="1" x14ac:dyDescent="0.25">
      <c r="A67" s="81" t="s">
        <v>4754</v>
      </c>
      <c r="B67" s="34"/>
      <c r="C67" s="34">
        <v>1</v>
      </c>
      <c r="D67" s="34"/>
      <c r="E67" s="34"/>
      <c r="F67" s="34" t="s">
        <v>5182</v>
      </c>
      <c r="G67" s="15" t="s">
        <v>4763</v>
      </c>
      <c r="H67" s="16" t="s">
        <v>4764</v>
      </c>
      <c r="I67" s="172">
        <f t="shared" si="9"/>
        <v>55</v>
      </c>
      <c r="J67" s="83">
        <f t="shared" si="16"/>
        <v>48</v>
      </c>
      <c r="K67" s="17" t="s">
        <v>4706</v>
      </c>
      <c r="L67" s="60" t="s">
        <v>74</v>
      </c>
      <c r="M67" s="60" t="s">
        <v>5594</v>
      </c>
      <c r="N67" s="139" t="s">
        <v>4789</v>
      </c>
      <c r="O67" s="18" t="s">
        <v>1934</v>
      </c>
      <c r="P67" s="47" t="s">
        <v>1935</v>
      </c>
      <c r="Q67" s="48">
        <v>29738</v>
      </c>
      <c r="R67" s="66" t="s">
        <v>324</v>
      </c>
      <c r="S67" s="48" t="s">
        <v>76</v>
      </c>
      <c r="T67" s="56" t="s">
        <v>77</v>
      </c>
      <c r="U67" s="47" t="s">
        <v>1811</v>
      </c>
      <c r="V67" s="58" t="s">
        <v>134</v>
      </c>
      <c r="W67" s="58" t="s">
        <v>135</v>
      </c>
      <c r="X67" s="58" t="s">
        <v>5183</v>
      </c>
      <c r="Y67" s="19" t="s">
        <v>5190</v>
      </c>
      <c r="Z67" s="71">
        <v>789.19</v>
      </c>
      <c r="AA67" s="69">
        <v>26.7</v>
      </c>
      <c r="AB67" s="68">
        <f t="shared" si="0"/>
        <v>815.8900000000001</v>
      </c>
      <c r="AC67" s="69"/>
      <c r="AD67" s="69"/>
      <c r="AE67" s="69"/>
      <c r="AF67" s="68">
        <f t="shared" si="1"/>
        <v>0</v>
      </c>
      <c r="AG67" s="69"/>
      <c r="AH67" s="69"/>
      <c r="AI67" s="69"/>
      <c r="AJ67" s="68">
        <f t="shared" si="2"/>
        <v>0</v>
      </c>
      <c r="AK67" s="69"/>
      <c r="AL67" s="69"/>
      <c r="AM67" s="69"/>
      <c r="AN67" s="69"/>
      <c r="AO67" s="69"/>
      <c r="AP67" s="69"/>
      <c r="AQ67" s="68">
        <f t="shared" si="3"/>
        <v>0</v>
      </c>
      <c r="AR67" s="69"/>
      <c r="AS67" s="69">
        <v>1250.92</v>
      </c>
      <c r="AT67" s="72">
        <f t="shared" si="4"/>
        <v>71.027100000000004</v>
      </c>
      <c r="AU67" s="71">
        <f t="shared" si="15"/>
        <v>6.4713579999999995</v>
      </c>
      <c r="AV67" s="68">
        <f t="shared" si="6"/>
        <v>2144.308458</v>
      </c>
      <c r="AW67" s="68">
        <f t="shared" si="8"/>
        <v>25731.701496000001</v>
      </c>
      <c r="AX67" s="70">
        <v>400</v>
      </c>
      <c r="AY67" s="70">
        <v>600</v>
      </c>
      <c r="AZ67" s="70"/>
      <c r="BA67" s="68">
        <f t="shared" si="7"/>
        <v>26731.701496000001</v>
      </c>
      <c r="BB67" s="17" t="s">
        <v>5122</v>
      </c>
      <c r="BC67" s="81" t="s">
        <v>4943</v>
      </c>
    </row>
    <row r="68" spans="1:55" s="20" customFormat="1" ht="39.75" customHeight="1" x14ac:dyDescent="0.25">
      <c r="A68" s="81" t="s">
        <v>4754</v>
      </c>
      <c r="B68" s="34" t="s">
        <v>2</v>
      </c>
      <c r="C68" s="34"/>
      <c r="D68" s="34"/>
      <c r="E68" s="34"/>
      <c r="F68" s="34" t="s">
        <v>5182</v>
      </c>
      <c r="G68" s="15" t="s">
        <v>4763</v>
      </c>
      <c r="H68" s="16" t="s">
        <v>4764</v>
      </c>
      <c r="I68" s="172">
        <f t="shared" si="9"/>
        <v>56</v>
      </c>
      <c r="J68" s="83">
        <f t="shared" si="16"/>
        <v>49</v>
      </c>
      <c r="K68" s="17" t="s">
        <v>4706</v>
      </c>
      <c r="L68" s="60" t="s">
        <v>74</v>
      </c>
      <c r="M68" s="60" t="s">
        <v>5594</v>
      </c>
      <c r="N68" s="139" t="s">
        <v>4789</v>
      </c>
      <c r="O68" s="18" t="s">
        <v>1936</v>
      </c>
      <c r="P68" s="47" t="s">
        <v>1937</v>
      </c>
      <c r="Q68" s="48">
        <v>30651</v>
      </c>
      <c r="R68" s="66" t="s">
        <v>325</v>
      </c>
      <c r="S68" s="48" t="s">
        <v>76</v>
      </c>
      <c r="T68" s="56" t="s">
        <v>77</v>
      </c>
      <c r="U68" s="47" t="s">
        <v>1811</v>
      </c>
      <c r="V68" s="58" t="s">
        <v>134</v>
      </c>
      <c r="W68" s="58" t="s">
        <v>135</v>
      </c>
      <c r="X68" s="58" t="s">
        <v>5183</v>
      </c>
      <c r="Y68" s="19" t="s">
        <v>5189</v>
      </c>
      <c r="Z68" s="71">
        <v>886.85</v>
      </c>
      <c r="AA68" s="69">
        <v>26.700000000000003</v>
      </c>
      <c r="AB68" s="68">
        <f t="shared" si="0"/>
        <v>913.55000000000007</v>
      </c>
      <c r="AC68" s="69"/>
      <c r="AD68" s="69"/>
      <c r="AE68" s="69"/>
      <c r="AF68" s="68">
        <f t="shared" si="1"/>
        <v>0</v>
      </c>
      <c r="AG68" s="69"/>
      <c r="AH68" s="69"/>
      <c r="AI68" s="69"/>
      <c r="AJ68" s="68">
        <f t="shared" si="2"/>
        <v>0</v>
      </c>
      <c r="AK68" s="69"/>
      <c r="AL68" s="69"/>
      <c r="AM68" s="69"/>
      <c r="AN68" s="69"/>
      <c r="AO68" s="69"/>
      <c r="AP68" s="69"/>
      <c r="AQ68" s="68">
        <f t="shared" si="3"/>
        <v>0</v>
      </c>
      <c r="AR68" s="69"/>
      <c r="AS68" s="69">
        <v>2390.92</v>
      </c>
      <c r="AT68" s="72">
        <f t="shared" si="4"/>
        <v>79.816500000000005</v>
      </c>
      <c r="AU68" s="71">
        <f t="shared" si="15"/>
        <v>7.2721699999999991</v>
      </c>
      <c r="AV68" s="68">
        <f t="shared" si="6"/>
        <v>3391.5586700000003</v>
      </c>
      <c r="AW68" s="68">
        <f t="shared" si="8"/>
        <v>40698.704040000004</v>
      </c>
      <c r="AX68" s="70">
        <v>400</v>
      </c>
      <c r="AY68" s="70">
        <v>600</v>
      </c>
      <c r="AZ68" s="70"/>
      <c r="BA68" s="68">
        <f t="shared" si="7"/>
        <v>41698.704040000004</v>
      </c>
      <c r="BB68" s="17" t="s">
        <v>5787</v>
      </c>
      <c r="BC68" s="81" t="s">
        <v>4928</v>
      </c>
    </row>
    <row r="69" spans="1:55" s="20" customFormat="1" ht="39.75" customHeight="1" x14ac:dyDescent="0.25">
      <c r="A69" s="81" t="s">
        <v>4754</v>
      </c>
      <c r="B69" s="34" t="s">
        <v>2</v>
      </c>
      <c r="C69" s="34"/>
      <c r="D69" s="34"/>
      <c r="E69" s="34"/>
      <c r="F69" s="34" t="s">
        <v>5182</v>
      </c>
      <c r="G69" s="15" t="s">
        <v>4763</v>
      </c>
      <c r="H69" s="16" t="s">
        <v>4764</v>
      </c>
      <c r="I69" s="172">
        <f t="shared" si="9"/>
        <v>57</v>
      </c>
      <c r="J69" s="83">
        <f t="shared" si="16"/>
        <v>50</v>
      </c>
      <c r="K69" s="17" t="s">
        <v>4710</v>
      </c>
      <c r="L69" s="60" t="s">
        <v>74</v>
      </c>
      <c r="M69" s="60" t="s">
        <v>5594</v>
      </c>
      <c r="N69" s="139" t="s">
        <v>4789</v>
      </c>
      <c r="O69" s="18" t="s">
        <v>1938</v>
      </c>
      <c r="P69" s="47" t="s">
        <v>1939</v>
      </c>
      <c r="Q69" s="48">
        <v>31017</v>
      </c>
      <c r="R69" s="66" t="s">
        <v>326</v>
      </c>
      <c r="S69" s="48" t="s">
        <v>76</v>
      </c>
      <c r="T69" s="56" t="s">
        <v>77</v>
      </c>
      <c r="U69" s="47" t="s">
        <v>1811</v>
      </c>
      <c r="V69" s="58" t="s">
        <v>128</v>
      </c>
      <c r="W69" s="58" t="s">
        <v>129</v>
      </c>
      <c r="X69" s="58" t="s">
        <v>5183</v>
      </c>
      <c r="Y69" s="19" t="s">
        <v>5189</v>
      </c>
      <c r="Z69" s="71">
        <v>885.53000000000009</v>
      </c>
      <c r="AA69" s="69">
        <v>39.700000000000003</v>
      </c>
      <c r="AB69" s="68">
        <f t="shared" si="0"/>
        <v>925.23000000000013</v>
      </c>
      <c r="AC69" s="69"/>
      <c r="AD69" s="69"/>
      <c r="AE69" s="69"/>
      <c r="AF69" s="68">
        <f t="shared" si="1"/>
        <v>0</v>
      </c>
      <c r="AG69" s="69"/>
      <c r="AH69" s="69"/>
      <c r="AI69" s="69"/>
      <c r="AJ69" s="68">
        <f t="shared" si="2"/>
        <v>0</v>
      </c>
      <c r="AK69" s="69"/>
      <c r="AL69" s="69"/>
      <c r="AM69" s="69"/>
      <c r="AN69" s="69"/>
      <c r="AO69" s="69"/>
      <c r="AP69" s="69"/>
      <c r="AQ69" s="68">
        <f t="shared" si="3"/>
        <v>0</v>
      </c>
      <c r="AR69" s="69"/>
      <c r="AS69" s="69">
        <v>2390.92</v>
      </c>
      <c r="AT69" s="72">
        <f t="shared" si="4"/>
        <v>79.697700000000012</v>
      </c>
      <c r="AU69" s="71">
        <f t="shared" si="15"/>
        <v>7.2613459999999996</v>
      </c>
      <c r="AV69" s="68">
        <f t="shared" si="6"/>
        <v>3403.109046</v>
      </c>
      <c r="AW69" s="68">
        <f t="shared" si="8"/>
        <v>40837.308552000002</v>
      </c>
      <c r="AX69" s="70">
        <v>400</v>
      </c>
      <c r="AY69" s="70">
        <v>600</v>
      </c>
      <c r="AZ69" s="70"/>
      <c r="BA69" s="68">
        <f t="shared" si="7"/>
        <v>41837.308552000002</v>
      </c>
      <c r="BB69" s="17" t="s">
        <v>5786</v>
      </c>
      <c r="BC69" s="81" t="s">
        <v>4928</v>
      </c>
    </row>
    <row r="70" spans="1:55" s="20" customFormat="1" ht="39.75" customHeight="1" x14ac:dyDescent="0.25">
      <c r="A70" s="81" t="s">
        <v>4754</v>
      </c>
      <c r="B70" s="34" t="s">
        <v>2</v>
      </c>
      <c r="C70" s="34"/>
      <c r="D70" s="34"/>
      <c r="E70" s="34"/>
      <c r="F70" s="34" t="s">
        <v>5182</v>
      </c>
      <c r="G70" s="15" t="s">
        <v>4763</v>
      </c>
      <c r="H70" s="16" t="s">
        <v>4764</v>
      </c>
      <c r="I70" s="172">
        <f t="shared" si="9"/>
        <v>58</v>
      </c>
      <c r="J70" s="83">
        <f t="shared" si="16"/>
        <v>51</v>
      </c>
      <c r="K70" s="17" t="s">
        <v>4710</v>
      </c>
      <c r="L70" s="60" t="s">
        <v>74</v>
      </c>
      <c r="M70" s="60" t="s">
        <v>5594</v>
      </c>
      <c r="N70" s="139" t="s">
        <v>4789</v>
      </c>
      <c r="O70" s="18" t="s">
        <v>1940</v>
      </c>
      <c r="P70" s="47" t="s">
        <v>1941</v>
      </c>
      <c r="Q70" s="48">
        <v>30651</v>
      </c>
      <c r="R70" s="66" t="s">
        <v>327</v>
      </c>
      <c r="S70" s="48" t="s">
        <v>76</v>
      </c>
      <c r="T70" s="56" t="s">
        <v>77</v>
      </c>
      <c r="U70" s="47" t="s">
        <v>1811</v>
      </c>
      <c r="V70" s="58" t="s">
        <v>134</v>
      </c>
      <c r="W70" s="58" t="s">
        <v>135</v>
      </c>
      <c r="X70" s="58" t="s">
        <v>5183</v>
      </c>
      <c r="Y70" s="19" t="s">
        <v>5189</v>
      </c>
      <c r="Z70" s="71">
        <v>807.63</v>
      </c>
      <c r="AA70" s="69">
        <v>26.700000000000003</v>
      </c>
      <c r="AB70" s="68">
        <f t="shared" si="0"/>
        <v>834.33</v>
      </c>
      <c r="AC70" s="69"/>
      <c r="AD70" s="69"/>
      <c r="AE70" s="69"/>
      <c r="AF70" s="68">
        <f t="shared" si="1"/>
        <v>0</v>
      </c>
      <c r="AG70" s="69"/>
      <c r="AH70" s="69"/>
      <c r="AI70" s="69"/>
      <c r="AJ70" s="68">
        <f t="shared" si="2"/>
        <v>0</v>
      </c>
      <c r="AK70" s="69"/>
      <c r="AL70" s="69"/>
      <c r="AM70" s="69"/>
      <c r="AN70" s="69"/>
      <c r="AO70" s="69"/>
      <c r="AP70" s="69"/>
      <c r="AQ70" s="68">
        <f t="shared" si="3"/>
        <v>0</v>
      </c>
      <c r="AR70" s="69"/>
      <c r="AS70" s="69">
        <v>2390.92</v>
      </c>
      <c r="AT70" s="72">
        <f t="shared" si="4"/>
        <v>72.686700000000002</v>
      </c>
      <c r="AU70" s="71">
        <f t="shared" si="15"/>
        <v>6.6225659999999991</v>
      </c>
      <c r="AV70" s="68">
        <f t="shared" si="6"/>
        <v>3304.5592660000002</v>
      </c>
      <c r="AW70" s="68">
        <f t="shared" si="8"/>
        <v>39654.711192000002</v>
      </c>
      <c r="AX70" s="70">
        <v>400</v>
      </c>
      <c r="AY70" s="70">
        <v>600</v>
      </c>
      <c r="AZ70" s="70"/>
      <c r="BA70" s="68">
        <f t="shared" si="7"/>
        <v>40654.711192000002</v>
      </c>
      <c r="BB70" s="17" t="s">
        <v>5658</v>
      </c>
      <c r="BC70" s="81" t="s">
        <v>4928</v>
      </c>
    </row>
    <row r="71" spans="1:55" s="20" customFormat="1" ht="39.75" customHeight="1" x14ac:dyDescent="0.25">
      <c r="A71" s="81" t="s">
        <v>4754</v>
      </c>
      <c r="B71" s="34"/>
      <c r="C71" s="34">
        <v>1</v>
      </c>
      <c r="D71" s="34"/>
      <c r="E71" s="34"/>
      <c r="F71" s="34" t="s">
        <v>5182</v>
      </c>
      <c r="G71" s="15" t="s">
        <v>4763</v>
      </c>
      <c r="H71" s="16" t="s">
        <v>4764</v>
      </c>
      <c r="I71" s="172">
        <f t="shared" si="9"/>
        <v>59</v>
      </c>
      <c r="J71" s="83">
        <f t="shared" si="16"/>
        <v>52</v>
      </c>
      <c r="K71" s="17" t="s">
        <v>4710</v>
      </c>
      <c r="L71" s="60" t="s">
        <v>74</v>
      </c>
      <c r="M71" s="60" t="s">
        <v>5594</v>
      </c>
      <c r="N71" s="139" t="s">
        <v>4789</v>
      </c>
      <c r="O71" s="18" t="s">
        <v>1942</v>
      </c>
      <c r="P71" s="47"/>
      <c r="Q71" s="48">
        <v>31229</v>
      </c>
      <c r="R71" s="66" t="s">
        <v>328</v>
      </c>
      <c r="S71" s="48" t="s">
        <v>76</v>
      </c>
      <c r="T71" s="56" t="s">
        <v>77</v>
      </c>
      <c r="U71" s="47" t="s">
        <v>1811</v>
      </c>
      <c r="V71" s="58" t="s">
        <v>144</v>
      </c>
      <c r="W71" s="58" t="s">
        <v>145</v>
      </c>
      <c r="X71" s="58" t="s">
        <v>5183</v>
      </c>
      <c r="Y71" s="19" t="s">
        <v>5189</v>
      </c>
      <c r="Z71" s="71">
        <v>738.96999999999991</v>
      </c>
      <c r="AA71" s="69">
        <v>5.7</v>
      </c>
      <c r="AB71" s="68">
        <f t="shared" si="0"/>
        <v>744.67</v>
      </c>
      <c r="AC71" s="69"/>
      <c r="AD71" s="69"/>
      <c r="AE71" s="69"/>
      <c r="AF71" s="68">
        <f t="shared" si="1"/>
        <v>0</v>
      </c>
      <c r="AG71" s="69"/>
      <c r="AH71" s="69"/>
      <c r="AI71" s="69"/>
      <c r="AJ71" s="68">
        <f t="shared" si="2"/>
        <v>0</v>
      </c>
      <c r="AK71" s="69"/>
      <c r="AL71" s="69"/>
      <c r="AM71" s="69"/>
      <c r="AN71" s="69"/>
      <c r="AO71" s="69"/>
      <c r="AP71" s="69"/>
      <c r="AQ71" s="68">
        <f t="shared" si="3"/>
        <v>0</v>
      </c>
      <c r="AR71" s="69"/>
      <c r="AS71" s="69">
        <v>1250.92</v>
      </c>
      <c r="AT71" s="72">
        <f t="shared" si="4"/>
        <v>66.507299999999987</v>
      </c>
      <c r="AU71" s="71">
        <f t="shared" si="15"/>
        <v>6.0595539999999986</v>
      </c>
      <c r="AV71" s="68">
        <f t="shared" si="6"/>
        <v>2068.1568540000003</v>
      </c>
      <c r="AW71" s="68">
        <f t="shared" si="8"/>
        <v>24817.882248000002</v>
      </c>
      <c r="AX71" s="70">
        <v>400</v>
      </c>
      <c r="AY71" s="70">
        <v>600</v>
      </c>
      <c r="AZ71" s="70"/>
      <c r="BA71" s="68">
        <f t="shared" si="7"/>
        <v>25817.882248000002</v>
      </c>
      <c r="BB71" s="17" t="s">
        <v>5656</v>
      </c>
      <c r="BC71" s="81" t="s">
        <v>4933</v>
      </c>
    </row>
    <row r="72" spans="1:55" s="20" customFormat="1" ht="39.75" customHeight="1" x14ac:dyDescent="0.25">
      <c r="A72" s="81" t="s">
        <v>4754</v>
      </c>
      <c r="B72" s="34" t="s">
        <v>2</v>
      </c>
      <c r="C72" s="34"/>
      <c r="D72" s="34"/>
      <c r="E72" s="34"/>
      <c r="F72" s="34" t="s">
        <v>5182</v>
      </c>
      <c r="G72" s="15" t="s">
        <v>4763</v>
      </c>
      <c r="H72" s="16" t="s">
        <v>4764</v>
      </c>
      <c r="I72" s="172">
        <f t="shared" si="9"/>
        <v>60</v>
      </c>
      <c r="J72" s="83">
        <f t="shared" si="16"/>
        <v>53</v>
      </c>
      <c r="K72" s="17" t="s">
        <v>4699</v>
      </c>
      <c r="L72" s="60" t="s">
        <v>74</v>
      </c>
      <c r="M72" s="60" t="s">
        <v>5594</v>
      </c>
      <c r="N72" s="139" t="s">
        <v>4789</v>
      </c>
      <c r="O72" s="18" t="s">
        <v>1944</v>
      </c>
      <c r="P72" s="47" t="s">
        <v>1945</v>
      </c>
      <c r="Q72" s="48">
        <v>33070</v>
      </c>
      <c r="R72" s="66" t="s">
        <v>329</v>
      </c>
      <c r="S72" s="48" t="s">
        <v>76</v>
      </c>
      <c r="T72" s="56" t="s">
        <v>77</v>
      </c>
      <c r="U72" s="47" t="s">
        <v>1811</v>
      </c>
      <c r="V72" s="58" t="s">
        <v>134</v>
      </c>
      <c r="W72" s="58" t="s">
        <v>135</v>
      </c>
      <c r="X72" s="58" t="s">
        <v>5183</v>
      </c>
      <c r="Y72" s="19" t="s">
        <v>5189</v>
      </c>
      <c r="Z72" s="71">
        <v>787.01</v>
      </c>
      <c r="AA72" s="69">
        <v>26.700000000000003</v>
      </c>
      <c r="AB72" s="68">
        <f t="shared" si="0"/>
        <v>813.71</v>
      </c>
      <c r="AC72" s="69"/>
      <c r="AD72" s="69"/>
      <c r="AE72" s="69"/>
      <c r="AF72" s="68">
        <f t="shared" si="1"/>
        <v>0</v>
      </c>
      <c r="AG72" s="69"/>
      <c r="AH72" s="69"/>
      <c r="AI72" s="69"/>
      <c r="AJ72" s="68">
        <f t="shared" si="2"/>
        <v>0</v>
      </c>
      <c r="AK72" s="69"/>
      <c r="AL72" s="69"/>
      <c r="AM72" s="69"/>
      <c r="AN72" s="69"/>
      <c r="AO72" s="69"/>
      <c r="AP72" s="69"/>
      <c r="AQ72" s="68">
        <f t="shared" si="3"/>
        <v>0</v>
      </c>
      <c r="AR72" s="69"/>
      <c r="AS72" s="69">
        <v>1250.92</v>
      </c>
      <c r="AT72" s="72">
        <f t="shared" si="4"/>
        <v>70.8309</v>
      </c>
      <c r="AU72" s="71">
        <f t="shared" si="15"/>
        <v>6.4534819999999993</v>
      </c>
      <c r="AV72" s="68">
        <f t="shared" si="6"/>
        <v>2141.9143819999999</v>
      </c>
      <c r="AW72" s="68">
        <f t="shared" si="8"/>
        <v>25702.972583999999</v>
      </c>
      <c r="AX72" s="70">
        <v>400</v>
      </c>
      <c r="AY72" s="70">
        <v>600</v>
      </c>
      <c r="AZ72" s="70"/>
      <c r="BA72" s="68">
        <f t="shared" si="7"/>
        <v>26702.972583999999</v>
      </c>
      <c r="BB72" s="17"/>
      <c r="BC72" s="81"/>
    </row>
    <row r="73" spans="1:55" s="20" customFormat="1" ht="39.75" customHeight="1" x14ac:dyDescent="0.25">
      <c r="A73" s="81" t="s">
        <v>4754</v>
      </c>
      <c r="B73" s="34" t="s">
        <v>2</v>
      </c>
      <c r="C73" s="34"/>
      <c r="D73" s="34"/>
      <c r="E73" s="34"/>
      <c r="F73" s="34" t="s">
        <v>5182</v>
      </c>
      <c r="G73" s="15" t="s">
        <v>4763</v>
      </c>
      <c r="H73" s="16" t="s">
        <v>4764</v>
      </c>
      <c r="I73" s="172">
        <f t="shared" si="9"/>
        <v>61</v>
      </c>
      <c r="J73" s="83">
        <f t="shared" si="16"/>
        <v>54</v>
      </c>
      <c r="K73" s="17" t="s">
        <v>4697</v>
      </c>
      <c r="L73" s="60" t="s">
        <v>4785</v>
      </c>
      <c r="M73" s="60" t="s">
        <v>5595</v>
      </c>
      <c r="N73" s="139" t="s">
        <v>4789</v>
      </c>
      <c r="O73" s="18" t="s">
        <v>1946</v>
      </c>
      <c r="P73" s="47" t="s">
        <v>1947</v>
      </c>
      <c r="Q73" s="48">
        <v>30636</v>
      </c>
      <c r="R73" s="66" t="s">
        <v>330</v>
      </c>
      <c r="S73" s="48" t="s">
        <v>76</v>
      </c>
      <c r="T73" s="56" t="s">
        <v>77</v>
      </c>
      <c r="U73" s="47" t="s">
        <v>1811</v>
      </c>
      <c r="V73" s="58" t="s">
        <v>132</v>
      </c>
      <c r="W73" s="58" t="s">
        <v>133</v>
      </c>
      <c r="X73" s="58" t="s">
        <v>5183</v>
      </c>
      <c r="Y73" s="19" t="s">
        <v>5192</v>
      </c>
      <c r="Z73" s="71">
        <v>828.89</v>
      </c>
      <c r="AA73" s="69">
        <v>30.700000000000003</v>
      </c>
      <c r="AB73" s="68">
        <f t="shared" si="0"/>
        <v>859.59</v>
      </c>
      <c r="AC73" s="69"/>
      <c r="AD73" s="69"/>
      <c r="AE73" s="69"/>
      <c r="AF73" s="68">
        <f t="shared" si="1"/>
        <v>0</v>
      </c>
      <c r="AG73" s="69"/>
      <c r="AH73" s="69"/>
      <c r="AI73" s="69"/>
      <c r="AJ73" s="68">
        <f t="shared" si="2"/>
        <v>0</v>
      </c>
      <c r="AK73" s="69"/>
      <c r="AL73" s="69"/>
      <c r="AM73" s="69"/>
      <c r="AN73" s="69"/>
      <c r="AO73" s="69"/>
      <c r="AP73" s="69"/>
      <c r="AQ73" s="68">
        <f t="shared" si="3"/>
        <v>0</v>
      </c>
      <c r="AR73" s="69"/>
      <c r="AS73" s="69">
        <v>1250.92</v>
      </c>
      <c r="AT73" s="72">
        <f t="shared" si="4"/>
        <v>74.600099999999998</v>
      </c>
      <c r="AU73" s="71">
        <f t="shared" si="15"/>
        <v>6.7968979999999988</v>
      </c>
      <c r="AV73" s="68">
        <f t="shared" si="6"/>
        <v>2191.9069980000004</v>
      </c>
      <c r="AW73" s="68">
        <f t="shared" si="8"/>
        <v>26302.883976000005</v>
      </c>
      <c r="AX73" s="70">
        <v>400</v>
      </c>
      <c r="AY73" s="70">
        <v>600</v>
      </c>
      <c r="AZ73" s="70"/>
      <c r="BA73" s="68">
        <f t="shared" si="7"/>
        <v>27302.883976000005</v>
      </c>
      <c r="BB73" s="17"/>
      <c r="BC73" s="81"/>
    </row>
    <row r="74" spans="1:55" s="20" customFormat="1" ht="39.75" customHeight="1" x14ac:dyDescent="0.25">
      <c r="A74" s="81" t="s">
        <v>4754</v>
      </c>
      <c r="B74" s="34" t="s">
        <v>2</v>
      </c>
      <c r="C74" s="34"/>
      <c r="D74" s="34"/>
      <c r="E74" s="34"/>
      <c r="F74" s="34" t="s">
        <v>5182</v>
      </c>
      <c r="G74" s="15" t="s">
        <v>4763</v>
      </c>
      <c r="H74" s="16" t="s">
        <v>4764</v>
      </c>
      <c r="I74" s="172">
        <f t="shared" si="9"/>
        <v>62</v>
      </c>
      <c r="J74" s="83">
        <f t="shared" si="16"/>
        <v>55</v>
      </c>
      <c r="K74" s="17" t="s">
        <v>4698</v>
      </c>
      <c r="L74" s="60" t="s">
        <v>4785</v>
      </c>
      <c r="M74" s="60" t="s">
        <v>5595</v>
      </c>
      <c r="N74" s="139" t="s">
        <v>4789</v>
      </c>
      <c r="O74" s="18" t="s">
        <v>5841</v>
      </c>
      <c r="P74" s="47" t="s">
        <v>5842</v>
      </c>
      <c r="Q74" s="48">
        <v>42386</v>
      </c>
      <c r="R74" s="66" t="s">
        <v>331</v>
      </c>
      <c r="S74" s="48" t="s">
        <v>76</v>
      </c>
      <c r="T74" s="56" t="s">
        <v>1816</v>
      </c>
      <c r="U74" s="47" t="s">
        <v>1811</v>
      </c>
      <c r="V74" s="58" t="s">
        <v>148</v>
      </c>
      <c r="W74" s="58" t="s">
        <v>149</v>
      </c>
      <c r="X74" s="58" t="s">
        <v>5183</v>
      </c>
      <c r="Y74" s="19" t="s">
        <v>5188</v>
      </c>
      <c r="Z74" s="71">
        <v>698</v>
      </c>
      <c r="AA74" s="69">
        <v>3.1</v>
      </c>
      <c r="AB74" s="68">
        <f t="shared" si="0"/>
        <v>701.1</v>
      </c>
      <c r="AC74" s="69"/>
      <c r="AD74" s="69"/>
      <c r="AE74" s="69"/>
      <c r="AF74" s="68">
        <f t="shared" si="1"/>
        <v>0</v>
      </c>
      <c r="AG74" s="69"/>
      <c r="AH74" s="69"/>
      <c r="AI74" s="69"/>
      <c r="AJ74" s="68">
        <f t="shared" si="2"/>
        <v>0</v>
      </c>
      <c r="AK74" s="69"/>
      <c r="AL74" s="69"/>
      <c r="AM74" s="69"/>
      <c r="AN74" s="69"/>
      <c r="AO74" s="69"/>
      <c r="AP74" s="69"/>
      <c r="AQ74" s="68">
        <f t="shared" si="3"/>
        <v>0</v>
      </c>
      <c r="AR74" s="69"/>
      <c r="AS74" s="69">
        <v>1250.92</v>
      </c>
      <c r="AT74" s="72">
        <f t="shared" si="4"/>
        <v>62.82</v>
      </c>
      <c r="AU74" s="71">
        <f t="shared" si="15"/>
        <v>5.7235999999999994</v>
      </c>
      <c r="AV74" s="68">
        <f t="shared" si="6"/>
        <v>2020.5636</v>
      </c>
      <c r="AW74" s="68">
        <f t="shared" si="8"/>
        <v>24246.763200000001</v>
      </c>
      <c r="AX74" s="70">
        <v>400</v>
      </c>
      <c r="AY74" s="70">
        <v>600</v>
      </c>
      <c r="AZ74" s="70"/>
      <c r="BA74" s="68">
        <f t="shared" si="7"/>
        <v>25246.763200000001</v>
      </c>
      <c r="BB74" s="17" t="s">
        <v>5908</v>
      </c>
      <c r="BC74" s="81"/>
    </row>
    <row r="75" spans="1:55" s="20" customFormat="1" ht="39.75" customHeight="1" x14ac:dyDescent="0.25">
      <c r="A75" s="81" t="s">
        <v>4754</v>
      </c>
      <c r="B75" s="34" t="s">
        <v>2</v>
      </c>
      <c r="C75" s="34"/>
      <c r="D75" s="34"/>
      <c r="E75" s="34"/>
      <c r="F75" s="34" t="s">
        <v>5182</v>
      </c>
      <c r="G75" s="15" t="s">
        <v>4763</v>
      </c>
      <c r="H75" s="16" t="s">
        <v>4764</v>
      </c>
      <c r="I75" s="172">
        <f t="shared" si="9"/>
        <v>63</v>
      </c>
      <c r="J75" s="83">
        <f t="shared" si="16"/>
        <v>56</v>
      </c>
      <c r="K75" s="17" t="s">
        <v>4698</v>
      </c>
      <c r="L75" s="60" t="s">
        <v>4785</v>
      </c>
      <c r="M75" s="60" t="s">
        <v>5595</v>
      </c>
      <c r="N75" s="139" t="s">
        <v>4789</v>
      </c>
      <c r="O75" s="18" t="s">
        <v>1950</v>
      </c>
      <c r="P75" s="47" t="s">
        <v>1951</v>
      </c>
      <c r="Q75" s="48">
        <v>30651</v>
      </c>
      <c r="R75" s="66" t="s">
        <v>333</v>
      </c>
      <c r="S75" s="48" t="s">
        <v>76</v>
      </c>
      <c r="T75" s="56" t="s">
        <v>77</v>
      </c>
      <c r="U75" s="47" t="s">
        <v>1811</v>
      </c>
      <c r="V75" s="58" t="s">
        <v>140</v>
      </c>
      <c r="W75" s="58" t="s">
        <v>141</v>
      </c>
      <c r="X75" s="58" t="s">
        <v>5183</v>
      </c>
      <c r="Y75" s="19" t="s">
        <v>5185</v>
      </c>
      <c r="Z75" s="71">
        <v>760.81000000000006</v>
      </c>
      <c r="AA75" s="69">
        <v>15.7</v>
      </c>
      <c r="AB75" s="68">
        <f t="shared" si="0"/>
        <v>776.5100000000001</v>
      </c>
      <c r="AC75" s="69"/>
      <c r="AD75" s="69"/>
      <c r="AE75" s="69"/>
      <c r="AF75" s="68">
        <f t="shared" si="1"/>
        <v>0</v>
      </c>
      <c r="AG75" s="69"/>
      <c r="AH75" s="69"/>
      <c r="AI75" s="69"/>
      <c r="AJ75" s="68">
        <f t="shared" si="2"/>
        <v>0</v>
      </c>
      <c r="AK75" s="69"/>
      <c r="AL75" s="69"/>
      <c r="AM75" s="69"/>
      <c r="AN75" s="69"/>
      <c r="AO75" s="69"/>
      <c r="AP75" s="69"/>
      <c r="AQ75" s="68">
        <f t="shared" si="3"/>
        <v>0</v>
      </c>
      <c r="AR75" s="69"/>
      <c r="AS75" s="69">
        <v>1250.92</v>
      </c>
      <c r="AT75" s="72">
        <f t="shared" si="4"/>
        <v>68.47290000000001</v>
      </c>
      <c r="AU75" s="71">
        <f t="shared" si="15"/>
        <v>6.2386419999999996</v>
      </c>
      <c r="AV75" s="68">
        <f t="shared" si="6"/>
        <v>2102.1415420000003</v>
      </c>
      <c r="AW75" s="68">
        <f t="shared" si="8"/>
        <v>25225.698504000004</v>
      </c>
      <c r="AX75" s="70">
        <v>400</v>
      </c>
      <c r="AY75" s="70">
        <v>600</v>
      </c>
      <c r="AZ75" s="70"/>
      <c r="BA75" s="68">
        <f t="shared" si="7"/>
        <v>26225.698504000004</v>
      </c>
      <c r="BB75" s="17"/>
      <c r="BC75" s="81"/>
    </row>
    <row r="76" spans="1:55" s="20" customFormat="1" ht="39.75" customHeight="1" x14ac:dyDescent="0.25">
      <c r="A76" s="81" t="s">
        <v>4754</v>
      </c>
      <c r="B76" s="34" t="s">
        <v>2</v>
      </c>
      <c r="C76" s="34"/>
      <c r="D76" s="34"/>
      <c r="E76" s="34"/>
      <c r="F76" s="34" t="s">
        <v>5182</v>
      </c>
      <c r="G76" s="15" t="s">
        <v>4763</v>
      </c>
      <c r="H76" s="16" t="s">
        <v>4764</v>
      </c>
      <c r="I76" s="172">
        <f t="shared" si="9"/>
        <v>64</v>
      </c>
      <c r="J76" s="83">
        <f t="shared" si="16"/>
        <v>57</v>
      </c>
      <c r="K76" s="17" t="s">
        <v>4698</v>
      </c>
      <c r="L76" s="60" t="s">
        <v>4785</v>
      </c>
      <c r="M76" s="60" t="s">
        <v>5595</v>
      </c>
      <c r="N76" s="139" t="s">
        <v>4789</v>
      </c>
      <c r="O76" s="18" t="s">
        <v>1952</v>
      </c>
      <c r="P76" s="47" t="s">
        <v>1953</v>
      </c>
      <c r="Q76" s="48">
        <v>31017</v>
      </c>
      <c r="R76" s="66" t="s">
        <v>334</v>
      </c>
      <c r="S76" s="48" t="s">
        <v>76</v>
      </c>
      <c r="T76" s="56" t="s">
        <v>77</v>
      </c>
      <c r="U76" s="47" t="s">
        <v>1811</v>
      </c>
      <c r="V76" s="58" t="s">
        <v>146</v>
      </c>
      <c r="W76" s="58" t="s">
        <v>147</v>
      </c>
      <c r="X76" s="58" t="s">
        <v>5183</v>
      </c>
      <c r="Y76" s="19" t="s">
        <v>5192</v>
      </c>
      <c r="Z76" s="71">
        <v>834.63</v>
      </c>
      <c r="AA76" s="69">
        <v>3.1</v>
      </c>
      <c r="AB76" s="68">
        <f t="shared" si="0"/>
        <v>837.73</v>
      </c>
      <c r="AC76" s="69"/>
      <c r="AD76" s="69"/>
      <c r="AE76" s="69"/>
      <c r="AF76" s="68">
        <f t="shared" si="1"/>
        <v>0</v>
      </c>
      <c r="AG76" s="69"/>
      <c r="AH76" s="69"/>
      <c r="AI76" s="69"/>
      <c r="AJ76" s="68">
        <f t="shared" si="2"/>
        <v>0</v>
      </c>
      <c r="AK76" s="69"/>
      <c r="AL76" s="69"/>
      <c r="AM76" s="69"/>
      <c r="AN76" s="69"/>
      <c r="AO76" s="69"/>
      <c r="AP76" s="69"/>
      <c r="AQ76" s="68">
        <f t="shared" si="3"/>
        <v>0</v>
      </c>
      <c r="AR76" s="69"/>
      <c r="AS76" s="69">
        <v>1250.92</v>
      </c>
      <c r="AT76" s="72">
        <f t="shared" si="4"/>
        <v>75.116699999999994</v>
      </c>
      <c r="AU76" s="71">
        <f t="shared" si="15"/>
        <v>6.8439659999999991</v>
      </c>
      <c r="AV76" s="68">
        <f t="shared" si="6"/>
        <v>2170.610666</v>
      </c>
      <c r="AW76" s="68">
        <f t="shared" si="8"/>
        <v>26047.327991999999</v>
      </c>
      <c r="AX76" s="70">
        <v>400</v>
      </c>
      <c r="AY76" s="70">
        <v>600</v>
      </c>
      <c r="AZ76" s="70"/>
      <c r="BA76" s="68">
        <f t="shared" si="7"/>
        <v>27047.327991999999</v>
      </c>
      <c r="BB76" s="17"/>
      <c r="BC76" s="81"/>
    </row>
    <row r="77" spans="1:55" s="20" customFormat="1" ht="39.75" customHeight="1" x14ac:dyDescent="0.25">
      <c r="A77" s="81" t="s">
        <v>73</v>
      </c>
      <c r="B77" s="34" t="s">
        <v>2</v>
      </c>
      <c r="C77" s="34"/>
      <c r="D77" s="34"/>
      <c r="E77" s="34"/>
      <c r="F77" s="34" t="s">
        <v>5182</v>
      </c>
      <c r="G77" s="15" t="s">
        <v>4763</v>
      </c>
      <c r="H77" s="16" t="s">
        <v>4764</v>
      </c>
      <c r="I77" s="172">
        <f t="shared" si="9"/>
        <v>65</v>
      </c>
      <c r="J77" s="83">
        <f t="shared" si="16"/>
        <v>58</v>
      </c>
      <c r="K77" s="17" t="s">
        <v>4698</v>
      </c>
      <c r="L77" s="60" t="s">
        <v>4785</v>
      </c>
      <c r="M77" s="60" t="s">
        <v>5595</v>
      </c>
      <c r="N77" s="139" t="s">
        <v>4789</v>
      </c>
      <c r="O77" s="18" t="s">
        <v>1954</v>
      </c>
      <c r="P77" s="47" t="s">
        <v>1955</v>
      </c>
      <c r="Q77" s="48">
        <v>32508</v>
      </c>
      <c r="R77" s="66" t="s">
        <v>335</v>
      </c>
      <c r="S77" s="48" t="s">
        <v>76</v>
      </c>
      <c r="T77" s="56" t="s">
        <v>77</v>
      </c>
      <c r="U77" s="47" t="s">
        <v>1821</v>
      </c>
      <c r="V77" s="58" t="s">
        <v>148</v>
      </c>
      <c r="W77" s="58" t="s">
        <v>149</v>
      </c>
      <c r="X77" s="58" t="s">
        <v>5183</v>
      </c>
      <c r="Y77" s="19" t="s">
        <v>5185</v>
      </c>
      <c r="Z77" s="71"/>
      <c r="AA77" s="69"/>
      <c r="AB77" s="68">
        <f t="shared" ref="AB77:AB140" si="17">SUM(Z77:AA77)</f>
        <v>0</v>
      </c>
      <c r="AC77" s="69">
        <v>1209</v>
      </c>
      <c r="AD77" s="69">
        <v>651</v>
      </c>
      <c r="AE77" s="69"/>
      <c r="AF77" s="68">
        <f t="shared" ref="AF77:AF140" si="18">SUM(AC77:AE77)</f>
        <v>1860</v>
      </c>
      <c r="AG77" s="69"/>
      <c r="AH77" s="69"/>
      <c r="AI77" s="69"/>
      <c r="AJ77" s="68">
        <f t="shared" ref="AJ77:AJ140" si="19">SUM(AG77:AI77)</f>
        <v>0</v>
      </c>
      <c r="AK77" s="69"/>
      <c r="AL77" s="69"/>
      <c r="AM77" s="69"/>
      <c r="AN77" s="69"/>
      <c r="AO77" s="69"/>
      <c r="AP77" s="69">
        <v>158</v>
      </c>
      <c r="AQ77" s="68">
        <f t="shared" ref="AQ77:AQ140" si="20">SUM(AK77:AP77)</f>
        <v>158</v>
      </c>
      <c r="AR77" s="69">
        <v>293.36</v>
      </c>
      <c r="AS77" s="69"/>
      <c r="AT77" s="72">
        <f t="shared" ref="AT77:AT140" si="21">+(Z77+AC77)*9%</f>
        <v>108.81</v>
      </c>
      <c r="AU77" s="71">
        <f>+(Z77+AC77)*1.01%</f>
        <v>12.210899999999999</v>
      </c>
      <c r="AV77" s="68">
        <f t="shared" ref="AV77:AV140" si="22">AB77+AF77+AJ77+AQ77+AR77+AS77+AT77+AU77</f>
        <v>2432.3809000000001</v>
      </c>
      <c r="AW77" s="68">
        <f t="shared" si="8"/>
        <v>29188.570800000001</v>
      </c>
      <c r="AX77" s="70">
        <v>400</v>
      </c>
      <c r="AY77" s="70">
        <v>600</v>
      </c>
      <c r="AZ77" s="70"/>
      <c r="BA77" s="68">
        <f t="shared" ref="BA77:BA140" si="23">AW77+AX77+AY77+AZ77</f>
        <v>30188.570800000001</v>
      </c>
      <c r="BB77" s="17"/>
      <c r="BC77" s="81"/>
    </row>
    <row r="78" spans="1:55" s="20" customFormat="1" ht="39.75" customHeight="1" x14ac:dyDescent="0.25">
      <c r="A78" s="81" t="s">
        <v>4754</v>
      </c>
      <c r="B78" s="34" t="s">
        <v>2</v>
      </c>
      <c r="C78" s="34"/>
      <c r="D78" s="34"/>
      <c r="E78" s="34"/>
      <c r="F78" s="34" t="s">
        <v>5182</v>
      </c>
      <c r="G78" s="15" t="s">
        <v>4763</v>
      </c>
      <c r="H78" s="16" t="s">
        <v>4764</v>
      </c>
      <c r="I78" s="172">
        <f t="shared" si="9"/>
        <v>66</v>
      </c>
      <c r="J78" s="83">
        <f t="shared" si="16"/>
        <v>59</v>
      </c>
      <c r="K78" s="17" t="s">
        <v>4698</v>
      </c>
      <c r="L78" s="60" t="s">
        <v>4785</v>
      </c>
      <c r="M78" s="60" t="s">
        <v>5595</v>
      </c>
      <c r="N78" s="139" t="s">
        <v>4789</v>
      </c>
      <c r="O78" s="18" t="s">
        <v>1956</v>
      </c>
      <c r="P78" s="47" t="s">
        <v>1957</v>
      </c>
      <c r="Q78" s="48">
        <v>29799</v>
      </c>
      <c r="R78" s="66" t="s">
        <v>336</v>
      </c>
      <c r="S78" s="48" t="s">
        <v>76</v>
      </c>
      <c r="T78" s="56" t="s">
        <v>77</v>
      </c>
      <c r="U78" s="47" t="s">
        <v>1811</v>
      </c>
      <c r="V78" s="58" t="s">
        <v>120</v>
      </c>
      <c r="W78" s="58" t="s">
        <v>5273</v>
      </c>
      <c r="X78" s="58" t="s">
        <v>5183</v>
      </c>
      <c r="Y78" s="19" t="s">
        <v>5185</v>
      </c>
      <c r="Z78" s="71">
        <v>1128.71</v>
      </c>
      <c r="AA78" s="69">
        <v>83.1</v>
      </c>
      <c r="AB78" s="68">
        <f t="shared" si="17"/>
        <v>1211.81</v>
      </c>
      <c r="AC78" s="69"/>
      <c r="AD78" s="69"/>
      <c r="AE78" s="69"/>
      <c r="AF78" s="68">
        <f t="shared" si="18"/>
        <v>0</v>
      </c>
      <c r="AG78" s="69"/>
      <c r="AH78" s="69"/>
      <c r="AI78" s="69"/>
      <c r="AJ78" s="68">
        <f t="shared" si="19"/>
        <v>0</v>
      </c>
      <c r="AK78" s="69"/>
      <c r="AL78" s="69"/>
      <c r="AM78" s="69"/>
      <c r="AN78" s="69"/>
      <c r="AO78" s="69"/>
      <c r="AP78" s="69"/>
      <c r="AQ78" s="68">
        <f t="shared" si="20"/>
        <v>0</v>
      </c>
      <c r="AR78" s="69"/>
      <c r="AS78" s="69">
        <v>1250.92</v>
      </c>
      <c r="AT78" s="72">
        <f t="shared" si="21"/>
        <v>101.5839</v>
      </c>
      <c r="AU78" s="71">
        <f>+(Z78+AC78)*0.82%</f>
        <v>9.2554219999999994</v>
      </c>
      <c r="AV78" s="68">
        <f t="shared" si="22"/>
        <v>2573.5693220000003</v>
      </c>
      <c r="AW78" s="68">
        <f t="shared" ref="AW78:AW141" si="24">AV78*12</f>
        <v>30882.831864000003</v>
      </c>
      <c r="AX78" s="70">
        <v>400</v>
      </c>
      <c r="AY78" s="70">
        <v>600</v>
      </c>
      <c r="AZ78" s="70"/>
      <c r="BA78" s="68">
        <f t="shared" si="23"/>
        <v>31882.831864000003</v>
      </c>
      <c r="BB78" s="17"/>
      <c r="BC78" s="81"/>
    </row>
    <row r="79" spans="1:55" s="20" customFormat="1" ht="39.75" customHeight="1" x14ac:dyDescent="0.25">
      <c r="A79" s="81" t="s">
        <v>4754</v>
      </c>
      <c r="B79" s="34" t="s">
        <v>2</v>
      </c>
      <c r="C79" s="34"/>
      <c r="D79" s="34"/>
      <c r="E79" s="34"/>
      <c r="F79" s="34" t="s">
        <v>5182</v>
      </c>
      <c r="G79" s="15" t="s">
        <v>4763</v>
      </c>
      <c r="H79" s="16" t="s">
        <v>4764</v>
      </c>
      <c r="I79" s="172">
        <f t="shared" ref="I79:I143" si="25">I78+1</f>
        <v>67</v>
      </c>
      <c r="J79" s="83">
        <f t="shared" si="16"/>
        <v>60</v>
      </c>
      <c r="K79" s="17" t="s">
        <v>4700</v>
      </c>
      <c r="L79" s="60" t="s">
        <v>4785</v>
      </c>
      <c r="M79" s="60" t="s">
        <v>5595</v>
      </c>
      <c r="N79" s="139" t="s">
        <v>4789</v>
      </c>
      <c r="O79" s="18" t="s">
        <v>1958</v>
      </c>
      <c r="P79" s="47" t="s">
        <v>1959</v>
      </c>
      <c r="Q79" s="48">
        <v>31229</v>
      </c>
      <c r="R79" s="66" t="s">
        <v>337</v>
      </c>
      <c r="S79" s="48" t="s">
        <v>76</v>
      </c>
      <c r="T79" s="56" t="s">
        <v>77</v>
      </c>
      <c r="U79" s="47" t="s">
        <v>1811</v>
      </c>
      <c r="V79" s="58" t="s">
        <v>144</v>
      </c>
      <c r="W79" s="58" t="s">
        <v>145</v>
      </c>
      <c r="X79" s="58" t="s">
        <v>5183</v>
      </c>
      <c r="Y79" s="19" t="s">
        <v>5185</v>
      </c>
      <c r="Z79" s="71">
        <v>735.68000000000006</v>
      </c>
      <c r="AA79" s="69">
        <v>5.7</v>
      </c>
      <c r="AB79" s="68">
        <f t="shared" si="17"/>
        <v>741.38000000000011</v>
      </c>
      <c r="AC79" s="69"/>
      <c r="AD79" s="69"/>
      <c r="AE79" s="69"/>
      <c r="AF79" s="68">
        <f t="shared" si="18"/>
        <v>0</v>
      </c>
      <c r="AG79" s="69"/>
      <c r="AH79" s="69"/>
      <c r="AI79" s="69"/>
      <c r="AJ79" s="68">
        <f t="shared" si="19"/>
        <v>0</v>
      </c>
      <c r="AK79" s="69"/>
      <c r="AL79" s="69"/>
      <c r="AM79" s="69"/>
      <c r="AN79" s="69"/>
      <c r="AO79" s="69"/>
      <c r="AP79" s="69"/>
      <c r="AQ79" s="68">
        <f t="shared" si="20"/>
        <v>0</v>
      </c>
      <c r="AR79" s="69"/>
      <c r="AS79" s="69">
        <v>1250.92</v>
      </c>
      <c r="AT79" s="72">
        <f t="shared" si="21"/>
        <v>66.211200000000005</v>
      </c>
      <c r="AU79" s="71">
        <f>+(Z79+AC79)*0.82%</f>
        <v>6.0325759999999997</v>
      </c>
      <c r="AV79" s="68">
        <f t="shared" si="22"/>
        <v>2064.5437760000004</v>
      </c>
      <c r="AW79" s="68">
        <f t="shared" si="24"/>
        <v>24774.525312000005</v>
      </c>
      <c r="AX79" s="70">
        <v>400</v>
      </c>
      <c r="AY79" s="70">
        <v>600</v>
      </c>
      <c r="AZ79" s="70"/>
      <c r="BA79" s="68">
        <f t="shared" si="23"/>
        <v>25774.525312000005</v>
      </c>
      <c r="BB79" s="17"/>
      <c r="BC79" s="81"/>
    </row>
    <row r="80" spans="1:55" s="20" customFormat="1" ht="39.75" customHeight="1" x14ac:dyDescent="0.25">
      <c r="A80" s="81" t="s">
        <v>73</v>
      </c>
      <c r="B80" s="34" t="s">
        <v>2</v>
      </c>
      <c r="C80" s="34"/>
      <c r="D80" s="34"/>
      <c r="E80" s="34"/>
      <c r="F80" s="34" t="s">
        <v>5182</v>
      </c>
      <c r="G80" s="15" t="s">
        <v>4763</v>
      </c>
      <c r="H80" s="16" t="s">
        <v>4764</v>
      </c>
      <c r="I80" s="172">
        <f t="shared" si="25"/>
        <v>68</v>
      </c>
      <c r="J80" s="83">
        <f t="shared" si="16"/>
        <v>61</v>
      </c>
      <c r="K80" s="17" t="s">
        <v>4715</v>
      </c>
      <c r="L80" s="60" t="s">
        <v>4785</v>
      </c>
      <c r="M80" s="60" t="s">
        <v>5595</v>
      </c>
      <c r="N80" s="139" t="s">
        <v>4789</v>
      </c>
      <c r="O80" s="18" t="s">
        <v>1960</v>
      </c>
      <c r="P80" s="47" t="s">
        <v>1961</v>
      </c>
      <c r="Q80" s="48">
        <v>28703</v>
      </c>
      <c r="R80" s="66" t="s">
        <v>338</v>
      </c>
      <c r="S80" s="48" t="s">
        <v>76</v>
      </c>
      <c r="T80" s="56" t="s">
        <v>77</v>
      </c>
      <c r="U80" s="47" t="s">
        <v>1821</v>
      </c>
      <c r="V80" s="58" t="s">
        <v>138</v>
      </c>
      <c r="W80" s="58" t="s">
        <v>139</v>
      </c>
      <c r="X80" s="58" t="s">
        <v>5183</v>
      </c>
      <c r="Y80" s="19" t="s">
        <v>5188</v>
      </c>
      <c r="Z80" s="71"/>
      <c r="AA80" s="69"/>
      <c r="AB80" s="68">
        <f t="shared" si="17"/>
        <v>0</v>
      </c>
      <c r="AC80" s="69">
        <v>1255.1500000000001</v>
      </c>
      <c r="AD80" s="69">
        <v>675.85</v>
      </c>
      <c r="AE80" s="69">
        <v>18.920000000000002</v>
      </c>
      <c r="AF80" s="68">
        <f t="shared" si="18"/>
        <v>1949.92</v>
      </c>
      <c r="AG80" s="69"/>
      <c r="AH80" s="69"/>
      <c r="AI80" s="69"/>
      <c r="AJ80" s="68">
        <f t="shared" si="19"/>
        <v>0</v>
      </c>
      <c r="AK80" s="69"/>
      <c r="AL80" s="69"/>
      <c r="AM80" s="69"/>
      <c r="AN80" s="69"/>
      <c r="AO80" s="69"/>
      <c r="AP80" s="69">
        <v>158</v>
      </c>
      <c r="AQ80" s="68">
        <f t="shared" si="20"/>
        <v>158</v>
      </c>
      <c r="AR80" s="69">
        <v>551.94000000000005</v>
      </c>
      <c r="AS80" s="69"/>
      <c r="AT80" s="72">
        <f t="shared" si="21"/>
        <v>112.96350000000001</v>
      </c>
      <c r="AU80" s="71">
        <f>+(Z80+AC80)*1.01%</f>
        <v>12.677015000000001</v>
      </c>
      <c r="AV80" s="68">
        <f t="shared" si="22"/>
        <v>2785.5005150000002</v>
      </c>
      <c r="AW80" s="68">
        <f t="shared" si="24"/>
        <v>33426.006180000004</v>
      </c>
      <c r="AX80" s="70">
        <v>400</v>
      </c>
      <c r="AY80" s="70">
        <v>600</v>
      </c>
      <c r="AZ80" s="70"/>
      <c r="BA80" s="68">
        <f t="shared" si="23"/>
        <v>34426.006180000004</v>
      </c>
      <c r="BB80" s="17"/>
      <c r="BC80" s="81"/>
    </row>
    <row r="81" spans="1:55" s="20" customFormat="1" ht="39.75" customHeight="1" x14ac:dyDescent="0.25">
      <c r="A81" s="81" t="s">
        <v>73</v>
      </c>
      <c r="B81" s="34" t="s">
        <v>2</v>
      </c>
      <c r="C81" s="34"/>
      <c r="D81" s="34"/>
      <c r="E81" s="34"/>
      <c r="F81" s="34" t="s">
        <v>5182</v>
      </c>
      <c r="G81" s="15" t="s">
        <v>4763</v>
      </c>
      <c r="H81" s="16" t="s">
        <v>4764</v>
      </c>
      <c r="I81" s="172">
        <f t="shared" si="25"/>
        <v>69</v>
      </c>
      <c r="J81" s="83">
        <f t="shared" si="16"/>
        <v>62</v>
      </c>
      <c r="K81" s="17" t="s">
        <v>4715</v>
      </c>
      <c r="L81" s="60" t="s">
        <v>4785</v>
      </c>
      <c r="M81" s="60" t="s">
        <v>5595</v>
      </c>
      <c r="N81" s="139" t="s">
        <v>4789</v>
      </c>
      <c r="O81" s="18" t="s">
        <v>1962</v>
      </c>
      <c r="P81" s="47" t="s">
        <v>1963</v>
      </c>
      <c r="Q81" s="48">
        <v>27881</v>
      </c>
      <c r="R81" s="66" t="s">
        <v>339</v>
      </c>
      <c r="S81" s="48" t="s">
        <v>76</v>
      </c>
      <c r="T81" s="56" t="s">
        <v>77</v>
      </c>
      <c r="U81" s="47" t="s">
        <v>1821</v>
      </c>
      <c r="V81" s="58" t="s">
        <v>138</v>
      </c>
      <c r="W81" s="58" t="s">
        <v>139</v>
      </c>
      <c r="X81" s="58" t="s">
        <v>5183</v>
      </c>
      <c r="Y81" s="19" t="s">
        <v>5188</v>
      </c>
      <c r="Z81" s="71"/>
      <c r="AA81" s="69"/>
      <c r="AB81" s="68">
        <f t="shared" si="17"/>
        <v>0</v>
      </c>
      <c r="AC81" s="69">
        <v>1255.1500000000001</v>
      </c>
      <c r="AD81" s="69">
        <v>675.85</v>
      </c>
      <c r="AE81" s="69"/>
      <c r="AF81" s="68">
        <f t="shared" si="18"/>
        <v>1931</v>
      </c>
      <c r="AG81" s="69"/>
      <c r="AH81" s="69"/>
      <c r="AI81" s="69"/>
      <c r="AJ81" s="68">
        <f t="shared" si="19"/>
        <v>0</v>
      </c>
      <c r="AK81" s="69"/>
      <c r="AL81" s="69"/>
      <c r="AM81" s="69"/>
      <c r="AN81" s="69"/>
      <c r="AO81" s="69"/>
      <c r="AP81" s="69">
        <v>158</v>
      </c>
      <c r="AQ81" s="68">
        <f t="shared" si="20"/>
        <v>158</v>
      </c>
      <c r="AR81" s="69">
        <v>293.36</v>
      </c>
      <c r="AS81" s="69"/>
      <c r="AT81" s="72">
        <f t="shared" si="21"/>
        <v>112.96350000000001</v>
      </c>
      <c r="AU81" s="71">
        <f>+(Z81+AC81)*1.01%</f>
        <v>12.677015000000001</v>
      </c>
      <c r="AV81" s="68">
        <f t="shared" si="22"/>
        <v>2508.0005150000002</v>
      </c>
      <c r="AW81" s="68">
        <f t="shared" si="24"/>
        <v>30096.006180000004</v>
      </c>
      <c r="AX81" s="70">
        <v>400</v>
      </c>
      <c r="AY81" s="70">
        <v>600</v>
      </c>
      <c r="AZ81" s="70"/>
      <c r="BA81" s="68">
        <f t="shared" si="23"/>
        <v>31096.006180000004</v>
      </c>
      <c r="BB81" s="17"/>
      <c r="BC81" s="81"/>
    </row>
    <row r="82" spans="1:55" s="20" customFormat="1" ht="39.75" customHeight="1" x14ac:dyDescent="0.25">
      <c r="A82" s="81" t="s">
        <v>4754</v>
      </c>
      <c r="B82" s="34"/>
      <c r="C82" s="34"/>
      <c r="D82" s="34">
        <v>1</v>
      </c>
      <c r="E82" s="34"/>
      <c r="F82" s="34" t="s">
        <v>5182</v>
      </c>
      <c r="G82" s="15" t="s">
        <v>4763</v>
      </c>
      <c r="H82" s="16" t="s">
        <v>4764</v>
      </c>
      <c r="I82" s="172">
        <f t="shared" si="25"/>
        <v>70</v>
      </c>
      <c r="J82" s="83">
        <f t="shared" si="16"/>
        <v>63</v>
      </c>
      <c r="K82" s="17" t="s">
        <v>4715</v>
      </c>
      <c r="L82" s="60" t="s">
        <v>4785</v>
      </c>
      <c r="M82" s="60" t="s">
        <v>5595</v>
      </c>
      <c r="N82" s="139" t="s">
        <v>4789</v>
      </c>
      <c r="O82" s="18" t="s">
        <v>1964</v>
      </c>
      <c r="P82" s="47"/>
      <c r="Q82" s="48">
        <v>41647</v>
      </c>
      <c r="R82" s="66" t="s">
        <v>340</v>
      </c>
      <c r="S82" s="48" t="s">
        <v>76</v>
      </c>
      <c r="T82" s="56" t="s">
        <v>1822</v>
      </c>
      <c r="U82" s="47" t="s">
        <v>1811</v>
      </c>
      <c r="V82" s="58" t="s">
        <v>138</v>
      </c>
      <c r="W82" s="58" t="s">
        <v>139</v>
      </c>
      <c r="X82" s="58" t="s">
        <v>5183</v>
      </c>
      <c r="Y82" s="19" t="s">
        <v>5188</v>
      </c>
      <c r="Z82" s="71">
        <v>748.51</v>
      </c>
      <c r="AA82" s="69">
        <v>20.7</v>
      </c>
      <c r="AB82" s="68">
        <f t="shared" si="17"/>
        <v>769.21</v>
      </c>
      <c r="AC82" s="69"/>
      <c r="AD82" s="69"/>
      <c r="AE82" s="69"/>
      <c r="AF82" s="68">
        <f t="shared" si="18"/>
        <v>0</v>
      </c>
      <c r="AG82" s="69"/>
      <c r="AH82" s="69"/>
      <c r="AI82" s="69"/>
      <c r="AJ82" s="68">
        <f t="shared" si="19"/>
        <v>0</v>
      </c>
      <c r="AK82" s="69"/>
      <c r="AL82" s="69"/>
      <c r="AM82" s="69"/>
      <c r="AN82" s="69"/>
      <c r="AO82" s="69"/>
      <c r="AP82" s="69"/>
      <c r="AQ82" s="68">
        <f t="shared" si="20"/>
        <v>0</v>
      </c>
      <c r="AR82" s="69"/>
      <c r="AS82" s="69">
        <v>1250.92</v>
      </c>
      <c r="AT82" s="72">
        <f t="shared" si="21"/>
        <v>67.365899999999996</v>
      </c>
      <c r="AU82" s="71">
        <f>+(Z82+AC82)*0.82%</f>
        <v>6.1377819999999987</v>
      </c>
      <c r="AV82" s="68">
        <f t="shared" si="22"/>
        <v>2093.6336819999997</v>
      </c>
      <c r="AW82" s="68">
        <f>AV82*11</f>
        <v>23029.970501999996</v>
      </c>
      <c r="AX82" s="70">
        <v>400</v>
      </c>
      <c r="AY82" s="70">
        <v>600</v>
      </c>
      <c r="AZ82" s="70"/>
      <c r="BA82" s="68">
        <f t="shared" si="23"/>
        <v>24029.970501999996</v>
      </c>
      <c r="BB82" s="17" t="s">
        <v>4823</v>
      </c>
      <c r="BC82" s="81" t="s">
        <v>4936</v>
      </c>
    </row>
    <row r="83" spans="1:55" s="20" customFormat="1" ht="39.75" customHeight="1" x14ac:dyDescent="0.25">
      <c r="A83" s="81" t="s">
        <v>73</v>
      </c>
      <c r="B83" s="34" t="s">
        <v>2</v>
      </c>
      <c r="C83" s="34"/>
      <c r="D83" s="34"/>
      <c r="E83" s="34"/>
      <c r="F83" s="34" t="s">
        <v>5182</v>
      </c>
      <c r="G83" s="15" t="s">
        <v>4763</v>
      </c>
      <c r="H83" s="16" t="s">
        <v>4764</v>
      </c>
      <c r="I83" s="172">
        <f t="shared" si="25"/>
        <v>71</v>
      </c>
      <c r="J83" s="83">
        <f t="shared" si="16"/>
        <v>64</v>
      </c>
      <c r="K83" s="17" t="s">
        <v>4715</v>
      </c>
      <c r="L83" s="60" t="s">
        <v>4785</v>
      </c>
      <c r="M83" s="60" t="s">
        <v>5595</v>
      </c>
      <c r="N83" s="139" t="s">
        <v>4789</v>
      </c>
      <c r="O83" s="18" t="s">
        <v>1965</v>
      </c>
      <c r="P83" s="47" t="s">
        <v>1966</v>
      </c>
      <c r="Q83" s="48">
        <v>30651</v>
      </c>
      <c r="R83" s="66" t="s">
        <v>341</v>
      </c>
      <c r="S83" s="48" t="s">
        <v>76</v>
      </c>
      <c r="T83" s="56" t="s">
        <v>77</v>
      </c>
      <c r="U83" s="47" t="s">
        <v>1821</v>
      </c>
      <c r="V83" s="58" t="s">
        <v>140</v>
      </c>
      <c r="W83" s="58" t="s">
        <v>141</v>
      </c>
      <c r="X83" s="58" t="s">
        <v>5183</v>
      </c>
      <c r="Y83" s="19" t="s">
        <v>5192</v>
      </c>
      <c r="Z83" s="71"/>
      <c r="AA83" s="69"/>
      <c r="AB83" s="68">
        <f t="shared" si="17"/>
        <v>0</v>
      </c>
      <c r="AC83" s="69">
        <v>1244.0999999999999</v>
      </c>
      <c r="AD83" s="69">
        <v>669.9</v>
      </c>
      <c r="AE83" s="69"/>
      <c r="AF83" s="68">
        <f t="shared" si="18"/>
        <v>1914</v>
      </c>
      <c r="AG83" s="69"/>
      <c r="AH83" s="69"/>
      <c r="AI83" s="69"/>
      <c r="AJ83" s="68">
        <f t="shared" si="19"/>
        <v>0</v>
      </c>
      <c r="AK83" s="69"/>
      <c r="AL83" s="69"/>
      <c r="AM83" s="69"/>
      <c r="AN83" s="69"/>
      <c r="AO83" s="69"/>
      <c r="AP83" s="69">
        <v>158</v>
      </c>
      <c r="AQ83" s="68">
        <f t="shared" si="20"/>
        <v>158</v>
      </c>
      <c r="AR83" s="69">
        <v>256.69</v>
      </c>
      <c r="AS83" s="69"/>
      <c r="AT83" s="72">
        <f t="shared" si="21"/>
        <v>111.96899999999999</v>
      </c>
      <c r="AU83" s="71">
        <f t="shared" ref="AU83:AU89" si="26">+(Z83+AC83)*1.01%</f>
        <v>12.565409999999998</v>
      </c>
      <c r="AV83" s="68">
        <f t="shared" si="22"/>
        <v>2453.2244100000003</v>
      </c>
      <c r="AW83" s="68">
        <f t="shared" si="24"/>
        <v>29438.692920000001</v>
      </c>
      <c r="AX83" s="70">
        <v>400</v>
      </c>
      <c r="AY83" s="70">
        <v>600</v>
      </c>
      <c r="AZ83" s="70"/>
      <c r="BA83" s="68">
        <f t="shared" si="23"/>
        <v>30438.692920000001</v>
      </c>
      <c r="BB83" s="17"/>
      <c r="BC83" s="81"/>
    </row>
    <row r="84" spans="1:55" s="20" customFormat="1" ht="39.75" customHeight="1" x14ac:dyDescent="0.25">
      <c r="A84" s="81" t="s">
        <v>73</v>
      </c>
      <c r="B84" s="34" t="s">
        <v>2</v>
      </c>
      <c r="C84" s="34"/>
      <c r="D84" s="34"/>
      <c r="E84" s="34"/>
      <c r="F84" s="34" t="s">
        <v>5182</v>
      </c>
      <c r="G84" s="15" t="s">
        <v>4763</v>
      </c>
      <c r="H84" s="16" t="s">
        <v>4764</v>
      </c>
      <c r="I84" s="172">
        <f t="shared" si="25"/>
        <v>72</v>
      </c>
      <c r="J84" s="83">
        <f t="shared" si="16"/>
        <v>65</v>
      </c>
      <c r="K84" s="17" t="s">
        <v>4715</v>
      </c>
      <c r="L84" s="60" t="s">
        <v>4785</v>
      </c>
      <c r="M84" s="60" t="s">
        <v>5595</v>
      </c>
      <c r="N84" s="139" t="s">
        <v>4789</v>
      </c>
      <c r="O84" s="18" t="s">
        <v>1967</v>
      </c>
      <c r="P84" s="47" t="s">
        <v>1968</v>
      </c>
      <c r="Q84" s="48">
        <v>33086</v>
      </c>
      <c r="R84" s="66" t="s">
        <v>342</v>
      </c>
      <c r="S84" s="48" t="s">
        <v>76</v>
      </c>
      <c r="T84" s="56" t="s">
        <v>77</v>
      </c>
      <c r="U84" s="47" t="s">
        <v>1821</v>
      </c>
      <c r="V84" s="58" t="s">
        <v>146</v>
      </c>
      <c r="W84" s="58" t="s">
        <v>147</v>
      </c>
      <c r="X84" s="58" t="s">
        <v>5183</v>
      </c>
      <c r="Y84" s="19" t="s">
        <v>5188</v>
      </c>
      <c r="Z84" s="71"/>
      <c r="AA84" s="69"/>
      <c r="AB84" s="68">
        <f t="shared" si="17"/>
        <v>0</v>
      </c>
      <c r="AC84" s="69">
        <v>1214.2</v>
      </c>
      <c r="AD84" s="69">
        <v>653.79999999999995</v>
      </c>
      <c r="AE84" s="69"/>
      <c r="AF84" s="68">
        <f t="shared" si="18"/>
        <v>1868</v>
      </c>
      <c r="AG84" s="69"/>
      <c r="AH84" s="69"/>
      <c r="AI84" s="69"/>
      <c r="AJ84" s="68">
        <f t="shared" si="19"/>
        <v>0</v>
      </c>
      <c r="AK84" s="69"/>
      <c r="AL84" s="69"/>
      <c r="AM84" s="69"/>
      <c r="AN84" s="69"/>
      <c r="AO84" s="69"/>
      <c r="AP84" s="69">
        <v>158</v>
      </c>
      <c r="AQ84" s="68">
        <f t="shared" si="20"/>
        <v>158</v>
      </c>
      <c r="AR84" s="69">
        <v>293.36</v>
      </c>
      <c r="AS84" s="69"/>
      <c r="AT84" s="72">
        <f t="shared" si="21"/>
        <v>109.27800000000001</v>
      </c>
      <c r="AU84" s="71">
        <f t="shared" si="26"/>
        <v>12.26342</v>
      </c>
      <c r="AV84" s="68">
        <f t="shared" si="22"/>
        <v>2440.9014200000001</v>
      </c>
      <c r="AW84" s="68">
        <f t="shared" si="24"/>
        <v>29290.817040000002</v>
      </c>
      <c r="AX84" s="70">
        <v>400</v>
      </c>
      <c r="AY84" s="70">
        <v>600</v>
      </c>
      <c r="AZ84" s="70"/>
      <c r="BA84" s="68">
        <f t="shared" si="23"/>
        <v>30290.817040000002</v>
      </c>
      <c r="BB84" s="17"/>
      <c r="BC84" s="81"/>
    </row>
    <row r="85" spans="1:55" s="20" customFormat="1" ht="39.75" customHeight="1" x14ac:dyDescent="0.25">
      <c r="A85" s="81" t="s">
        <v>73</v>
      </c>
      <c r="B85" s="34" t="s">
        <v>2</v>
      </c>
      <c r="C85" s="34"/>
      <c r="D85" s="34"/>
      <c r="E85" s="34"/>
      <c r="F85" s="34" t="s">
        <v>5182</v>
      </c>
      <c r="G85" s="15" t="s">
        <v>4763</v>
      </c>
      <c r="H85" s="16" t="s">
        <v>4764</v>
      </c>
      <c r="I85" s="172">
        <f t="shared" si="25"/>
        <v>73</v>
      </c>
      <c r="J85" s="83">
        <f t="shared" si="16"/>
        <v>66</v>
      </c>
      <c r="K85" s="17" t="s">
        <v>4715</v>
      </c>
      <c r="L85" s="60" t="s">
        <v>4785</v>
      </c>
      <c r="M85" s="60" t="s">
        <v>5595</v>
      </c>
      <c r="N85" s="139" t="s">
        <v>4789</v>
      </c>
      <c r="O85" s="18" t="s">
        <v>1969</v>
      </c>
      <c r="P85" s="47" t="s">
        <v>1970</v>
      </c>
      <c r="Q85" s="48">
        <v>32870</v>
      </c>
      <c r="R85" s="66" t="s">
        <v>343</v>
      </c>
      <c r="S85" s="48" t="s">
        <v>76</v>
      </c>
      <c r="T85" s="56" t="s">
        <v>77</v>
      </c>
      <c r="U85" s="47" t="s">
        <v>1821</v>
      </c>
      <c r="V85" s="58" t="s">
        <v>146</v>
      </c>
      <c r="W85" s="58" t="s">
        <v>147</v>
      </c>
      <c r="X85" s="58" t="s">
        <v>5183</v>
      </c>
      <c r="Y85" s="19" t="s">
        <v>5188</v>
      </c>
      <c r="Z85" s="71"/>
      <c r="AA85" s="69"/>
      <c r="AB85" s="68">
        <f t="shared" si="17"/>
        <v>0</v>
      </c>
      <c r="AC85" s="69">
        <v>1214.2</v>
      </c>
      <c r="AD85" s="69">
        <v>653.79999999999995</v>
      </c>
      <c r="AE85" s="69">
        <v>21.91</v>
      </c>
      <c r="AF85" s="68">
        <f t="shared" si="18"/>
        <v>1889.91</v>
      </c>
      <c r="AG85" s="69"/>
      <c r="AH85" s="69"/>
      <c r="AI85" s="69"/>
      <c r="AJ85" s="68">
        <f t="shared" si="19"/>
        <v>0</v>
      </c>
      <c r="AK85" s="69"/>
      <c r="AL85" s="69"/>
      <c r="AM85" s="69"/>
      <c r="AN85" s="69"/>
      <c r="AO85" s="69"/>
      <c r="AP85" s="69">
        <v>158</v>
      </c>
      <c r="AQ85" s="68">
        <f t="shared" si="20"/>
        <v>158</v>
      </c>
      <c r="AR85" s="69">
        <v>293.36</v>
      </c>
      <c r="AS85" s="69"/>
      <c r="AT85" s="72">
        <f t="shared" si="21"/>
        <v>109.27800000000001</v>
      </c>
      <c r="AU85" s="71">
        <f t="shared" si="26"/>
        <v>12.26342</v>
      </c>
      <c r="AV85" s="68">
        <f t="shared" si="22"/>
        <v>2462.81142</v>
      </c>
      <c r="AW85" s="68">
        <f t="shared" si="24"/>
        <v>29553.73704</v>
      </c>
      <c r="AX85" s="70">
        <v>400</v>
      </c>
      <c r="AY85" s="70">
        <v>600</v>
      </c>
      <c r="AZ85" s="70"/>
      <c r="BA85" s="68">
        <f t="shared" si="23"/>
        <v>30553.73704</v>
      </c>
      <c r="BB85" s="17"/>
      <c r="BC85" s="81"/>
    </row>
    <row r="86" spans="1:55" s="20" customFormat="1" ht="39.75" customHeight="1" x14ac:dyDescent="0.25">
      <c r="A86" s="81" t="s">
        <v>73</v>
      </c>
      <c r="B86" s="34" t="s">
        <v>2</v>
      </c>
      <c r="C86" s="34"/>
      <c r="D86" s="34"/>
      <c r="E86" s="34"/>
      <c r="F86" s="34" t="s">
        <v>5182</v>
      </c>
      <c r="G86" s="15" t="s">
        <v>4763</v>
      </c>
      <c r="H86" s="16" t="s">
        <v>4764</v>
      </c>
      <c r="I86" s="172">
        <f t="shared" si="25"/>
        <v>74</v>
      </c>
      <c r="J86" s="83">
        <f t="shared" si="16"/>
        <v>67</v>
      </c>
      <c r="K86" s="17" t="s">
        <v>4715</v>
      </c>
      <c r="L86" s="60" t="s">
        <v>4785</v>
      </c>
      <c r="M86" s="60" t="s">
        <v>5595</v>
      </c>
      <c r="N86" s="139" t="s">
        <v>4789</v>
      </c>
      <c r="O86" s="18" t="s">
        <v>1971</v>
      </c>
      <c r="P86" s="47" t="s">
        <v>1972</v>
      </c>
      <c r="Q86" s="48">
        <v>40364</v>
      </c>
      <c r="R86" s="66" t="s">
        <v>344</v>
      </c>
      <c r="S86" s="48" t="s">
        <v>76</v>
      </c>
      <c r="T86" s="56" t="s">
        <v>77</v>
      </c>
      <c r="U86" s="47" t="s">
        <v>1821</v>
      </c>
      <c r="V86" s="58" t="s">
        <v>144</v>
      </c>
      <c r="W86" s="58" t="s">
        <v>145</v>
      </c>
      <c r="X86" s="58" t="s">
        <v>5183</v>
      </c>
      <c r="Y86" s="19" t="s">
        <v>5192</v>
      </c>
      <c r="Z86" s="71"/>
      <c r="AA86" s="69"/>
      <c r="AB86" s="68">
        <f t="shared" si="17"/>
        <v>0</v>
      </c>
      <c r="AC86" s="69">
        <v>1222.6500000000001</v>
      </c>
      <c r="AD86" s="69">
        <v>658.35</v>
      </c>
      <c r="AE86" s="69">
        <v>91.32</v>
      </c>
      <c r="AF86" s="68">
        <f t="shared" si="18"/>
        <v>1972.32</v>
      </c>
      <c r="AG86" s="69"/>
      <c r="AH86" s="69"/>
      <c r="AI86" s="69"/>
      <c r="AJ86" s="68">
        <f t="shared" si="19"/>
        <v>0</v>
      </c>
      <c r="AK86" s="69"/>
      <c r="AL86" s="69"/>
      <c r="AM86" s="69"/>
      <c r="AN86" s="69"/>
      <c r="AO86" s="69"/>
      <c r="AP86" s="69"/>
      <c r="AQ86" s="68">
        <f t="shared" si="20"/>
        <v>0</v>
      </c>
      <c r="AR86" s="69">
        <v>515.27</v>
      </c>
      <c r="AS86" s="69"/>
      <c r="AT86" s="72">
        <f t="shared" si="21"/>
        <v>110.0385</v>
      </c>
      <c r="AU86" s="71">
        <f t="shared" si="26"/>
        <v>12.348765</v>
      </c>
      <c r="AV86" s="68">
        <f t="shared" si="22"/>
        <v>2609.9772650000004</v>
      </c>
      <c r="AW86" s="68">
        <f t="shared" si="24"/>
        <v>31319.727180000005</v>
      </c>
      <c r="AX86" s="70">
        <v>400</v>
      </c>
      <c r="AY86" s="70">
        <v>600</v>
      </c>
      <c r="AZ86" s="70"/>
      <c r="BA86" s="68">
        <f t="shared" si="23"/>
        <v>32319.727180000005</v>
      </c>
      <c r="BB86" s="17"/>
      <c r="BC86" s="81"/>
    </row>
    <row r="87" spans="1:55" s="20" customFormat="1" ht="39.75" customHeight="1" x14ac:dyDescent="0.25">
      <c r="A87" s="81" t="s">
        <v>73</v>
      </c>
      <c r="B87" s="34" t="s">
        <v>2</v>
      </c>
      <c r="C87" s="34"/>
      <c r="D87" s="34"/>
      <c r="E87" s="34"/>
      <c r="F87" s="34" t="s">
        <v>5182</v>
      </c>
      <c r="G87" s="15" t="s">
        <v>4763</v>
      </c>
      <c r="H87" s="16" t="s">
        <v>4764</v>
      </c>
      <c r="I87" s="172">
        <f t="shared" si="25"/>
        <v>75</v>
      </c>
      <c r="J87" s="83">
        <f t="shared" si="16"/>
        <v>68</v>
      </c>
      <c r="K87" s="17" t="s">
        <v>4715</v>
      </c>
      <c r="L87" s="60" t="s">
        <v>4785</v>
      </c>
      <c r="M87" s="60" t="s">
        <v>5595</v>
      </c>
      <c r="N87" s="139" t="s">
        <v>4789</v>
      </c>
      <c r="O87" s="18" t="s">
        <v>1973</v>
      </c>
      <c r="P87" s="47" t="s">
        <v>1974</v>
      </c>
      <c r="Q87" s="48">
        <v>32478</v>
      </c>
      <c r="R87" s="66" t="s">
        <v>345</v>
      </c>
      <c r="S87" s="48" t="s">
        <v>76</v>
      </c>
      <c r="T87" s="56" t="s">
        <v>77</v>
      </c>
      <c r="U87" s="47" t="s">
        <v>1821</v>
      </c>
      <c r="V87" s="58" t="s">
        <v>158</v>
      </c>
      <c r="W87" s="58" t="s">
        <v>159</v>
      </c>
      <c r="X87" s="58" t="s">
        <v>5183</v>
      </c>
      <c r="Y87" s="19" t="s">
        <v>5185</v>
      </c>
      <c r="Z87" s="71"/>
      <c r="AA87" s="69"/>
      <c r="AB87" s="68">
        <f t="shared" si="17"/>
        <v>0</v>
      </c>
      <c r="AC87" s="69">
        <v>1203.1500000000001</v>
      </c>
      <c r="AD87" s="69">
        <v>647.85</v>
      </c>
      <c r="AE87" s="69">
        <v>44.15</v>
      </c>
      <c r="AF87" s="68">
        <f t="shared" si="18"/>
        <v>1895.15</v>
      </c>
      <c r="AG87" s="69"/>
      <c r="AH87" s="69"/>
      <c r="AI87" s="69"/>
      <c r="AJ87" s="68">
        <f t="shared" si="19"/>
        <v>0</v>
      </c>
      <c r="AK87" s="69"/>
      <c r="AL87" s="69"/>
      <c r="AM87" s="69"/>
      <c r="AN87" s="69"/>
      <c r="AO87" s="69"/>
      <c r="AP87" s="69">
        <v>158</v>
      </c>
      <c r="AQ87" s="68">
        <f t="shared" si="20"/>
        <v>158</v>
      </c>
      <c r="AR87" s="69">
        <v>277.68</v>
      </c>
      <c r="AS87" s="69"/>
      <c r="AT87" s="72">
        <f t="shared" si="21"/>
        <v>108.2835</v>
      </c>
      <c r="AU87" s="71">
        <f t="shared" si="26"/>
        <v>12.151815000000001</v>
      </c>
      <c r="AV87" s="68">
        <f t="shared" si="22"/>
        <v>2451.2653150000001</v>
      </c>
      <c r="AW87" s="68">
        <f t="shared" si="24"/>
        <v>29415.183779999999</v>
      </c>
      <c r="AX87" s="70">
        <v>400</v>
      </c>
      <c r="AY87" s="70">
        <v>600</v>
      </c>
      <c r="AZ87" s="70"/>
      <c r="BA87" s="68">
        <f t="shared" si="23"/>
        <v>30415.183779999999</v>
      </c>
      <c r="BB87" s="17"/>
      <c r="BC87" s="81"/>
    </row>
    <row r="88" spans="1:55" s="20" customFormat="1" ht="39.75" customHeight="1" x14ac:dyDescent="0.25">
      <c r="A88" s="81" t="s">
        <v>73</v>
      </c>
      <c r="B88" s="34" t="s">
        <v>2</v>
      </c>
      <c r="C88" s="34"/>
      <c r="D88" s="34"/>
      <c r="E88" s="34"/>
      <c r="F88" s="34" t="s">
        <v>5182</v>
      </c>
      <c r="G88" s="15" t="s">
        <v>4763</v>
      </c>
      <c r="H88" s="16" t="s">
        <v>4764</v>
      </c>
      <c r="I88" s="172">
        <f t="shared" si="25"/>
        <v>76</v>
      </c>
      <c r="J88" s="83">
        <f t="shared" si="16"/>
        <v>69</v>
      </c>
      <c r="K88" s="17" t="s">
        <v>4715</v>
      </c>
      <c r="L88" s="60" t="s">
        <v>4785</v>
      </c>
      <c r="M88" s="60" t="s">
        <v>5595</v>
      </c>
      <c r="N88" s="139" t="s">
        <v>4789</v>
      </c>
      <c r="O88" s="18" t="s">
        <v>1975</v>
      </c>
      <c r="P88" s="47" t="s">
        <v>1976</v>
      </c>
      <c r="Q88" s="48">
        <v>33070</v>
      </c>
      <c r="R88" s="66" t="s">
        <v>346</v>
      </c>
      <c r="S88" s="48" t="s">
        <v>76</v>
      </c>
      <c r="T88" s="56" t="s">
        <v>77</v>
      </c>
      <c r="U88" s="47" t="s">
        <v>1821</v>
      </c>
      <c r="V88" s="58" t="s">
        <v>158</v>
      </c>
      <c r="W88" s="58" t="s">
        <v>159</v>
      </c>
      <c r="X88" s="58" t="s">
        <v>5183</v>
      </c>
      <c r="Y88" s="19" t="s">
        <v>5185</v>
      </c>
      <c r="Z88" s="71"/>
      <c r="AA88" s="69"/>
      <c r="AB88" s="68">
        <f t="shared" si="17"/>
        <v>0</v>
      </c>
      <c r="AC88" s="69">
        <v>1203.1500000000001</v>
      </c>
      <c r="AD88" s="69">
        <v>647.85</v>
      </c>
      <c r="AE88" s="69">
        <v>42.73</v>
      </c>
      <c r="AF88" s="68">
        <f t="shared" si="18"/>
        <v>1893.73</v>
      </c>
      <c r="AG88" s="69"/>
      <c r="AH88" s="69"/>
      <c r="AI88" s="69"/>
      <c r="AJ88" s="68">
        <f t="shared" si="19"/>
        <v>0</v>
      </c>
      <c r="AK88" s="69"/>
      <c r="AL88" s="69"/>
      <c r="AM88" s="69"/>
      <c r="AN88" s="69"/>
      <c r="AO88" s="69"/>
      <c r="AP88" s="69">
        <v>158</v>
      </c>
      <c r="AQ88" s="68">
        <f t="shared" si="20"/>
        <v>158</v>
      </c>
      <c r="AR88" s="69">
        <v>509.08</v>
      </c>
      <c r="AS88" s="69"/>
      <c r="AT88" s="72">
        <f t="shared" si="21"/>
        <v>108.2835</v>
      </c>
      <c r="AU88" s="71">
        <f t="shared" si="26"/>
        <v>12.151815000000001</v>
      </c>
      <c r="AV88" s="68">
        <f t="shared" si="22"/>
        <v>2681.2453150000001</v>
      </c>
      <c r="AW88" s="68">
        <f t="shared" si="24"/>
        <v>32174.943780000001</v>
      </c>
      <c r="AX88" s="70">
        <v>400</v>
      </c>
      <c r="AY88" s="70">
        <v>600</v>
      </c>
      <c r="AZ88" s="70"/>
      <c r="BA88" s="68">
        <f t="shared" si="23"/>
        <v>33174.943780000001</v>
      </c>
      <c r="BB88" s="17"/>
      <c r="BC88" s="81"/>
    </row>
    <row r="89" spans="1:55" s="20" customFormat="1" ht="39.75" customHeight="1" x14ac:dyDescent="0.25">
      <c r="A89" s="81" t="s">
        <v>73</v>
      </c>
      <c r="B89" s="34" t="s">
        <v>2</v>
      </c>
      <c r="C89" s="34"/>
      <c r="D89" s="34"/>
      <c r="E89" s="34"/>
      <c r="F89" s="34" t="s">
        <v>5182</v>
      </c>
      <c r="G89" s="15" t="s">
        <v>4763</v>
      </c>
      <c r="H89" s="16" t="s">
        <v>4764</v>
      </c>
      <c r="I89" s="172">
        <f t="shared" si="25"/>
        <v>77</v>
      </c>
      <c r="J89" s="83">
        <f t="shared" si="16"/>
        <v>70</v>
      </c>
      <c r="K89" s="17" t="s">
        <v>4716</v>
      </c>
      <c r="L89" s="60" t="s">
        <v>4785</v>
      </c>
      <c r="M89" s="60" t="s">
        <v>5595</v>
      </c>
      <c r="N89" s="139" t="s">
        <v>4789</v>
      </c>
      <c r="O89" s="18" t="s">
        <v>1977</v>
      </c>
      <c r="P89" s="47" t="s">
        <v>1978</v>
      </c>
      <c r="Q89" s="48">
        <v>35064</v>
      </c>
      <c r="R89" s="66" t="s">
        <v>347</v>
      </c>
      <c r="S89" s="48" t="s">
        <v>76</v>
      </c>
      <c r="T89" s="56" t="s">
        <v>77</v>
      </c>
      <c r="U89" s="47" t="s">
        <v>1821</v>
      </c>
      <c r="V89" s="58" t="s">
        <v>142</v>
      </c>
      <c r="W89" s="58" t="s">
        <v>143</v>
      </c>
      <c r="X89" s="58" t="s">
        <v>5183</v>
      </c>
      <c r="Y89" s="19" t="s">
        <v>5188</v>
      </c>
      <c r="Z89" s="71"/>
      <c r="AA89" s="69"/>
      <c r="AB89" s="68">
        <f t="shared" si="17"/>
        <v>0</v>
      </c>
      <c r="AC89" s="69">
        <v>1233.7</v>
      </c>
      <c r="AD89" s="69">
        <v>664.3</v>
      </c>
      <c r="AE89" s="69"/>
      <c r="AF89" s="68">
        <f t="shared" si="18"/>
        <v>1898</v>
      </c>
      <c r="AG89" s="69"/>
      <c r="AH89" s="69"/>
      <c r="AI89" s="69"/>
      <c r="AJ89" s="68">
        <f t="shared" si="19"/>
        <v>0</v>
      </c>
      <c r="AK89" s="69"/>
      <c r="AL89" s="69"/>
      <c r="AM89" s="69"/>
      <c r="AN89" s="69"/>
      <c r="AO89" s="69"/>
      <c r="AP89" s="69">
        <v>158</v>
      </c>
      <c r="AQ89" s="68">
        <f t="shared" si="20"/>
        <v>158</v>
      </c>
      <c r="AR89" s="69">
        <v>293.36</v>
      </c>
      <c r="AS89" s="69"/>
      <c r="AT89" s="72">
        <f t="shared" si="21"/>
        <v>111.033</v>
      </c>
      <c r="AU89" s="71">
        <f t="shared" si="26"/>
        <v>12.460369999999999</v>
      </c>
      <c r="AV89" s="68">
        <f t="shared" si="22"/>
        <v>2472.8533699999998</v>
      </c>
      <c r="AW89" s="68">
        <f t="shared" si="24"/>
        <v>29674.240439999998</v>
      </c>
      <c r="AX89" s="70">
        <v>400</v>
      </c>
      <c r="AY89" s="70">
        <v>600</v>
      </c>
      <c r="AZ89" s="70"/>
      <c r="BA89" s="68">
        <f t="shared" si="23"/>
        <v>30674.240439999998</v>
      </c>
      <c r="BB89" s="17"/>
      <c r="BC89" s="81"/>
    </row>
    <row r="90" spans="1:55" s="20" customFormat="1" ht="39.75" customHeight="1" x14ac:dyDescent="0.25">
      <c r="A90" s="81" t="s">
        <v>4754</v>
      </c>
      <c r="B90" s="34" t="s">
        <v>2</v>
      </c>
      <c r="C90" s="34"/>
      <c r="D90" s="34"/>
      <c r="E90" s="34"/>
      <c r="F90" s="34" t="s">
        <v>5182</v>
      </c>
      <c r="G90" s="15" t="s">
        <v>4763</v>
      </c>
      <c r="H90" s="16" t="s">
        <v>4764</v>
      </c>
      <c r="I90" s="172">
        <f t="shared" si="25"/>
        <v>78</v>
      </c>
      <c r="J90" s="83">
        <f t="shared" si="16"/>
        <v>71</v>
      </c>
      <c r="K90" s="17" t="s">
        <v>4716</v>
      </c>
      <c r="L90" s="60" t="s">
        <v>4785</v>
      </c>
      <c r="M90" s="60" t="s">
        <v>5595</v>
      </c>
      <c r="N90" s="139" t="s">
        <v>4789</v>
      </c>
      <c r="O90" s="18" t="s">
        <v>1979</v>
      </c>
      <c r="P90" s="47" t="s">
        <v>1980</v>
      </c>
      <c r="Q90" s="48">
        <v>30651</v>
      </c>
      <c r="R90" s="66" t="s">
        <v>348</v>
      </c>
      <c r="S90" s="48" t="s">
        <v>76</v>
      </c>
      <c r="T90" s="56" t="s">
        <v>77</v>
      </c>
      <c r="U90" s="47" t="s">
        <v>1811</v>
      </c>
      <c r="V90" s="58" t="s">
        <v>140</v>
      </c>
      <c r="W90" s="58" t="s">
        <v>141</v>
      </c>
      <c r="X90" s="58" t="s">
        <v>5183</v>
      </c>
      <c r="Y90" s="19" t="s">
        <v>5188</v>
      </c>
      <c r="Z90" s="71">
        <v>753.56999999999994</v>
      </c>
      <c r="AA90" s="69">
        <v>15.19</v>
      </c>
      <c r="AB90" s="68">
        <f t="shared" si="17"/>
        <v>768.76</v>
      </c>
      <c r="AC90" s="69"/>
      <c r="AD90" s="69"/>
      <c r="AE90" s="69"/>
      <c r="AF90" s="68">
        <f t="shared" si="18"/>
        <v>0</v>
      </c>
      <c r="AG90" s="69"/>
      <c r="AH90" s="69"/>
      <c r="AI90" s="69"/>
      <c r="AJ90" s="68">
        <f t="shared" si="19"/>
        <v>0</v>
      </c>
      <c r="AK90" s="69"/>
      <c r="AL90" s="69"/>
      <c r="AM90" s="69"/>
      <c r="AN90" s="69"/>
      <c r="AO90" s="69"/>
      <c r="AP90" s="69"/>
      <c r="AQ90" s="68">
        <f t="shared" si="20"/>
        <v>0</v>
      </c>
      <c r="AR90" s="69"/>
      <c r="AS90" s="69">
        <v>1250.92</v>
      </c>
      <c r="AT90" s="72">
        <f t="shared" si="21"/>
        <v>67.821299999999994</v>
      </c>
      <c r="AU90" s="71">
        <f>+(Z90+AC90)*0.82%</f>
        <v>6.1792739999999986</v>
      </c>
      <c r="AV90" s="68">
        <f t="shared" si="22"/>
        <v>2093.680574</v>
      </c>
      <c r="AW90" s="68">
        <f t="shared" si="24"/>
        <v>25124.166888</v>
      </c>
      <c r="AX90" s="70">
        <v>400</v>
      </c>
      <c r="AY90" s="70">
        <v>600</v>
      </c>
      <c r="AZ90" s="70"/>
      <c r="BA90" s="68">
        <f t="shared" si="23"/>
        <v>26124.166888</v>
      </c>
      <c r="BB90" s="17"/>
      <c r="BC90" s="81"/>
    </row>
    <row r="91" spans="1:55" s="20" customFormat="1" ht="39.75" customHeight="1" x14ac:dyDescent="0.25">
      <c r="A91" s="81" t="s">
        <v>73</v>
      </c>
      <c r="B91" s="34" t="s">
        <v>2</v>
      </c>
      <c r="C91" s="34"/>
      <c r="D91" s="34"/>
      <c r="E91" s="34"/>
      <c r="F91" s="34" t="s">
        <v>5182</v>
      </c>
      <c r="G91" s="15" t="s">
        <v>4763</v>
      </c>
      <c r="H91" s="16" t="s">
        <v>4764</v>
      </c>
      <c r="I91" s="172">
        <f t="shared" si="25"/>
        <v>79</v>
      </c>
      <c r="J91" s="83">
        <f t="shared" si="16"/>
        <v>72</v>
      </c>
      <c r="K91" s="17" t="s">
        <v>4716</v>
      </c>
      <c r="L91" s="60" t="s">
        <v>4785</v>
      </c>
      <c r="M91" s="60" t="s">
        <v>5595</v>
      </c>
      <c r="N91" s="139" t="s">
        <v>4789</v>
      </c>
      <c r="O91" s="18" t="s">
        <v>1981</v>
      </c>
      <c r="P91" s="47" t="s">
        <v>1982</v>
      </c>
      <c r="Q91" s="48">
        <v>31017</v>
      </c>
      <c r="R91" s="66" t="s">
        <v>349</v>
      </c>
      <c r="S91" s="48" t="s">
        <v>76</v>
      </c>
      <c r="T91" s="56" t="s">
        <v>77</v>
      </c>
      <c r="U91" s="47" t="s">
        <v>1821</v>
      </c>
      <c r="V91" s="58" t="s">
        <v>138</v>
      </c>
      <c r="W91" s="58" t="s">
        <v>139</v>
      </c>
      <c r="X91" s="58" t="s">
        <v>5183</v>
      </c>
      <c r="Y91" s="19" t="s">
        <v>5188</v>
      </c>
      <c r="Z91" s="71"/>
      <c r="AA91" s="69"/>
      <c r="AB91" s="68">
        <f t="shared" si="17"/>
        <v>0</v>
      </c>
      <c r="AC91" s="69">
        <v>1255.1500000000001</v>
      </c>
      <c r="AD91" s="69">
        <v>675.85</v>
      </c>
      <c r="AE91" s="69">
        <v>41.46</v>
      </c>
      <c r="AF91" s="68">
        <f t="shared" si="18"/>
        <v>1972.46</v>
      </c>
      <c r="AG91" s="69"/>
      <c r="AH91" s="69"/>
      <c r="AI91" s="69"/>
      <c r="AJ91" s="68">
        <f t="shared" si="19"/>
        <v>0</v>
      </c>
      <c r="AK91" s="69"/>
      <c r="AL91" s="69"/>
      <c r="AM91" s="69"/>
      <c r="AN91" s="69"/>
      <c r="AO91" s="69"/>
      <c r="AP91" s="69">
        <v>158</v>
      </c>
      <c r="AQ91" s="68">
        <f t="shared" si="20"/>
        <v>158</v>
      </c>
      <c r="AR91" s="69">
        <v>293.36</v>
      </c>
      <c r="AS91" s="69"/>
      <c r="AT91" s="72">
        <f t="shared" si="21"/>
        <v>112.96350000000001</v>
      </c>
      <c r="AU91" s="71">
        <f>+(Z91+AC91)*1.01%</f>
        <v>12.677015000000001</v>
      </c>
      <c r="AV91" s="68">
        <f t="shared" si="22"/>
        <v>2549.4605150000002</v>
      </c>
      <c r="AW91" s="68">
        <f t="shared" si="24"/>
        <v>30593.526180000001</v>
      </c>
      <c r="AX91" s="70">
        <v>400</v>
      </c>
      <c r="AY91" s="70">
        <v>600</v>
      </c>
      <c r="AZ91" s="70"/>
      <c r="BA91" s="68">
        <f t="shared" si="23"/>
        <v>31593.526180000001</v>
      </c>
      <c r="BB91" s="17"/>
      <c r="BC91" s="81"/>
    </row>
    <row r="92" spans="1:55" s="20" customFormat="1" ht="39.75" customHeight="1" x14ac:dyDescent="0.25">
      <c r="A92" s="81" t="s">
        <v>73</v>
      </c>
      <c r="B92" s="34" t="s">
        <v>2</v>
      </c>
      <c r="C92" s="34"/>
      <c r="D92" s="34"/>
      <c r="E92" s="34"/>
      <c r="F92" s="34" t="s">
        <v>5182</v>
      </c>
      <c r="G92" s="15" t="s">
        <v>4763</v>
      </c>
      <c r="H92" s="16" t="s">
        <v>4764</v>
      </c>
      <c r="I92" s="172">
        <f t="shared" si="25"/>
        <v>80</v>
      </c>
      <c r="J92" s="83">
        <f t="shared" si="16"/>
        <v>73</v>
      </c>
      <c r="K92" s="17" t="s">
        <v>4716</v>
      </c>
      <c r="L92" s="60" t="s">
        <v>4785</v>
      </c>
      <c r="M92" s="60" t="s">
        <v>5595</v>
      </c>
      <c r="N92" s="139" t="s">
        <v>4789</v>
      </c>
      <c r="O92" s="18" t="s">
        <v>1983</v>
      </c>
      <c r="P92" s="47" t="s">
        <v>1984</v>
      </c>
      <c r="Q92" s="48">
        <v>35064</v>
      </c>
      <c r="R92" s="66" t="s">
        <v>350</v>
      </c>
      <c r="S92" s="48" t="s">
        <v>76</v>
      </c>
      <c r="T92" s="56" t="s">
        <v>77</v>
      </c>
      <c r="U92" s="47" t="s">
        <v>1821</v>
      </c>
      <c r="V92" s="58" t="s">
        <v>146</v>
      </c>
      <c r="W92" s="58" t="s">
        <v>147</v>
      </c>
      <c r="X92" s="58" t="s">
        <v>5183</v>
      </c>
      <c r="Y92" s="19" t="s">
        <v>5188</v>
      </c>
      <c r="Z92" s="71"/>
      <c r="AA92" s="69"/>
      <c r="AB92" s="68">
        <f t="shared" si="17"/>
        <v>0</v>
      </c>
      <c r="AC92" s="69">
        <v>1214.2</v>
      </c>
      <c r="AD92" s="69">
        <v>653.79999999999995</v>
      </c>
      <c r="AE92" s="69"/>
      <c r="AF92" s="68">
        <f t="shared" si="18"/>
        <v>1868</v>
      </c>
      <c r="AG92" s="69"/>
      <c r="AH92" s="69"/>
      <c r="AI92" s="69"/>
      <c r="AJ92" s="68">
        <f t="shared" si="19"/>
        <v>0</v>
      </c>
      <c r="AK92" s="69"/>
      <c r="AL92" s="69"/>
      <c r="AM92" s="69"/>
      <c r="AN92" s="69"/>
      <c r="AO92" s="69"/>
      <c r="AP92" s="69">
        <v>158</v>
      </c>
      <c r="AQ92" s="68">
        <f t="shared" si="20"/>
        <v>158</v>
      </c>
      <c r="AR92" s="69">
        <v>528.16</v>
      </c>
      <c r="AS92" s="69"/>
      <c r="AT92" s="72">
        <f t="shared" si="21"/>
        <v>109.27800000000001</v>
      </c>
      <c r="AU92" s="71">
        <f>+(Z92+AC92)*1.01%</f>
        <v>12.26342</v>
      </c>
      <c r="AV92" s="68">
        <f t="shared" si="22"/>
        <v>2675.7014199999999</v>
      </c>
      <c r="AW92" s="68">
        <f t="shared" si="24"/>
        <v>32108.41704</v>
      </c>
      <c r="AX92" s="70">
        <v>400</v>
      </c>
      <c r="AY92" s="70">
        <v>600</v>
      </c>
      <c r="AZ92" s="70"/>
      <c r="BA92" s="68">
        <f t="shared" si="23"/>
        <v>33108.41704</v>
      </c>
      <c r="BB92" s="17"/>
      <c r="BC92" s="81"/>
    </row>
    <row r="93" spans="1:55" s="20" customFormat="1" ht="39.75" customHeight="1" x14ac:dyDescent="0.25">
      <c r="A93" s="81" t="s">
        <v>73</v>
      </c>
      <c r="B93" s="34" t="s">
        <v>2</v>
      </c>
      <c r="C93" s="34"/>
      <c r="D93" s="34"/>
      <c r="E93" s="34"/>
      <c r="F93" s="34" t="s">
        <v>5182</v>
      </c>
      <c r="G93" s="15" t="s">
        <v>4763</v>
      </c>
      <c r="H93" s="16" t="s">
        <v>4764</v>
      </c>
      <c r="I93" s="172">
        <f t="shared" si="25"/>
        <v>81</v>
      </c>
      <c r="J93" s="83">
        <f t="shared" si="16"/>
        <v>74</v>
      </c>
      <c r="K93" s="17" t="s">
        <v>4716</v>
      </c>
      <c r="L93" s="60" t="s">
        <v>4785</v>
      </c>
      <c r="M93" s="60" t="s">
        <v>5595</v>
      </c>
      <c r="N93" s="139" t="s">
        <v>4789</v>
      </c>
      <c r="O93" s="18" t="s">
        <v>1985</v>
      </c>
      <c r="P93" s="47" t="s">
        <v>1986</v>
      </c>
      <c r="Q93" s="48">
        <v>32871</v>
      </c>
      <c r="R93" s="66" t="s">
        <v>351</v>
      </c>
      <c r="S93" s="48" t="s">
        <v>76</v>
      </c>
      <c r="T93" s="56" t="s">
        <v>77</v>
      </c>
      <c r="U93" s="47" t="s">
        <v>1821</v>
      </c>
      <c r="V93" s="58" t="s">
        <v>144</v>
      </c>
      <c r="W93" s="58" t="s">
        <v>145</v>
      </c>
      <c r="X93" s="58" t="s">
        <v>5183</v>
      </c>
      <c r="Y93" s="19" t="s">
        <v>5188</v>
      </c>
      <c r="Z93" s="71"/>
      <c r="AA93" s="69"/>
      <c r="AB93" s="68">
        <f t="shared" si="17"/>
        <v>0</v>
      </c>
      <c r="AC93" s="69">
        <v>1222.6500000000001</v>
      </c>
      <c r="AD93" s="69">
        <v>658.35</v>
      </c>
      <c r="AE93" s="69"/>
      <c r="AF93" s="68">
        <f t="shared" si="18"/>
        <v>1881</v>
      </c>
      <c r="AG93" s="69"/>
      <c r="AH93" s="69"/>
      <c r="AI93" s="69"/>
      <c r="AJ93" s="68">
        <f t="shared" si="19"/>
        <v>0</v>
      </c>
      <c r="AK93" s="69"/>
      <c r="AL93" s="69"/>
      <c r="AM93" s="69"/>
      <c r="AN93" s="69"/>
      <c r="AO93" s="69"/>
      <c r="AP93" s="69">
        <v>158</v>
      </c>
      <c r="AQ93" s="68">
        <f t="shared" si="20"/>
        <v>158</v>
      </c>
      <c r="AR93" s="69">
        <v>529.16</v>
      </c>
      <c r="AS93" s="69"/>
      <c r="AT93" s="72">
        <f t="shared" si="21"/>
        <v>110.0385</v>
      </c>
      <c r="AU93" s="71">
        <f>+(Z93+AC93)*1.01%</f>
        <v>12.348765</v>
      </c>
      <c r="AV93" s="68">
        <f t="shared" si="22"/>
        <v>2690.5472650000002</v>
      </c>
      <c r="AW93" s="68">
        <f t="shared" si="24"/>
        <v>32286.567180000002</v>
      </c>
      <c r="AX93" s="70">
        <v>400</v>
      </c>
      <c r="AY93" s="70">
        <v>600</v>
      </c>
      <c r="AZ93" s="70"/>
      <c r="BA93" s="68">
        <f t="shared" si="23"/>
        <v>33286.567179999998</v>
      </c>
      <c r="BB93" s="17"/>
      <c r="BC93" s="81"/>
    </row>
    <row r="94" spans="1:55" s="20" customFormat="1" ht="39.75" customHeight="1" x14ac:dyDescent="0.25">
      <c r="A94" s="81" t="s">
        <v>4754</v>
      </c>
      <c r="B94" s="34" t="s">
        <v>2</v>
      </c>
      <c r="C94" s="34"/>
      <c r="D94" s="34"/>
      <c r="E94" s="34"/>
      <c r="F94" s="34" t="s">
        <v>5182</v>
      </c>
      <c r="G94" s="15" t="s">
        <v>4763</v>
      </c>
      <c r="H94" s="16" t="s">
        <v>4764</v>
      </c>
      <c r="I94" s="172">
        <f t="shared" si="25"/>
        <v>82</v>
      </c>
      <c r="J94" s="83">
        <f t="shared" si="16"/>
        <v>75</v>
      </c>
      <c r="K94" s="17" t="s">
        <v>4716</v>
      </c>
      <c r="L94" s="60" t="s">
        <v>4785</v>
      </c>
      <c r="M94" s="60" t="s">
        <v>5595</v>
      </c>
      <c r="N94" s="139" t="s">
        <v>4789</v>
      </c>
      <c r="O94" s="18" t="s">
        <v>1987</v>
      </c>
      <c r="P94" s="47" t="s">
        <v>1988</v>
      </c>
      <c r="Q94" s="48">
        <v>32361</v>
      </c>
      <c r="R94" s="66" t="s">
        <v>352</v>
      </c>
      <c r="S94" s="48" t="s">
        <v>76</v>
      </c>
      <c r="T94" s="56" t="s">
        <v>77</v>
      </c>
      <c r="U94" s="47" t="s">
        <v>1811</v>
      </c>
      <c r="V94" s="58" t="s">
        <v>144</v>
      </c>
      <c r="W94" s="58" t="s">
        <v>145</v>
      </c>
      <c r="X94" s="58" t="s">
        <v>5183</v>
      </c>
      <c r="Y94" s="19" t="s">
        <v>5188</v>
      </c>
      <c r="Z94" s="71">
        <v>795.43999999999994</v>
      </c>
      <c r="AA94" s="69">
        <v>5.7</v>
      </c>
      <c r="AB94" s="68">
        <f t="shared" si="17"/>
        <v>801.14</v>
      </c>
      <c r="AC94" s="69"/>
      <c r="AD94" s="69"/>
      <c r="AE94" s="69"/>
      <c r="AF94" s="68">
        <f t="shared" si="18"/>
        <v>0</v>
      </c>
      <c r="AG94" s="69"/>
      <c r="AH94" s="69"/>
      <c r="AI94" s="69"/>
      <c r="AJ94" s="68">
        <f t="shared" si="19"/>
        <v>0</v>
      </c>
      <c r="AK94" s="69"/>
      <c r="AL94" s="69"/>
      <c r="AM94" s="69"/>
      <c r="AN94" s="69"/>
      <c r="AO94" s="69"/>
      <c r="AP94" s="69"/>
      <c r="AQ94" s="68">
        <f t="shared" si="20"/>
        <v>0</v>
      </c>
      <c r="AR94" s="69"/>
      <c r="AS94" s="69">
        <v>1250.92</v>
      </c>
      <c r="AT94" s="72">
        <f t="shared" si="21"/>
        <v>71.58959999999999</v>
      </c>
      <c r="AU94" s="71">
        <f>+(Z94+AC94)*0.82%</f>
        <v>6.5226079999999991</v>
      </c>
      <c r="AV94" s="68">
        <f t="shared" si="22"/>
        <v>2130.172208</v>
      </c>
      <c r="AW94" s="68">
        <f t="shared" si="24"/>
        <v>25562.066495999999</v>
      </c>
      <c r="AX94" s="70">
        <v>400</v>
      </c>
      <c r="AY94" s="70">
        <v>600</v>
      </c>
      <c r="AZ94" s="70"/>
      <c r="BA94" s="68">
        <f t="shared" si="23"/>
        <v>26562.066495999999</v>
      </c>
      <c r="BB94" s="17"/>
      <c r="BC94" s="81"/>
    </row>
    <row r="95" spans="1:55" s="20" customFormat="1" ht="39.75" customHeight="1" x14ac:dyDescent="0.25">
      <c r="A95" s="81" t="s">
        <v>4754</v>
      </c>
      <c r="B95" s="34" t="s">
        <v>2</v>
      </c>
      <c r="C95" s="34"/>
      <c r="D95" s="34"/>
      <c r="E95" s="34"/>
      <c r="F95" s="34" t="s">
        <v>5182</v>
      </c>
      <c r="G95" s="15" t="s">
        <v>4763</v>
      </c>
      <c r="H95" s="16" t="s">
        <v>4764</v>
      </c>
      <c r="I95" s="172">
        <f t="shared" si="25"/>
        <v>83</v>
      </c>
      <c r="J95" s="83">
        <f t="shared" si="16"/>
        <v>76</v>
      </c>
      <c r="K95" s="17" t="s">
        <v>4701</v>
      </c>
      <c r="L95" s="60" t="s">
        <v>4785</v>
      </c>
      <c r="M95" s="60" t="s">
        <v>5595</v>
      </c>
      <c r="N95" s="139" t="s">
        <v>4789</v>
      </c>
      <c r="O95" s="18" t="s">
        <v>1989</v>
      </c>
      <c r="P95" s="47" t="s">
        <v>1990</v>
      </c>
      <c r="Q95" s="48">
        <v>41246</v>
      </c>
      <c r="R95" s="66" t="s">
        <v>353</v>
      </c>
      <c r="S95" s="48" t="s">
        <v>76</v>
      </c>
      <c r="T95" s="56" t="s">
        <v>1816</v>
      </c>
      <c r="U95" s="47" t="s">
        <v>1811</v>
      </c>
      <c r="V95" s="58" t="s">
        <v>144</v>
      </c>
      <c r="W95" s="58" t="s">
        <v>145</v>
      </c>
      <c r="X95" s="58" t="s">
        <v>5183</v>
      </c>
      <c r="Y95" s="19" t="s">
        <v>5192</v>
      </c>
      <c r="Z95" s="71">
        <v>715.7</v>
      </c>
      <c r="AA95" s="69">
        <v>5.7</v>
      </c>
      <c r="AB95" s="68">
        <f t="shared" si="17"/>
        <v>721.40000000000009</v>
      </c>
      <c r="AC95" s="69"/>
      <c r="AD95" s="69"/>
      <c r="AE95" s="69"/>
      <c r="AF95" s="68">
        <f t="shared" si="18"/>
        <v>0</v>
      </c>
      <c r="AG95" s="69"/>
      <c r="AH95" s="69"/>
      <c r="AI95" s="69"/>
      <c r="AJ95" s="68">
        <f t="shared" si="19"/>
        <v>0</v>
      </c>
      <c r="AK95" s="69"/>
      <c r="AL95" s="69"/>
      <c r="AM95" s="69"/>
      <c r="AN95" s="69"/>
      <c r="AO95" s="69"/>
      <c r="AP95" s="69"/>
      <c r="AQ95" s="68">
        <f t="shared" si="20"/>
        <v>0</v>
      </c>
      <c r="AR95" s="69"/>
      <c r="AS95" s="69">
        <v>1250.92</v>
      </c>
      <c r="AT95" s="72">
        <f t="shared" si="21"/>
        <v>64.412999999999997</v>
      </c>
      <c r="AU95" s="71">
        <f>+(Z95+AC95)*0.82%</f>
        <v>5.8687399999999998</v>
      </c>
      <c r="AV95" s="68">
        <f t="shared" si="22"/>
        <v>2042.6017400000001</v>
      </c>
      <c r="AW95" s="68">
        <f t="shared" si="24"/>
        <v>24511.220880000001</v>
      </c>
      <c r="AX95" s="70">
        <v>400</v>
      </c>
      <c r="AY95" s="70">
        <v>600</v>
      </c>
      <c r="AZ95" s="70"/>
      <c r="BA95" s="68">
        <f t="shared" si="23"/>
        <v>25511.220880000001</v>
      </c>
      <c r="BB95" s="17" t="s">
        <v>6091</v>
      </c>
      <c r="BC95" s="81" t="s">
        <v>90</v>
      </c>
    </row>
    <row r="96" spans="1:55" s="20" customFormat="1" ht="39.75" customHeight="1" x14ac:dyDescent="0.25">
      <c r="A96" s="81" t="s">
        <v>4754</v>
      </c>
      <c r="B96" s="34" t="s">
        <v>2</v>
      </c>
      <c r="C96" s="34"/>
      <c r="D96" s="34"/>
      <c r="E96" s="34"/>
      <c r="F96" s="34" t="s">
        <v>5182</v>
      </c>
      <c r="G96" s="15" t="s">
        <v>4763</v>
      </c>
      <c r="H96" s="16" t="s">
        <v>4764</v>
      </c>
      <c r="I96" s="172">
        <f t="shared" si="25"/>
        <v>84</v>
      </c>
      <c r="J96" s="83">
        <f t="shared" si="16"/>
        <v>77</v>
      </c>
      <c r="K96" s="17" t="s">
        <v>4701</v>
      </c>
      <c r="L96" s="60" t="s">
        <v>4785</v>
      </c>
      <c r="M96" s="60" t="s">
        <v>5595</v>
      </c>
      <c r="N96" s="139" t="s">
        <v>4789</v>
      </c>
      <c r="O96" s="18" t="s">
        <v>1991</v>
      </c>
      <c r="P96" s="47" t="s">
        <v>1992</v>
      </c>
      <c r="Q96" s="48">
        <v>41246</v>
      </c>
      <c r="R96" s="66" t="s">
        <v>354</v>
      </c>
      <c r="S96" s="48" t="s">
        <v>76</v>
      </c>
      <c r="T96" s="56" t="s">
        <v>1816</v>
      </c>
      <c r="U96" s="47" t="s">
        <v>1811</v>
      </c>
      <c r="V96" s="58" t="s">
        <v>144</v>
      </c>
      <c r="W96" s="58" t="s">
        <v>145</v>
      </c>
      <c r="X96" s="58" t="s">
        <v>5183</v>
      </c>
      <c r="Y96" s="19" t="s">
        <v>5189</v>
      </c>
      <c r="Z96" s="71">
        <v>715.7</v>
      </c>
      <c r="AA96" s="69">
        <v>5.7</v>
      </c>
      <c r="AB96" s="68">
        <f t="shared" si="17"/>
        <v>721.40000000000009</v>
      </c>
      <c r="AC96" s="69"/>
      <c r="AD96" s="69"/>
      <c r="AE96" s="69"/>
      <c r="AF96" s="68">
        <f t="shared" si="18"/>
        <v>0</v>
      </c>
      <c r="AG96" s="69"/>
      <c r="AH96" s="69"/>
      <c r="AI96" s="69"/>
      <c r="AJ96" s="68">
        <f t="shared" si="19"/>
        <v>0</v>
      </c>
      <c r="AK96" s="69"/>
      <c r="AL96" s="69"/>
      <c r="AM96" s="69"/>
      <c r="AN96" s="69"/>
      <c r="AO96" s="69"/>
      <c r="AP96" s="69"/>
      <c r="AQ96" s="68">
        <f t="shared" si="20"/>
        <v>0</v>
      </c>
      <c r="AR96" s="69"/>
      <c r="AS96" s="69">
        <v>2390.92</v>
      </c>
      <c r="AT96" s="72">
        <f t="shared" si="21"/>
        <v>64.412999999999997</v>
      </c>
      <c r="AU96" s="71">
        <f>+(Z96+AC96)*0.82%</f>
        <v>5.8687399999999998</v>
      </c>
      <c r="AV96" s="68">
        <f t="shared" si="22"/>
        <v>3182.6017400000001</v>
      </c>
      <c r="AW96" s="68">
        <f t="shared" si="24"/>
        <v>38191.220880000001</v>
      </c>
      <c r="AX96" s="70">
        <v>400</v>
      </c>
      <c r="AY96" s="70">
        <v>600</v>
      </c>
      <c r="AZ96" s="70"/>
      <c r="BA96" s="68">
        <f t="shared" si="23"/>
        <v>39191.220880000001</v>
      </c>
      <c r="BB96" s="17" t="s">
        <v>6092</v>
      </c>
      <c r="BC96" s="81" t="s">
        <v>4939</v>
      </c>
    </row>
    <row r="97" spans="1:55" s="20" customFormat="1" ht="39.75" customHeight="1" x14ac:dyDescent="0.25">
      <c r="A97" s="81" t="s">
        <v>4754</v>
      </c>
      <c r="B97" s="34"/>
      <c r="C97" s="34"/>
      <c r="D97" s="34">
        <v>1</v>
      </c>
      <c r="E97" s="34"/>
      <c r="F97" s="34" t="s">
        <v>5182</v>
      </c>
      <c r="G97" s="15" t="s">
        <v>4763</v>
      </c>
      <c r="H97" s="16" t="s">
        <v>4764</v>
      </c>
      <c r="I97" s="172">
        <f t="shared" si="25"/>
        <v>85</v>
      </c>
      <c r="J97" s="83">
        <f t="shared" si="16"/>
        <v>78</v>
      </c>
      <c r="K97" s="17" t="s">
        <v>4702</v>
      </c>
      <c r="L97" s="60" t="s">
        <v>4785</v>
      </c>
      <c r="M97" s="60" t="s">
        <v>5595</v>
      </c>
      <c r="N97" s="139" t="s">
        <v>4789</v>
      </c>
      <c r="O97" s="18" t="s">
        <v>1993</v>
      </c>
      <c r="P97" s="47"/>
      <c r="Q97" s="48">
        <v>41639</v>
      </c>
      <c r="R97" s="66" t="s">
        <v>355</v>
      </c>
      <c r="S97" s="48" t="s">
        <v>76</v>
      </c>
      <c r="T97" s="56" t="s">
        <v>1822</v>
      </c>
      <c r="U97" s="47" t="s">
        <v>1811</v>
      </c>
      <c r="V97" s="58" t="s">
        <v>158</v>
      </c>
      <c r="W97" s="58" t="s">
        <v>159</v>
      </c>
      <c r="X97" s="58" t="s">
        <v>5183</v>
      </c>
      <c r="Y97" s="19" t="s">
        <v>4702</v>
      </c>
      <c r="Z97" s="71">
        <v>689.68</v>
      </c>
      <c r="AA97" s="69">
        <v>3.1</v>
      </c>
      <c r="AB97" s="68">
        <f t="shared" si="17"/>
        <v>692.78</v>
      </c>
      <c r="AC97" s="69"/>
      <c r="AD97" s="69"/>
      <c r="AE97" s="69"/>
      <c r="AF97" s="68">
        <f t="shared" si="18"/>
        <v>0</v>
      </c>
      <c r="AG97" s="69"/>
      <c r="AH97" s="69"/>
      <c r="AI97" s="69"/>
      <c r="AJ97" s="68">
        <f t="shared" si="19"/>
        <v>0</v>
      </c>
      <c r="AK97" s="69"/>
      <c r="AL97" s="69"/>
      <c r="AM97" s="69"/>
      <c r="AN97" s="69"/>
      <c r="AO97" s="69"/>
      <c r="AP97" s="69"/>
      <c r="AQ97" s="68">
        <f t="shared" si="20"/>
        <v>0</v>
      </c>
      <c r="AR97" s="69"/>
      <c r="AS97" s="69">
        <v>1250.92</v>
      </c>
      <c r="AT97" s="72">
        <f t="shared" si="21"/>
        <v>62.07119999999999</v>
      </c>
      <c r="AU97" s="71">
        <f>+(Z97+AC97)*0.82%</f>
        <v>5.6553759999999986</v>
      </c>
      <c r="AV97" s="68">
        <f t="shared" si="22"/>
        <v>2011.4265760000001</v>
      </c>
      <c r="AW97" s="68">
        <f>AV97*8</f>
        <v>16091.412608000001</v>
      </c>
      <c r="AX97" s="70">
        <v>400</v>
      </c>
      <c r="AY97" s="70">
        <v>600</v>
      </c>
      <c r="AZ97" s="70"/>
      <c r="BA97" s="68">
        <f t="shared" si="23"/>
        <v>17091.412607999999</v>
      </c>
      <c r="BB97" s="17" t="s">
        <v>4824</v>
      </c>
      <c r="BC97" s="81" t="s">
        <v>4940</v>
      </c>
    </row>
    <row r="98" spans="1:55" s="20" customFormat="1" ht="39.75" customHeight="1" x14ac:dyDescent="0.25">
      <c r="A98" s="81" t="s">
        <v>4754</v>
      </c>
      <c r="B98" s="34" t="s">
        <v>2</v>
      </c>
      <c r="C98" s="34"/>
      <c r="D98" s="34"/>
      <c r="E98" s="34"/>
      <c r="F98" s="34" t="s">
        <v>5182</v>
      </c>
      <c r="G98" s="15" t="s">
        <v>4763</v>
      </c>
      <c r="H98" s="16" t="s">
        <v>4765</v>
      </c>
      <c r="I98" s="172">
        <f t="shared" si="25"/>
        <v>86</v>
      </c>
      <c r="J98" s="83">
        <f t="shared" si="16"/>
        <v>79</v>
      </c>
      <c r="K98" s="17" t="s">
        <v>4711</v>
      </c>
      <c r="L98" s="60" t="s">
        <v>4784</v>
      </c>
      <c r="M98" s="60" t="s">
        <v>5596</v>
      </c>
      <c r="N98" s="139" t="s">
        <v>4789</v>
      </c>
      <c r="O98" s="18" t="s">
        <v>5271</v>
      </c>
      <c r="P98" s="47" t="s">
        <v>5252</v>
      </c>
      <c r="Q98" s="48">
        <v>42625</v>
      </c>
      <c r="R98" s="66" t="s">
        <v>356</v>
      </c>
      <c r="S98" s="48" t="s">
        <v>76</v>
      </c>
      <c r="T98" s="56" t="s">
        <v>77</v>
      </c>
      <c r="U98" s="47" t="s">
        <v>1811</v>
      </c>
      <c r="V98" s="58" t="s">
        <v>114</v>
      </c>
      <c r="W98" s="58" t="s">
        <v>5272</v>
      </c>
      <c r="X98" s="58" t="s">
        <v>5183</v>
      </c>
      <c r="Y98" s="19" t="s">
        <v>1814</v>
      </c>
      <c r="Z98" s="71">
        <v>1411.8700000000001</v>
      </c>
      <c r="AA98" s="69">
        <v>33.1</v>
      </c>
      <c r="AB98" s="68">
        <f t="shared" si="17"/>
        <v>1444.97</v>
      </c>
      <c r="AC98" s="69"/>
      <c r="AD98" s="69"/>
      <c r="AE98" s="69"/>
      <c r="AF98" s="68">
        <f t="shared" si="18"/>
        <v>0</v>
      </c>
      <c r="AG98" s="69"/>
      <c r="AH98" s="69"/>
      <c r="AI98" s="69"/>
      <c r="AJ98" s="68">
        <f t="shared" si="19"/>
        <v>0</v>
      </c>
      <c r="AK98" s="69"/>
      <c r="AL98" s="69"/>
      <c r="AM98" s="69"/>
      <c r="AN98" s="69"/>
      <c r="AO98" s="69"/>
      <c r="AP98" s="69"/>
      <c r="AQ98" s="68">
        <f t="shared" si="20"/>
        <v>0</v>
      </c>
      <c r="AR98" s="69"/>
      <c r="AS98" s="69">
        <v>3590.92</v>
      </c>
      <c r="AT98" s="72">
        <f t="shared" si="21"/>
        <v>127.06830000000001</v>
      </c>
      <c r="AU98" s="71">
        <f>+(Z98+AC98)*0.82%</f>
        <v>11.577333999999999</v>
      </c>
      <c r="AV98" s="68">
        <f t="shared" si="22"/>
        <v>5174.5356339999998</v>
      </c>
      <c r="AW98" s="68">
        <f t="shared" si="24"/>
        <v>62094.427607999998</v>
      </c>
      <c r="AX98" s="70">
        <v>400</v>
      </c>
      <c r="AY98" s="70">
        <v>600</v>
      </c>
      <c r="AZ98" s="70"/>
      <c r="BA98" s="68">
        <f t="shared" si="23"/>
        <v>63094.427607999998</v>
      </c>
      <c r="BB98" s="17" t="s">
        <v>5251</v>
      </c>
      <c r="BC98" s="81" t="s">
        <v>4941</v>
      </c>
    </row>
    <row r="99" spans="1:55" s="20" customFormat="1" ht="39.75" customHeight="1" x14ac:dyDescent="0.25">
      <c r="A99" s="81"/>
      <c r="B99" s="34"/>
      <c r="C99" s="34"/>
      <c r="D99" s="34"/>
      <c r="E99" s="34">
        <v>1</v>
      </c>
      <c r="F99" s="34" t="s">
        <v>5182</v>
      </c>
      <c r="G99" s="15" t="s">
        <v>4763</v>
      </c>
      <c r="H99" s="16" t="s">
        <v>4765</v>
      </c>
      <c r="I99" s="172">
        <f t="shared" si="25"/>
        <v>87</v>
      </c>
      <c r="J99" s="83"/>
      <c r="K99" s="17" t="s">
        <v>4717</v>
      </c>
      <c r="L99" s="60" t="s">
        <v>4784</v>
      </c>
      <c r="M99" s="60" t="s">
        <v>5596</v>
      </c>
      <c r="N99" s="138"/>
      <c r="O99" s="137" t="s">
        <v>5561</v>
      </c>
      <c r="P99" s="47"/>
      <c r="Q99" s="48"/>
      <c r="R99" s="66"/>
      <c r="S99" s="48"/>
      <c r="T99" s="56"/>
      <c r="U99" s="47"/>
      <c r="V99" s="58"/>
      <c r="W99" s="58" t="s">
        <v>1818</v>
      </c>
      <c r="X99" s="58" t="s">
        <v>5183</v>
      </c>
      <c r="Y99" s="19" t="s">
        <v>5190</v>
      </c>
      <c r="Z99" s="71"/>
      <c r="AA99" s="69"/>
      <c r="AB99" s="68">
        <f t="shared" si="17"/>
        <v>0</v>
      </c>
      <c r="AC99" s="69"/>
      <c r="AD99" s="69"/>
      <c r="AE99" s="69"/>
      <c r="AF99" s="68">
        <f t="shared" si="18"/>
        <v>0</v>
      </c>
      <c r="AG99" s="69"/>
      <c r="AH99" s="69"/>
      <c r="AI99" s="69"/>
      <c r="AJ99" s="68">
        <f t="shared" si="19"/>
        <v>0</v>
      </c>
      <c r="AK99" s="69"/>
      <c r="AL99" s="69"/>
      <c r="AM99" s="69"/>
      <c r="AN99" s="69"/>
      <c r="AO99" s="69"/>
      <c r="AP99" s="69"/>
      <c r="AQ99" s="68">
        <f t="shared" si="20"/>
        <v>0</v>
      </c>
      <c r="AR99" s="69"/>
      <c r="AS99" s="69"/>
      <c r="AT99" s="72">
        <f t="shared" si="21"/>
        <v>0</v>
      </c>
      <c r="AU99" s="71">
        <f>+(Z99+AC99)*1.01%</f>
        <v>0</v>
      </c>
      <c r="AV99" s="68">
        <f t="shared" si="22"/>
        <v>0</v>
      </c>
      <c r="AW99" s="68">
        <f t="shared" si="24"/>
        <v>0</v>
      </c>
      <c r="AX99" s="70"/>
      <c r="AY99" s="70"/>
      <c r="AZ99" s="70"/>
      <c r="BA99" s="68">
        <f t="shared" si="23"/>
        <v>0</v>
      </c>
      <c r="BB99" s="17" t="s">
        <v>4815</v>
      </c>
      <c r="BC99" s="81" t="s">
        <v>4815</v>
      </c>
    </row>
    <row r="100" spans="1:55" s="20" customFormat="1" ht="39.75" customHeight="1" x14ac:dyDescent="0.25">
      <c r="A100" s="81" t="s">
        <v>4754</v>
      </c>
      <c r="B100" s="34"/>
      <c r="C100" s="34"/>
      <c r="D100" s="34">
        <v>1</v>
      </c>
      <c r="E100" s="34"/>
      <c r="F100" s="34" t="s">
        <v>5182</v>
      </c>
      <c r="G100" s="15" t="s">
        <v>4763</v>
      </c>
      <c r="H100" s="16" t="s">
        <v>4765</v>
      </c>
      <c r="I100" s="172">
        <f t="shared" si="25"/>
        <v>88</v>
      </c>
      <c r="J100" s="83">
        <f>J98+1</f>
        <v>80</v>
      </c>
      <c r="K100" s="17" t="s">
        <v>4718</v>
      </c>
      <c r="L100" s="60" t="s">
        <v>74</v>
      </c>
      <c r="M100" s="60" t="s">
        <v>5597</v>
      </c>
      <c r="N100" s="139" t="s">
        <v>4789</v>
      </c>
      <c r="O100" s="18" t="s">
        <v>1994</v>
      </c>
      <c r="P100" s="47"/>
      <c r="Q100" s="48">
        <v>42246</v>
      </c>
      <c r="R100" s="66" t="s">
        <v>357</v>
      </c>
      <c r="S100" s="48" t="s">
        <v>76</v>
      </c>
      <c r="T100" s="56" t="s">
        <v>1822</v>
      </c>
      <c r="U100" s="47" t="s">
        <v>1811</v>
      </c>
      <c r="V100" s="58" t="s">
        <v>140</v>
      </c>
      <c r="W100" s="58" t="s">
        <v>141</v>
      </c>
      <c r="X100" s="58" t="s">
        <v>5183</v>
      </c>
      <c r="Y100" s="19" t="s">
        <v>5190</v>
      </c>
      <c r="Z100" s="71">
        <v>779.75</v>
      </c>
      <c r="AA100" s="69">
        <v>15.7</v>
      </c>
      <c r="AB100" s="68">
        <f t="shared" si="17"/>
        <v>795.45</v>
      </c>
      <c r="AC100" s="69"/>
      <c r="AD100" s="69"/>
      <c r="AE100" s="69"/>
      <c r="AF100" s="68">
        <f t="shared" si="18"/>
        <v>0</v>
      </c>
      <c r="AG100" s="69"/>
      <c r="AH100" s="69"/>
      <c r="AI100" s="69"/>
      <c r="AJ100" s="68">
        <f t="shared" si="19"/>
        <v>0</v>
      </c>
      <c r="AK100" s="69"/>
      <c r="AL100" s="69"/>
      <c r="AM100" s="69"/>
      <c r="AN100" s="69"/>
      <c r="AO100" s="69"/>
      <c r="AP100" s="69"/>
      <c r="AQ100" s="68">
        <f t="shared" si="20"/>
        <v>0</v>
      </c>
      <c r="AR100" s="69"/>
      <c r="AS100" s="69">
        <v>1250.92</v>
      </c>
      <c r="AT100" s="72">
        <f t="shared" si="21"/>
        <v>70.177499999999995</v>
      </c>
      <c r="AU100" s="71">
        <f t="shared" ref="AU100:AU127" si="27">+(Z100+AC100)*0.82%</f>
        <v>6.3939499999999994</v>
      </c>
      <c r="AV100" s="68">
        <f t="shared" si="22"/>
        <v>2122.9414500000003</v>
      </c>
      <c r="AW100" s="68">
        <f>AV100*11</f>
        <v>23352.355950000005</v>
      </c>
      <c r="AX100" s="70">
        <v>400</v>
      </c>
      <c r="AY100" s="70">
        <v>600</v>
      </c>
      <c r="AZ100" s="70"/>
      <c r="BA100" s="68">
        <f t="shared" si="23"/>
        <v>24352.355950000005</v>
      </c>
      <c r="BB100" s="17" t="s">
        <v>4825</v>
      </c>
      <c r="BC100" s="81" t="s">
        <v>4942</v>
      </c>
    </row>
    <row r="101" spans="1:55" s="20" customFormat="1" ht="39.75" customHeight="1" x14ac:dyDescent="0.25">
      <c r="A101" s="81" t="s">
        <v>4754</v>
      </c>
      <c r="B101" s="34"/>
      <c r="C101" s="34">
        <v>1</v>
      </c>
      <c r="D101" s="34"/>
      <c r="E101" s="34"/>
      <c r="F101" s="34" t="s">
        <v>5182</v>
      </c>
      <c r="G101" s="15" t="s">
        <v>4763</v>
      </c>
      <c r="H101" s="16" t="s">
        <v>4765</v>
      </c>
      <c r="I101" s="172">
        <f t="shared" si="25"/>
        <v>89</v>
      </c>
      <c r="J101" s="83">
        <f>J100+1</f>
        <v>81</v>
      </c>
      <c r="K101" s="17" t="s">
        <v>4719</v>
      </c>
      <c r="L101" s="60" t="s">
        <v>74</v>
      </c>
      <c r="M101" s="60" t="s">
        <v>5597</v>
      </c>
      <c r="N101" s="139" t="s">
        <v>4789</v>
      </c>
      <c r="O101" s="18" t="s">
        <v>1995</v>
      </c>
      <c r="P101" s="47" t="s">
        <v>1996</v>
      </c>
      <c r="Q101" s="48">
        <v>31017</v>
      </c>
      <c r="R101" s="66" t="s">
        <v>358</v>
      </c>
      <c r="S101" s="48" t="s">
        <v>76</v>
      </c>
      <c r="T101" s="56" t="s">
        <v>77</v>
      </c>
      <c r="U101" s="47" t="s">
        <v>1811</v>
      </c>
      <c r="V101" s="58" t="s">
        <v>130</v>
      </c>
      <c r="W101" s="58" t="s">
        <v>131</v>
      </c>
      <c r="X101" s="58" t="s">
        <v>5183</v>
      </c>
      <c r="Y101" s="19" t="s">
        <v>5190</v>
      </c>
      <c r="Z101" s="71">
        <v>832.13</v>
      </c>
      <c r="AA101" s="69">
        <v>34.700000000000003</v>
      </c>
      <c r="AB101" s="68">
        <f t="shared" si="17"/>
        <v>866.83</v>
      </c>
      <c r="AC101" s="69"/>
      <c r="AD101" s="69"/>
      <c r="AE101" s="69"/>
      <c r="AF101" s="68">
        <f t="shared" si="18"/>
        <v>0</v>
      </c>
      <c r="AG101" s="69"/>
      <c r="AH101" s="69"/>
      <c r="AI101" s="69"/>
      <c r="AJ101" s="68">
        <f t="shared" si="19"/>
        <v>0</v>
      </c>
      <c r="AK101" s="69"/>
      <c r="AL101" s="69"/>
      <c r="AM101" s="69"/>
      <c r="AN101" s="69"/>
      <c r="AO101" s="69"/>
      <c r="AP101" s="69"/>
      <c r="AQ101" s="68">
        <f t="shared" si="20"/>
        <v>0</v>
      </c>
      <c r="AR101" s="69"/>
      <c r="AS101" s="69">
        <v>1250.92</v>
      </c>
      <c r="AT101" s="72">
        <f t="shared" si="21"/>
        <v>74.8917</v>
      </c>
      <c r="AU101" s="71">
        <f t="shared" si="27"/>
        <v>6.8234659999999989</v>
      </c>
      <c r="AV101" s="68">
        <f t="shared" si="22"/>
        <v>2199.465166</v>
      </c>
      <c r="AW101" s="68">
        <f t="shared" si="24"/>
        <v>26393.581991999999</v>
      </c>
      <c r="AX101" s="70">
        <v>400</v>
      </c>
      <c r="AY101" s="70">
        <v>600</v>
      </c>
      <c r="AZ101" s="70"/>
      <c r="BA101" s="68">
        <f t="shared" si="23"/>
        <v>27393.581991999999</v>
      </c>
      <c r="BB101" s="17" t="s">
        <v>5973</v>
      </c>
      <c r="BC101" s="81" t="s">
        <v>4943</v>
      </c>
    </row>
    <row r="102" spans="1:55" s="20" customFormat="1" ht="39.75" customHeight="1" x14ac:dyDescent="0.25">
      <c r="A102" s="81" t="s">
        <v>4754</v>
      </c>
      <c r="B102" s="34" t="s">
        <v>2</v>
      </c>
      <c r="C102" s="34"/>
      <c r="D102" s="34"/>
      <c r="E102" s="34"/>
      <c r="F102" s="34" t="s">
        <v>5182</v>
      </c>
      <c r="G102" s="15" t="s">
        <v>4763</v>
      </c>
      <c r="H102" s="16" t="s">
        <v>4765</v>
      </c>
      <c r="I102" s="172">
        <f t="shared" si="25"/>
        <v>90</v>
      </c>
      <c r="J102" s="83">
        <f t="shared" ref="J102:J127" si="28">J101+1</f>
        <v>82</v>
      </c>
      <c r="K102" s="17" t="s">
        <v>4706</v>
      </c>
      <c r="L102" s="60" t="s">
        <v>74</v>
      </c>
      <c r="M102" s="60" t="s">
        <v>5597</v>
      </c>
      <c r="N102" s="139" t="s">
        <v>4789</v>
      </c>
      <c r="O102" s="18" t="s">
        <v>1999</v>
      </c>
      <c r="P102" s="47" t="s">
        <v>2000</v>
      </c>
      <c r="Q102" s="48">
        <v>27165</v>
      </c>
      <c r="R102" s="66" t="s">
        <v>360</v>
      </c>
      <c r="S102" s="48" t="s">
        <v>76</v>
      </c>
      <c r="T102" s="56" t="s">
        <v>77</v>
      </c>
      <c r="U102" s="47" t="s">
        <v>1811</v>
      </c>
      <c r="V102" s="58" t="s">
        <v>132</v>
      </c>
      <c r="W102" s="58" t="s">
        <v>133</v>
      </c>
      <c r="X102" s="58" t="s">
        <v>5183</v>
      </c>
      <c r="Y102" s="19" t="s">
        <v>1820</v>
      </c>
      <c r="Z102" s="71">
        <v>828.89</v>
      </c>
      <c r="AA102" s="69">
        <v>30.700000000000003</v>
      </c>
      <c r="AB102" s="68">
        <f t="shared" si="17"/>
        <v>859.59</v>
      </c>
      <c r="AC102" s="69"/>
      <c r="AD102" s="69"/>
      <c r="AE102" s="69"/>
      <c r="AF102" s="68">
        <f t="shared" si="18"/>
        <v>0</v>
      </c>
      <c r="AG102" s="69"/>
      <c r="AH102" s="69"/>
      <c r="AI102" s="69"/>
      <c r="AJ102" s="68">
        <f t="shared" si="19"/>
        <v>0</v>
      </c>
      <c r="AK102" s="69"/>
      <c r="AL102" s="69"/>
      <c r="AM102" s="69"/>
      <c r="AN102" s="69"/>
      <c r="AO102" s="69"/>
      <c r="AP102" s="69"/>
      <c r="AQ102" s="68">
        <f t="shared" si="20"/>
        <v>0</v>
      </c>
      <c r="AR102" s="69"/>
      <c r="AS102" s="69">
        <v>2390.92</v>
      </c>
      <c r="AT102" s="72">
        <f t="shared" si="21"/>
        <v>74.600099999999998</v>
      </c>
      <c r="AU102" s="71">
        <f t="shared" si="27"/>
        <v>6.7968979999999988</v>
      </c>
      <c r="AV102" s="68">
        <f t="shared" si="22"/>
        <v>3331.9069980000004</v>
      </c>
      <c r="AW102" s="68">
        <f t="shared" si="24"/>
        <v>39982.883976000005</v>
      </c>
      <c r="AX102" s="70">
        <v>400</v>
      </c>
      <c r="AY102" s="70">
        <v>600</v>
      </c>
      <c r="AZ102" s="70"/>
      <c r="BA102" s="68">
        <f t="shared" si="23"/>
        <v>40982.883976000005</v>
      </c>
      <c r="BB102" s="17" t="s">
        <v>4826</v>
      </c>
      <c r="BC102" s="81" t="s">
        <v>4928</v>
      </c>
    </row>
    <row r="103" spans="1:55" s="20" customFormat="1" ht="39.75" customHeight="1" x14ac:dyDescent="0.25">
      <c r="A103" s="81" t="s">
        <v>4754</v>
      </c>
      <c r="B103" s="34" t="s">
        <v>2</v>
      </c>
      <c r="C103" s="34"/>
      <c r="D103" s="34"/>
      <c r="E103" s="34"/>
      <c r="F103" s="34" t="s">
        <v>5182</v>
      </c>
      <c r="G103" s="15" t="s">
        <v>4763</v>
      </c>
      <c r="H103" s="16" t="s">
        <v>4765</v>
      </c>
      <c r="I103" s="172">
        <f t="shared" si="25"/>
        <v>91</v>
      </c>
      <c r="J103" s="83">
        <f t="shared" si="28"/>
        <v>83</v>
      </c>
      <c r="K103" s="17" t="s">
        <v>4706</v>
      </c>
      <c r="L103" s="60" t="s">
        <v>74</v>
      </c>
      <c r="M103" s="60" t="s">
        <v>5597</v>
      </c>
      <c r="N103" s="139" t="s">
        <v>4789</v>
      </c>
      <c r="O103" s="18" t="s">
        <v>2001</v>
      </c>
      <c r="P103" s="47" t="s">
        <v>2002</v>
      </c>
      <c r="Q103" s="48">
        <v>32371</v>
      </c>
      <c r="R103" s="66" t="s">
        <v>361</v>
      </c>
      <c r="S103" s="48" t="s">
        <v>76</v>
      </c>
      <c r="T103" s="56" t="s">
        <v>77</v>
      </c>
      <c r="U103" s="47" t="s">
        <v>1811</v>
      </c>
      <c r="V103" s="58" t="s">
        <v>134</v>
      </c>
      <c r="W103" s="58" t="s">
        <v>135</v>
      </c>
      <c r="X103" s="58" t="s">
        <v>5183</v>
      </c>
      <c r="Y103" s="19" t="s">
        <v>5189</v>
      </c>
      <c r="Z103" s="71">
        <v>787.0200000000001</v>
      </c>
      <c r="AA103" s="69">
        <v>26.700000000000003</v>
      </c>
      <c r="AB103" s="68">
        <f t="shared" si="17"/>
        <v>813.72000000000014</v>
      </c>
      <c r="AC103" s="69"/>
      <c r="AD103" s="69"/>
      <c r="AE103" s="69"/>
      <c r="AF103" s="68">
        <f t="shared" si="18"/>
        <v>0</v>
      </c>
      <c r="AG103" s="69"/>
      <c r="AH103" s="69"/>
      <c r="AI103" s="69"/>
      <c r="AJ103" s="68">
        <f t="shared" si="19"/>
        <v>0</v>
      </c>
      <c r="AK103" s="69"/>
      <c r="AL103" s="69"/>
      <c r="AM103" s="69"/>
      <c r="AN103" s="69"/>
      <c r="AO103" s="69"/>
      <c r="AP103" s="69"/>
      <c r="AQ103" s="68">
        <f t="shared" si="20"/>
        <v>0</v>
      </c>
      <c r="AR103" s="69"/>
      <c r="AS103" s="69">
        <v>1250.92</v>
      </c>
      <c r="AT103" s="72">
        <f t="shared" si="21"/>
        <v>70.831800000000001</v>
      </c>
      <c r="AU103" s="71">
        <f t="shared" si="27"/>
        <v>6.4535640000000001</v>
      </c>
      <c r="AV103" s="68">
        <f t="shared" si="22"/>
        <v>2141.9253640000002</v>
      </c>
      <c r="AW103" s="68">
        <f t="shared" si="24"/>
        <v>25703.104368</v>
      </c>
      <c r="AX103" s="70">
        <v>400</v>
      </c>
      <c r="AY103" s="70">
        <v>600</v>
      </c>
      <c r="AZ103" s="70"/>
      <c r="BA103" s="68">
        <f t="shared" si="23"/>
        <v>26703.104368</v>
      </c>
      <c r="BB103" s="17"/>
      <c r="BC103" s="81"/>
    </row>
    <row r="104" spans="1:55" s="20" customFormat="1" ht="39.75" customHeight="1" x14ac:dyDescent="0.25">
      <c r="A104" s="81" t="s">
        <v>4754</v>
      </c>
      <c r="B104" s="34" t="s">
        <v>2</v>
      </c>
      <c r="C104" s="34"/>
      <c r="D104" s="34"/>
      <c r="E104" s="34"/>
      <c r="F104" s="34" t="s">
        <v>5182</v>
      </c>
      <c r="G104" s="15" t="s">
        <v>4763</v>
      </c>
      <c r="H104" s="16" t="s">
        <v>4765</v>
      </c>
      <c r="I104" s="172">
        <f t="shared" si="25"/>
        <v>92</v>
      </c>
      <c r="J104" s="83">
        <f t="shared" si="28"/>
        <v>84</v>
      </c>
      <c r="K104" s="17" t="s">
        <v>4708</v>
      </c>
      <c r="L104" s="60" t="s">
        <v>74</v>
      </c>
      <c r="M104" s="60" t="s">
        <v>5597</v>
      </c>
      <c r="N104" s="139" t="s">
        <v>4789</v>
      </c>
      <c r="O104" s="18" t="s">
        <v>2005</v>
      </c>
      <c r="P104" s="47" t="s">
        <v>2006</v>
      </c>
      <c r="Q104" s="48">
        <v>29738</v>
      </c>
      <c r="R104" s="66" t="s">
        <v>363</v>
      </c>
      <c r="S104" s="48" t="s">
        <v>76</v>
      </c>
      <c r="T104" s="56" t="s">
        <v>77</v>
      </c>
      <c r="U104" s="47" t="s">
        <v>1811</v>
      </c>
      <c r="V104" s="58" t="s">
        <v>130</v>
      </c>
      <c r="W104" s="58" t="s">
        <v>131</v>
      </c>
      <c r="X104" s="58" t="s">
        <v>5183</v>
      </c>
      <c r="Y104" s="19" t="s">
        <v>1820</v>
      </c>
      <c r="Z104" s="71">
        <v>844.06</v>
      </c>
      <c r="AA104" s="69">
        <v>34.700000000000003</v>
      </c>
      <c r="AB104" s="68">
        <f t="shared" si="17"/>
        <v>878.76</v>
      </c>
      <c r="AC104" s="69"/>
      <c r="AD104" s="69"/>
      <c r="AE104" s="69"/>
      <c r="AF104" s="68">
        <f t="shared" si="18"/>
        <v>0</v>
      </c>
      <c r="AG104" s="69"/>
      <c r="AH104" s="69"/>
      <c r="AI104" s="69"/>
      <c r="AJ104" s="68">
        <f t="shared" si="19"/>
        <v>0</v>
      </c>
      <c r="AK104" s="69"/>
      <c r="AL104" s="69"/>
      <c r="AM104" s="69"/>
      <c r="AN104" s="69"/>
      <c r="AO104" s="69"/>
      <c r="AP104" s="69"/>
      <c r="AQ104" s="68">
        <f t="shared" si="20"/>
        <v>0</v>
      </c>
      <c r="AR104" s="69"/>
      <c r="AS104" s="69">
        <v>1250.92</v>
      </c>
      <c r="AT104" s="72">
        <f t="shared" si="21"/>
        <v>75.965399999999988</v>
      </c>
      <c r="AU104" s="71">
        <f t="shared" si="27"/>
        <v>6.9212919999999984</v>
      </c>
      <c r="AV104" s="68">
        <f t="shared" si="22"/>
        <v>2212.5666920000003</v>
      </c>
      <c r="AW104" s="68">
        <f t="shared" si="24"/>
        <v>26550.800304000004</v>
      </c>
      <c r="AX104" s="70">
        <v>400</v>
      </c>
      <c r="AY104" s="70">
        <v>600</v>
      </c>
      <c r="AZ104" s="70"/>
      <c r="BA104" s="68">
        <f t="shared" si="23"/>
        <v>27550.800304000004</v>
      </c>
      <c r="BB104" s="17"/>
      <c r="BC104" s="81"/>
    </row>
    <row r="105" spans="1:55" s="20" customFormat="1" ht="39.75" customHeight="1" x14ac:dyDescent="0.25">
      <c r="A105" s="81" t="s">
        <v>4754</v>
      </c>
      <c r="B105" s="34" t="s">
        <v>2</v>
      </c>
      <c r="C105" s="34"/>
      <c r="D105" s="34"/>
      <c r="E105" s="34"/>
      <c r="F105" s="34" t="s">
        <v>5182</v>
      </c>
      <c r="G105" s="15" t="s">
        <v>4763</v>
      </c>
      <c r="H105" s="16" t="s">
        <v>4765</v>
      </c>
      <c r="I105" s="172">
        <f t="shared" si="25"/>
        <v>93</v>
      </c>
      <c r="J105" s="83">
        <f t="shared" si="28"/>
        <v>85</v>
      </c>
      <c r="K105" s="17" t="s">
        <v>4708</v>
      </c>
      <c r="L105" s="60" t="s">
        <v>74</v>
      </c>
      <c r="M105" s="60" t="s">
        <v>5597</v>
      </c>
      <c r="N105" s="139" t="s">
        <v>4789</v>
      </c>
      <c r="O105" s="18" t="s">
        <v>2047</v>
      </c>
      <c r="P105" s="47" t="s">
        <v>2048</v>
      </c>
      <c r="Q105" s="48">
        <v>40529</v>
      </c>
      <c r="R105" s="66" t="s">
        <v>388</v>
      </c>
      <c r="S105" s="48" t="s">
        <v>76</v>
      </c>
      <c r="T105" s="56" t="s">
        <v>1816</v>
      </c>
      <c r="U105" s="47" t="s">
        <v>1811</v>
      </c>
      <c r="V105" s="58" t="s">
        <v>144</v>
      </c>
      <c r="W105" s="58" t="s">
        <v>145</v>
      </c>
      <c r="X105" s="58" t="s">
        <v>5183</v>
      </c>
      <c r="Y105" s="19" t="s">
        <v>1820</v>
      </c>
      <c r="Z105" s="71">
        <v>715.68999999999994</v>
      </c>
      <c r="AA105" s="69">
        <v>5.7</v>
      </c>
      <c r="AB105" s="68">
        <f t="shared" si="17"/>
        <v>721.39</v>
      </c>
      <c r="AC105" s="69"/>
      <c r="AD105" s="69"/>
      <c r="AE105" s="69"/>
      <c r="AF105" s="68">
        <f t="shared" si="18"/>
        <v>0</v>
      </c>
      <c r="AG105" s="69"/>
      <c r="AH105" s="69"/>
      <c r="AI105" s="69"/>
      <c r="AJ105" s="68">
        <f t="shared" si="19"/>
        <v>0</v>
      </c>
      <c r="AK105" s="69"/>
      <c r="AL105" s="69"/>
      <c r="AM105" s="69"/>
      <c r="AN105" s="69"/>
      <c r="AO105" s="69"/>
      <c r="AP105" s="69"/>
      <c r="AQ105" s="68">
        <f t="shared" si="20"/>
        <v>0</v>
      </c>
      <c r="AR105" s="69"/>
      <c r="AS105" s="69">
        <v>1250.92</v>
      </c>
      <c r="AT105" s="72">
        <f t="shared" si="21"/>
        <v>64.412099999999995</v>
      </c>
      <c r="AU105" s="71">
        <f t="shared" si="27"/>
        <v>5.868657999999999</v>
      </c>
      <c r="AV105" s="68">
        <f t="shared" si="22"/>
        <v>2042.5907580000001</v>
      </c>
      <c r="AW105" s="68">
        <f t="shared" si="24"/>
        <v>24511.089096</v>
      </c>
      <c r="AX105" s="70">
        <v>400</v>
      </c>
      <c r="AY105" s="70">
        <v>600</v>
      </c>
      <c r="AZ105" s="70"/>
      <c r="BA105" s="68">
        <f t="shared" si="23"/>
        <v>25511.089096</v>
      </c>
      <c r="BB105" s="17" t="s">
        <v>6093</v>
      </c>
      <c r="BC105" s="81" t="s">
        <v>90</v>
      </c>
    </row>
    <row r="106" spans="1:55" s="20" customFormat="1" ht="39.75" customHeight="1" x14ac:dyDescent="0.25">
      <c r="A106" s="81" t="s">
        <v>4754</v>
      </c>
      <c r="B106" s="34"/>
      <c r="C106" s="34"/>
      <c r="D106" s="34">
        <v>1</v>
      </c>
      <c r="E106" s="34"/>
      <c r="F106" s="34" t="s">
        <v>5182</v>
      </c>
      <c r="G106" s="15" t="s">
        <v>4763</v>
      </c>
      <c r="H106" s="16" t="s">
        <v>4765</v>
      </c>
      <c r="I106" s="172">
        <f t="shared" si="25"/>
        <v>94</v>
      </c>
      <c r="J106" s="83">
        <f t="shared" si="28"/>
        <v>86</v>
      </c>
      <c r="K106" s="17" t="s">
        <v>4710</v>
      </c>
      <c r="L106" s="60" t="s">
        <v>74</v>
      </c>
      <c r="M106" s="60" t="s">
        <v>5597</v>
      </c>
      <c r="N106" s="139" t="s">
        <v>4789</v>
      </c>
      <c r="O106" s="18" t="s">
        <v>2007</v>
      </c>
      <c r="P106" s="47"/>
      <c r="Q106" s="48">
        <v>36507</v>
      </c>
      <c r="R106" s="66" t="s">
        <v>364</v>
      </c>
      <c r="S106" s="48" t="s">
        <v>76</v>
      </c>
      <c r="T106" s="56" t="s">
        <v>1822</v>
      </c>
      <c r="U106" s="47" t="s">
        <v>1811</v>
      </c>
      <c r="V106" s="58" t="s">
        <v>144</v>
      </c>
      <c r="W106" s="58" t="s">
        <v>145</v>
      </c>
      <c r="X106" s="58" t="s">
        <v>5183</v>
      </c>
      <c r="Y106" s="19" t="s">
        <v>1814</v>
      </c>
      <c r="Z106" s="71">
        <v>715.7</v>
      </c>
      <c r="AA106" s="69">
        <v>5.7</v>
      </c>
      <c r="AB106" s="68">
        <f t="shared" si="17"/>
        <v>721.40000000000009</v>
      </c>
      <c r="AC106" s="69"/>
      <c r="AD106" s="69"/>
      <c r="AE106" s="69"/>
      <c r="AF106" s="68">
        <f t="shared" si="18"/>
        <v>0</v>
      </c>
      <c r="AG106" s="69"/>
      <c r="AH106" s="69"/>
      <c r="AI106" s="69"/>
      <c r="AJ106" s="68">
        <f t="shared" si="19"/>
        <v>0</v>
      </c>
      <c r="AK106" s="69"/>
      <c r="AL106" s="69"/>
      <c r="AM106" s="69"/>
      <c r="AN106" s="69"/>
      <c r="AO106" s="69"/>
      <c r="AP106" s="69"/>
      <c r="AQ106" s="68">
        <f t="shared" si="20"/>
        <v>0</v>
      </c>
      <c r="AR106" s="69"/>
      <c r="AS106" s="69">
        <v>1250.92</v>
      </c>
      <c r="AT106" s="72">
        <f t="shared" si="21"/>
        <v>64.412999999999997</v>
      </c>
      <c r="AU106" s="71">
        <f t="shared" si="27"/>
        <v>5.8687399999999998</v>
      </c>
      <c r="AV106" s="68">
        <f t="shared" si="22"/>
        <v>2042.6017400000001</v>
      </c>
      <c r="AW106" s="68">
        <f t="shared" si="24"/>
        <v>24511.220880000001</v>
      </c>
      <c r="AX106" s="70">
        <v>400</v>
      </c>
      <c r="AY106" s="70">
        <v>600</v>
      </c>
      <c r="AZ106" s="70"/>
      <c r="BA106" s="68">
        <f t="shared" si="23"/>
        <v>25511.220880000001</v>
      </c>
      <c r="BB106" s="17" t="s">
        <v>5788</v>
      </c>
      <c r="BC106" s="81" t="s">
        <v>5407</v>
      </c>
    </row>
    <row r="107" spans="1:55" s="20" customFormat="1" ht="39.75" customHeight="1" x14ac:dyDescent="0.25">
      <c r="A107" s="81" t="s">
        <v>4754</v>
      </c>
      <c r="B107" s="34" t="s">
        <v>2</v>
      </c>
      <c r="C107" s="34"/>
      <c r="D107" s="34"/>
      <c r="E107" s="34"/>
      <c r="F107" s="34" t="s">
        <v>5182</v>
      </c>
      <c r="G107" s="15" t="s">
        <v>4763</v>
      </c>
      <c r="H107" s="16" t="s">
        <v>4765</v>
      </c>
      <c r="I107" s="172">
        <f t="shared" si="25"/>
        <v>95</v>
      </c>
      <c r="J107" s="83">
        <f t="shared" si="28"/>
        <v>87</v>
      </c>
      <c r="K107" s="17" t="s">
        <v>4699</v>
      </c>
      <c r="L107" s="60" t="s">
        <v>74</v>
      </c>
      <c r="M107" s="60" t="s">
        <v>5597</v>
      </c>
      <c r="N107" s="139" t="s">
        <v>4789</v>
      </c>
      <c r="O107" s="18" t="s">
        <v>2073</v>
      </c>
      <c r="P107" s="47" t="s">
        <v>2074</v>
      </c>
      <c r="Q107" s="48">
        <v>32813</v>
      </c>
      <c r="R107" s="66" t="s">
        <v>401</v>
      </c>
      <c r="S107" s="48" t="s">
        <v>76</v>
      </c>
      <c r="T107" s="56" t="s">
        <v>77</v>
      </c>
      <c r="U107" s="47" t="s">
        <v>1811</v>
      </c>
      <c r="V107" s="58" t="s">
        <v>144</v>
      </c>
      <c r="W107" s="58" t="s">
        <v>145</v>
      </c>
      <c r="X107" s="58" t="s">
        <v>5183</v>
      </c>
      <c r="Y107" s="19" t="s">
        <v>1820</v>
      </c>
      <c r="Z107" s="71">
        <v>726.22</v>
      </c>
      <c r="AA107" s="69">
        <v>5.7</v>
      </c>
      <c r="AB107" s="68">
        <f t="shared" si="17"/>
        <v>731.92000000000007</v>
      </c>
      <c r="AC107" s="69"/>
      <c r="AD107" s="69"/>
      <c r="AE107" s="69"/>
      <c r="AF107" s="68">
        <f t="shared" si="18"/>
        <v>0</v>
      </c>
      <c r="AG107" s="69"/>
      <c r="AH107" s="69"/>
      <c r="AI107" s="69"/>
      <c r="AJ107" s="68">
        <f t="shared" si="19"/>
        <v>0</v>
      </c>
      <c r="AK107" s="69"/>
      <c r="AL107" s="69"/>
      <c r="AM107" s="69"/>
      <c r="AN107" s="69"/>
      <c r="AO107" s="69"/>
      <c r="AP107" s="69"/>
      <c r="AQ107" s="68">
        <f t="shared" si="20"/>
        <v>0</v>
      </c>
      <c r="AR107" s="69"/>
      <c r="AS107" s="69">
        <v>2390.92</v>
      </c>
      <c r="AT107" s="72">
        <f t="shared" si="21"/>
        <v>65.359800000000007</v>
      </c>
      <c r="AU107" s="71">
        <f t="shared" si="27"/>
        <v>5.9550039999999997</v>
      </c>
      <c r="AV107" s="68">
        <f t="shared" si="22"/>
        <v>3194.1548040000002</v>
      </c>
      <c r="AW107" s="68">
        <f t="shared" si="24"/>
        <v>38329.857648000005</v>
      </c>
      <c r="AX107" s="70">
        <v>400</v>
      </c>
      <c r="AY107" s="70">
        <v>600</v>
      </c>
      <c r="AZ107" s="70"/>
      <c r="BA107" s="68">
        <f t="shared" si="23"/>
        <v>39329.857648000005</v>
      </c>
      <c r="BB107" s="17" t="s">
        <v>5477</v>
      </c>
      <c r="BC107" s="81" t="s">
        <v>4928</v>
      </c>
    </row>
    <row r="108" spans="1:55" s="20" customFormat="1" ht="39.75" customHeight="1" x14ac:dyDescent="0.25">
      <c r="A108" s="81" t="s">
        <v>4754</v>
      </c>
      <c r="B108" s="34" t="s">
        <v>2</v>
      </c>
      <c r="C108" s="34"/>
      <c r="D108" s="34"/>
      <c r="E108" s="34"/>
      <c r="F108" s="34" t="s">
        <v>5182</v>
      </c>
      <c r="G108" s="15" t="s">
        <v>4763</v>
      </c>
      <c r="H108" s="16" t="s">
        <v>4765</v>
      </c>
      <c r="I108" s="172">
        <f t="shared" si="25"/>
        <v>96</v>
      </c>
      <c r="J108" s="83">
        <f t="shared" si="28"/>
        <v>88</v>
      </c>
      <c r="K108" s="17" t="s">
        <v>4698</v>
      </c>
      <c r="L108" s="60" t="s">
        <v>4785</v>
      </c>
      <c r="M108" s="60" t="s">
        <v>5598</v>
      </c>
      <c r="N108" s="139" t="s">
        <v>4789</v>
      </c>
      <c r="O108" s="18" t="s">
        <v>2008</v>
      </c>
      <c r="P108" s="47" t="s">
        <v>2009</v>
      </c>
      <c r="Q108" s="48">
        <v>31002</v>
      </c>
      <c r="R108" s="66" t="s">
        <v>365</v>
      </c>
      <c r="S108" s="48" t="s">
        <v>76</v>
      </c>
      <c r="T108" s="56" t="s">
        <v>77</v>
      </c>
      <c r="U108" s="47" t="s">
        <v>1811</v>
      </c>
      <c r="V108" s="58" t="s">
        <v>138</v>
      </c>
      <c r="W108" s="58" t="s">
        <v>139</v>
      </c>
      <c r="X108" s="58" t="s">
        <v>5183</v>
      </c>
      <c r="Y108" s="19" t="s">
        <v>5188</v>
      </c>
      <c r="Z108" s="71">
        <v>771.81000000000006</v>
      </c>
      <c r="AA108" s="69">
        <v>20.700000000000003</v>
      </c>
      <c r="AB108" s="68">
        <f t="shared" si="17"/>
        <v>792.5100000000001</v>
      </c>
      <c r="AC108" s="69"/>
      <c r="AD108" s="69"/>
      <c r="AE108" s="69"/>
      <c r="AF108" s="68">
        <f t="shared" si="18"/>
        <v>0</v>
      </c>
      <c r="AG108" s="69"/>
      <c r="AH108" s="69"/>
      <c r="AI108" s="69"/>
      <c r="AJ108" s="68">
        <f t="shared" si="19"/>
        <v>0</v>
      </c>
      <c r="AK108" s="69"/>
      <c r="AL108" s="69"/>
      <c r="AM108" s="69"/>
      <c r="AN108" s="69"/>
      <c r="AO108" s="69"/>
      <c r="AP108" s="69"/>
      <c r="AQ108" s="68">
        <f t="shared" si="20"/>
        <v>0</v>
      </c>
      <c r="AR108" s="69"/>
      <c r="AS108" s="69">
        <v>1250.92</v>
      </c>
      <c r="AT108" s="72">
        <f t="shared" si="21"/>
        <v>69.462900000000005</v>
      </c>
      <c r="AU108" s="71">
        <f t="shared" si="27"/>
        <v>6.3288419999999999</v>
      </c>
      <c r="AV108" s="68">
        <f t="shared" si="22"/>
        <v>2119.2217420000002</v>
      </c>
      <c r="AW108" s="68">
        <f t="shared" si="24"/>
        <v>25430.660904000004</v>
      </c>
      <c r="AX108" s="70">
        <v>400</v>
      </c>
      <c r="AY108" s="70">
        <v>600</v>
      </c>
      <c r="AZ108" s="70"/>
      <c r="BA108" s="68">
        <f t="shared" si="23"/>
        <v>26430.660904000004</v>
      </c>
      <c r="BB108" s="17"/>
      <c r="BC108" s="81"/>
    </row>
    <row r="109" spans="1:55" s="20" customFormat="1" ht="39.75" customHeight="1" x14ac:dyDescent="0.25">
      <c r="A109" s="81" t="s">
        <v>4754</v>
      </c>
      <c r="B109" s="34" t="s">
        <v>2</v>
      </c>
      <c r="C109" s="34"/>
      <c r="D109" s="34"/>
      <c r="E109" s="34"/>
      <c r="F109" s="34" t="s">
        <v>5182</v>
      </c>
      <c r="G109" s="15" t="s">
        <v>4763</v>
      </c>
      <c r="H109" s="16" t="s">
        <v>4765</v>
      </c>
      <c r="I109" s="172">
        <f t="shared" si="25"/>
        <v>97</v>
      </c>
      <c r="J109" s="83">
        <f t="shared" si="28"/>
        <v>89</v>
      </c>
      <c r="K109" s="17" t="s">
        <v>4698</v>
      </c>
      <c r="L109" s="60" t="s">
        <v>4785</v>
      </c>
      <c r="M109" s="60" t="s">
        <v>5598</v>
      </c>
      <c r="N109" s="139" t="s">
        <v>4789</v>
      </c>
      <c r="O109" s="18" t="s">
        <v>5839</v>
      </c>
      <c r="P109" s="47" t="s">
        <v>5840</v>
      </c>
      <c r="Q109" s="48">
        <v>42029</v>
      </c>
      <c r="R109" s="66" t="s">
        <v>5905</v>
      </c>
      <c r="S109" s="48" t="s">
        <v>76</v>
      </c>
      <c r="T109" s="56" t="s">
        <v>1816</v>
      </c>
      <c r="U109" s="47" t="s">
        <v>1811</v>
      </c>
      <c r="V109" s="58" t="s">
        <v>148</v>
      </c>
      <c r="W109" s="58" t="s">
        <v>149</v>
      </c>
      <c r="X109" s="58" t="s">
        <v>5183</v>
      </c>
      <c r="Y109" s="19" t="s">
        <v>5188</v>
      </c>
      <c r="Z109" s="71">
        <v>698</v>
      </c>
      <c r="AA109" s="69">
        <v>3.1</v>
      </c>
      <c r="AB109" s="68">
        <f t="shared" si="17"/>
        <v>701.1</v>
      </c>
      <c r="AC109" s="69"/>
      <c r="AD109" s="69"/>
      <c r="AE109" s="69"/>
      <c r="AF109" s="68">
        <f t="shared" si="18"/>
        <v>0</v>
      </c>
      <c r="AG109" s="69"/>
      <c r="AH109" s="69"/>
      <c r="AI109" s="69"/>
      <c r="AJ109" s="68">
        <f t="shared" si="19"/>
        <v>0</v>
      </c>
      <c r="AK109" s="69"/>
      <c r="AL109" s="69"/>
      <c r="AM109" s="69"/>
      <c r="AN109" s="69"/>
      <c r="AO109" s="69"/>
      <c r="AP109" s="69"/>
      <c r="AQ109" s="68">
        <f t="shared" si="20"/>
        <v>0</v>
      </c>
      <c r="AR109" s="69"/>
      <c r="AS109" s="69">
        <v>1250.92</v>
      </c>
      <c r="AT109" s="72">
        <f t="shared" si="21"/>
        <v>62.82</v>
      </c>
      <c r="AU109" s="71">
        <f t="shared" si="27"/>
        <v>5.7235999999999994</v>
      </c>
      <c r="AV109" s="68">
        <f t="shared" si="22"/>
        <v>2020.5636</v>
      </c>
      <c r="AW109" s="68">
        <f t="shared" si="24"/>
        <v>24246.763200000001</v>
      </c>
      <c r="AX109" s="70">
        <v>400</v>
      </c>
      <c r="AY109" s="70">
        <v>600</v>
      </c>
      <c r="AZ109" s="70"/>
      <c r="BA109" s="68">
        <f t="shared" si="23"/>
        <v>25246.763200000001</v>
      </c>
      <c r="BB109" s="17" t="s">
        <v>5909</v>
      </c>
      <c r="BC109" s="81"/>
    </row>
    <row r="110" spans="1:55" s="20" customFormat="1" ht="39.75" customHeight="1" x14ac:dyDescent="0.25">
      <c r="A110" s="81" t="s">
        <v>4754</v>
      </c>
      <c r="B110" s="34" t="s">
        <v>2</v>
      </c>
      <c r="C110" s="34"/>
      <c r="D110" s="34"/>
      <c r="E110" s="34"/>
      <c r="F110" s="34" t="s">
        <v>5182</v>
      </c>
      <c r="G110" s="15" t="s">
        <v>4763</v>
      </c>
      <c r="H110" s="16" t="s">
        <v>4765</v>
      </c>
      <c r="I110" s="172">
        <f t="shared" si="25"/>
        <v>98</v>
      </c>
      <c r="J110" s="83">
        <f t="shared" si="28"/>
        <v>90</v>
      </c>
      <c r="K110" s="17" t="s">
        <v>4698</v>
      </c>
      <c r="L110" s="60" t="s">
        <v>4785</v>
      </c>
      <c r="M110" s="60" t="s">
        <v>5598</v>
      </c>
      <c r="N110" s="139" t="s">
        <v>4789</v>
      </c>
      <c r="O110" s="18" t="s">
        <v>2010</v>
      </c>
      <c r="P110" s="47" t="s">
        <v>2011</v>
      </c>
      <c r="Q110" s="48">
        <v>30651</v>
      </c>
      <c r="R110" s="66" t="s">
        <v>366</v>
      </c>
      <c r="S110" s="48" t="s">
        <v>76</v>
      </c>
      <c r="T110" s="56" t="s">
        <v>77</v>
      </c>
      <c r="U110" s="47" t="s">
        <v>1811</v>
      </c>
      <c r="V110" s="58" t="s">
        <v>140</v>
      </c>
      <c r="W110" s="58" t="s">
        <v>141</v>
      </c>
      <c r="X110" s="58" t="s">
        <v>5183</v>
      </c>
      <c r="Y110" s="19" t="s">
        <v>5185</v>
      </c>
      <c r="Z110" s="71">
        <v>760.81000000000006</v>
      </c>
      <c r="AA110" s="69">
        <v>15.7</v>
      </c>
      <c r="AB110" s="68">
        <f t="shared" si="17"/>
        <v>776.5100000000001</v>
      </c>
      <c r="AC110" s="69"/>
      <c r="AD110" s="69"/>
      <c r="AE110" s="69"/>
      <c r="AF110" s="68">
        <f t="shared" si="18"/>
        <v>0</v>
      </c>
      <c r="AG110" s="69"/>
      <c r="AH110" s="69"/>
      <c r="AI110" s="69"/>
      <c r="AJ110" s="68">
        <f t="shared" si="19"/>
        <v>0</v>
      </c>
      <c r="AK110" s="69"/>
      <c r="AL110" s="69"/>
      <c r="AM110" s="69"/>
      <c r="AN110" s="69"/>
      <c r="AO110" s="69"/>
      <c r="AP110" s="69"/>
      <c r="AQ110" s="68">
        <f t="shared" si="20"/>
        <v>0</v>
      </c>
      <c r="AR110" s="69"/>
      <c r="AS110" s="69">
        <v>2390.92</v>
      </c>
      <c r="AT110" s="72">
        <f t="shared" si="21"/>
        <v>68.47290000000001</v>
      </c>
      <c r="AU110" s="71">
        <f t="shared" si="27"/>
        <v>6.2386419999999996</v>
      </c>
      <c r="AV110" s="68">
        <f t="shared" si="22"/>
        <v>3242.1415420000003</v>
      </c>
      <c r="AW110" s="68">
        <f t="shared" si="24"/>
        <v>38905.698504</v>
      </c>
      <c r="AX110" s="70">
        <v>400</v>
      </c>
      <c r="AY110" s="70">
        <v>600</v>
      </c>
      <c r="AZ110" s="70"/>
      <c r="BA110" s="68">
        <f t="shared" si="23"/>
        <v>39905.698504</v>
      </c>
      <c r="BB110" s="17" t="s">
        <v>4827</v>
      </c>
      <c r="BC110" s="81" t="s">
        <v>4928</v>
      </c>
    </row>
    <row r="111" spans="1:55" s="20" customFormat="1" ht="39.75" customHeight="1" x14ac:dyDescent="0.25">
      <c r="A111" s="81" t="s">
        <v>4754</v>
      </c>
      <c r="B111" s="34" t="s">
        <v>2</v>
      </c>
      <c r="C111" s="34"/>
      <c r="D111" s="34"/>
      <c r="E111" s="34"/>
      <c r="F111" s="34" t="s">
        <v>5182</v>
      </c>
      <c r="G111" s="15" t="s">
        <v>4763</v>
      </c>
      <c r="H111" s="16" t="s">
        <v>4765</v>
      </c>
      <c r="I111" s="172">
        <f t="shared" si="25"/>
        <v>99</v>
      </c>
      <c r="J111" s="83">
        <f t="shared" si="28"/>
        <v>91</v>
      </c>
      <c r="K111" s="17" t="s">
        <v>4698</v>
      </c>
      <c r="L111" s="60" t="s">
        <v>4785</v>
      </c>
      <c r="M111" s="60" t="s">
        <v>5598</v>
      </c>
      <c r="N111" s="139" t="s">
        <v>4789</v>
      </c>
      <c r="O111" s="18" t="s">
        <v>2012</v>
      </c>
      <c r="P111" s="47" t="s">
        <v>2013</v>
      </c>
      <c r="Q111" s="48">
        <v>29906</v>
      </c>
      <c r="R111" s="66" t="s">
        <v>367</v>
      </c>
      <c r="S111" s="48" t="s">
        <v>76</v>
      </c>
      <c r="T111" s="56" t="s">
        <v>77</v>
      </c>
      <c r="U111" s="47" t="s">
        <v>1811</v>
      </c>
      <c r="V111" s="58" t="s">
        <v>140</v>
      </c>
      <c r="W111" s="58" t="s">
        <v>141</v>
      </c>
      <c r="X111" s="58" t="s">
        <v>5183</v>
      </c>
      <c r="Y111" s="19" t="s">
        <v>5185</v>
      </c>
      <c r="Z111" s="71">
        <v>754.52</v>
      </c>
      <c r="AA111" s="69">
        <v>15.7</v>
      </c>
      <c r="AB111" s="68">
        <f t="shared" si="17"/>
        <v>770.22</v>
      </c>
      <c r="AC111" s="69"/>
      <c r="AD111" s="69"/>
      <c r="AE111" s="69"/>
      <c r="AF111" s="68">
        <f t="shared" si="18"/>
        <v>0</v>
      </c>
      <c r="AG111" s="69"/>
      <c r="AH111" s="69"/>
      <c r="AI111" s="69"/>
      <c r="AJ111" s="68">
        <f t="shared" si="19"/>
        <v>0</v>
      </c>
      <c r="AK111" s="69"/>
      <c r="AL111" s="69"/>
      <c r="AM111" s="69"/>
      <c r="AN111" s="69"/>
      <c r="AO111" s="69"/>
      <c r="AP111" s="69"/>
      <c r="AQ111" s="68">
        <f t="shared" si="20"/>
        <v>0</v>
      </c>
      <c r="AR111" s="69"/>
      <c r="AS111" s="69">
        <v>1250.92</v>
      </c>
      <c r="AT111" s="72">
        <f t="shared" si="21"/>
        <v>67.90679999999999</v>
      </c>
      <c r="AU111" s="71">
        <f t="shared" si="27"/>
        <v>6.1870639999999995</v>
      </c>
      <c r="AV111" s="68">
        <f t="shared" si="22"/>
        <v>2095.2338640000003</v>
      </c>
      <c r="AW111" s="68">
        <f t="shared" si="24"/>
        <v>25142.806368000005</v>
      </c>
      <c r="AX111" s="70">
        <v>400</v>
      </c>
      <c r="AY111" s="70">
        <v>600</v>
      </c>
      <c r="AZ111" s="70"/>
      <c r="BA111" s="68">
        <f t="shared" si="23"/>
        <v>26142.806368000005</v>
      </c>
      <c r="BB111" s="17"/>
      <c r="BC111" s="81"/>
    </row>
    <row r="112" spans="1:55" s="20" customFormat="1" ht="39.75" customHeight="1" x14ac:dyDescent="0.25">
      <c r="A112" s="81" t="s">
        <v>4754</v>
      </c>
      <c r="B112" s="34"/>
      <c r="C112" s="34"/>
      <c r="D112" s="34">
        <v>1</v>
      </c>
      <c r="E112" s="34"/>
      <c r="F112" s="34" t="s">
        <v>5182</v>
      </c>
      <c r="G112" s="15" t="s">
        <v>4763</v>
      </c>
      <c r="H112" s="16" t="s">
        <v>4765</v>
      </c>
      <c r="I112" s="172">
        <f t="shared" si="25"/>
        <v>100</v>
      </c>
      <c r="J112" s="83">
        <f t="shared" si="28"/>
        <v>92</v>
      </c>
      <c r="K112" s="17" t="s">
        <v>4698</v>
      </c>
      <c r="L112" s="60" t="s">
        <v>4785</v>
      </c>
      <c r="M112" s="60" t="s">
        <v>5598</v>
      </c>
      <c r="N112" s="139" t="s">
        <v>4789</v>
      </c>
      <c r="O112" s="18" t="s">
        <v>2014</v>
      </c>
      <c r="P112" s="47"/>
      <c r="Q112" s="48">
        <v>30651</v>
      </c>
      <c r="R112" s="66" t="s">
        <v>368</v>
      </c>
      <c r="S112" s="48" t="s">
        <v>76</v>
      </c>
      <c r="T112" s="56" t="s">
        <v>1822</v>
      </c>
      <c r="U112" s="47" t="s">
        <v>1811</v>
      </c>
      <c r="V112" s="58" t="s">
        <v>140</v>
      </c>
      <c r="W112" s="58" t="s">
        <v>141</v>
      </c>
      <c r="X112" s="58" t="s">
        <v>5183</v>
      </c>
      <c r="Y112" s="19" t="s">
        <v>5188</v>
      </c>
      <c r="Z112" s="71">
        <v>825.31</v>
      </c>
      <c r="AA112" s="69">
        <v>15.7</v>
      </c>
      <c r="AB112" s="68">
        <f t="shared" si="17"/>
        <v>841.01</v>
      </c>
      <c r="AC112" s="69"/>
      <c r="AD112" s="69"/>
      <c r="AE112" s="69"/>
      <c r="AF112" s="68">
        <f t="shared" si="18"/>
        <v>0</v>
      </c>
      <c r="AG112" s="69"/>
      <c r="AH112" s="69"/>
      <c r="AI112" s="69"/>
      <c r="AJ112" s="68">
        <f t="shared" si="19"/>
        <v>0</v>
      </c>
      <c r="AK112" s="69"/>
      <c r="AL112" s="69"/>
      <c r="AM112" s="69"/>
      <c r="AN112" s="69"/>
      <c r="AO112" s="69"/>
      <c r="AP112" s="69"/>
      <c r="AQ112" s="68">
        <f t="shared" si="20"/>
        <v>0</v>
      </c>
      <c r="AR112" s="69"/>
      <c r="AS112" s="69">
        <v>1250.92</v>
      </c>
      <c r="AT112" s="72">
        <f t="shared" si="21"/>
        <v>74.277899999999988</v>
      </c>
      <c r="AU112" s="71">
        <f t="shared" si="27"/>
        <v>6.7675419999999988</v>
      </c>
      <c r="AV112" s="68">
        <f t="shared" si="22"/>
        <v>2172.9754420000004</v>
      </c>
      <c r="AW112" s="68">
        <f t="shared" si="24"/>
        <v>26075.705304000003</v>
      </c>
      <c r="AX112" s="70">
        <v>400</v>
      </c>
      <c r="AY112" s="70">
        <v>600</v>
      </c>
      <c r="AZ112" s="70"/>
      <c r="BA112" s="68">
        <f t="shared" si="23"/>
        <v>27075.705304000003</v>
      </c>
      <c r="BB112" s="17" t="s">
        <v>5393</v>
      </c>
      <c r="BC112" s="81" t="s">
        <v>4938</v>
      </c>
    </row>
    <row r="113" spans="1:55" s="20" customFormat="1" ht="39.75" customHeight="1" x14ac:dyDescent="0.25">
      <c r="A113" s="81" t="s">
        <v>4754</v>
      </c>
      <c r="B113" s="34" t="s">
        <v>2</v>
      </c>
      <c r="C113" s="34"/>
      <c r="D113" s="34"/>
      <c r="E113" s="34"/>
      <c r="F113" s="34" t="s">
        <v>5182</v>
      </c>
      <c r="G113" s="15" t="s">
        <v>4763</v>
      </c>
      <c r="H113" s="16" t="s">
        <v>4765</v>
      </c>
      <c r="I113" s="172">
        <f t="shared" si="25"/>
        <v>101</v>
      </c>
      <c r="J113" s="83">
        <f t="shared" si="28"/>
        <v>93</v>
      </c>
      <c r="K113" s="17" t="s">
        <v>4715</v>
      </c>
      <c r="L113" s="60" t="s">
        <v>4785</v>
      </c>
      <c r="M113" s="60" t="s">
        <v>5598</v>
      </c>
      <c r="N113" s="139" t="s">
        <v>4789</v>
      </c>
      <c r="O113" s="18" t="s">
        <v>2017</v>
      </c>
      <c r="P113" s="47" t="s">
        <v>2018</v>
      </c>
      <c r="Q113" s="48">
        <v>29783</v>
      </c>
      <c r="R113" s="66" t="s">
        <v>370</v>
      </c>
      <c r="S113" s="48" t="s">
        <v>76</v>
      </c>
      <c r="T113" s="56" t="s">
        <v>77</v>
      </c>
      <c r="U113" s="47" t="s">
        <v>1811</v>
      </c>
      <c r="V113" s="58" t="s">
        <v>138</v>
      </c>
      <c r="W113" s="58" t="s">
        <v>139</v>
      </c>
      <c r="X113" s="58" t="s">
        <v>5183</v>
      </c>
      <c r="Y113" s="19" t="s">
        <v>5186</v>
      </c>
      <c r="Z113" s="71">
        <v>768.54000000000008</v>
      </c>
      <c r="AA113" s="69">
        <v>20.700000000000003</v>
      </c>
      <c r="AB113" s="68">
        <f t="shared" si="17"/>
        <v>789.24000000000012</v>
      </c>
      <c r="AC113" s="69"/>
      <c r="AD113" s="69"/>
      <c r="AE113" s="69"/>
      <c r="AF113" s="68">
        <f t="shared" si="18"/>
        <v>0</v>
      </c>
      <c r="AG113" s="69"/>
      <c r="AH113" s="69"/>
      <c r="AI113" s="69"/>
      <c r="AJ113" s="68">
        <f t="shared" si="19"/>
        <v>0</v>
      </c>
      <c r="AK113" s="69"/>
      <c r="AL113" s="69"/>
      <c r="AM113" s="69"/>
      <c r="AN113" s="69"/>
      <c r="AO113" s="69"/>
      <c r="AP113" s="69"/>
      <c r="AQ113" s="68">
        <f t="shared" si="20"/>
        <v>0</v>
      </c>
      <c r="AR113" s="69"/>
      <c r="AS113" s="69">
        <v>1250.92</v>
      </c>
      <c r="AT113" s="72">
        <f t="shared" si="21"/>
        <v>69.168599999999998</v>
      </c>
      <c r="AU113" s="71">
        <f t="shared" si="27"/>
        <v>6.302028</v>
      </c>
      <c r="AV113" s="68">
        <f t="shared" si="22"/>
        <v>2115.6306280000003</v>
      </c>
      <c r="AW113" s="68">
        <f t="shared" si="24"/>
        <v>25387.567536000002</v>
      </c>
      <c r="AX113" s="70">
        <v>400</v>
      </c>
      <c r="AY113" s="70">
        <v>600</v>
      </c>
      <c r="AZ113" s="70"/>
      <c r="BA113" s="68">
        <f t="shared" si="23"/>
        <v>26387.567536000002</v>
      </c>
      <c r="BB113" s="17"/>
      <c r="BC113" s="81"/>
    </row>
    <row r="114" spans="1:55" s="20" customFormat="1" ht="39.75" customHeight="1" x14ac:dyDescent="0.25">
      <c r="A114" s="81" t="s">
        <v>4754</v>
      </c>
      <c r="B114" s="34" t="s">
        <v>2</v>
      </c>
      <c r="C114" s="34"/>
      <c r="D114" s="34"/>
      <c r="E114" s="34"/>
      <c r="F114" s="34" t="s">
        <v>5182</v>
      </c>
      <c r="G114" s="15" t="s">
        <v>4763</v>
      </c>
      <c r="H114" s="16" t="s">
        <v>4765</v>
      </c>
      <c r="I114" s="172">
        <f t="shared" si="25"/>
        <v>102</v>
      </c>
      <c r="J114" s="83">
        <f t="shared" si="28"/>
        <v>94</v>
      </c>
      <c r="K114" s="17" t="s">
        <v>4715</v>
      </c>
      <c r="L114" s="60" t="s">
        <v>4785</v>
      </c>
      <c r="M114" s="60" t="s">
        <v>5598</v>
      </c>
      <c r="N114" s="139" t="s">
        <v>4789</v>
      </c>
      <c r="O114" s="18" t="s">
        <v>2019</v>
      </c>
      <c r="P114" s="47" t="s">
        <v>2020</v>
      </c>
      <c r="Q114" s="48">
        <v>31229</v>
      </c>
      <c r="R114" s="66" t="s">
        <v>371</v>
      </c>
      <c r="S114" s="48" t="s">
        <v>76</v>
      </c>
      <c r="T114" s="56" t="s">
        <v>77</v>
      </c>
      <c r="U114" s="47" t="s">
        <v>1811</v>
      </c>
      <c r="V114" s="58" t="s">
        <v>144</v>
      </c>
      <c r="W114" s="58" t="s">
        <v>145</v>
      </c>
      <c r="X114" s="58" t="s">
        <v>5183</v>
      </c>
      <c r="Y114" s="19" t="s">
        <v>5185</v>
      </c>
      <c r="Z114" s="71">
        <v>732.68000000000006</v>
      </c>
      <c r="AA114" s="69">
        <v>5.7</v>
      </c>
      <c r="AB114" s="68">
        <f t="shared" si="17"/>
        <v>738.38000000000011</v>
      </c>
      <c r="AC114" s="69"/>
      <c r="AD114" s="69"/>
      <c r="AE114" s="69"/>
      <c r="AF114" s="68">
        <f t="shared" si="18"/>
        <v>0</v>
      </c>
      <c r="AG114" s="69"/>
      <c r="AH114" s="69"/>
      <c r="AI114" s="69"/>
      <c r="AJ114" s="68">
        <f t="shared" si="19"/>
        <v>0</v>
      </c>
      <c r="AK114" s="69"/>
      <c r="AL114" s="69"/>
      <c r="AM114" s="69"/>
      <c r="AN114" s="69"/>
      <c r="AO114" s="69"/>
      <c r="AP114" s="69"/>
      <c r="AQ114" s="68">
        <f t="shared" si="20"/>
        <v>0</v>
      </c>
      <c r="AR114" s="69"/>
      <c r="AS114" s="69">
        <v>1250.92</v>
      </c>
      <c r="AT114" s="72">
        <f t="shared" si="21"/>
        <v>65.941200000000009</v>
      </c>
      <c r="AU114" s="71">
        <f t="shared" si="27"/>
        <v>6.0079759999999993</v>
      </c>
      <c r="AV114" s="68">
        <f t="shared" si="22"/>
        <v>2061.2491760000003</v>
      </c>
      <c r="AW114" s="68">
        <f t="shared" si="24"/>
        <v>24734.990112000003</v>
      </c>
      <c r="AX114" s="70">
        <v>400</v>
      </c>
      <c r="AY114" s="70">
        <v>600</v>
      </c>
      <c r="AZ114" s="70"/>
      <c r="BA114" s="68">
        <f t="shared" si="23"/>
        <v>25734.990112000003</v>
      </c>
      <c r="BB114" s="17"/>
      <c r="BC114" s="81"/>
    </row>
    <row r="115" spans="1:55" s="20" customFormat="1" ht="39.75" customHeight="1" x14ac:dyDescent="0.25">
      <c r="A115" s="81" t="s">
        <v>4754</v>
      </c>
      <c r="B115" s="34" t="s">
        <v>2</v>
      </c>
      <c r="C115" s="34"/>
      <c r="D115" s="34"/>
      <c r="E115" s="34"/>
      <c r="F115" s="34" t="s">
        <v>5182</v>
      </c>
      <c r="G115" s="15" t="s">
        <v>4763</v>
      </c>
      <c r="H115" s="16" t="s">
        <v>4765</v>
      </c>
      <c r="I115" s="172">
        <f t="shared" si="25"/>
        <v>103</v>
      </c>
      <c r="J115" s="83">
        <f t="shared" si="28"/>
        <v>95</v>
      </c>
      <c r="K115" s="17" t="s">
        <v>4715</v>
      </c>
      <c r="L115" s="60" t="s">
        <v>4785</v>
      </c>
      <c r="M115" s="60" t="s">
        <v>5598</v>
      </c>
      <c r="N115" s="139" t="s">
        <v>4789</v>
      </c>
      <c r="O115" s="18" t="s">
        <v>2021</v>
      </c>
      <c r="P115" s="47" t="s">
        <v>2022</v>
      </c>
      <c r="Q115" s="48">
        <v>31229</v>
      </c>
      <c r="R115" s="66" t="s">
        <v>372</v>
      </c>
      <c r="S115" s="48" t="s">
        <v>76</v>
      </c>
      <c r="T115" s="56" t="s">
        <v>77</v>
      </c>
      <c r="U115" s="47" t="s">
        <v>1811</v>
      </c>
      <c r="V115" s="58" t="s">
        <v>144</v>
      </c>
      <c r="W115" s="58" t="s">
        <v>145</v>
      </c>
      <c r="X115" s="58" t="s">
        <v>5183</v>
      </c>
      <c r="Y115" s="19" t="s">
        <v>5188</v>
      </c>
      <c r="Z115" s="71">
        <v>735.68000000000006</v>
      </c>
      <c r="AA115" s="69">
        <v>5.7</v>
      </c>
      <c r="AB115" s="68">
        <f t="shared" si="17"/>
        <v>741.38000000000011</v>
      </c>
      <c r="AC115" s="69"/>
      <c r="AD115" s="69"/>
      <c r="AE115" s="69"/>
      <c r="AF115" s="68">
        <f t="shared" si="18"/>
        <v>0</v>
      </c>
      <c r="AG115" s="69"/>
      <c r="AH115" s="69"/>
      <c r="AI115" s="69"/>
      <c r="AJ115" s="68">
        <f t="shared" si="19"/>
        <v>0</v>
      </c>
      <c r="AK115" s="69"/>
      <c r="AL115" s="69"/>
      <c r="AM115" s="69"/>
      <c r="AN115" s="69"/>
      <c r="AO115" s="69"/>
      <c r="AP115" s="69"/>
      <c r="AQ115" s="68">
        <f t="shared" si="20"/>
        <v>0</v>
      </c>
      <c r="AR115" s="69"/>
      <c r="AS115" s="69">
        <v>1250.92</v>
      </c>
      <c r="AT115" s="72">
        <f t="shared" si="21"/>
        <v>66.211200000000005</v>
      </c>
      <c r="AU115" s="71">
        <f t="shared" si="27"/>
        <v>6.0325759999999997</v>
      </c>
      <c r="AV115" s="68">
        <f t="shared" si="22"/>
        <v>2064.5437760000004</v>
      </c>
      <c r="AW115" s="68">
        <f t="shared" si="24"/>
        <v>24774.525312000005</v>
      </c>
      <c r="AX115" s="70">
        <v>400</v>
      </c>
      <c r="AY115" s="70">
        <v>600</v>
      </c>
      <c r="AZ115" s="70"/>
      <c r="BA115" s="68">
        <f t="shared" si="23"/>
        <v>25774.525312000005</v>
      </c>
      <c r="BB115" s="17"/>
      <c r="BC115" s="81"/>
    </row>
    <row r="116" spans="1:55" s="20" customFormat="1" ht="39.75" customHeight="1" x14ac:dyDescent="0.25">
      <c r="A116" s="81" t="s">
        <v>4754</v>
      </c>
      <c r="B116" s="34" t="s">
        <v>2</v>
      </c>
      <c r="C116" s="34"/>
      <c r="D116" s="34"/>
      <c r="E116" s="34"/>
      <c r="F116" s="34" t="s">
        <v>5182</v>
      </c>
      <c r="G116" s="15" t="s">
        <v>4763</v>
      </c>
      <c r="H116" s="16" t="s">
        <v>4765</v>
      </c>
      <c r="I116" s="172">
        <f t="shared" si="25"/>
        <v>104</v>
      </c>
      <c r="J116" s="83">
        <f t="shared" si="28"/>
        <v>96</v>
      </c>
      <c r="K116" s="17" t="s">
        <v>4701</v>
      </c>
      <c r="L116" s="60" t="s">
        <v>4785</v>
      </c>
      <c r="M116" s="60" t="s">
        <v>5598</v>
      </c>
      <c r="N116" s="139" t="s">
        <v>4789</v>
      </c>
      <c r="O116" s="18" t="s">
        <v>5849</v>
      </c>
      <c r="P116" s="47" t="s">
        <v>5850</v>
      </c>
      <c r="Q116" s="48">
        <v>42558</v>
      </c>
      <c r="R116" s="66" t="s">
        <v>373</v>
      </c>
      <c r="S116" s="48" t="s">
        <v>76</v>
      </c>
      <c r="T116" s="56" t="s">
        <v>1816</v>
      </c>
      <c r="U116" s="47" t="s">
        <v>1811</v>
      </c>
      <c r="V116" s="58" t="s">
        <v>148</v>
      </c>
      <c r="W116" s="58" t="s">
        <v>149</v>
      </c>
      <c r="X116" s="58" t="s">
        <v>5183</v>
      </c>
      <c r="Y116" s="19" t="s">
        <v>5188</v>
      </c>
      <c r="Z116" s="71">
        <v>698</v>
      </c>
      <c r="AA116" s="69">
        <v>3.1</v>
      </c>
      <c r="AB116" s="68">
        <f t="shared" si="17"/>
        <v>701.1</v>
      </c>
      <c r="AC116" s="69"/>
      <c r="AD116" s="69"/>
      <c r="AE116" s="69"/>
      <c r="AF116" s="68">
        <f t="shared" si="18"/>
        <v>0</v>
      </c>
      <c r="AG116" s="69"/>
      <c r="AH116" s="69"/>
      <c r="AI116" s="69"/>
      <c r="AJ116" s="68">
        <f t="shared" si="19"/>
        <v>0</v>
      </c>
      <c r="AK116" s="69"/>
      <c r="AL116" s="69"/>
      <c r="AM116" s="69"/>
      <c r="AN116" s="69"/>
      <c r="AO116" s="69"/>
      <c r="AP116" s="69"/>
      <c r="AQ116" s="68">
        <f t="shared" si="20"/>
        <v>0</v>
      </c>
      <c r="AR116" s="69"/>
      <c r="AS116" s="69">
        <v>1250.92</v>
      </c>
      <c r="AT116" s="72">
        <f t="shared" si="21"/>
        <v>62.82</v>
      </c>
      <c r="AU116" s="71">
        <f t="shared" si="27"/>
        <v>5.7235999999999994</v>
      </c>
      <c r="AV116" s="68">
        <f t="shared" si="22"/>
        <v>2020.5636</v>
      </c>
      <c r="AW116" s="68">
        <f t="shared" si="24"/>
        <v>24246.763200000001</v>
      </c>
      <c r="AX116" s="70">
        <v>400</v>
      </c>
      <c r="AY116" s="70">
        <v>600</v>
      </c>
      <c r="AZ116" s="70"/>
      <c r="BA116" s="68">
        <f t="shared" si="23"/>
        <v>25246.763200000001</v>
      </c>
      <c r="BB116" s="17" t="s">
        <v>5910</v>
      </c>
      <c r="BC116" s="81"/>
    </row>
    <row r="117" spans="1:55" s="20" customFormat="1" ht="39.75" customHeight="1" x14ac:dyDescent="0.25">
      <c r="A117" s="81" t="s">
        <v>4754</v>
      </c>
      <c r="B117" s="34" t="s">
        <v>2</v>
      </c>
      <c r="C117" s="34"/>
      <c r="D117" s="34"/>
      <c r="E117" s="34"/>
      <c r="F117" s="34" t="s">
        <v>5182</v>
      </c>
      <c r="G117" s="15" t="s">
        <v>4763</v>
      </c>
      <c r="H117" s="16" t="s">
        <v>4765</v>
      </c>
      <c r="I117" s="172">
        <f t="shared" si="25"/>
        <v>105</v>
      </c>
      <c r="J117" s="83">
        <f t="shared" si="28"/>
        <v>97</v>
      </c>
      <c r="K117" s="17" t="s">
        <v>4716</v>
      </c>
      <c r="L117" s="60" t="s">
        <v>4785</v>
      </c>
      <c r="M117" s="60" t="s">
        <v>5598</v>
      </c>
      <c r="N117" s="139" t="s">
        <v>4789</v>
      </c>
      <c r="O117" s="18" t="s">
        <v>2023</v>
      </c>
      <c r="P117" s="47" t="s">
        <v>2024</v>
      </c>
      <c r="Q117" s="48">
        <v>31229</v>
      </c>
      <c r="R117" s="66" t="s">
        <v>374</v>
      </c>
      <c r="S117" s="48" t="s">
        <v>76</v>
      </c>
      <c r="T117" s="56" t="s">
        <v>77</v>
      </c>
      <c r="U117" s="47" t="s">
        <v>1811</v>
      </c>
      <c r="V117" s="58" t="s">
        <v>144</v>
      </c>
      <c r="W117" s="58" t="s">
        <v>145</v>
      </c>
      <c r="X117" s="58" t="s">
        <v>5183</v>
      </c>
      <c r="Y117" s="19" t="s">
        <v>5188</v>
      </c>
      <c r="Z117" s="71">
        <v>738.97</v>
      </c>
      <c r="AA117" s="69">
        <v>5.7</v>
      </c>
      <c r="AB117" s="68">
        <f t="shared" si="17"/>
        <v>744.67000000000007</v>
      </c>
      <c r="AC117" s="69"/>
      <c r="AD117" s="69"/>
      <c r="AE117" s="69"/>
      <c r="AF117" s="68">
        <f t="shared" si="18"/>
        <v>0</v>
      </c>
      <c r="AG117" s="69"/>
      <c r="AH117" s="69"/>
      <c r="AI117" s="69"/>
      <c r="AJ117" s="68">
        <f t="shared" si="19"/>
        <v>0</v>
      </c>
      <c r="AK117" s="69"/>
      <c r="AL117" s="69"/>
      <c r="AM117" s="69"/>
      <c r="AN117" s="69"/>
      <c r="AO117" s="69"/>
      <c r="AP117" s="69"/>
      <c r="AQ117" s="68">
        <f t="shared" si="20"/>
        <v>0</v>
      </c>
      <c r="AR117" s="69"/>
      <c r="AS117" s="69">
        <v>1250.92</v>
      </c>
      <c r="AT117" s="72">
        <f t="shared" si="21"/>
        <v>66.507300000000001</v>
      </c>
      <c r="AU117" s="71">
        <f t="shared" si="27"/>
        <v>6.0595539999999994</v>
      </c>
      <c r="AV117" s="68">
        <f t="shared" si="22"/>
        <v>2068.1568540000003</v>
      </c>
      <c r="AW117" s="68">
        <f t="shared" si="24"/>
        <v>24817.882248000002</v>
      </c>
      <c r="AX117" s="70">
        <v>400</v>
      </c>
      <c r="AY117" s="70">
        <v>600</v>
      </c>
      <c r="AZ117" s="70"/>
      <c r="BA117" s="68">
        <f t="shared" si="23"/>
        <v>25817.882248000002</v>
      </c>
      <c r="BB117" s="17"/>
      <c r="BC117" s="81"/>
    </row>
    <row r="118" spans="1:55" s="20" customFormat="1" ht="39.75" customHeight="1" x14ac:dyDescent="0.25">
      <c r="A118" s="81" t="s">
        <v>4754</v>
      </c>
      <c r="B118" s="34" t="s">
        <v>2</v>
      </c>
      <c r="C118" s="34"/>
      <c r="D118" s="34"/>
      <c r="E118" s="34"/>
      <c r="F118" s="34" t="s">
        <v>5182</v>
      </c>
      <c r="G118" s="15" t="s">
        <v>4763</v>
      </c>
      <c r="H118" s="16" t="s">
        <v>4765</v>
      </c>
      <c r="I118" s="172">
        <f t="shared" si="25"/>
        <v>106</v>
      </c>
      <c r="J118" s="83">
        <f t="shared" si="28"/>
        <v>98</v>
      </c>
      <c r="K118" s="17" t="s">
        <v>4716</v>
      </c>
      <c r="L118" s="60" t="s">
        <v>4785</v>
      </c>
      <c r="M118" s="60" t="s">
        <v>5598</v>
      </c>
      <c r="N118" s="139" t="s">
        <v>4789</v>
      </c>
      <c r="O118" s="18" t="s">
        <v>2025</v>
      </c>
      <c r="P118" s="47" t="s">
        <v>2026</v>
      </c>
      <c r="Q118" s="48">
        <v>29783</v>
      </c>
      <c r="R118" s="66" t="s">
        <v>375</v>
      </c>
      <c r="S118" s="48" t="s">
        <v>76</v>
      </c>
      <c r="T118" s="56" t="s">
        <v>77</v>
      </c>
      <c r="U118" s="47" t="s">
        <v>1811</v>
      </c>
      <c r="V118" s="58" t="s">
        <v>140</v>
      </c>
      <c r="W118" s="58" t="s">
        <v>141</v>
      </c>
      <c r="X118" s="58" t="s">
        <v>5183</v>
      </c>
      <c r="Y118" s="19" t="s">
        <v>5185</v>
      </c>
      <c r="Z118" s="71">
        <v>754.52</v>
      </c>
      <c r="AA118" s="69">
        <v>15.7</v>
      </c>
      <c r="AB118" s="68">
        <f t="shared" si="17"/>
        <v>770.22</v>
      </c>
      <c r="AC118" s="69"/>
      <c r="AD118" s="69"/>
      <c r="AE118" s="69"/>
      <c r="AF118" s="68">
        <f t="shared" si="18"/>
        <v>0</v>
      </c>
      <c r="AG118" s="69"/>
      <c r="AH118" s="69"/>
      <c r="AI118" s="69"/>
      <c r="AJ118" s="68">
        <f t="shared" si="19"/>
        <v>0</v>
      </c>
      <c r="AK118" s="69"/>
      <c r="AL118" s="69"/>
      <c r="AM118" s="69"/>
      <c r="AN118" s="69"/>
      <c r="AO118" s="69"/>
      <c r="AP118" s="69"/>
      <c r="AQ118" s="68">
        <f t="shared" si="20"/>
        <v>0</v>
      </c>
      <c r="AR118" s="69"/>
      <c r="AS118" s="69">
        <v>1250.92</v>
      </c>
      <c r="AT118" s="72">
        <f t="shared" si="21"/>
        <v>67.90679999999999</v>
      </c>
      <c r="AU118" s="71">
        <f t="shared" si="27"/>
        <v>6.1870639999999995</v>
      </c>
      <c r="AV118" s="68">
        <f t="shared" si="22"/>
        <v>2095.2338640000003</v>
      </c>
      <c r="AW118" s="68">
        <f t="shared" si="24"/>
        <v>25142.806368000005</v>
      </c>
      <c r="AX118" s="70">
        <v>400</v>
      </c>
      <c r="AY118" s="70">
        <v>600</v>
      </c>
      <c r="AZ118" s="70"/>
      <c r="BA118" s="68">
        <f t="shared" si="23"/>
        <v>26142.806368000005</v>
      </c>
      <c r="BB118" s="17"/>
      <c r="BC118" s="81"/>
    </row>
    <row r="119" spans="1:55" s="20" customFormat="1" ht="39.75" customHeight="1" x14ac:dyDescent="0.25">
      <c r="A119" s="81" t="s">
        <v>4754</v>
      </c>
      <c r="B119" s="34" t="s">
        <v>2</v>
      </c>
      <c r="C119" s="34"/>
      <c r="D119" s="34"/>
      <c r="E119" s="34"/>
      <c r="F119" s="34" t="s">
        <v>5182</v>
      </c>
      <c r="G119" s="15" t="s">
        <v>4763</v>
      </c>
      <c r="H119" s="16" t="s">
        <v>4765</v>
      </c>
      <c r="I119" s="172">
        <f t="shared" si="25"/>
        <v>107</v>
      </c>
      <c r="J119" s="83">
        <f t="shared" si="28"/>
        <v>99</v>
      </c>
      <c r="K119" s="17" t="s">
        <v>4716</v>
      </c>
      <c r="L119" s="60" t="s">
        <v>4785</v>
      </c>
      <c r="M119" s="60" t="s">
        <v>5598</v>
      </c>
      <c r="N119" s="139" t="s">
        <v>4789</v>
      </c>
      <c r="O119" s="18" t="s">
        <v>2027</v>
      </c>
      <c r="P119" s="47" t="s">
        <v>2028</v>
      </c>
      <c r="Q119" s="48">
        <v>30651</v>
      </c>
      <c r="R119" s="66" t="s">
        <v>376</v>
      </c>
      <c r="S119" s="48" t="s">
        <v>76</v>
      </c>
      <c r="T119" s="56" t="s">
        <v>77</v>
      </c>
      <c r="U119" s="47" t="s">
        <v>1811</v>
      </c>
      <c r="V119" s="58" t="s">
        <v>138</v>
      </c>
      <c r="W119" s="58" t="s">
        <v>139</v>
      </c>
      <c r="X119" s="58" t="s">
        <v>5183</v>
      </c>
      <c r="Y119" s="19" t="s">
        <v>5187</v>
      </c>
      <c r="Z119" s="71">
        <v>796.66</v>
      </c>
      <c r="AA119" s="69">
        <v>20.700000000000003</v>
      </c>
      <c r="AB119" s="68">
        <f t="shared" si="17"/>
        <v>817.36</v>
      </c>
      <c r="AC119" s="69"/>
      <c r="AD119" s="69"/>
      <c r="AE119" s="69"/>
      <c r="AF119" s="68">
        <f t="shared" si="18"/>
        <v>0</v>
      </c>
      <c r="AG119" s="69"/>
      <c r="AH119" s="69"/>
      <c r="AI119" s="69"/>
      <c r="AJ119" s="68">
        <f t="shared" si="19"/>
        <v>0</v>
      </c>
      <c r="AK119" s="69"/>
      <c r="AL119" s="69"/>
      <c r="AM119" s="69"/>
      <c r="AN119" s="69"/>
      <c r="AO119" s="69"/>
      <c r="AP119" s="69"/>
      <c r="AQ119" s="68">
        <f t="shared" si="20"/>
        <v>0</v>
      </c>
      <c r="AR119" s="69"/>
      <c r="AS119" s="69">
        <v>1250.92</v>
      </c>
      <c r="AT119" s="72">
        <f t="shared" si="21"/>
        <v>71.699399999999997</v>
      </c>
      <c r="AU119" s="71">
        <f t="shared" si="27"/>
        <v>6.5326119999999985</v>
      </c>
      <c r="AV119" s="68">
        <f t="shared" si="22"/>
        <v>2146.5120120000001</v>
      </c>
      <c r="AW119" s="68">
        <f t="shared" si="24"/>
        <v>25758.144144000002</v>
      </c>
      <c r="AX119" s="70">
        <v>400</v>
      </c>
      <c r="AY119" s="70">
        <v>600</v>
      </c>
      <c r="AZ119" s="70"/>
      <c r="BA119" s="68">
        <f t="shared" si="23"/>
        <v>26758.144144000002</v>
      </c>
      <c r="BB119" s="17"/>
      <c r="BC119" s="81"/>
    </row>
    <row r="120" spans="1:55" s="20" customFormat="1" ht="39.75" customHeight="1" x14ac:dyDescent="0.25">
      <c r="A120" s="81" t="s">
        <v>4754</v>
      </c>
      <c r="B120" s="34" t="s">
        <v>2</v>
      </c>
      <c r="C120" s="34"/>
      <c r="D120" s="34"/>
      <c r="E120" s="34"/>
      <c r="F120" s="34" t="s">
        <v>5182</v>
      </c>
      <c r="G120" s="15" t="s">
        <v>4763</v>
      </c>
      <c r="H120" s="16" t="s">
        <v>4765</v>
      </c>
      <c r="I120" s="172">
        <f t="shared" si="25"/>
        <v>108</v>
      </c>
      <c r="J120" s="83">
        <f t="shared" si="28"/>
        <v>100</v>
      </c>
      <c r="K120" s="17" t="s">
        <v>4701</v>
      </c>
      <c r="L120" s="60" t="s">
        <v>4785</v>
      </c>
      <c r="M120" s="60" t="s">
        <v>5598</v>
      </c>
      <c r="N120" s="139" t="s">
        <v>4789</v>
      </c>
      <c r="O120" s="18" t="s">
        <v>2029</v>
      </c>
      <c r="P120" s="47" t="s">
        <v>2030</v>
      </c>
      <c r="Q120" s="48">
        <v>40667</v>
      </c>
      <c r="R120" s="66" t="s">
        <v>377</v>
      </c>
      <c r="S120" s="48" t="s">
        <v>76</v>
      </c>
      <c r="T120" s="56" t="s">
        <v>77</v>
      </c>
      <c r="U120" s="47" t="s">
        <v>1811</v>
      </c>
      <c r="V120" s="58" t="s">
        <v>144</v>
      </c>
      <c r="W120" s="58" t="s">
        <v>145</v>
      </c>
      <c r="X120" s="58" t="s">
        <v>5183</v>
      </c>
      <c r="Y120" s="19" t="s">
        <v>5188</v>
      </c>
      <c r="Z120" s="71">
        <v>715.68999999999994</v>
      </c>
      <c r="AA120" s="69">
        <v>5.7</v>
      </c>
      <c r="AB120" s="68">
        <f t="shared" si="17"/>
        <v>721.39</v>
      </c>
      <c r="AC120" s="69"/>
      <c r="AD120" s="69"/>
      <c r="AE120" s="69"/>
      <c r="AF120" s="68">
        <f t="shared" si="18"/>
        <v>0</v>
      </c>
      <c r="AG120" s="69"/>
      <c r="AH120" s="69"/>
      <c r="AI120" s="69"/>
      <c r="AJ120" s="68">
        <f t="shared" si="19"/>
        <v>0</v>
      </c>
      <c r="AK120" s="69"/>
      <c r="AL120" s="69"/>
      <c r="AM120" s="69"/>
      <c r="AN120" s="69"/>
      <c r="AO120" s="69"/>
      <c r="AP120" s="69"/>
      <c r="AQ120" s="68">
        <f t="shared" si="20"/>
        <v>0</v>
      </c>
      <c r="AR120" s="69"/>
      <c r="AS120" s="69">
        <v>1250.92</v>
      </c>
      <c r="AT120" s="72">
        <f t="shared" si="21"/>
        <v>64.412099999999995</v>
      </c>
      <c r="AU120" s="71">
        <f t="shared" si="27"/>
        <v>5.868657999999999</v>
      </c>
      <c r="AV120" s="68">
        <f t="shared" si="22"/>
        <v>2042.5907580000001</v>
      </c>
      <c r="AW120" s="68">
        <f t="shared" si="24"/>
        <v>24511.089096</v>
      </c>
      <c r="AX120" s="70">
        <v>400</v>
      </c>
      <c r="AY120" s="70">
        <v>600</v>
      </c>
      <c r="AZ120" s="70"/>
      <c r="BA120" s="68">
        <f t="shared" si="23"/>
        <v>25511.089096</v>
      </c>
      <c r="BB120" s="17" t="s">
        <v>4828</v>
      </c>
      <c r="BC120" s="81" t="s">
        <v>4944</v>
      </c>
    </row>
    <row r="121" spans="1:55" s="20" customFormat="1" ht="39.75" customHeight="1" x14ac:dyDescent="0.25">
      <c r="A121" s="81" t="s">
        <v>4754</v>
      </c>
      <c r="B121" s="34" t="s">
        <v>2</v>
      </c>
      <c r="C121" s="34"/>
      <c r="D121" s="34"/>
      <c r="E121" s="34"/>
      <c r="F121" s="34" t="s">
        <v>5182</v>
      </c>
      <c r="G121" s="15" t="s">
        <v>4763</v>
      </c>
      <c r="H121" s="16" t="s">
        <v>4765</v>
      </c>
      <c r="I121" s="172">
        <f t="shared" si="25"/>
        <v>109</v>
      </c>
      <c r="J121" s="83">
        <f t="shared" si="28"/>
        <v>101</v>
      </c>
      <c r="K121" s="17" t="s">
        <v>4701</v>
      </c>
      <c r="L121" s="60" t="s">
        <v>4785</v>
      </c>
      <c r="M121" s="60" t="s">
        <v>5598</v>
      </c>
      <c r="N121" s="139" t="s">
        <v>4789</v>
      </c>
      <c r="O121" s="18" t="s">
        <v>2031</v>
      </c>
      <c r="P121" s="47" t="s">
        <v>2032</v>
      </c>
      <c r="Q121" s="48">
        <v>32870</v>
      </c>
      <c r="R121" s="66" t="s">
        <v>378</v>
      </c>
      <c r="S121" s="48" t="s">
        <v>76</v>
      </c>
      <c r="T121" s="56" t="s">
        <v>77</v>
      </c>
      <c r="U121" s="47" t="s">
        <v>1811</v>
      </c>
      <c r="V121" s="58" t="s">
        <v>142</v>
      </c>
      <c r="W121" s="58" t="s">
        <v>143</v>
      </c>
      <c r="X121" s="58" t="s">
        <v>5183</v>
      </c>
      <c r="Y121" s="19" t="s">
        <v>5185</v>
      </c>
      <c r="Z121" s="71">
        <v>853.4899999999999</v>
      </c>
      <c r="AA121" s="69">
        <v>10.7</v>
      </c>
      <c r="AB121" s="68">
        <f t="shared" si="17"/>
        <v>864.18999999999994</v>
      </c>
      <c r="AC121" s="69"/>
      <c r="AD121" s="69"/>
      <c r="AE121" s="69"/>
      <c r="AF121" s="68">
        <f t="shared" si="18"/>
        <v>0</v>
      </c>
      <c r="AG121" s="69"/>
      <c r="AH121" s="69"/>
      <c r="AI121" s="69"/>
      <c r="AJ121" s="68">
        <f t="shared" si="19"/>
        <v>0</v>
      </c>
      <c r="AK121" s="69"/>
      <c r="AL121" s="69"/>
      <c r="AM121" s="69"/>
      <c r="AN121" s="69"/>
      <c r="AO121" s="69"/>
      <c r="AP121" s="69"/>
      <c r="AQ121" s="68">
        <f t="shared" si="20"/>
        <v>0</v>
      </c>
      <c r="AR121" s="69"/>
      <c r="AS121" s="69">
        <v>2390.92</v>
      </c>
      <c r="AT121" s="72">
        <f t="shared" si="21"/>
        <v>76.814099999999982</v>
      </c>
      <c r="AU121" s="71">
        <f t="shared" si="27"/>
        <v>6.9986179999999987</v>
      </c>
      <c r="AV121" s="68">
        <f t="shared" si="22"/>
        <v>3338.9227180000003</v>
      </c>
      <c r="AW121" s="68">
        <f t="shared" si="24"/>
        <v>40067.072616000005</v>
      </c>
      <c r="AX121" s="70">
        <v>400</v>
      </c>
      <c r="AY121" s="70">
        <v>600</v>
      </c>
      <c r="AZ121" s="70"/>
      <c r="BA121" s="68">
        <f t="shared" si="23"/>
        <v>41067.072616000005</v>
      </c>
      <c r="BB121" s="17" t="s">
        <v>5403</v>
      </c>
      <c r="BC121" s="81" t="s">
        <v>4928</v>
      </c>
    </row>
    <row r="122" spans="1:55" s="20" customFormat="1" ht="39.75" customHeight="1" x14ac:dyDescent="0.25">
      <c r="A122" s="81" t="s">
        <v>4754</v>
      </c>
      <c r="B122" s="34" t="s">
        <v>2</v>
      </c>
      <c r="C122" s="34"/>
      <c r="D122" s="34"/>
      <c r="E122" s="34"/>
      <c r="F122" s="34" t="s">
        <v>5182</v>
      </c>
      <c r="G122" s="15" t="s">
        <v>4763</v>
      </c>
      <c r="H122" s="16" t="s">
        <v>4765</v>
      </c>
      <c r="I122" s="172">
        <f t="shared" si="25"/>
        <v>110</v>
      </c>
      <c r="J122" s="83">
        <f t="shared" si="28"/>
        <v>102</v>
      </c>
      <c r="K122" s="17" t="s">
        <v>4701</v>
      </c>
      <c r="L122" s="60" t="s">
        <v>4785</v>
      </c>
      <c r="M122" s="60" t="s">
        <v>5598</v>
      </c>
      <c r="N122" s="139" t="s">
        <v>4789</v>
      </c>
      <c r="O122" s="18" t="s">
        <v>5550</v>
      </c>
      <c r="P122" s="47" t="s">
        <v>5082</v>
      </c>
      <c r="Q122" s="48">
        <v>42409</v>
      </c>
      <c r="R122" s="66" t="s">
        <v>379</v>
      </c>
      <c r="S122" s="48" t="s">
        <v>76</v>
      </c>
      <c r="T122" s="56" t="s">
        <v>77</v>
      </c>
      <c r="U122" s="47" t="s">
        <v>1811</v>
      </c>
      <c r="V122" s="58" t="s">
        <v>144</v>
      </c>
      <c r="W122" s="58" t="s">
        <v>145</v>
      </c>
      <c r="X122" s="58" t="s">
        <v>5183</v>
      </c>
      <c r="Y122" s="19" t="s">
        <v>5188</v>
      </c>
      <c r="Z122" s="71">
        <v>715.69999999999993</v>
      </c>
      <c r="AA122" s="69">
        <v>5.7</v>
      </c>
      <c r="AB122" s="68">
        <f t="shared" si="17"/>
        <v>721.4</v>
      </c>
      <c r="AC122" s="69"/>
      <c r="AD122" s="69"/>
      <c r="AE122" s="69"/>
      <c r="AF122" s="68">
        <f t="shared" si="18"/>
        <v>0</v>
      </c>
      <c r="AG122" s="69"/>
      <c r="AH122" s="69"/>
      <c r="AI122" s="69"/>
      <c r="AJ122" s="68">
        <f t="shared" si="19"/>
        <v>0</v>
      </c>
      <c r="AK122" s="69"/>
      <c r="AL122" s="69"/>
      <c r="AM122" s="69"/>
      <c r="AN122" s="69"/>
      <c r="AO122" s="69"/>
      <c r="AP122" s="69"/>
      <c r="AQ122" s="68">
        <f t="shared" si="20"/>
        <v>0</v>
      </c>
      <c r="AR122" s="69"/>
      <c r="AS122" s="69">
        <v>1250.92</v>
      </c>
      <c r="AT122" s="72">
        <f t="shared" si="21"/>
        <v>64.412999999999997</v>
      </c>
      <c r="AU122" s="71">
        <f t="shared" si="27"/>
        <v>5.868739999999999</v>
      </c>
      <c r="AV122" s="68">
        <f t="shared" si="22"/>
        <v>2042.6017400000001</v>
      </c>
      <c r="AW122" s="68">
        <f t="shared" si="24"/>
        <v>24511.220880000001</v>
      </c>
      <c r="AX122" s="70">
        <v>400</v>
      </c>
      <c r="AY122" s="70">
        <v>600</v>
      </c>
      <c r="AZ122" s="70"/>
      <c r="BA122" s="68">
        <f t="shared" si="23"/>
        <v>25511.220880000001</v>
      </c>
      <c r="BB122" s="17" t="s">
        <v>5081</v>
      </c>
      <c r="BC122" s="81" t="s">
        <v>5133</v>
      </c>
    </row>
    <row r="123" spans="1:55" s="20" customFormat="1" ht="39.75" customHeight="1" x14ac:dyDescent="0.25">
      <c r="A123" s="81" t="s">
        <v>4754</v>
      </c>
      <c r="B123" s="34" t="s">
        <v>2</v>
      </c>
      <c r="C123" s="34"/>
      <c r="D123" s="34"/>
      <c r="E123" s="34"/>
      <c r="F123" s="34" t="s">
        <v>5182</v>
      </c>
      <c r="G123" s="15" t="s">
        <v>4763</v>
      </c>
      <c r="H123" s="16" t="s">
        <v>4765</v>
      </c>
      <c r="I123" s="172">
        <f t="shared" si="25"/>
        <v>111</v>
      </c>
      <c r="J123" s="83">
        <f t="shared" si="28"/>
        <v>103</v>
      </c>
      <c r="K123" s="17" t="s">
        <v>4701</v>
      </c>
      <c r="L123" s="60" t="s">
        <v>4785</v>
      </c>
      <c r="M123" s="60" t="s">
        <v>5598</v>
      </c>
      <c r="N123" s="139" t="s">
        <v>4789</v>
      </c>
      <c r="O123" s="18" t="s">
        <v>3954</v>
      </c>
      <c r="P123" s="47" t="s">
        <v>3955</v>
      </c>
      <c r="Q123" s="48">
        <v>31017</v>
      </c>
      <c r="R123" s="66" t="s">
        <v>1410</v>
      </c>
      <c r="S123" s="48" t="s">
        <v>76</v>
      </c>
      <c r="T123" s="56" t="s">
        <v>77</v>
      </c>
      <c r="U123" s="47" t="s">
        <v>1811</v>
      </c>
      <c r="V123" s="58" t="s">
        <v>140</v>
      </c>
      <c r="W123" s="58" t="s">
        <v>141</v>
      </c>
      <c r="X123" s="58" t="s">
        <v>5183</v>
      </c>
      <c r="Y123" s="19" t="s">
        <v>5188</v>
      </c>
      <c r="Z123" s="71">
        <v>819.02</v>
      </c>
      <c r="AA123" s="69">
        <v>15.7</v>
      </c>
      <c r="AB123" s="68">
        <f t="shared" si="17"/>
        <v>834.72</v>
      </c>
      <c r="AC123" s="69"/>
      <c r="AD123" s="69"/>
      <c r="AE123" s="69"/>
      <c r="AF123" s="68">
        <f t="shared" si="18"/>
        <v>0</v>
      </c>
      <c r="AG123" s="69"/>
      <c r="AH123" s="69"/>
      <c r="AI123" s="69"/>
      <c r="AJ123" s="68">
        <f t="shared" si="19"/>
        <v>0</v>
      </c>
      <c r="AK123" s="69"/>
      <c r="AL123" s="69"/>
      <c r="AM123" s="69"/>
      <c r="AN123" s="69"/>
      <c r="AO123" s="69"/>
      <c r="AP123" s="69"/>
      <c r="AQ123" s="68">
        <f t="shared" si="20"/>
        <v>0</v>
      </c>
      <c r="AR123" s="69"/>
      <c r="AS123" s="69">
        <v>1250.92</v>
      </c>
      <c r="AT123" s="72">
        <f t="shared" si="21"/>
        <v>73.711799999999997</v>
      </c>
      <c r="AU123" s="71">
        <f t="shared" si="27"/>
        <v>6.7159639999999987</v>
      </c>
      <c r="AV123" s="68">
        <f t="shared" si="22"/>
        <v>2166.0677640000004</v>
      </c>
      <c r="AW123" s="68">
        <f t="shared" si="24"/>
        <v>25992.813168000004</v>
      </c>
      <c r="AX123" s="70">
        <v>400</v>
      </c>
      <c r="AY123" s="70">
        <v>600</v>
      </c>
      <c r="AZ123" s="70"/>
      <c r="BA123" s="68">
        <f t="shared" si="23"/>
        <v>26992.813168000004</v>
      </c>
      <c r="BB123" s="17" t="s">
        <v>5444</v>
      </c>
      <c r="BC123" s="81"/>
    </row>
    <row r="124" spans="1:55" s="20" customFormat="1" ht="39.75" customHeight="1" x14ac:dyDescent="0.25">
      <c r="A124" s="81" t="s">
        <v>4754</v>
      </c>
      <c r="B124" s="34" t="s">
        <v>2</v>
      </c>
      <c r="C124" s="34"/>
      <c r="D124" s="34"/>
      <c r="E124" s="34"/>
      <c r="F124" s="34" t="s">
        <v>5182</v>
      </c>
      <c r="G124" s="15" t="s">
        <v>4763</v>
      </c>
      <c r="H124" s="16" t="s">
        <v>4765</v>
      </c>
      <c r="I124" s="172">
        <f t="shared" si="25"/>
        <v>112</v>
      </c>
      <c r="J124" s="83">
        <f t="shared" si="28"/>
        <v>104</v>
      </c>
      <c r="K124" s="17" t="s">
        <v>4702</v>
      </c>
      <c r="L124" s="60" t="s">
        <v>4785</v>
      </c>
      <c r="M124" s="60" t="s">
        <v>5598</v>
      </c>
      <c r="N124" s="139" t="s">
        <v>4789</v>
      </c>
      <c r="O124" s="18" t="s">
        <v>2033</v>
      </c>
      <c r="P124" s="47" t="s">
        <v>2034</v>
      </c>
      <c r="Q124" s="48">
        <v>41246</v>
      </c>
      <c r="R124" s="66" t="s">
        <v>380</v>
      </c>
      <c r="S124" s="48" t="s">
        <v>76</v>
      </c>
      <c r="T124" s="56" t="s">
        <v>1816</v>
      </c>
      <c r="U124" s="47" t="s">
        <v>1811</v>
      </c>
      <c r="V124" s="58" t="s">
        <v>158</v>
      </c>
      <c r="W124" s="58" t="s">
        <v>159</v>
      </c>
      <c r="X124" s="58" t="s">
        <v>5183</v>
      </c>
      <c r="Y124" s="19" t="s">
        <v>5192</v>
      </c>
      <c r="Z124" s="71">
        <v>689.68</v>
      </c>
      <c r="AA124" s="69">
        <v>3.1</v>
      </c>
      <c r="AB124" s="68">
        <f t="shared" si="17"/>
        <v>692.78</v>
      </c>
      <c r="AC124" s="69"/>
      <c r="AD124" s="69"/>
      <c r="AE124" s="69"/>
      <c r="AF124" s="68">
        <f t="shared" si="18"/>
        <v>0</v>
      </c>
      <c r="AG124" s="69"/>
      <c r="AH124" s="69"/>
      <c r="AI124" s="69"/>
      <c r="AJ124" s="68">
        <f t="shared" si="19"/>
        <v>0</v>
      </c>
      <c r="AK124" s="69"/>
      <c r="AL124" s="69"/>
      <c r="AM124" s="69"/>
      <c r="AN124" s="69"/>
      <c r="AO124" s="69"/>
      <c r="AP124" s="69"/>
      <c r="AQ124" s="68">
        <f t="shared" si="20"/>
        <v>0</v>
      </c>
      <c r="AR124" s="69"/>
      <c r="AS124" s="69">
        <v>1250.92</v>
      </c>
      <c r="AT124" s="72">
        <f t="shared" si="21"/>
        <v>62.07119999999999</v>
      </c>
      <c r="AU124" s="71">
        <f t="shared" si="27"/>
        <v>5.6553759999999986</v>
      </c>
      <c r="AV124" s="68">
        <f t="shared" si="22"/>
        <v>2011.4265760000001</v>
      </c>
      <c r="AW124" s="68">
        <f t="shared" si="24"/>
        <v>24137.118912000002</v>
      </c>
      <c r="AX124" s="70">
        <v>400</v>
      </c>
      <c r="AY124" s="70">
        <v>600</v>
      </c>
      <c r="AZ124" s="70"/>
      <c r="BA124" s="68">
        <f t="shared" si="23"/>
        <v>25137.118912000002</v>
      </c>
      <c r="BB124" s="17" t="s">
        <v>6094</v>
      </c>
      <c r="BC124" s="81" t="s">
        <v>90</v>
      </c>
    </row>
    <row r="125" spans="1:55" s="20" customFormat="1" ht="39.75" customHeight="1" x14ac:dyDescent="0.25">
      <c r="A125" s="81" t="s">
        <v>4754</v>
      </c>
      <c r="B125" s="34" t="s">
        <v>2</v>
      </c>
      <c r="C125" s="34"/>
      <c r="D125" s="34"/>
      <c r="E125" s="34"/>
      <c r="F125" s="34" t="s">
        <v>5182</v>
      </c>
      <c r="G125" s="15" t="s">
        <v>4763</v>
      </c>
      <c r="H125" s="16" t="s">
        <v>4765</v>
      </c>
      <c r="I125" s="172">
        <f t="shared" si="25"/>
        <v>113</v>
      </c>
      <c r="J125" s="83">
        <f t="shared" si="28"/>
        <v>105</v>
      </c>
      <c r="K125" s="17" t="s">
        <v>4702</v>
      </c>
      <c r="L125" s="60" t="s">
        <v>4785</v>
      </c>
      <c r="M125" s="60" t="s">
        <v>5598</v>
      </c>
      <c r="N125" s="139" t="s">
        <v>4789</v>
      </c>
      <c r="O125" s="18" t="s">
        <v>2035</v>
      </c>
      <c r="P125" s="47" t="s">
        <v>2036</v>
      </c>
      <c r="Q125" s="48">
        <v>41487</v>
      </c>
      <c r="R125" s="66" t="s">
        <v>381</v>
      </c>
      <c r="S125" s="48" t="s">
        <v>76</v>
      </c>
      <c r="T125" s="56" t="s">
        <v>77</v>
      </c>
      <c r="U125" s="47" t="s">
        <v>1811</v>
      </c>
      <c r="V125" s="58" t="s">
        <v>158</v>
      </c>
      <c r="W125" s="58" t="s">
        <v>159</v>
      </c>
      <c r="X125" s="58" t="s">
        <v>5183</v>
      </c>
      <c r="Y125" s="19" t="s">
        <v>4702</v>
      </c>
      <c r="Z125" s="71">
        <v>689.68000000000006</v>
      </c>
      <c r="AA125" s="69">
        <v>3.1</v>
      </c>
      <c r="AB125" s="68">
        <f t="shared" si="17"/>
        <v>692.78000000000009</v>
      </c>
      <c r="AC125" s="69"/>
      <c r="AD125" s="69"/>
      <c r="AE125" s="69"/>
      <c r="AF125" s="68">
        <f t="shared" si="18"/>
        <v>0</v>
      </c>
      <c r="AG125" s="69"/>
      <c r="AH125" s="69"/>
      <c r="AI125" s="69"/>
      <c r="AJ125" s="68">
        <f t="shared" si="19"/>
        <v>0</v>
      </c>
      <c r="AK125" s="69"/>
      <c r="AL125" s="69"/>
      <c r="AM125" s="69"/>
      <c r="AN125" s="69"/>
      <c r="AO125" s="69"/>
      <c r="AP125" s="69"/>
      <c r="AQ125" s="68">
        <f t="shared" si="20"/>
        <v>0</v>
      </c>
      <c r="AR125" s="69"/>
      <c r="AS125" s="69">
        <v>1250.92</v>
      </c>
      <c r="AT125" s="72">
        <f t="shared" si="21"/>
        <v>62.071200000000005</v>
      </c>
      <c r="AU125" s="71">
        <f t="shared" si="27"/>
        <v>5.6553759999999995</v>
      </c>
      <c r="AV125" s="68">
        <f t="shared" si="22"/>
        <v>2011.4265760000003</v>
      </c>
      <c r="AW125" s="68">
        <f t="shared" si="24"/>
        <v>24137.118912000005</v>
      </c>
      <c r="AX125" s="70">
        <v>400</v>
      </c>
      <c r="AY125" s="70">
        <v>600</v>
      </c>
      <c r="AZ125" s="70"/>
      <c r="BA125" s="68">
        <f t="shared" si="23"/>
        <v>25137.118912000005</v>
      </c>
      <c r="BB125" s="17" t="s">
        <v>4813</v>
      </c>
      <c r="BC125" s="81" t="s">
        <v>4929</v>
      </c>
    </row>
    <row r="126" spans="1:55" s="20" customFormat="1" ht="39.75" customHeight="1" x14ac:dyDescent="0.25">
      <c r="A126" s="81" t="s">
        <v>4754</v>
      </c>
      <c r="B126" s="34" t="s">
        <v>2</v>
      </c>
      <c r="C126" s="34"/>
      <c r="D126" s="34"/>
      <c r="E126" s="34"/>
      <c r="F126" s="34" t="s">
        <v>5182</v>
      </c>
      <c r="G126" s="15" t="s">
        <v>4763</v>
      </c>
      <c r="H126" s="16" t="s">
        <v>4765</v>
      </c>
      <c r="I126" s="172">
        <f t="shared" si="25"/>
        <v>114</v>
      </c>
      <c r="J126" s="83">
        <f t="shared" si="28"/>
        <v>106</v>
      </c>
      <c r="K126" s="17" t="s">
        <v>4702</v>
      </c>
      <c r="L126" s="60" t="s">
        <v>4785</v>
      </c>
      <c r="M126" s="60" t="s">
        <v>5598</v>
      </c>
      <c r="N126" s="139" t="s">
        <v>4789</v>
      </c>
      <c r="O126" s="18" t="s">
        <v>2037</v>
      </c>
      <c r="P126" s="47" t="s">
        <v>2038</v>
      </c>
      <c r="Q126" s="48">
        <v>41487</v>
      </c>
      <c r="R126" s="66" t="s">
        <v>382</v>
      </c>
      <c r="S126" s="48" t="s">
        <v>76</v>
      </c>
      <c r="T126" s="56" t="s">
        <v>77</v>
      </c>
      <c r="U126" s="47" t="s">
        <v>1811</v>
      </c>
      <c r="V126" s="58" t="s">
        <v>158</v>
      </c>
      <c r="W126" s="58" t="s">
        <v>159</v>
      </c>
      <c r="X126" s="58" t="s">
        <v>5183</v>
      </c>
      <c r="Y126" s="19" t="s">
        <v>5185</v>
      </c>
      <c r="Z126" s="71">
        <v>689.68000000000006</v>
      </c>
      <c r="AA126" s="69">
        <v>3.1</v>
      </c>
      <c r="AB126" s="68">
        <f t="shared" si="17"/>
        <v>692.78000000000009</v>
      </c>
      <c r="AC126" s="69"/>
      <c r="AD126" s="69"/>
      <c r="AE126" s="69"/>
      <c r="AF126" s="68">
        <f t="shared" si="18"/>
        <v>0</v>
      </c>
      <c r="AG126" s="69"/>
      <c r="AH126" s="69"/>
      <c r="AI126" s="69"/>
      <c r="AJ126" s="68">
        <f t="shared" si="19"/>
        <v>0</v>
      </c>
      <c r="AK126" s="69"/>
      <c r="AL126" s="69"/>
      <c r="AM126" s="69"/>
      <c r="AN126" s="69"/>
      <c r="AO126" s="69"/>
      <c r="AP126" s="69"/>
      <c r="AQ126" s="68">
        <f t="shared" si="20"/>
        <v>0</v>
      </c>
      <c r="AR126" s="69"/>
      <c r="AS126" s="69">
        <v>1250.92</v>
      </c>
      <c r="AT126" s="72">
        <f t="shared" si="21"/>
        <v>62.071200000000005</v>
      </c>
      <c r="AU126" s="71">
        <f t="shared" si="27"/>
        <v>5.6553759999999995</v>
      </c>
      <c r="AV126" s="68">
        <f t="shared" si="22"/>
        <v>2011.4265760000003</v>
      </c>
      <c r="AW126" s="68">
        <f t="shared" si="24"/>
        <v>24137.118912000005</v>
      </c>
      <c r="AX126" s="70">
        <v>400</v>
      </c>
      <c r="AY126" s="70">
        <v>600</v>
      </c>
      <c r="AZ126" s="70"/>
      <c r="BA126" s="68">
        <f t="shared" si="23"/>
        <v>25137.118912000005</v>
      </c>
      <c r="BB126" s="17" t="s">
        <v>4813</v>
      </c>
      <c r="BC126" s="81" t="s">
        <v>4929</v>
      </c>
    </row>
    <row r="127" spans="1:55" s="20" customFormat="1" ht="39.75" customHeight="1" x14ac:dyDescent="0.25">
      <c r="A127" s="81" t="s">
        <v>4754</v>
      </c>
      <c r="B127" s="34" t="s">
        <v>2</v>
      </c>
      <c r="C127" s="34"/>
      <c r="D127" s="34"/>
      <c r="E127" s="34"/>
      <c r="F127" s="34" t="s">
        <v>5182</v>
      </c>
      <c r="G127" s="15" t="s">
        <v>4763</v>
      </c>
      <c r="H127" s="16" t="s">
        <v>4766</v>
      </c>
      <c r="I127" s="172">
        <f t="shared" si="25"/>
        <v>115</v>
      </c>
      <c r="J127" s="83">
        <f t="shared" si="28"/>
        <v>107</v>
      </c>
      <c r="K127" s="17" t="s">
        <v>4711</v>
      </c>
      <c r="L127" s="60" t="s">
        <v>4784</v>
      </c>
      <c r="M127" s="60" t="s">
        <v>5599</v>
      </c>
      <c r="N127" s="139" t="s">
        <v>4789</v>
      </c>
      <c r="O127" s="18" t="s">
        <v>2039</v>
      </c>
      <c r="P127" s="47" t="s">
        <v>2040</v>
      </c>
      <c r="Q127" s="48">
        <v>42130</v>
      </c>
      <c r="R127" s="66" t="s">
        <v>383</v>
      </c>
      <c r="S127" s="48" t="s">
        <v>76</v>
      </c>
      <c r="T127" s="56" t="s">
        <v>77</v>
      </c>
      <c r="U127" s="47" t="s">
        <v>1811</v>
      </c>
      <c r="V127" s="58" t="s">
        <v>114</v>
      </c>
      <c r="W127" s="58" t="s">
        <v>5272</v>
      </c>
      <c r="X127" s="58" t="s">
        <v>5183</v>
      </c>
      <c r="Y127" s="19" t="s">
        <v>1820</v>
      </c>
      <c r="Z127" s="71">
        <v>987.34</v>
      </c>
      <c r="AA127" s="69">
        <v>26.700000000000003</v>
      </c>
      <c r="AB127" s="68">
        <f t="shared" si="17"/>
        <v>1014.0400000000001</v>
      </c>
      <c r="AC127" s="69"/>
      <c r="AD127" s="69"/>
      <c r="AE127" s="69"/>
      <c r="AF127" s="68">
        <f t="shared" si="18"/>
        <v>0</v>
      </c>
      <c r="AG127" s="69"/>
      <c r="AH127" s="69"/>
      <c r="AI127" s="69"/>
      <c r="AJ127" s="68">
        <f t="shared" si="19"/>
        <v>0</v>
      </c>
      <c r="AK127" s="69"/>
      <c r="AL127" s="69"/>
      <c r="AM127" s="69"/>
      <c r="AN127" s="69"/>
      <c r="AO127" s="69"/>
      <c r="AP127" s="69"/>
      <c r="AQ127" s="68">
        <f t="shared" si="20"/>
        <v>0</v>
      </c>
      <c r="AR127" s="69"/>
      <c r="AS127" s="69">
        <v>3590.92</v>
      </c>
      <c r="AT127" s="72">
        <f t="shared" si="21"/>
        <v>88.860600000000005</v>
      </c>
      <c r="AU127" s="71">
        <f t="shared" si="27"/>
        <v>8.0961879999999997</v>
      </c>
      <c r="AV127" s="68">
        <f t="shared" si="22"/>
        <v>4701.9167880000005</v>
      </c>
      <c r="AW127" s="68">
        <f t="shared" si="24"/>
        <v>56423.001456000005</v>
      </c>
      <c r="AX127" s="70">
        <v>400</v>
      </c>
      <c r="AY127" s="70">
        <v>600</v>
      </c>
      <c r="AZ127" s="70"/>
      <c r="BA127" s="68">
        <f t="shared" si="23"/>
        <v>57423.001456000005</v>
      </c>
      <c r="BB127" s="17" t="s">
        <v>5453</v>
      </c>
      <c r="BC127" s="81" t="s">
        <v>4947</v>
      </c>
    </row>
    <row r="128" spans="1:55" s="20" customFormat="1" ht="39.75" customHeight="1" x14ac:dyDescent="0.25">
      <c r="A128" s="81"/>
      <c r="B128" s="34"/>
      <c r="C128" s="34"/>
      <c r="D128" s="34"/>
      <c r="E128" s="34">
        <v>1</v>
      </c>
      <c r="F128" s="34" t="s">
        <v>5182</v>
      </c>
      <c r="G128" s="15" t="s">
        <v>4763</v>
      </c>
      <c r="H128" s="16" t="s">
        <v>4766</v>
      </c>
      <c r="I128" s="172">
        <f t="shared" si="25"/>
        <v>116</v>
      </c>
      <c r="J128" s="83"/>
      <c r="K128" s="17" t="s">
        <v>4717</v>
      </c>
      <c r="L128" s="60" t="s">
        <v>4784</v>
      </c>
      <c r="M128" s="60" t="s">
        <v>5599</v>
      </c>
      <c r="N128" s="138"/>
      <c r="O128" s="137" t="s">
        <v>5561</v>
      </c>
      <c r="P128" s="47"/>
      <c r="Q128" s="48"/>
      <c r="R128" s="66"/>
      <c r="S128" s="48"/>
      <c r="T128" s="56"/>
      <c r="U128" s="47"/>
      <c r="V128" s="58"/>
      <c r="W128" s="58" t="s">
        <v>1818</v>
      </c>
      <c r="X128" s="58" t="s">
        <v>5183</v>
      </c>
      <c r="Y128" s="19" t="s">
        <v>5190</v>
      </c>
      <c r="Z128" s="71"/>
      <c r="AA128" s="69"/>
      <c r="AB128" s="68">
        <f t="shared" si="17"/>
        <v>0</v>
      </c>
      <c r="AC128" s="69"/>
      <c r="AD128" s="69"/>
      <c r="AE128" s="69"/>
      <c r="AF128" s="68">
        <f t="shared" si="18"/>
        <v>0</v>
      </c>
      <c r="AG128" s="69"/>
      <c r="AH128" s="69"/>
      <c r="AI128" s="69"/>
      <c r="AJ128" s="68">
        <f t="shared" si="19"/>
        <v>0</v>
      </c>
      <c r="AK128" s="69"/>
      <c r="AL128" s="69"/>
      <c r="AM128" s="69"/>
      <c r="AN128" s="69"/>
      <c r="AO128" s="69"/>
      <c r="AP128" s="69"/>
      <c r="AQ128" s="68">
        <f t="shared" si="20"/>
        <v>0</v>
      </c>
      <c r="AR128" s="69"/>
      <c r="AS128" s="69"/>
      <c r="AT128" s="72">
        <f t="shared" si="21"/>
        <v>0</v>
      </c>
      <c r="AU128" s="71">
        <f>+(Z128+AC128)*1.01%</f>
        <v>0</v>
      </c>
      <c r="AV128" s="68">
        <f t="shared" si="22"/>
        <v>0</v>
      </c>
      <c r="AW128" s="68">
        <f t="shared" si="24"/>
        <v>0</v>
      </c>
      <c r="AX128" s="70"/>
      <c r="AY128" s="70"/>
      <c r="AZ128" s="70"/>
      <c r="BA128" s="68">
        <f t="shared" si="23"/>
        <v>0</v>
      </c>
      <c r="BB128" s="17" t="s">
        <v>4815</v>
      </c>
      <c r="BC128" s="81" t="s">
        <v>4815</v>
      </c>
    </row>
    <row r="129" spans="1:55" s="20" customFormat="1" ht="39.75" customHeight="1" x14ac:dyDescent="0.25">
      <c r="A129" s="81"/>
      <c r="B129" s="34"/>
      <c r="C129" s="34"/>
      <c r="D129" s="34"/>
      <c r="E129" s="34">
        <v>1</v>
      </c>
      <c r="F129" s="34" t="s">
        <v>5182</v>
      </c>
      <c r="G129" s="15" t="s">
        <v>4763</v>
      </c>
      <c r="H129" s="16" t="s">
        <v>4766</v>
      </c>
      <c r="I129" s="172">
        <f t="shared" si="25"/>
        <v>117</v>
      </c>
      <c r="J129" s="83"/>
      <c r="K129" s="17" t="s">
        <v>4717</v>
      </c>
      <c r="L129" s="60" t="s">
        <v>4784</v>
      </c>
      <c r="M129" s="60" t="s">
        <v>5599</v>
      </c>
      <c r="N129" s="138"/>
      <c r="O129" s="137" t="s">
        <v>5561</v>
      </c>
      <c r="P129" s="47"/>
      <c r="Q129" s="48"/>
      <c r="R129" s="66"/>
      <c r="S129" s="48"/>
      <c r="T129" s="56"/>
      <c r="U129" s="47"/>
      <c r="V129" s="58"/>
      <c r="W129" s="58" t="s">
        <v>1818</v>
      </c>
      <c r="X129" s="58" t="s">
        <v>5183</v>
      </c>
      <c r="Y129" s="19" t="s">
        <v>5190</v>
      </c>
      <c r="Z129" s="71"/>
      <c r="AA129" s="69"/>
      <c r="AB129" s="68">
        <f t="shared" si="17"/>
        <v>0</v>
      </c>
      <c r="AC129" s="69"/>
      <c r="AD129" s="69"/>
      <c r="AE129" s="69"/>
      <c r="AF129" s="68">
        <f t="shared" si="18"/>
        <v>0</v>
      </c>
      <c r="AG129" s="69"/>
      <c r="AH129" s="69"/>
      <c r="AI129" s="69"/>
      <c r="AJ129" s="68">
        <f t="shared" si="19"/>
        <v>0</v>
      </c>
      <c r="AK129" s="69"/>
      <c r="AL129" s="69"/>
      <c r="AM129" s="69"/>
      <c r="AN129" s="69"/>
      <c r="AO129" s="69"/>
      <c r="AP129" s="69"/>
      <c r="AQ129" s="68">
        <f t="shared" si="20"/>
        <v>0</v>
      </c>
      <c r="AR129" s="69"/>
      <c r="AS129" s="69"/>
      <c r="AT129" s="72">
        <f t="shared" si="21"/>
        <v>0</v>
      </c>
      <c r="AU129" s="71">
        <f>+(Z129+AC129)*1.01%</f>
        <v>0</v>
      </c>
      <c r="AV129" s="68">
        <f t="shared" si="22"/>
        <v>0</v>
      </c>
      <c r="AW129" s="68">
        <f t="shared" si="24"/>
        <v>0</v>
      </c>
      <c r="AX129" s="70"/>
      <c r="AY129" s="70"/>
      <c r="AZ129" s="70"/>
      <c r="BA129" s="68">
        <f t="shared" si="23"/>
        <v>0</v>
      </c>
      <c r="BB129" s="17" t="s">
        <v>4815</v>
      </c>
      <c r="BC129" s="81" t="s">
        <v>4815</v>
      </c>
    </row>
    <row r="130" spans="1:55" s="20" customFormat="1" ht="39.75" customHeight="1" x14ac:dyDescent="0.25">
      <c r="A130" s="81" t="s">
        <v>73</v>
      </c>
      <c r="B130" s="34" t="s">
        <v>2</v>
      </c>
      <c r="C130" s="34"/>
      <c r="D130" s="34"/>
      <c r="E130" s="34"/>
      <c r="F130" s="34" t="s">
        <v>5182</v>
      </c>
      <c r="G130" s="15" t="s">
        <v>4763</v>
      </c>
      <c r="H130" s="16" t="s">
        <v>4766</v>
      </c>
      <c r="I130" s="172">
        <f t="shared" si="25"/>
        <v>118</v>
      </c>
      <c r="J130" s="83">
        <f>J127+1</f>
        <v>108</v>
      </c>
      <c r="K130" s="17" t="s">
        <v>195</v>
      </c>
      <c r="L130" s="60" t="s">
        <v>74</v>
      </c>
      <c r="M130" s="60" t="s">
        <v>5600</v>
      </c>
      <c r="N130" s="139" t="s">
        <v>4789</v>
      </c>
      <c r="O130" s="18" t="s">
        <v>2041</v>
      </c>
      <c r="P130" s="47" t="s">
        <v>2042</v>
      </c>
      <c r="Q130" s="48">
        <v>32387</v>
      </c>
      <c r="R130" s="66" t="s">
        <v>384</v>
      </c>
      <c r="S130" s="48" t="s">
        <v>76</v>
      </c>
      <c r="T130" s="56" t="s">
        <v>77</v>
      </c>
      <c r="U130" s="47" t="s">
        <v>78</v>
      </c>
      <c r="V130" s="58" t="s">
        <v>196</v>
      </c>
      <c r="W130" s="58" t="s">
        <v>1824</v>
      </c>
      <c r="X130" s="58" t="s">
        <v>5183</v>
      </c>
      <c r="Y130" s="19" t="s">
        <v>5193</v>
      </c>
      <c r="Z130" s="71"/>
      <c r="AA130" s="69"/>
      <c r="AB130" s="68">
        <f t="shared" si="17"/>
        <v>0</v>
      </c>
      <c r="AC130" s="69">
        <v>4025.45</v>
      </c>
      <c r="AD130" s="69">
        <v>2167.5500000000002</v>
      </c>
      <c r="AE130" s="69"/>
      <c r="AF130" s="68">
        <f t="shared" si="18"/>
        <v>6193</v>
      </c>
      <c r="AG130" s="69"/>
      <c r="AH130" s="69"/>
      <c r="AI130" s="69"/>
      <c r="AJ130" s="68">
        <f t="shared" si="19"/>
        <v>0</v>
      </c>
      <c r="AK130" s="69"/>
      <c r="AL130" s="69"/>
      <c r="AM130" s="69"/>
      <c r="AN130" s="69"/>
      <c r="AO130" s="69"/>
      <c r="AP130" s="69"/>
      <c r="AQ130" s="68">
        <f t="shared" si="20"/>
        <v>0</v>
      </c>
      <c r="AR130" s="69"/>
      <c r="AS130" s="69"/>
      <c r="AT130" s="72">
        <f t="shared" si="21"/>
        <v>362.29049999999995</v>
      </c>
      <c r="AU130" s="71">
        <f>+(Z130+AC130)*1.01%</f>
        <v>40.657044999999997</v>
      </c>
      <c r="AV130" s="68">
        <f t="shared" si="22"/>
        <v>6595.947545</v>
      </c>
      <c r="AW130" s="68">
        <f t="shared" si="24"/>
        <v>79151.370540000004</v>
      </c>
      <c r="AX130" s="70">
        <v>400</v>
      </c>
      <c r="AY130" s="70">
        <v>600</v>
      </c>
      <c r="AZ130" s="70"/>
      <c r="BA130" s="68">
        <f t="shared" si="23"/>
        <v>80151.370540000004</v>
      </c>
      <c r="BB130" s="17"/>
      <c r="BC130" s="81"/>
    </row>
    <row r="131" spans="1:55" s="20" customFormat="1" ht="39.75" customHeight="1" x14ac:dyDescent="0.25">
      <c r="A131" s="81" t="s">
        <v>4754</v>
      </c>
      <c r="B131" s="34" t="s">
        <v>2</v>
      </c>
      <c r="C131" s="34"/>
      <c r="D131" s="34"/>
      <c r="E131" s="34"/>
      <c r="F131" s="34" t="s">
        <v>5182</v>
      </c>
      <c r="G131" s="15" t="s">
        <v>4763</v>
      </c>
      <c r="H131" s="16" t="s">
        <v>4766</v>
      </c>
      <c r="I131" s="172">
        <f t="shared" si="25"/>
        <v>119</v>
      </c>
      <c r="J131" s="83">
        <f>J130+1</f>
        <v>109</v>
      </c>
      <c r="K131" s="17" t="s">
        <v>4712</v>
      </c>
      <c r="L131" s="60" t="s">
        <v>74</v>
      </c>
      <c r="M131" s="60" t="s">
        <v>5600</v>
      </c>
      <c r="N131" s="139" t="s">
        <v>4789</v>
      </c>
      <c r="O131" s="18" t="s">
        <v>2043</v>
      </c>
      <c r="P131" s="47" t="s">
        <v>2044</v>
      </c>
      <c r="Q131" s="48">
        <v>29541</v>
      </c>
      <c r="R131" s="66" t="s">
        <v>385</v>
      </c>
      <c r="S131" s="48" t="s">
        <v>76</v>
      </c>
      <c r="T131" s="56" t="s">
        <v>77</v>
      </c>
      <c r="U131" s="47" t="s">
        <v>1811</v>
      </c>
      <c r="V131" s="58" t="s">
        <v>134</v>
      </c>
      <c r="W131" s="58" t="s">
        <v>135</v>
      </c>
      <c r="X131" s="58" t="s">
        <v>5183</v>
      </c>
      <c r="Y131" s="19" t="s">
        <v>1817</v>
      </c>
      <c r="Z131" s="71">
        <v>864.91</v>
      </c>
      <c r="AA131" s="69">
        <v>15.5</v>
      </c>
      <c r="AB131" s="68">
        <f t="shared" si="17"/>
        <v>880.41</v>
      </c>
      <c r="AC131" s="69"/>
      <c r="AD131" s="69"/>
      <c r="AE131" s="69"/>
      <c r="AF131" s="68">
        <f t="shared" si="18"/>
        <v>0</v>
      </c>
      <c r="AG131" s="69"/>
      <c r="AH131" s="69"/>
      <c r="AI131" s="69"/>
      <c r="AJ131" s="68">
        <f t="shared" si="19"/>
        <v>0</v>
      </c>
      <c r="AK131" s="69"/>
      <c r="AL131" s="69"/>
      <c r="AM131" s="69"/>
      <c r="AN131" s="69"/>
      <c r="AO131" s="69"/>
      <c r="AP131" s="69"/>
      <c r="AQ131" s="68">
        <f t="shared" si="20"/>
        <v>0</v>
      </c>
      <c r="AR131" s="69"/>
      <c r="AS131" s="69">
        <v>2390.92</v>
      </c>
      <c r="AT131" s="72">
        <f t="shared" si="21"/>
        <v>77.841899999999995</v>
      </c>
      <c r="AU131" s="71">
        <f>+(Z131+AC131)*0.82%</f>
        <v>7.092261999999999</v>
      </c>
      <c r="AV131" s="68">
        <f t="shared" si="22"/>
        <v>3356.2641619999999</v>
      </c>
      <c r="AW131" s="68">
        <f t="shared" si="24"/>
        <v>40275.169944000001</v>
      </c>
      <c r="AX131" s="70">
        <v>400</v>
      </c>
      <c r="AY131" s="70">
        <v>600</v>
      </c>
      <c r="AZ131" s="70"/>
      <c r="BA131" s="68">
        <f t="shared" si="23"/>
        <v>41275.169944000001</v>
      </c>
      <c r="BB131" s="17" t="s">
        <v>4829</v>
      </c>
      <c r="BC131" s="81" t="s">
        <v>4928</v>
      </c>
    </row>
    <row r="132" spans="1:55" s="20" customFormat="1" ht="39.75" customHeight="1" x14ac:dyDescent="0.25">
      <c r="A132" s="81" t="s">
        <v>73</v>
      </c>
      <c r="B132" s="34" t="s">
        <v>2</v>
      </c>
      <c r="C132" s="34"/>
      <c r="D132" s="34"/>
      <c r="E132" s="34"/>
      <c r="F132" s="34" t="s">
        <v>5182</v>
      </c>
      <c r="G132" s="15" t="s">
        <v>4763</v>
      </c>
      <c r="H132" s="16" t="s">
        <v>4766</v>
      </c>
      <c r="I132" s="172">
        <f t="shared" si="25"/>
        <v>120</v>
      </c>
      <c r="J132" s="83">
        <f t="shared" ref="J132:J161" si="29">J131+1</f>
        <v>110</v>
      </c>
      <c r="K132" s="17" t="s">
        <v>4720</v>
      </c>
      <c r="L132" s="60" t="s">
        <v>74</v>
      </c>
      <c r="M132" s="60" t="s">
        <v>5600</v>
      </c>
      <c r="N132" s="139" t="s">
        <v>4789</v>
      </c>
      <c r="O132" s="18" t="s">
        <v>2045</v>
      </c>
      <c r="P132" s="47" t="s">
        <v>2046</v>
      </c>
      <c r="Q132" s="48">
        <v>41091</v>
      </c>
      <c r="R132" s="66" t="s">
        <v>386</v>
      </c>
      <c r="S132" s="48" t="s">
        <v>76</v>
      </c>
      <c r="T132" s="56" t="s">
        <v>77</v>
      </c>
      <c r="U132" s="47" t="s">
        <v>78</v>
      </c>
      <c r="V132" s="58" t="s">
        <v>241</v>
      </c>
      <c r="W132" s="58" t="s">
        <v>1825</v>
      </c>
      <c r="X132" s="58" t="s">
        <v>5183</v>
      </c>
      <c r="Y132" s="19" t="s">
        <v>5193</v>
      </c>
      <c r="Z132" s="71"/>
      <c r="AA132" s="69"/>
      <c r="AB132" s="68">
        <f t="shared" si="17"/>
        <v>0</v>
      </c>
      <c r="AC132" s="69">
        <v>1747.85</v>
      </c>
      <c r="AD132" s="69">
        <v>941.15</v>
      </c>
      <c r="AE132" s="69"/>
      <c r="AF132" s="68">
        <f t="shared" si="18"/>
        <v>2689</v>
      </c>
      <c r="AG132" s="69"/>
      <c r="AH132" s="69"/>
      <c r="AI132" s="69"/>
      <c r="AJ132" s="68">
        <f t="shared" si="19"/>
        <v>0</v>
      </c>
      <c r="AK132" s="69"/>
      <c r="AL132" s="69"/>
      <c r="AM132" s="69"/>
      <c r="AN132" s="69"/>
      <c r="AO132" s="69">
        <v>300</v>
      </c>
      <c r="AP132" s="69"/>
      <c r="AQ132" s="68">
        <f t="shared" si="20"/>
        <v>300</v>
      </c>
      <c r="AR132" s="69">
        <v>1017.88</v>
      </c>
      <c r="AS132" s="69"/>
      <c r="AT132" s="72">
        <f t="shared" si="21"/>
        <v>157.3065</v>
      </c>
      <c r="AU132" s="71">
        <f>+(Z132+AC132)*1.01%</f>
        <v>17.653284999999997</v>
      </c>
      <c r="AV132" s="68">
        <f t="shared" si="22"/>
        <v>4181.8397850000001</v>
      </c>
      <c r="AW132" s="68">
        <f t="shared" si="24"/>
        <v>50182.077420000001</v>
      </c>
      <c r="AX132" s="70">
        <v>400</v>
      </c>
      <c r="AY132" s="70">
        <v>600</v>
      </c>
      <c r="AZ132" s="70"/>
      <c r="BA132" s="68">
        <f t="shared" si="23"/>
        <v>51182.077420000001</v>
      </c>
      <c r="BB132" s="17" t="s">
        <v>5253</v>
      </c>
      <c r="BC132" s="81"/>
    </row>
    <row r="133" spans="1:55" s="20" customFormat="1" ht="39.75" customHeight="1" x14ac:dyDescent="0.25">
      <c r="A133" s="81" t="s">
        <v>73</v>
      </c>
      <c r="B133" s="34" t="s">
        <v>2</v>
      </c>
      <c r="C133" s="34"/>
      <c r="D133" s="34"/>
      <c r="E133" s="34"/>
      <c r="F133" s="34" t="s">
        <v>5182</v>
      </c>
      <c r="G133" s="15" t="s">
        <v>4763</v>
      </c>
      <c r="H133" s="16" t="s">
        <v>4766</v>
      </c>
      <c r="I133" s="172">
        <f t="shared" ref="I133:I134" si="30">I132+1</f>
        <v>121</v>
      </c>
      <c r="J133" s="83">
        <f t="shared" ref="J133:J134" si="31">J132+1</f>
        <v>111</v>
      </c>
      <c r="K133" s="17" t="s">
        <v>4720</v>
      </c>
      <c r="L133" s="60" t="s">
        <v>74</v>
      </c>
      <c r="M133" s="60" t="s">
        <v>5600</v>
      </c>
      <c r="N133" s="139" t="s">
        <v>4789</v>
      </c>
      <c r="O133" s="18" t="s">
        <v>4022</v>
      </c>
      <c r="P133" s="47" t="s">
        <v>4023</v>
      </c>
      <c r="Q133" s="48">
        <v>31017</v>
      </c>
      <c r="R133" s="66" t="s">
        <v>1448</v>
      </c>
      <c r="S133" s="48" t="s">
        <v>76</v>
      </c>
      <c r="T133" s="56" t="s">
        <v>77</v>
      </c>
      <c r="U133" s="47" t="s">
        <v>78</v>
      </c>
      <c r="V133" s="58" t="s">
        <v>241</v>
      </c>
      <c r="W133" s="58" t="s">
        <v>1825</v>
      </c>
      <c r="X133" s="58" t="s">
        <v>5183</v>
      </c>
      <c r="Y133" s="19" t="s">
        <v>5193</v>
      </c>
      <c r="Z133" s="71"/>
      <c r="AA133" s="69"/>
      <c r="AB133" s="68">
        <f t="shared" si="17"/>
        <v>0</v>
      </c>
      <c r="AC133" s="69">
        <v>1747.85</v>
      </c>
      <c r="AD133" s="69">
        <v>941.15</v>
      </c>
      <c r="AE133" s="69"/>
      <c r="AF133" s="68">
        <f t="shared" si="18"/>
        <v>2689</v>
      </c>
      <c r="AG133" s="69">
        <v>400</v>
      </c>
      <c r="AH133" s="69"/>
      <c r="AI133" s="69"/>
      <c r="AJ133" s="68">
        <f t="shared" si="19"/>
        <v>400</v>
      </c>
      <c r="AK133" s="69"/>
      <c r="AL133" s="69"/>
      <c r="AM133" s="69"/>
      <c r="AN133" s="69"/>
      <c r="AO133" s="69"/>
      <c r="AP133" s="69"/>
      <c r="AQ133" s="68">
        <f t="shared" si="20"/>
        <v>0</v>
      </c>
      <c r="AR133" s="69">
        <v>538.04999999999995</v>
      </c>
      <c r="AS133" s="69"/>
      <c r="AT133" s="72">
        <f t="shared" si="21"/>
        <v>157.3065</v>
      </c>
      <c r="AU133" s="71">
        <f>+(Z133+AC133)*1.01%</f>
        <v>17.653284999999997</v>
      </c>
      <c r="AV133" s="68">
        <f t="shared" si="22"/>
        <v>3802.0097850000002</v>
      </c>
      <c r="AW133" s="68">
        <f t="shared" si="24"/>
        <v>45624.117420000002</v>
      </c>
      <c r="AX133" s="70">
        <v>400</v>
      </c>
      <c r="AY133" s="70">
        <v>600</v>
      </c>
      <c r="AZ133" s="70"/>
      <c r="BA133" s="68">
        <f t="shared" si="23"/>
        <v>46624.117420000002</v>
      </c>
      <c r="BB133" s="17" t="s">
        <v>5974</v>
      </c>
      <c r="BC133" s="81" t="s">
        <v>5794</v>
      </c>
    </row>
    <row r="134" spans="1:55" s="20" customFormat="1" ht="39.75" customHeight="1" x14ac:dyDescent="0.25">
      <c r="A134" s="81" t="s">
        <v>4754</v>
      </c>
      <c r="B134" s="34" t="s">
        <v>2</v>
      </c>
      <c r="C134" s="34"/>
      <c r="D134" s="34"/>
      <c r="E134" s="34"/>
      <c r="F134" s="34" t="s">
        <v>5182</v>
      </c>
      <c r="G134" s="15" t="s">
        <v>4763</v>
      </c>
      <c r="H134" s="16" t="s">
        <v>4766</v>
      </c>
      <c r="I134" s="172">
        <f t="shared" si="30"/>
        <v>122</v>
      </c>
      <c r="J134" s="83">
        <f t="shared" si="31"/>
        <v>112</v>
      </c>
      <c r="K134" s="17" t="s">
        <v>4701</v>
      </c>
      <c r="L134" s="60" t="s">
        <v>74</v>
      </c>
      <c r="M134" s="60" t="s">
        <v>5600</v>
      </c>
      <c r="N134" s="139" t="s">
        <v>4789</v>
      </c>
      <c r="O134" s="18" t="s">
        <v>5853</v>
      </c>
      <c r="P134" s="47" t="s">
        <v>5854</v>
      </c>
      <c r="Q134" s="48">
        <v>36507</v>
      </c>
      <c r="R134" s="66" t="s">
        <v>387</v>
      </c>
      <c r="S134" s="48" t="s">
        <v>76</v>
      </c>
      <c r="T134" s="56" t="s">
        <v>1816</v>
      </c>
      <c r="U134" s="47" t="s">
        <v>1811</v>
      </c>
      <c r="V134" s="58" t="s">
        <v>148</v>
      </c>
      <c r="W134" s="58" t="s">
        <v>149</v>
      </c>
      <c r="X134" s="58" t="s">
        <v>5183</v>
      </c>
      <c r="Y134" s="19" t="s">
        <v>1820</v>
      </c>
      <c r="Z134" s="71">
        <v>698</v>
      </c>
      <c r="AA134" s="69">
        <v>3.1</v>
      </c>
      <c r="AB134" s="68">
        <f t="shared" si="17"/>
        <v>701.1</v>
      </c>
      <c r="AC134" s="69"/>
      <c r="AD134" s="69"/>
      <c r="AE134" s="69"/>
      <c r="AF134" s="68">
        <f t="shared" si="18"/>
        <v>0</v>
      </c>
      <c r="AG134" s="69"/>
      <c r="AH134" s="69"/>
      <c r="AI134" s="69"/>
      <c r="AJ134" s="68">
        <f t="shared" si="19"/>
        <v>0</v>
      </c>
      <c r="AK134" s="69"/>
      <c r="AL134" s="69"/>
      <c r="AM134" s="69"/>
      <c r="AN134" s="69"/>
      <c r="AO134" s="69"/>
      <c r="AP134" s="69"/>
      <c r="AQ134" s="68">
        <f t="shared" si="20"/>
        <v>0</v>
      </c>
      <c r="AR134" s="69"/>
      <c r="AS134" s="69">
        <v>1250.92</v>
      </c>
      <c r="AT134" s="72">
        <f t="shared" si="21"/>
        <v>62.82</v>
      </c>
      <c r="AU134" s="71">
        <f t="shared" ref="AU134:AU161" si="32">+(Z134+AC134)*0.82%</f>
        <v>5.7235999999999994</v>
      </c>
      <c r="AV134" s="68">
        <f t="shared" si="22"/>
        <v>2020.5636</v>
      </c>
      <c r="AW134" s="68">
        <f t="shared" si="24"/>
        <v>24246.763200000001</v>
      </c>
      <c r="AX134" s="70">
        <v>400</v>
      </c>
      <c r="AY134" s="70">
        <v>600</v>
      </c>
      <c r="AZ134" s="70"/>
      <c r="BA134" s="68">
        <f t="shared" si="23"/>
        <v>25246.763200000001</v>
      </c>
      <c r="BB134" s="17" t="s">
        <v>5911</v>
      </c>
      <c r="BC134" s="81"/>
    </row>
    <row r="135" spans="1:55" s="20" customFormat="1" ht="39.75" customHeight="1" x14ac:dyDescent="0.25">
      <c r="A135" s="81" t="s">
        <v>4754</v>
      </c>
      <c r="B135" s="34" t="s">
        <v>2</v>
      </c>
      <c r="C135" s="34"/>
      <c r="D135" s="34"/>
      <c r="E135" s="34"/>
      <c r="F135" s="34" t="s">
        <v>5182</v>
      </c>
      <c r="G135" s="15" t="s">
        <v>4763</v>
      </c>
      <c r="H135" s="16" t="s">
        <v>4766</v>
      </c>
      <c r="I135" s="172">
        <f t="shared" si="25"/>
        <v>123</v>
      </c>
      <c r="J135" s="83">
        <f t="shared" si="29"/>
        <v>113</v>
      </c>
      <c r="K135" s="17" t="s">
        <v>4708</v>
      </c>
      <c r="L135" s="60" t="s">
        <v>74</v>
      </c>
      <c r="M135" s="60" t="s">
        <v>5600</v>
      </c>
      <c r="N135" s="139" t="s">
        <v>4789</v>
      </c>
      <c r="O135" s="18" t="s">
        <v>2049</v>
      </c>
      <c r="P135" s="47" t="s">
        <v>2050</v>
      </c>
      <c r="Q135" s="48">
        <v>32832</v>
      </c>
      <c r="R135" s="66" t="s">
        <v>389</v>
      </c>
      <c r="S135" s="48" t="s">
        <v>76</v>
      </c>
      <c r="T135" s="56" t="s">
        <v>77</v>
      </c>
      <c r="U135" s="47" t="s">
        <v>1811</v>
      </c>
      <c r="V135" s="58" t="s">
        <v>140</v>
      </c>
      <c r="W135" s="58" t="s">
        <v>141</v>
      </c>
      <c r="X135" s="58" t="s">
        <v>5183</v>
      </c>
      <c r="Y135" s="19" t="s">
        <v>1820</v>
      </c>
      <c r="Z135" s="71">
        <v>748.05000000000007</v>
      </c>
      <c r="AA135" s="69">
        <v>15.7</v>
      </c>
      <c r="AB135" s="68">
        <f t="shared" si="17"/>
        <v>763.75000000000011</v>
      </c>
      <c r="AC135" s="69"/>
      <c r="AD135" s="69"/>
      <c r="AE135" s="69"/>
      <c r="AF135" s="68">
        <f t="shared" si="18"/>
        <v>0</v>
      </c>
      <c r="AG135" s="69"/>
      <c r="AH135" s="69"/>
      <c r="AI135" s="69"/>
      <c r="AJ135" s="68">
        <f t="shared" si="19"/>
        <v>0</v>
      </c>
      <c r="AK135" s="69"/>
      <c r="AL135" s="69"/>
      <c r="AM135" s="69"/>
      <c r="AN135" s="69"/>
      <c r="AO135" s="69"/>
      <c r="AP135" s="69"/>
      <c r="AQ135" s="68">
        <f t="shared" si="20"/>
        <v>0</v>
      </c>
      <c r="AR135" s="69"/>
      <c r="AS135" s="69">
        <v>1250.92</v>
      </c>
      <c r="AT135" s="72">
        <f t="shared" si="21"/>
        <v>67.3245</v>
      </c>
      <c r="AU135" s="71">
        <f t="shared" si="32"/>
        <v>6.13401</v>
      </c>
      <c r="AV135" s="68">
        <f t="shared" si="22"/>
        <v>2088.1285100000005</v>
      </c>
      <c r="AW135" s="68">
        <f t="shared" si="24"/>
        <v>25057.542120000006</v>
      </c>
      <c r="AX135" s="70">
        <v>400</v>
      </c>
      <c r="AY135" s="70">
        <v>600</v>
      </c>
      <c r="AZ135" s="70"/>
      <c r="BA135" s="68">
        <f t="shared" si="23"/>
        <v>26057.542120000006</v>
      </c>
      <c r="BB135" s="17"/>
      <c r="BC135" s="81"/>
    </row>
    <row r="136" spans="1:55" s="20" customFormat="1" ht="39.75" customHeight="1" x14ac:dyDescent="0.25">
      <c r="A136" s="81" t="s">
        <v>4754</v>
      </c>
      <c r="B136" s="34" t="s">
        <v>2</v>
      </c>
      <c r="C136" s="34"/>
      <c r="D136" s="34"/>
      <c r="E136" s="34"/>
      <c r="F136" s="34" t="s">
        <v>5182</v>
      </c>
      <c r="G136" s="15" t="s">
        <v>4763</v>
      </c>
      <c r="H136" s="16" t="s">
        <v>4766</v>
      </c>
      <c r="I136" s="172">
        <f t="shared" si="25"/>
        <v>124</v>
      </c>
      <c r="J136" s="83">
        <f t="shared" si="29"/>
        <v>114</v>
      </c>
      <c r="K136" s="17" t="s">
        <v>4721</v>
      </c>
      <c r="L136" s="60" t="s">
        <v>74</v>
      </c>
      <c r="M136" s="60" t="s">
        <v>5600</v>
      </c>
      <c r="N136" s="139" t="s">
        <v>4789</v>
      </c>
      <c r="O136" s="18" t="s">
        <v>2051</v>
      </c>
      <c r="P136" s="47" t="s">
        <v>2052</v>
      </c>
      <c r="Q136" s="48">
        <v>40364</v>
      </c>
      <c r="R136" s="66" t="s">
        <v>390</v>
      </c>
      <c r="S136" s="48" t="s">
        <v>76</v>
      </c>
      <c r="T136" s="56" t="s">
        <v>77</v>
      </c>
      <c r="U136" s="47" t="s">
        <v>1811</v>
      </c>
      <c r="V136" s="58" t="s">
        <v>130</v>
      </c>
      <c r="W136" s="58" t="s">
        <v>131</v>
      </c>
      <c r="X136" s="58" t="s">
        <v>5183</v>
      </c>
      <c r="Y136" s="19" t="s">
        <v>5186</v>
      </c>
      <c r="Z136" s="71">
        <v>832.13999999999987</v>
      </c>
      <c r="AA136" s="69">
        <v>34.700000000000003</v>
      </c>
      <c r="AB136" s="68">
        <f t="shared" si="17"/>
        <v>866.83999999999992</v>
      </c>
      <c r="AC136" s="69"/>
      <c r="AD136" s="69"/>
      <c r="AE136" s="69"/>
      <c r="AF136" s="68">
        <f t="shared" si="18"/>
        <v>0</v>
      </c>
      <c r="AG136" s="69"/>
      <c r="AH136" s="69"/>
      <c r="AI136" s="69"/>
      <c r="AJ136" s="68">
        <f t="shared" si="19"/>
        <v>0</v>
      </c>
      <c r="AK136" s="69"/>
      <c r="AL136" s="69"/>
      <c r="AM136" s="69"/>
      <c r="AN136" s="69"/>
      <c r="AO136" s="69"/>
      <c r="AP136" s="69"/>
      <c r="AQ136" s="68">
        <f t="shared" si="20"/>
        <v>0</v>
      </c>
      <c r="AR136" s="69"/>
      <c r="AS136" s="69">
        <v>1250.92</v>
      </c>
      <c r="AT136" s="72">
        <f t="shared" si="21"/>
        <v>74.892599999999987</v>
      </c>
      <c r="AU136" s="71">
        <f t="shared" si="32"/>
        <v>6.8235479999999979</v>
      </c>
      <c r="AV136" s="68">
        <f t="shared" si="22"/>
        <v>2199.4761480000002</v>
      </c>
      <c r="AW136" s="68">
        <f t="shared" si="24"/>
        <v>26393.713776000004</v>
      </c>
      <c r="AX136" s="70">
        <v>400</v>
      </c>
      <c r="AY136" s="70">
        <v>600</v>
      </c>
      <c r="AZ136" s="70"/>
      <c r="BA136" s="68">
        <f t="shared" si="23"/>
        <v>27393.713776000004</v>
      </c>
      <c r="BB136" s="17"/>
      <c r="BC136" s="81"/>
    </row>
    <row r="137" spans="1:55" s="20" customFormat="1" ht="39.75" customHeight="1" x14ac:dyDescent="0.25">
      <c r="A137" s="81" t="s">
        <v>4754</v>
      </c>
      <c r="B137" s="34" t="s">
        <v>2</v>
      </c>
      <c r="C137" s="34"/>
      <c r="D137" s="34"/>
      <c r="E137" s="34"/>
      <c r="F137" s="34" t="s">
        <v>5182</v>
      </c>
      <c r="G137" s="15" t="s">
        <v>4763</v>
      </c>
      <c r="H137" s="16" t="s">
        <v>4766</v>
      </c>
      <c r="I137" s="172">
        <f t="shared" si="25"/>
        <v>125</v>
      </c>
      <c r="J137" s="83">
        <f t="shared" si="29"/>
        <v>115</v>
      </c>
      <c r="K137" s="17" t="s">
        <v>4710</v>
      </c>
      <c r="L137" s="60" t="s">
        <v>74</v>
      </c>
      <c r="M137" s="60" t="s">
        <v>5600</v>
      </c>
      <c r="N137" s="139" t="s">
        <v>4789</v>
      </c>
      <c r="O137" s="18" t="s">
        <v>2053</v>
      </c>
      <c r="P137" s="47" t="s">
        <v>2054</v>
      </c>
      <c r="Q137" s="48">
        <v>30605</v>
      </c>
      <c r="R137" s="66" t="s">
        <v>391</v>
      </c>
      <c r="S137" s="48" t="s">
        <v>76</v>
      </c>
      <c r="T137" s="56" t="s">
        <v>77</v>
      </c>
      <c r="U137" s="47" t="s">
        <v>1811</v>
      </c>
      <c r="V137" s="58" t="s">
        <v>128</v>
      </c>
      <c r="W137" s="58" t="s">
        <v>129</v>
      </c>
      <c r="X137" s="58" t="s">
        <v>5183</v>
      </c>
      <c r="Y137" s="19" t="s">
        <v>5194</v>
      </c>
      <c r="Z137" s="71">
        <v>879.23</v>
      </c>
      <c r="AA137" s="69">
        <v>39.700000000000003</v>
      </c>
      <c r="AB137" s="68">
        <f t="shared" si="17"/>
        <v>918.93000000000006</v>
      </c>
      <c r="AC137" s="69"/>
      <c r="AD137" s="69"/>
      <c r="AE137" s="69"/>
      <c r="AF137" s="68">
        <f t="shared" si="18"/>
        <v>0</v>
      </c>
      <c r="AG137" s="69"/>
      <c r="AH137" s="69"/>
      <c r="AI137" s="69"/>
      <c r="AJ137" s="68">
        <f t="shared" si="19"/>
        <v>0</v>
      </c>
      <c r="AK137" s="69"/>
      <c r="AL137" s="69"/>
      <c r="AM137" s="69"/>
      <c r="AN137" s="69"/>
      <c r="AO137" s="69"/>
      <c r="AP137" s="69"/>
      <c r="AQ137" s="68">
        <f t="shared" si="20"/>
        <v>0</v>
      </c>
      <c r="AR137" s="69"/>
      <c r="AS137" s="69">
        <v>1250.92</v>
      </c>
      <c r="AT137" s="72">
        <f t="shared" si="21"/>
        <v>79.130700000000004</v>
      </c>
      <c r="AU137" s="71">
        <f t="shared" si="32"/>
        <v>7.2096859999999996</v>
      </c>
      <c r="AV137" s="68">
        <f t="shared" si="22"/>
        <v>2256.1903860000007</v>
      </c>
      <c r="AW137" s="68">
        <f t="shared" si="24"/>
        <v>27074.28463200001</v>
      </c>
      <c r="AX137" s="70">
        <v>400</v>
      </c>
      <c r="AY137" s="70">
        <v>600</v>
      </c>
      <c r="AZ137" s="70"/>
      <c r="BA137" s="68">
        <f t="shared" si="23"/>
        <v>28074.28463200001</v>
      </c>
      <c r="BB137" s="17"/>
      <c r="BC137" s="81"/>
    </row>
    <row r="138" spans="1:55" s="20" customFormat="1" ht="39.75" customHeight="1" x14ac:dyDescent="0.25">
      <c r="A138" s="81" t="s">
        <v>4754</v>
      </c>
      <c r="B138" s="34" t="s">
        <v>2</v>
      </c>
      <c r="C138" s="34"/>
      <c r="D138" s="34"/>
      <c r="E138" s="34"/>
      <c r="F138" s="34" t="s">
        <v>5182</v>
      </c>
      <c r="G138" s="15" t="s">
        <v>4763</v>
      </c>
      <c r="H138" s="16" t="s">
        <v>4766</v>
      </c>
      <c r="I138" s="172">
        <f t="shared" si="25"/>
        <v>126</v>
      </c>
      <c r="J138" s="83">
        <f t="shared" si="29"/>
        <v>116</v>
      </c>
      <c r="K138" s="17" t="s">
        <v>4699</v>
      </c>
      <c r="L138" s="60" t="s">
        <v>74</v>
      </c>
      <c r="M138" s="60" t="s">
        <v>5600</v>
      </c>
      <c r="N138" s="139" t="s">
        <v>4789</v>
      </c>
      <c r="O138" s="18" t="s">
        <v>2055</v>
      </c>
      <c r="P138" s="47" t="s">
        <v>2056</v>
      </c>
      <c r="Q138" s="48">
        <v>31017</v>
      </c>
      <c r="R138" s="66" t="s">
        <v>392</v>
      </c>
      <c r="S138" s="48" t="s">
        <v>76</v>
      </c>
      <c r="T138" s="56" t="s">
        <v>77</v>
      </c>
      <c r="U138" s="47" t="s">
        <v>1811</v>
      </c>
      <c r="V138" s="58" t="s">
        <v>132</v>
      </c>
      <c r="W138" s="58" t="s">
        <v>133</v>
      </c>
      <c r="X138" s="58" t="s">
        <v>5183</v>
      </c>
      <c r="Y138" s="19" t="s">
        <v>1820</v>
      </c>
      <c r="Z138" s="71">
        <v>863.57999999999993</v>
      </c>
      <c r="AA138" s="69">
        <v>30.700000000000003</v>
      </c>
      <c r="AB138" s="68">
        <f t="shared" si="17"/>
        <v>894.28</v>
      </c>
      <c r="AC138" s="69"/>
      <c r="AD138" s="69"/>
      <c r="AE138" s="69"/>
      <c r="AF138" s="68">
        <f t="shared" si="18"/>
        <v>0</v>
      </c>
      <c r="AG138" s="69"/>
      <c r="AH138" s="69"/>
      <c r="AI138" s="69"/>
      <c r="AJ138" s="68">
        <f t="shared" si="19"/>
        <v>0</v>
      </c>
      <c r="AK138" s="69"/>
      <c r="AL138" s="69"/>
      <c r="AM138" s="69"/>
      <c r="AN138" s="69"/>
      <c r="AO138" s="69"/>
      <c r="AP138" s="69"/>
      <c r="AQ138" s="68">
        <f t="shared" si="20"/>
        <v>0</v>
      </c>
      <c r="AR138" s="69"/>
      <c r="AS138" s="69">
        <v>2390.92</v>
      </c>
      <c r="AT138" s="72">
        <f t="shared" si="21"/>
        <v>77.722199999999987</v>
      </c>
      <c r="AU138" s="71">
        <f t="shared" si="32"/>
        <v>7.0813559999999987</v>
      </c>
      <c r="AV138" s="68">
        <f t="shared" si="22"/>
        <v>3370.0035560000001</v>
      </c>
      <c r="AW138" s="68">
        <f t="shared" si="24"/>
        <v>40440.042672000003</v>
      </c>
      <c r="AX138" s="70">
        <v>400</v>
      </c>
      <c r="AY138" s="70">
        <v>600</v>
      </c>
      <c r="AZ138" s="70"/>
      <c r="BA138" s="68">
        <f t="shared" si="23"/>
        <v>41440.042672000003</v>
      </c>
      <c r="BB138" s="17" t="s">
        <v>4830</v>
      </c>
      <c r="BC138" s="81" t="s">
        <v>4928</v>
      </c>
    </row>
    <row r="139" spans="1:55" s="20" customFormat="1" ht="39.75" customHeight="1" x14ac:dyDescent="0.25">
      <c r="A139" s="81" t="s">
        <v>4754</v>
      </c>
      <c r="B139" s="34" t="s">
        <v>2</v>
      </c>
      <c r="C139" s="34"/>
      <c r="D139" s="34"/>
      <c r="E139" s="34"/>
      <c r="F139" s="34" t="s">
        <v>5182</v>
      </c>
      <c r="G139" s="15" t="s">
        <v>4763</v>
      </c>
      <c r="H139" s="16" t="s">
        <v>4766</v>
      </c>
      <c r="I139" s="172">
        <f t="shared" si="25"/>
        <v>127</v>
      </c>
      <c r="J139" s="83">
        <f t="shared" si="29"/>
        <v>117</v>
      </c>
      <c r="K139" s="17" t="s">
        <v>4699</v>
      </c>
      <c r="L139" s="60" t="s">
        <v>74</v>
      </c>
      <c r="M139" s="60" t="s">
        <v>5600</v>
      </c>
      <c r="N139" s="139" t="s">
        <v>4789</v>
      </c>
      <c r="O139" s="18" t="s">
        <v>2057</v>
      </c>
      <c r="P139" s="47" t="s">
        <v>2058</v>
      </c>
      <c r="Q139" s="48">
        <v>31017</v>
      </c>
      <c r="R139" s="66" t="s">
        <v>393</v>
      </c>
      <c r="S139" s="48" t="s">
        <v>76</v>
      </c>
      <c r="T139" s="56" t="s">
        <v>77</v>
      </c>
      <c r="U139" s="47" t="s">
        <v>1811</v>
      </c>
      <c r="V139" s="58" t="s">
        <v>134</v>
      </c>
      <c r="W139" s="58" t="s">
        <v>135</v>
      </c>
      <c r="X139" s="58" t="s">
        <v>5183</v>
      </c>
      <c r="Y139" s="19" t="s">
        <v>5194</v>
      </c>
      <c r="Z139" s="71">
        <v>786.06000000000006</v>
      </c>
      <c r="AA139" s="69">
        <v>26.700000000000003</v>
      </c>
      <c r="AB139" s="68">
        <f t="shared" si="17"/>
        <v>812.7600000000001</v>
      </c>
      <c r="AC139" s="69"/>
      <c r="AD139" s="69"/>
      <c r="AE139" s="69"/>
      <c r="AF139" s="68">
        <f t="shared" si="18"/>
        <v>0</v>
      </c>
      <c r="AG139" s="69"/>
      <c r="AH139" s="69"/>
      <c r="AI139" s="69"/>
      <c r="AJ139" s="68">
        <f t="shared" si="19"/>
        <v>0</v>
      </c>
      <c r="AK139" s="69"/>
      <c r="AL139" s="69"/>
      <c r="AM139" s="69"/>
      <c r="AN139" s="69"/>
      <c r="AO139" s="69"/>
      <c r="AP139" s="69"/>
      <c r="AQ139" s="68">
        <f t="shared" si="20"/>
        <v>0</v>
      </c>
      <c r="AR139" s="69"/>
      <c r="AS139" s="69">
        <v>1250.92</v>
      </c>
      <c r="AT139" s="72">
        <f t="shared" si="21"/>
        <v>70.745400000000004</v>
      </c>
      <c r="AU139" s="71">
        <f t="shared" si="32"/>
        <v>6.4456919999999993</v>
      </c>
      <c r="AV139" s="68">
        <f t="shared" si="22"/>
        <v>2140.8710919999999</v>
      </c>
      <c r="AW139" s="68">
        <f t="shared" si="24"/>
        <v>25690.453104</v>
      </c>
      <c r="AX139" s="70">
        <v>400</v>
      </c>
      <c r="AY139" s="70">
        <v>600</v>
      </c>
      <c r="AZ139" s="70"/>
      <c r="BA139" s="68">
        <f t="shared" si="23"/>
        <v>26690.453104</v>
      </c>
      <c r="BB139" s="17"/>
      <c r="BC139" s="81"/>
    </row>
    <row r="140" spans="1:55" s="20" customFormat="1" ht="39.75" customHeight="1" x14ac:dyDescent="0.25">
      <c r="A140" s="81" t="s">
        <v>4754</v>
      </c>
      <c r="B140" s="34" t="s">
        <v>2</v>
      </c>
      <c r="C140" s="34"/>
      <c r="D140" s="34"/>
      <c r="E140" s="34"/>
      <c r="F140" s="34" t="s">
        <v>5182</v>
      </c>
      <c r="G140" s="15" t="s">
        <v>4763</v>
      </c>
      <c r="H140" s="16" t="s">
        <v>4766</v>
      </c>
      <c r="I140" s="172">
        <f t="shared" si="25"/>
        <v>128</v>
      </c>
      <c r="J140" s="83">
        <f t="shared" si="29"/>
        <v>118</v>
      </c>
      <c r="K140" s="17" t="s">
        <v>4699</v>
      </c>
      <c r="L140" s="60" t="s">
        <v>74</v>
      </c>
      <c r="M140" s="60" t="s">
        <v>5600</v>
      </c>
      <c r="N140" s="139" t="s">
        <v>4789</v>
      </c>
      <c r="O140" s="18" t="s">
        <v>2059</v>
      </c>
      <c r="P140" s="47" t="s">
        <v>2060</v>
      </c>
      <c r="Q140" s="48">
        <v>31017</v>
      </c>
      <c r="R140" s="66" t="s">
        <v>394</v>
      </c>
      <c r="S140" s="48" t="s">
        <v>76</v>
      </c>
      <c r="T140" s="56" t="s">
        <v>77</v>
      </c>
      <c r="U140" s="47" t="s">
        <v>1811</v>
      </c>
      <c r="V140" s="58" t="s">
        <v>138</v>
      </c>
      <c r="W140" s="58" t="s">
        <v>139</v>
      </c>
      <c r="X140" s="58" t="s">
        <v>5183</v>
      </c>
      <c r="Y140" s="19" t="s">
        <v>5185</v>
      </c>
      <c r="Z140" s="71">
        <v>771.81000000000006</v>
      </c>
      <c r="AA140" s="69">
        <v>20.700000000000003</v>
      </c>
      <c r="AB140" s="68">
        <f t="shared" si="17"/>
        <v>792.5100000000001</v>
      </c>
      <c r="AC140" s="69"/>
      <c r="AD140" s="69"/>
      <c r="AE140" s="69"/>
      <c r="AF140" s="68">
        <f t="shared" si="18"/>
        <v>0</v>
      </c>
      <c r="AG140" s="69"/>
      <c r="AH140" s="69"/>
      <c r="AI140" s="69"/>
      <c r="AJ140" s="68">
        <f t="shared" si="19"/>
        <v>0</v>
      </c>
      <c r="AK140" s="69"/>
      <c r="AL140" s="69"/>
      <c r="AM140" s="69"/>
      <c r="AN140" s="69"/>
      <c r="AO140" s="69"/>
      <c r="AP140" s="69"/>
      <c r="AQ140" s="68">
        <f t="shared" si="20"/>
        <v>0</v>
      </c>
      <c r="AR140" s="69"/>
      <c r="AS140" s="69">
        <v>1250.92</v>
      </c>
      <c r="AT140" s="72">
        <f t="shared" si="21"/>
        <v>69.462900000000005</v>
      </c>
      <c r="AU140" s="71">
        <f t="shared" si="32"/>
        <v>6.3288419999999999</v>
      </c>
      <c r="AV140" s="68">
        <f t="shared" si="22"/>
        <v>2119.2217420000002</v>
      </c>
      <c r="AW140" s="68">
        <f t="shared" si="24"/>
        <v>25430.660904000004</v>
      </c>
      <c r="AX140" s="70">
        <v>400</v>
      </c>
      <c r="AY140" s="70">
        <v>600</v>
      </c>
      <c r="AZ140" s="70"/>
      <c r="BA140" s="68">
        <f t="shared" si="23"/>
        <v>26430.660904000004</v>
      </c>
      <c r="BB140" s="17"/>
      <c r="BC140" s="81"/>
    </row>
    <row r="141" spans="1:55" s="20" customFormat="1" ht="39.75" customHeight="1" x14ac:dyDescent="0.25">
      <c r="A141" s="81" t="s">
        <v>4754</v>
      </c>
      <c r="B141" s="34" t="s">
        <v>2</v>
      </c>
      <c r="C141" s="34"/>
      <c r="D141" s="34"/>
      <c r="E141" s="34"/>
      <c r="F141" s="34" t="s">
        <v>5182</v>
      </c>
      <c r="G141" s="15" t="s">
        <v>4763</v>
      </c>
      <c r="H141" s="16" t="s">
        <v>4766</v>
      </c>
      <c r="I141" s="172">
        <f t="shared" si="25"/>
        <v>129</v>
      </c>
      <c r="J141" s="83">
        <f t="shared" si="29"/>
        <v>119</v>
      </c>
      <c r="K141" s="17" t="s">
        <v>4699</v>
      </c>
      <c r="L141" s="60" t="s">
        <v>74</v>
      </c>
      <c r="M141" s="60" t="s">
        <v>5600</v>
      </c>
      <c r="N141" s="139" t="s">
        <v>4789</v>
      </c>
      <c r="O141" s="18" t="s">
        <v>2061</v>
      </c>
      <c r="P141" s="47" t="s">
        <v>2062</v>
      </c>
      <c r="Q141" s="48">
        <v>30651</v>
      </c>
      <c r="R141" s="66" t="s">
        <v>395</v>
      </c>
      <c r="S141" s="48" t="s">
        <v>76</v>
      </c>
      <c r="T141" s="56" t="s">
        <v>77</v>
      </c>
      <c r="U141" s="47" t="s">
        <v>1811</v>
      </c>
      <c r="V141" s="58" t="s">
        <v>140</v>
      </c>
      <c r="W141" s="58" t="s">
        <v>141</v>
      </c>
      <c r="X141" s="58" t="s">
        <v>5183</v>
      </c>
      <c r="Y141" s="19" t="s">
        <v>5185</v>
      </c>
      <c r="Z141" s="71">
        <v>760.81000000000006</v>
      </c>
      <c r="AA141" s="69">
        <v>15.7</v>
      </c>
      <c r="AB141" s="68">
        <f t="shared" ref="AB141:AB204" si="33">SUM(Z141:AA141)</f>
        <v>776.5100000000001</v>
      </c>
      <c r="AC141" s="69"/>
      <c r="AD141" s="69"/>
      <c r="AE141" s="69"/>
      <c r="AF141" s="68">
        <f t="shared" ref="AF141:AF204" si="34">SUM(AC141:AE141)</f>
        <v>0</v>
      </c>
      <c r="AG141" s="69"/>
      <c r="AH141" s="69"/>
      <c r="AI141" s="69"/>
      <c r="AJ141" s="68">
        <f t="shared" ref="AJ141:AJ204" si="35">SUM(AG141:AI141)</f>
        <v>0</v>
      </c>
      <c r="AK141" s="69"/>
      <c r="AL141" s="69"/>
      <c r="AM141" s="69"/>
      <c r="AN141" s="69"/>
      <c r="AO141" s="69"/>
      <c r="AP141" s="69"/>
      <c r="AQ141" s="68">
        <f t="shared" ref="AQ141:AQ204" si="36">SUM(AK141:AP141)</f>
        <v>0</v>
      </c>
      <c r="AR141" s="69"/>
      <c r="AS141" s="69">
        <v>2390.92</v>
      </c>
      <c r="AT141" s="72">
        <f t="shared" ref="AT141:AT204" si="37">+(Z141+AC141)*9%</f>
        <v>68.47290000000001</v>
      </c>
      <c r="AU141" s="71">
        <f t="shared" si="32"/>
        <v>6.2386419999999996</v>
      </c>
      <c r="AV141" s="68">
        <f t="shared" ref="AV141:AV204" si="38">AB141+AF141+AJ141+AQ141+AR141+AS141+AT141+AU141</f>
        <v>3242.1415420000003</v>
      </c>
      <c r="AW141" s="68">
        <f t="shared" si="24"/>
        <v>38905.698504</v>
      </c>
      <c r="AX141" s="70">
        <v>400</v>
      </c>
      <c r="AY141" s="70">
        <v>600</v>
      </c>
      <c r="AZ141" s="70"/>
      <c r="BA141" s="68">
        <f t="shared" ref="BA141:BA204" si="39">AW141+AX141+AY141+AZ141</f>
        <v>39905.698504</v>
      </c>
      <c r="BB141" s="17" t="s">
        <v>4831</v>
      </c>
      <c r="BC141" s="81" t="s">
        <v>4928</v>
      </c>
    </row>
    <row r="142" spans="1:55" s="20" customFormat="1" ht="39.75" customHeight="1" x14ac:dyDescent="0.25">
      <c r="A142" s="81" t="s">
        <v>4754</v>
      </c>
      <c r="B142" s="34" t="s">
        <v>2</v>
      </c>
      <c r="C142" s="34"/>
      <c r="D142" s="34"/>
      <c r="E142" s="34"/>
      <c r="F142" s="34" t="s">
        <v>5182</v>
      </c>
      <c r="G142" s="15" t="s">
        <v>4763</v>
      </c>
      <c r="H142" s="16" t="s">
        <v>4766</v>
      </c>
      <c r="I142" s="172">
        <f t="shared" si="25"/>
        <v>130</v>
      </c>
      <c r="J142" s="83">
        <f t="shared" si="29"/>
        <v>120</v>
      </c>
      <c r="K142" s="17" t="s">
        <v>4699</v>
      </c>
      <c r="L142" s="60" t="s">
        <v>74</v>
      </c>
      <c r="M142" s="60" t="s">
        <v>5600</v>
      </c>
      <c r="N142" s="139" t="s">
        <v>4789</v>
      </c>
      <c r="O142" s="18" t="s">
        <v>2063</v>
      </c>
      <c r="P142" s="47" t="s">
        <v>2064</v>
      </c>
      <c r="Q142" s="48">
        <v>33009</v>
      </c>
      <c r="R142" s="66" t="s">
        <v>396</v>
      </c>
      <c r="S142" s="48" t="s">
        <v>76</v>
      </c>
      <c r="T142" s="56" t="s">
        <v>77</v>
      </c>
      <c r="U142" s="47" t="s">
        <v>1811</v>
      </c>
      <c r="V142" s="58" t="s">
        <v>142</v>
      </c>
      <c r="W142" s="58" t="s">
        <v>143</v>
      </c>
      <c r="X142" s="58" t="s">
        <v>5183</v>
      </c>
      <c r="Y142" s="19" t="s">
        <v>5195</v>
      </c>
      <c r="Z142" s="71">
        <v>814.42</v>
      </c>
      <c r="AA142" s="69">
        <v>10.7</v>
      </c>
      <c r="AB142" s="68">
        <f t="shared" si="33"/>
        <v>825.12</v>
      </c>
      <c r="AC142" s="69"/>
      <c r="AD142" s="69"/>
      <c r="AE142" s="69"/>
      <c r="AF142" s="68">
        <f t="shared" si="34"/>
        <v>0</v>
      </c>
      <c r="AG142" s="69"/>
      <c r="AH142" s="69"/>
      <c r="AI142" s="69"/>
      <c r="AJ142" s="68">
        <f t="shared" si="35"/>
        <v>0</v>
      </c>
      <c r="AK142" s="69"/>
      <c r="AL142" s="69"/>
      <c r="AM142" s="69"/>
      <c r="AN142" s="69"/>
      <c r="AO142" s="69"/>
      <c r="AP142" s="69"/>
      <c r="AQ142" s="68">
        <f t="shared" si="36"/>
        <v>0</v>
      </c>
      <c r="AR142" s="69"/>
      <c r="AS142" s="69">
        <v>1250.92</v>
      </c>
      <c r="AT142" s="72">
        <f t="shared" si="37"/>
        <v>73.297799999999995</v>
      </c>
      <c r="AU142" s="71">
        <f t="shared" si="32"/>
        <v>6.6782439999999985</v>
      </c>
      <c r="AV142" s="68">
        <f t="shared" si="38"/>
        <v>2156.016044</v>
      </c>
      <c r="AW142" s="68">
        <f t="shared" ref="AW142:AW205" si="40">AV142*12</f>
        <v>25872.192528</v>
      </c>
      <c r="AX142" s="70">
        <v>400</v>
      </c>
      <c r="AY142" s="70">
        <v>600</v>
      </c>
      <c r="AZ142" s="70"/>
      <c r="BA142" s="68">
        <f t="shared" si="39"/>
        <v>26872.192528</v>
      </c>
      <c r="BB142" s="17"/>
      <c r="BC142" s="81"/>
    </row>
    <row r="143" spans="1:55" s="20" customFormat="1" ht="39.75" customHeight="1" x14ac:dyDescent="0.25">
      <c r="A143" s="81" t="s">
        <v>4754</v>
      </c>
      <c r="B143" s="34" t="s">
        <v>2</v>
      </c>
      <c r="C143" s="34"/>
      <c r="D143" s="34"/>
      <c r="E143" s="34"/>
      <c r="F143" s="34" t="s">
        <v>5182</v>
      </c>
      <c r="G143" s="15" t="s">
        <v>4763</v>
      </c>
      <c r="H143" s="16" t="s">
        <v>4766</v>
      </c>
      <c r="I143" s="172">
        <f t="shared" si="25"/>
        <v>131</v>
      </c>
      <c r="J143" s="83">
        <f t="shared" si="29"/>
        <v>121</v>
      </c>
      <c r="K143" s="17" t="s">
        <v>4699</v>
      </c>
      <c r="L143" s="60" t="s">
        <v>74</v>
      </c>
      <c r="M143" s="60" t="s">
        <v>5600</v>
      </c>
      <c r="N143" s="139" t="s">
        <v>4789</v>
      </c>
      <c r="O143" s="18" t="s">
        <v>2065</v>
      </c>
      <c r="P143" s="47" t="s">
        <v>2066</v>
      </c>
      <c r="Q143" s="48">
        <v>31229</v>
      </c>
      <c r="R143" s="66" t="s">
        <v>397</v>
      </c>
      <c r="S143" s="48" t="s">
        <v>76</v>
      </c>
      <c r="T143" s="56" t="s">
        <v>77</v>
      </c>
      <c r="U143" s="47" t="s">
        <v>1811</v>
      </c>
      <c r="V143" s="58" t="s">
        <v>144</v>
      </c>
      <c r="W143" s="58" t="s">
        <v>145</v>
      </c>
      <c r="X143" s="58" t="s">
        <v>5183</v>
      </c>
      <c r="Y143" s="19" t="s">
        <v>5188</v>
      </c>
      <c r="Z143" s="71">
        <v>738.97</v>
      </c>
      <c r="AA143" s="69">
        <v>5.7</v>
      </c>
      <c r="AB143" s="68">
        <f t="shared" si="33"/>
        <v>744.67000000000007</v>
      </c>
      <c r="AC143" s="69"/>
      <c r="AD143" s="69"/>
      <c r="AE143" s="69"/>
      <c r="AF143" s="68">
        <f t="shared" si="34"/>
        <v>0</v>
      </c>
      <c r="AG143" s="69"/>
      <c r="AH143" s="69"/>
      <c r="AI143" s="69"/>
      <c r="AJ143" s="68">
        <f t="shared" si="35"/>
        <v>0</v>
      </c>
      <c r="AK143" s="69"/>
      <c r="AL143" s="69"/>
      <c r="AM143" s="69"/>
      <c r="AN143" s="69"/>
      <c r="AO143" s="69"/>
      <c r="AP143" s="69"/>
      <c r="AQ143" s="68">
        <f t="shared" si="36"/>
        <v>0</v>
      </c>
      <c r="AR143" s="69"/>
      <c r="AS143" s="69">
        <v>1250.92</v>
      </c>
      <c r="AT143" s="72">
        <f t="shared" si="37"/>
        <v>66.507300000000001</v>
      </c>
      <c r="AU143" s="71">
        <f t="shared" si="32"/>
        <v>6.0595539999999994</v>
      </c>
      <c r="AV143" s="68">
        <f t="shared" si="38"/>
        <v>2068.1568540000003</v>
      </c>
      <c r="AW143" s="68">
        <f t="shared" si="40"/>
        <v>24817.882248000002</v>
      </c>
      <c r="AX143" s="70">
        <v>400</v>
      </c>
      <c r="AY143" s="70">
        <v>600</v>
      </c>
      <c r="AZ143" s="70"/>
      <c r="BA143" s="68">
        <f t="shared" si="39"/>
        <v>25817.882248000002</v>
      </c>
      <c r="BB143" s="17"/>
      <c r="BC143" s="81"/>
    </row>
    <row r="144" spans="1:55" s="20" customFormat="1" ht="39.75" customHeight="1" x14ac:dyDescent="0.25">
      <c r="A144" s="81" t="s">
        <v>4754</v>
      </c>
      <c r="B144" s="34" t="s">
        <v>2</v>
      </c>
      <c r="C144" s="34"/>
      <c r="D144" s="34"/>
      <c r="E144" s="34"/>
      <c r="F144" s="34" t="s">
        <v>5182</v>
      </c>
      <c r="G144" s="15" t="s">
        <v>4763</v>
      </c>
      <c r="H144" s="16" t="s">
        <v>4766</v>
      </c>
      <c r="I144" s="172">
        <f t="shared" ref="I144:I207" si="41">I143+1</f>
        <v>132</v>
      </c>
      <c r="J144" s="83">
        <f t="shared" si="29"/>
        <v>122</v>
      </c>
      <c r="K144" s="17" t="s">
        <v>4699</v>
      </c>
      <c r="L144" s="60" t="s">
        <v>74</v>
      </c>
      <c r="M144" s="60" t="s">
        <v>5600</v>
      </c>
      <c r="N144" s="139" t="s">
        <v>4789</v>
      </c>
      <c r="O144" s="18" t="s">
        <v>2067</v>
      </c>
      <c r="P144" s="47" t="s">
        <v>2068</v>
      </c>
      <c r="Q144" s="48">
        <v>32371</v>
      </c>
      <c r="R144" s="66" t="s">
        <v>398</v>
      </c>
      <c r="S144" s="48" t="s">
        <v>76</v>
      </c>
      <c r="T144" s="56" t="s">
        <v>77</v>
      </c>
      <c r="U144" s="47" t="s">
        <v>1811</v>
      </c>
      <c r="V144" s="58" t="s">
        <v>144</v>
      </c>
      <c r="W144" s="58" t="s">
        <v>145</v>
      </c>
      <c r="X144" s="58" t="s">
        <v>5183</v>
      </c>
      <c r="Y144" s="19" t="s">
        <v>5188</v>
      </c>
      <c r="Z144" s="71">
        <v>738.97</v>
      </c>
      <c r="AA144" s="69">
        <v>5.7</v>
      </c>
      <c r="AB144" s="68">
        <f t="shared" si="33"/>
        <v>744.67000000000007</v>
      </c>
      <c r="AC144" s="69"/>
      <c r="AD144" s="69"/>
      <c r="AE144" s="69"/>
      <c r="AF144" s="68">
        <f t="shared" si="34"/>
        <v>0</v>
      </c>
      <c r="AG144" s="69"/>
      <c r="AH144" s="69"/>
      <c r="AI144" s="69"/>
      <c r="AJ144" s="68">
        <f t="shared" si="35"/>
        <v>0</v>
      </c>
      <c r="AK144" s="69"/>
      <c r="AL144" s="69"/>
      <c r="AM144" s="69"/>
      <c r="AN144" s="69"/>
      <c r="AO144" s="69"/>
      <c r="AP144" s="69"/>
      <c r="AQ144" s="68">
        <f t="shared" si="36"/>
        <v>0</v>
      </c>
      <c r="AR144" s="69"/>
      <c r="AS144" s="69">
        <v>1250.92</v>
      </c>
      <c r="AT144" s="72">
        <f t="shared" si="37"/>
        <v>66.507300000000001</v>
      </c>
      <c r="AU144" s="71">
        <f t="shared" si="32"/>
        <v>6.0595539999999994</v>
      </c>
      <c r="AV144" s="68">
        <f t="shared" si="38"/>
        <v>2068.1568540000003</v>
      </c>
      <c r="AW144" s="68">
        <f t="shared" si="40"/>
        <v>24817.882248000002</v>
      </c>
      <c r="AX144" s="70">
        <v>400</v>
      </c>
      <c r="AY144" s="70">
        <v>600</v>
      </c>
      <c r="AZ144" s="70"/>
      <c r="BA144" s="68">
        <f t="shared" si="39"/>
        <v>25817.882248000002</v>
      </c>
      <c r="BB144" s="17"/>
      <c r="BC144" s="81"/>
    </row>
    <row r="145" spans="1:55" s="20" customFormat="1" ht="39.75" customHeight="1" x14ac:dyDescent="0.25">
      <c r="A145" s="81" t="s">
        <v>4754</v>
      </c>
      <c r="B145" s="34" t="s">
        <v>2</v>
      </c>
      <c r="C145" s="34"/>
      <c r="D145" s="34"/>
      <c r="E145" s="34"/>
      <c r="F145" s="34" t="s">
        <v>5182</v>
      </c>
      <c r="G145" s="15" t="s">
        <v>4763</v>
      </c>
      <c r="H145" s="16" t="s">
        <v>4766</v>
      </c>
      <c r="I145" s="172">
        <f t="shared" si="41"/>
        <v>133</v>
      </c>
      <c r="J145" s="83">
        <f t="shared" si="29"/>
        <v>123</v>
      </c>
      <c r="K145" s="17" t="s">
        <v>4699</v>
      </c>
      <c r="L145" s="60" t="s">
        <v>74</v>
      </c>
      <c r="M145" s="60" t="s">
        <v>5600</v>
      </c>
      <c r="N145" s="139" t="s">
        <v>4789</v>
      </c>
      <c r="O145" s="18" t="s">
        <v>2069</v>
      </c>
      <c r="P145" s="47" t="s">
        <v>2070</v>
      </c>
      <c r="Q145" s="48">
        <v>31229</v>
      </c>
      <c r="R145" s="66" t="s">
        <v>399</v>
      </c>
      <c r="S145" s="48" t="s">
        <v>76</v>
      </c>
      <c r="T145" s="56" t="s">
        <v>77</v>
      </c>
      <c r="U145" s="47" t="s">
        <v>1811</v>
      </c>
      <c r="V145" s="58" t="s">
        <v>146</v>
      </c>
      <c r="W145" s="58" t="s">
        <v>147</v>
      </c>
      <c r="X145" s="58" t="s">
        <v>5183</v>
      </c>
      <c r="Y145" s="19" t="s">
        <v>5185</v>
      </c>
      <c r="Z145" s="71">
        <v>829.72</v>
      </c>
      <c r="AA145" s="69">
        <v>3.1</v>
      </c>
      <c r="AB145" s="68">
        <f t="shared" si="33"/>
        <v>832.82</v>
      </c>
      <c r="AC145" s="69"/>
      <c r="AD145" s="69"/>
      <c r="AE145" s="69"/>
      <c r="AF145" s="68">
        <f t="shared" si="34"/>
        <v>0</v>
      </c>
      <c r="AG145" s="69"/>
      <c r="AH145" s="69"/>
      <c r="AI145" s="69"/>
      <c r="AJ145" s="68">
        <f t="shared" si="35"/>
        <v>0</v>
      </c>
      <c r="AK145" s="69"/>
      <c r="AL145" s="69"/>
      <c r="AM145" s="69"/>
      <c r="AN145" s="69"/>
      <c r="AO145" s="69"/>
      <c r="AP145" s="69"/>
      <c r="AQ145" s="68">
        <f t="shared" si="36"/>
        <v>0</v>
      </c>
      <c r="AR145" s="69"/>
      <c r="AS145" s="69">
        <v>1250.92</v>
      </c>
      <c r="AT145" s="72">
        <f t="shared" si="37"/>
        <v>74.674800000000005</v>
      </c>
      <c r="AU145" s="71">
        <f t="shared" si="32"/>
        <v>6.8037039999999998</v>
      </c>
      <c r="AV145" s="68">
        <f t="shared" si="38"/>
        <v>2165.2185040000004</v>
      </c>
      <c r="AW145" s="68">
        <f t="shared" si="40"/>
        <v>25982.622048000005</v>
      </c>
      <c r="AX145" s="70">
        <v>400</v>
      </c>
      <c r="AY145" s="70">
        <v>600</v>
      </c>
      <c r="AZ145" s="70"/>
      <c r="BA145" s="68">
        <f t="shared" si="39"/>
        <v>26982.622048000005</v>
      </c>
      <c r="BB145" s="17"/>
      <c r="BC145" s="81"/>
    </row>
    <row r="146" spans="1:55" s="20" customFormat="1" ht="39.75" customHeight="1" x14ac:dyDescent="0.25">
      <c r="A146" s="81" t="s">
        <v>4754</v>
      </c>
      <c r="B146" s="34" t="s">
        <v>2</v>
      </c>
      <c r="C146" s="34"/>
      <c r="D146" s="34"/>
      <c r="E146" s="34"/>
      <c r="F146" s="34" t="s">
        <v>5182</v>
      </c>
      <c r="G146" s="15" t="s">
        <v>4763</v>
      </c>
      <c r="H146" s="16" t="s">
        <v>4766</v>
      </c>
      <c r="I146" s="172">
        <f t="shared" si="41"/>
        <v>134</v>
      </c>
      <c r="J146" s="83">
        <f t="shared" si="29"/>
        <v>124</v>
      </c>
      <c r="K146" s="17" t="s">
        <v>4699</v>
      </c>
      <c r="L146" s="60" t="s">
        <v>74</v>
      </c>
      <c r="M146" s="60" t="s">
        <v>5600</v>
      </c>
      <c r="N146" s="139" t="s">
        <v>4789</v>
      </c>
      <c r="O146" s="18" t="s">
        <v>2071</v>
      </c>
      <c r="P146" s="47" t="s">
        <v>2072</v>
      </c>
      <c r="Q146" s="48">
        <v>30651</v>
      </c>
      <c r="R146" s="66" t="s">
        <v>400</v>
      </c>
      <c r="S146" s="48" t="s">
        <v>76</v>
      </c>
      <c r="T146" s="56" t="s">
        <v>77</v>
      </c>
      <c r="U146" s="47" t="s">
        <v>1811</v>
      </c>
      <c r="V146" s="58" t="s">
        <v>140</v>
      </c>
      <c r="W146" s="58" t="s">
        <v>141</v>
      </c>
      <c r="X146" s="58" t="s">
        <v>5183</v>
      </c>
      <c r="Y146" s="19" t="s">
        <v>5196</v>
      </c>
      <c r="Z146" s="71">
        <v>754.52</v>
      </c>
      <c r="AA146" s="69">
        <v>15.7</v>
      </c>
      <c r="AB146" s="68">
        <f t="shared" si="33"/>
        <v>770.22</v>
      </c>
      <c r="AC146" s="69"/>
      <c r="AD146" s="69"/>
      <c r="AE146" s="69"/>
      <c r="AF146" s="68">
        <f t="shared" si="34"/>
        <v>0</v>
      </c>
      <c r="AG146" s="69"/>
      <c r="AH146" s="69"/>
      <c r="AI146" s="69"/>
      <c r="AJ146" s="68">
        <f t="shared" si="35"/>
        <v>0</v>
      </c>
      <c r="AK146" s="69"/>
      <c r="AL146" s="69"/>
      <c r="AM146" s="69"/>
      <c r="AN146" s="69"/>
      <c r="AO146" s="69"/>
      <c r="AP146" s="69"/>
      <c r="AQ146" s="68">
        <f t="shared" si="36"/>
        <v>0</v>
      </c>
      <c r="AR146" s="69"/>
      <c r="AS146" s="69">
        <v>1250.92</v>
      </c>
      <c r="AT146" s="72">
        <f t="shared" si="37"/>
        <v>67.90679999999999</v>
      </c>
      <c r="AU146" s="71">
        <f t="shared" si="32"/>
        <v>6.1870639999999995</v>
      </c>
      <c r="AV146" s="68">
        <f t="shared" si="38"/>
        <v>2095.2338640000003</v>
      </c>
      <c r="AW146" s="68">
        <f t="shared" si="40"/>
        <v>25142.806368000005</v>
      </c>
      <c r="AX146" s="70">
        <v>400</v>
      </c>
      <c r="AY146" s="70">
        <v>600</v>
      </c>
      <c r="AZ146" s="70"/>
      <c r="BA146" s="68">
        <f t="shared" si="39"/>
        <v>26142.806368000005</v>
      </c>
      <c r="BB146" s="17"/>
      <c r="BC146" s="81"/>
    </row>
    <row r="147" spans="1:55" s="20" customFormat="1" ht="39.75" customHeight="1" x14ac:dyDescent="0.25">
      <c r="A147" s="81" t="s">
        <v>4754</v>
      </c>
      <c r="B147" s="34" t="s">
        <v>2</v>
      </c>
      <c r="C147" s="34"/>
      <c r="D147" s="34"/>
      <c r="E147" s="34"/>
      <c r="F147" s="34" t="s">
        <v>5182</v>
      </c>
      <c r="G147" s="15" t="s">
        <v>4763</v>
      </c>
      <c r="H147" s="16" t="s">
        <v>4766</v>
      </c>
      <c r="I147" s="172">
        <f t="shared" si="41"/>
        <v>135</v>
      </c>
      <c r="J147" s="83">
        <f t="shared" si="29"/>
        <v>125</v>
      </c>
      <c r="K147" s="17" t="s">
        <v>4701</v>
      </c>
      <c r="L147" s="60" t="s">
        <v>74</v>
      </c>
      <c r="M147" s="60" t="s">
        <v>5600</v>
      </c>
      <c r="N147" s="139" t="s">
        <v>4789</v>
      </c>
      <c r="O147" s="18" t="s">
        <v>5851</v>
      </c>
      <c r="P147" s="47" t="s">
        <v>5852</v>
      </c>
      <c r="Q147" s="48">
        <v>32126</v>
      </c>
      <c r="R147" s="66" t="s">
        <v>402</v>
      </c>
      <c r="S147" s="48" t="s">
        <v>76</v>
      </c>
      <c r="T147" s="56" t="s">
        <v>1816</v>
      </c>
      <c r="U147" s="47" t="s">
        <v>1811</v>
      </c>
      <c r="V147" s="58" t="s">
        <v>148</v>
      </c>
      <c r="W147" s="58" t="s">
        <v>149</v>
      </c>
      <c r="X147" s="58" t="s">
        <v>5183</v>
      </c>
      <c r="Y147" s="19" t="s">
        <v>1817</v>
      </c>
      <c r="Z147" s="71">
        <v>698</v>
      </c>
      <c r="AA147" s="69">
        <v>3.1</v>
      </c>
      <c r="AB147" s="68">
        <f t="shared" si="33"/>
        <v>701.1</v>
      </c>
      <c r="AC147" s="69"/>
      <c r="AD147" s="69"/>
      <c r="AE147" s="69"/>
      <c r="AF147" s="68">
        <f t="shared" si="34"/>
        <v>0</v>
      </c>
      <c r="AG147" s="69"/>
      <c r="AH147" s="69"/>
      <c r="AI147" s="69"/>
      <c r="AJ147" s="68">
        <f t="shared" si="35"/>
        <v>0</v>
      </c>
      <c r="AK147" s="69"/>
      <c r="AL147" s="69"/>
      <c r="AM147" s="69"/>
      <c r="AN147" s="69"/>
      <c r="AO147" s="69"/>
      <c r="AP147" s="69"/>
      <c r="AQ147" s="68">
        <f t="shared" si="36"/>
        <v>0</v>
      </c>
      <c r="AR147" s="69"/>
      <c r="AS147" s="69">
        <v>1250.92</v>
      </c>
      <c r="AT147" s="72">
        <f t="shared" si="37"/>
        <v>62.82</v>
      </c>
      <c r="AU147" s="71">
        <f t="shared" si="32"/>
        <v>5.7235999999999994</v>
      </c>
      <c r="AV147" s="68">
        <f t="shared" si="38"/>
        <v>2020.5636</v>
      </c>
      <c r="AW147" s="68">
        <f t="shared" si="40"/>
        <v>24246.763200000001</v>
      </c>
      <c r="AX147" s="70">
        <v>400</v>
      </c>
      <c r="AY147" s="70">
        <v>600</v>
      </c>
      <c r="AZ147" s="70"/>
      <c r="BA147" s="68">
        <f t="shared" si="39"/>
        <v>25246.763200000001</v>
      </c>
      <c r="BB147" s="17" t="s">
        <v>5912</v>
      </c>
      <c r="BC147" s="81"/>
    </row>
    <row r="148" spans="1:55" s="20" customFormat="1" ht="39.75" customHeight="1" x14ac:dyDescent="0.25">
      <c r="A148" s="81" t="s">
        <v>4754</v>
      </c>
      <c r="B148" s="34" t="s">
        <v>2</v>
      </c>
      <c r="C148" s="34"/>
      <c r="D148" s="34"/>
      <c r="E148" s="34"/>
      <c r="F148" s="34" t="s">
        <v>5182</v>
      </c>
      <c r="G148" s="15" t="s">
        <v>4763</v>
      </c>
      <c r="H148" s="16" t="s">
        <v>4766</v>
      </c>
      <c r="I148" s="172">
        <f t="shared" si="41"/>
        <v>136</v>
      </c>
      <c r="J148" s="83">
        <f t="shared" si="29"/>
        <v>126</v>
      </c>
      <c r="K148" s="17" t="s">
        <v>4698</v>
      </c>
      <c r="L148" s="60" t="s">
        <v>4785</v>
      </c>
      <c r="M148" s="60" t="s">
        <v>5601</v>
      </c>
      <c r="N148" s="139" t="s">
        <v>4789</v>
      </c>
      <c r="O148" s="18" t="s">
        <v>5843</v>
      </c>
      <c r="P148" s="47" t="s">
        <v>5844</v>
      </c>
      <c r="Q148" s="48">
        <v>42278</v>
      </c>
      <c r="R148" s="66" t="s">
        <v>403</v>
      </c>
      <c r="S148" s="48" t="s">
        <v>76</v>
      </c>
      <c r="T148" s="56" t="s">
        <v>1816</v>
      </c>
      <c r="U148" s="47" t="s">
        <v>1811</v>
      </c>
      <c r="V148" s="58" t="s">
        <v>148</v>
      </c>
      <c r="W148" s="58" t="s">
        <v>149</v>
      </c>
      <c r="X148" s="58" t="s">
        <v>5183</v>
      </c>
      <c r="Y148" s="19" t="s">
        <v>5188</v>
      </c>
      <c r="Z148" s="71">
        <v>698</v>
      </c>
      <c r="AA148" s="69">
        <v>3.1</v>
      </c>
      <c r="AB148" s="68">
        <f t="shared" si="33"/>
        <v>701.1</v>
      </c>
      <c r="AC148" s="69"/>
      <c r="AD148" s="69"/>
      <c r="AE148" s="69"/>
      <c r="AF148" s="68">
        <f t="shared" si="34"/>
        <v>0</v>
      </c>
      <c r="AG148" s="69"/>
      <c r="AH148" s="69"/>
      <c r="AI148" s="69"/>
      <c r="AJ148" s="68">
        <f t="shared" si="35"/>
        <v>0</v>
      </c>
      <c r="AK148" s="69"/>
      <c r="AL148" s="69"/>
      <c r="AM148" s="69"/>
      <c r="AN148" s="69"/>
      <c r="AO148" s="69"/>
      <c r="AP148" s="69"/>
      <c r="AQ148" s="68">
        <f t="shared" si="36"/>
        <v>0</v>
      </c>
      <c r="AR148" s="69"/>
      <c r="AS148" s="69">
        <v>1250.92</v>
      </c>
      <c r="AT148" s="72">
        <f t="shared" si="37"/>
        <v>62.82</v>
      </c>
      <c r="AU148" s="71">
        <f t="shared" si="32"/>
        <v>5.7235999999999994</v>
      </c>
      <c r="AV148" s="68">
        <f t="shared" si="38"/>
        <v>2020.5636</v>
      </c>
      <c r="AW148" s="68">
        <f t="shared" si="40"/>
        <v>24246.763200000001</v>
      </c>
      <c r="AX148" s="70">
        <v>400</v>
      </c>
      <c r="AY148" s="70">
        <v>600</v>
      </c>
      <c r="AZ148" s="70"/>
      <c r="BA148" s="68">
        <f t="shared" si="39"/>
        <v>25246.763200000001</v>
      </c>
      <c r="BB148" s="17" t="s">
        <v>5913</v>
      </c>
      <c r="BC148" s="81"/>
    </row>
    <row r="149" spans="1:55" s="20" customFormat="1" ht="39.75" customHeight="1" x14ac:dyDescent="0.25">
      <c r="A149" s="81" t="s">
        <v>4754</v>
      </c>
      <c r="B149" s="34" t="s">
        <v>2</v>
      </c>
      <c r="C149" s="34"/>
      <c r="D149" s="34"/>
      <c r="E149" s="34"/>
      <c r="F149" s="34" t="s">
        <v>5182</v>
      </c>
      <c r="G149" s="15" t="s">
        <v>4763</v>
      </c>
      <c r="H149" s="16" t="s">
        <v>4766</v>
      </c>
      <c r="I149" s="172">
        <f t="shared" si="41"/>
        <v>137</v>
      </c>
      <c r="J149" s="83">
        <f t="shared" si="29"/>
        <v>127</v>
      </c>
      <c r="K149" s="17" t="s">
        <v>4698</v>
      </c>
      <c r="L149" s="60" t="s">
        <v>4785</v>
      </c>
      <c r="M149" s="60" t="s">
        <v>5601</v>
      </c>
      <c r="N149" s="139" t="s">
        <v>4789</v>
      </c>
      <c r="O149" s="18" t="s">
        <v>2077</v>
      </c>
      <c r="P149" s="47" t="s">
        <v>2078</v>
      </c>
      <c r="Q149" s="48">
        <v>27973</v>
      </c>
      <c r="R149" s="66" t="s">
        <v>404</v>
      </c>
      <c r="S149" s="48" t="s">
        <v>76</v>
      </c>
      <c r="T149" s="56" t="s">
        <v>77</v>
      </c>
      <c r="U149" s="47" t="s">
        <v>1811</v>
      </c>
      <c r="V149" s="58" t="s">
        <v>138</v>
      </c>
      <c r="W149" s="58" t="s">
        <v>139</v>
      </c>
      <c r="X149" s="58" t="s">
        <v>5183</v>
      </c>
      <c r="Y149" s="19" t="s">
        <v>5188</v>
      </c>
      <c r="Z149" s="71">
        <v>789.76</v>
      </c>
      <c r="AA149" s="69">
        <v>20.700000000000003</v>
      </c>
      <c r="AB149" s="68">
        <f t="shared" si="33"/>
        <v>810.46</v>
      </c>
      <c r="AC149" s="69"/>
      <c r="AD149" s="69"/>
      <c r="AE149" s="69"/>
      <c r="AF149" s="68">
        <f t="shared" si="34"/>
        <v>0</v>
      </c>
      <c r="AG149" s="69"/>
      <c r="AH149" s="69"/>
      <c r="AI149" s="69"/>
      <c r="AJ149" s="68">
        <f t="shared" si="35"/>
        <v>0</v>
      </c>
      <c r="AK149" s="69"/>
      <c r="AL149" s="69"/>
      <c r="AM149" s="69"/>
      <c r="AN149" s="69"/>
      <c r="AO149" s="69"/>
      <c r="AP149" s="69"/>
      <c r="AQ149" s="68">
        <f t="shared" si="36"/>
        <v>0</v>
      </c>
      <c r="AR149" s="69"/>
      <c r="AS149" s="69">
        <v>1250.92</v>
      </c>
      <c r="AT149" s="72">
        <f t="shared" si="37"/>
        <v>71.078400000000002</v>
      </c>
      <c r="AU149" s="71">
        <f t="shared" si="32"/>
        <v>6.4760319999999991</v>
      </c>
      <c r="AV149" s="68">
        <f t="shared" si="38"/>
        <v>2138.934432</v>
      </c>
      <c r="AW149" s="68">
        <f t="shared" si="40"/>
        <v>25667.213184</v>
      </c>
      <c r="AX149" s="70">
        <v>400</v>
      </c>
      <c r="AY149" s="70">
        <v>600</v>
      </c>
      <c r="AZ149" s="70"/>
      <c r="BA149" s="68">
        <f t="shared" si="39"/>
        <v>26667.213184</v>
      </c>
      <c r="BB149" s="17"/>
      <c r="BC149" s="81"/>
    </row>
    <row r="150" spans="1:55" s="20" customFormat="1" ht="39.75" customHeight="1" x14ac:dyDescent="0.25">
      <c r="A150" s="81" t="s">
        <v>4754</v>
      </c>
      <c r="B150" s="34" t="s">
        <v>2</v>
      </c>
      <c r="C150" s="34"/>
      <c r="D150" s="34"/>
      <c r="E150" s="34"/>
      <c r="F150" s="34" t="s">
        <v>5182</v>
      </c>
      <c r="G150" s="15" t="s">
        <v>4763</v>
      </c>
      <c r="H150" s="16" t="s">
        <v>4766</v>
      </c>
      <c r="I150" s="172">
        <f t="shared" si="41"/>
        <v>138</v>
      </c>
      <c r="J150" s="83">
        <f t="shared" si="29"/>
        <v>128</v>
      </c>
      <c r="K150" s="17" t="s">
        <v>4698</v>
      </c>
      <c r="L150" s="60" t="s">
        <v>4785</v>
      </c>
      <c r="M150" s="60" t="s">
        <v>5601</v>
      </c>
      <c r="N150" s="139" t="s">
        <v>4789</v>
      </c>
      <c r="O150" s="18" t="s">
        <v>2079</v>
      </c>
      <c r="P150" s="47" t="s">
        <v>2080</v>
      </c>
      <c r="Q150" s="48">
        <v>35638</v>
      </c>
      <c r="R150" s="66" t="s">
        <v>405</v>
      </c>
      <c r="S150" s="48" t="s">
        <v>76</v>
      </c>
      <c r="T150" s="56" t="s">
        <v>77</v>
      </c>
      <c r="U150" s="47" t="s">
        <v>1811</v>
      </c>
      <c r="V150" s="58" t="s">
        <v>140</v>
      </c>
      <c r="W150" s="58" t="s">
        <v>141</v>
      </c>
      <c r="X150" s="58" t="s">
        <v>5183</v>
      </c>
      <c r="Y150" s="19" t="s">
        <v>5188</v>
      </c>
      <c r="Z150" s="71">
        <v>754.51</v>
      </c>
      <c r="AA150" s="69">
        <v>15.7</v>
      </c>
      <c r="AB150" s="68">
        <f t="shared" si="33"/>
        <v>770.21</v>
      </c>
      <c r="AC150" s="69"/>
      <c r="AD150" s="69"/>
      <c r="AE150" s="69"/>
      <c r="AF150" s="68">
        <f t="shared" si="34"/>
        <v>0</v>
      </c>
      <c r="AG150" s="69"/>
      <c r="AH150" s="69"/>
      <c r="AI150" s="69"/>
      <c r="AJ150" s="68">
        <f t="shared" si="35"/>
        <v>0</v>
      </c>
      <c r="AK150" s="69"/>
      <c r="AL150" s="69"/>
      <c r="AM150" s="69"/>
      <c r="AN150" s="69"/>
      <c r="AO150" s="69"/>
      <c r="AP150" s="69"/>
      <c r="AQ150" s="68">
        <f t="shared" si="36"/>
        <v>0</v>
      </c>
      <c r="AR150" s="69"/>
      <c r="AS150" s="69">
        <v>2390.92</v>
      </c>
      <c r="AT150" s="72">
        <f t="shared" si="37"/>
        <v>67.905900000000003</v>
      </c>
      <c r="AU150" s="71">
        <f t="shared" si="32"/>
        <v>6.1869819999999995</v>
      </c>
      <c r="AV150" s="68">
        <f t="shared" si="38"/>
        <v>3235.2228820000005</v>
      </c>
      <c r="AW150" s="68">
        <f t="shared" si="40"/>
        <v>38822.674584000008</v>
      </c>
      <c r="AX150" s="70">
        <v>400</v>
      </c>
      <c r="AY150" s="70">
        <v>600</v>
      </c>
      <c r="AZ150" s="70"/>
      <c r="BA150" s="68">
        <f t="shared" si="39"/>
        <v>39822.674584000008</v>
      </c>
      <c r="BB150" s="17" t="s">
        <v>4832</v>
      </c>
      <c r="BC150" s="81" t="s">
        <v>4928</v>
      </c>
    </row>
    <row r="151" spans="1:55" s="20" customFormat="1" ht="39.75" customHeight="1" x14ac:dyDescent="0.25">
      <c r="A151" s="81" t="s">
        <v>4754</v>
      </c>
      <c r="B151" s="34" t="s">
        <v>2</v>
      </c>
      <c r="C151" s="34"/>
      <c r="D151" s="34"/>
      <c r="E151" s="34"/>
      <c r="F151" s="34" t="s">
        <v>5182</v>
      </c>
      <c r="G151" s="15" t="s">
        <v>4763</v>
      </c>
      <c r="H151" s="16" t="s">
        <v>4766</v>
      </c>
      <c r="I151" s="172">
        <f t="shared" si="41"/>
        <v>139</v>
      </c>
      <c r="J151" s="83">
        <f t="shared" si="29"/>
        <v>129</v>
      </c>
      <c r="K151" s="17" t="s">
        <v>4698</v>
      </c>
      <c r="L151" s="60" t="s">
        <v>4785</v>
      </c>
      <c r="M151" s="60" t="s">
        <v>5601</v>
      </c>
      <c r="N151" s="139" t="s">
        <v>4789</v>
      </c>
      <c r="O151" s="18" t="s">
        <v>2081</v>
      </c>
      <c r="P151" s="47" t="s">
        <v>2082</v>
      </c>
      <c r="Q151" s="48">
        <v>31017</v>
      </c>
      <c r="R151" s="66" t="s">
        <v>406</v>
      </c>
      <c r="S151" s="48" t="s">
        <v>76</v>
      </c>
      <c r="T151" s="56" t="s">
        <v>77</v>
      </c>
      <c r="U151" s="47" t="s">
        <v>1811</v>
      </c>
      <c r="V151" s="58" t="s">
        <v>144</v>
      </c>
      <c r="W151" s="58" t="s">
        <v>145</v>
      </c>
      <c r="X151" s="58" t="s">
        <v>5183</v>
      </c>
      <c r="Y151" s="19" t="s">
        <v>5188</v>
      </c>
      <c r="Z151" s="71">
        <v>814.8</v>
      </c>
      <c r="AA151" s="69">
        <v>5.7</v>
      </c>
      <c r="AB151" s="68">
        <f t="shared" si="33"/>
        <v>820.5</v>
      </c>
      <c r="AC151" s="69"/>
      <c r="AD151" s="69"/>
      <c r="AE151" s="69"/>
      <c r="AF151" s="68">
        <f t="shared" si="34"/>
        <v>0</v>
      </c>
      <c r="AG151" s="69"/>
      <c r="AH151" s="69"/>
      <c r="AI151" s="69"/>
      <c r="AJ151" s="68">
        <f t="shared" si="35"/>
        <v>0</v>
      </c>
      <c r="AK151" s="69"/>
      <c r="AL151" s="69"/>
      <c r="AM151" s="69"/>
      <c r="AN151" s="69"/>
      <c r="AO151" s="69"/>
      <c r="AP151" s="69"/>
      <c r="AQ151" s="68">
        <f t="shared" si="36"/>
        <v>0</v>
      </c>
      <c r="AR151" s="69"/>
      <c r="AS151" s="69">
        <v>1250.92</v>
      </c>
      <c r="AT151" s="72">
        <f t="shared" si="37"/>
        <v>73.331999999999994</v>
      </c>
      <c r="AU151" s="71">
        <f t="shared" si="32"/>
        <v>6.6813599999999989</v>
      </c>
      <c r="AV151" s="68">
        <f t="shared" si="38"/>
        <v>2151.43336</v>
      </c>
      <c r="AW151" s="68">
        <f t="shared" si="40"/>
        <v>25817.20032</v>
      </c>
      <c r="AX151" s="70">
        <v>400</v>
      </c>
      <c r="AY151" s="70">
        <v>600</v>
      </c>
      <c r="AZ151" s="70"/>
      <c r="BA151" s="68">
        <f t="shared" si="39"/>
        <v>26817.20032</v>
      </c>
      <c r="BB151" s="17"/>
      <c r="BC151" s="81"/>
    </row>
    <row r="152" spans="1:55" s="20" customFormat="1" ht="39.75" customHeight="1" x14ac:dyDescent="0.25">
      <c r="A152" s="81" t="s">
        <v>4754</v>
      </c>
      <c r="B152" s="34" t="s">
        <v>2</v>
      </c>
      <c r="C152" s="34"/>
      <c r="D152" s="34"/>
      <c r="E152" s="34"/>
      <c r="F152" s="34" t="s">
        <v>5182</v>
      </c>
      <c r="G152" s="15" t="s">
        <v>4763</v>
      </c>
      <c r="H152" s="16" t="s">
        <v>4766</v>
      </c>
      <c r="I152" s="172">
        <f t="shared" si="41"/>
        <v>140</v>
      </c>
      <c r="J152" s="83">
        <f t="shared" si="29"/>
        <v>130</v>
      </c>
      <c r="K152" s="17" t="s">
        <v>4698</v>
      </c>
      <c r="L152" s="60" t="s">
        <v>4785</v>
      </c>
      <c r="M152" s="60" t="s">
        <v>5601</v>
      </c>
      <c r="N152" s="139" t="s">
        <v>4789</v>
      </c>
      <c r="O152" s="18" t="s">
        <v>2083</v>
      </c>
      <c r="P152" s="47" t="s">
        <v>2084</v>
      </c>
      <c r="Q152" s="48">
        <v>32508</v>
      </c>
      <c r="R152" s="66" t="s">
        <v>407</v>
      </c>
      <c r="S152" s="48" t="s">
        <v>76</v>
      </c>
      <c r="T152" s="56" t="s">
        <v>77</v>
      </c>
      <c r="U152" s="47" t="s">
        <v>1811</v>
      </c>
      <c r="V152" s="58" t="s">
        <v>144</v>
      </c>
      <c r="W152" s="58" t="s">
        <v>145</v>
      </c>
      <c r="X152" s="58" t="s">
        <v>5183</v>
      </c>
      <c r="Y152" s="19" t="s">
        <v>5188</v>
      </c>
      <c r="Z152" s="71">
        <v>735.68000000000006</v>
      </c>
      <c r="AA152" s="69">
        <v>5.7</v>
      </c>
      <c r="AB152" s="68">
        <f t="shared" si="33"/>
        <v>741.38000000000011</v>
      </c>
      <c r="AC152" s="69"/>
      <c r="AD152" s="69"/>
      <c r="AE152" s="69"/>
      <c r="AF152" s="68">
        <f t="shared" si="34"/>
        <v>0</v>
      </c>
      <c r="AG152" s="69"/>
      <c r="AH152" s="69"/>
      <c r="AI152" s="69"/>
      <c r="AJ152" s="68">
        <f t="shared" si="35"/>
        <v>0</v>
      </c>
      <c r="AK152" s="69"/>
      <c r="AL152" s="69"/>
      <c r="AM152" s="69"/>
      <c r="AN152" s="69"/>
      <c r="AO152" s="69"/>
      <c r="AP152" s="69"/>
      <c r="AQ152" s="68">
        <f t="shared" si="36"/>
        <v>0</v>
      </c>
      <c r="AR152" s="69"/>
      <c r="AS152" s="69">
        <v>1250.92</v>
      </c>
      <c r="AT152" s="72">
        <f t="shared" si="37"/>
        <v>66.211200000000005</v>
      </c>
      <c r="AU152" s="71">
        <f t="shared" si="32"/>
        <v>6.0325759999999997</v>
      </c>
      <c r="AV152" s="68">
        <f t="shared" si="38"/>
        <v>2064.5437760000004</v>
      </c>
      <c r="AW152" s="68">
        <f t="shared" si="40"/>
        <v>24774.525312000005</v>
      </c>
      <c r="AX152" s="70">
        <v>400</v>
      </c>
      <c r="AY152" s="70">
        <v>600</v>
      </c>
      <c r="AZ152" s="70"/>
      <c r="BA152" s="68">
        <f t="shared" si="39"/>
        <v>25774.525312000005</v>
      </c>
      <c r="BB152" s="17"/>
      <c r="BC152" s="81"/>
    </row>
    <row r="153" spans="1:55" s="20" customFormat="1" ht="39.75" customHeight="1" x14ac:dyDescent="0.25">
      <c r="A153" s="81" t="s">
        <v>4754</v>
      </c>
      <c r="B153" s="34" t="s">
        <v>2</v>
      </c>
      <c r="C153" s="34"/>
      <c r="D153" s="34"/>
      <c r="E153" s="34"/>
      <c r="F153" s="34" t="s">
        <v>5182</v>
      </c>
      <c r="G153" s="15" t="s">
        <v>4763</v>
      </c>
      <c r="H153" s="16" t="s">
        <v>4766</v>
      </c>
      <c r="I153" s="172">
        <f t="shared" si="41"/>
        <v>141</v>
      </c>
      <c r="J153" s="83">
        <f t="shared" si="29"/>
        <v>131</v>
      </c>
      <c r="K153" s="17" t="s">
        <v>4698</v>
      </c>
      <c r="L153" s="60" t="s">
        <v>4785</v>
      </c>
      <c r="M153" s="60" t="s">
        <v>5601</v>
      </c>
      <c r="N153" s="139" t="s">
        <v>4789</v>
      </c>
      <c r="O153" s="18" t="s">
        <v>2085</v>
      </c>
      <c r="P153" s="47" t="s">
        <v>2086</v>
      </c>
      <c r="Q153" s="48">
        <v>29768</v>
      </c>
      <c r="R153" s="66" t="s">
        <v>408</v>
      </c>
      <c r="S153" s="48" t="s">
        <v>76</v>
      </c>
      <c r="T153" s="56" t="s">
        <v>77</v>
      </c>
      <c r="U153" s="47" t="s">
        <v>1811</v>
      </c>
      <c r="V153" s="58" t="s">
        <v>138</v>
      </c>
      <c r="W153" s="58" t="s">
        <v>139</v>
      </c>
      <c r="X153" s="58" t="s">
        <v>5183</v>
      </c>
      <c r="Y153" s="19" t="s">
        <v>5188</v>
      </c>
      <c r="Z153" s="71">
        <v>852.12</v>
      </c>
      <c r="AA153" s="69">
        <v>20.700000000000003</v>
      </c>
      <c r="AB153" s="68">
        <f t="shared" si="33"/>
        <v>872.82</v>
      </c>
      <c r="AC153" s="69"/>
      <c r="AD153" s="69"/>
      <c r="AE153" s="69"/>
      <c r="AF153" s="68">
        <f t="shared" si="34"/>
        <v>0</v>
      </c>
      <c r="AG153" s="69"/>
      <c r="AH153" s="69"/>
      <c r="AI153" s="69"/>
      <c r="AJ153" s="68">
        <f t="shared" si="35"/>
        <v>0</v>
      </c>
      <c r="AK153" s="69"/>
      <c r="AL153" s="69"/>
      <c r="AM153" s="69"/>
      <c r="AN153" s="69"/>
      <c r="AO153" s="69"/>
      <c r="AP153" s="69"/>
      <c r="AQ153" s="68">
        <f t="shared" si="36"/>
        <v>0</v>
      </c>
      <c r="AR153" s="69"/>
      <c r="AS153" s="69">
        <v>1250.92</v>
      </c>
      <c r="AT153" s="72">
        <f t="shared" si="37"/>
        <v>76.690799999999996</v>
      </c>
      <c r="AU153" s="71">
        <f t="shared" si="32"/>
        <v>6.9873839999999987</v>
      </c>
      <c r="AV153" s="68">
        <f t="shared" si="38"/>
        <v>2207.4181840000001</v>
      </c>
      <c r="AW153" s="68">
        <f t="shared" si="40"/>
        <v>26489.018208000001</v>
      </c>
      <c r="AX153" s="70">
        <v>400</v>
      </c>
      <c r="AY153" s="70">
        <v>600</v>
      </c>
      <c r="AZ153" s="70"/>
      <c r="BA153" s="68">
        <f t="shared" si="39"/>
        <v>27489.018208000001</v>
      </c>
      <c r="BB153" s="17"/>
      <c r="BC153" s="81"/>
    </row>
    <row r="154" spans="1:55" s="20" customFormat="1" ht="39.75" customHeight="1" x14ac:dyDescent="0.25">
      <c r="A154" s="81" t="s">
        <v>4754</v>
      </c>
      <c r="B154" s="34" t="s">
        <v>2</v>
      </c>
      <c r="C154" s="34"/>
      <c r="D154" s="34"/>
      <c r="E154" s="34"/>
      <c r="F154" s="34" t="s">
        <v>5182</v>
      </c>
      <c r="G154" s="15" t="s">
        <v>4763</v>
      </c>
      <c r="H154" s="16" t="s">
        <v>4766</v>
      </c>
      <c r="I154" s="172">
        <f t="shared" si="41"/>
        <v>142</v>
      </c>
      <c r="J154" s="83">
        <f t="shared" si="29"/>
        <v>132</v>
      </c>
      <c r="K154" s="17" t="s">
        <v>4700</v>
      </c>
      <c r="L154" s="60" t="s">
        <v>4785</v>
      </c>
      <c r="M154" s="60" t="s">
        <v>5601</v>
      </c>
      <c r="N154" s="139" t="s">
        <v>4789</v>
      </c>
      <c r="O154" s="18" t="s">
        <v>2097</v>
      </c>
      <c r="P154" s="47" t="s">
        <v>2098</v>
      </c>
      <c r="Q154" s="48">
        <v>35721</v>
      </c>
      <c r="R154" s="66" t="s">
        <v>415</v>
      </c>
      <c r="S154" s="48" t="s">
        <v>76</v>
      </c>
      <c r="T154" s="56" t="s">
        <v>77</v>
      </c>
      <c r="U154" s="47" t="s">
        <v>1811</v>
      </c>
      <c r="V154" s="58" t="s">
        <v>144</v>
      </c>
      <c r="W154" s="58" t="s">
        <v>145</v>
      </c>
      <c r="X154" s="58" t="s">
        <v>5183</v>
      </c>
      <c r="Y154" s="19" t="s">
        <v>5188</v>
      </c>
      <c r="Z154" s="71">
        <v>715.69999999999993</v>
      </c>
      <c r="AA154" s="69">
        <v>5.7</v>
      </c>
      <c r="AB154" s="68">
        <f t="shared" si="33"/>
        <v>721.4</v>
      </c>
      <c r="AC154" s="69"/>
      <c r="AD154" s="69"/>
      <c r="AE154" s="69"/>
      <c r="AF154" s="68">
        <f t="shared" si="34"/>
        <v>0</v>
      </c>
      <c r="AG154" s="69"/>
      <c r="AH154" s="69"/>
      <c r="AI154" s="69"/>
      <c r="AJ154" s="68">
        <f t="shared" si="35"/>
        <v>0</v>
      </c>
      <c r="AK154" s="69"/>
      <c r="AL154" s="69"/>
      <c r="AM154" s="69"/>
      <c r="AN154" s="69"/>
      <c r="AO154" s="69"/>
      <c r="AP154" s="69"/>
      <c r="AQ154" s="68">
        <f t="shared" si="36"/>
        <v>0</v>
      </c>
      <c r="AR154" s="69"/>
      <c r="AS154" s="69">
        <v>1250.92</v>
      </c>
      <c r="AT154" s="72">
        <f t="shared" si="37"/>
        <v>64.412999999999997</v>
      </c>
      <c r="AU154" s="71">
        <f t="shared" si="32"/>
        <v>5.868739999999999</v>
      </c>
      <c r="AV154" s="68">
        <f t="shared" si="38"/>
        <v>2042.6017400000001</v>
      </c>
      <c r="AW154" s="68">
        <f t="shared" si="40"/>
        <v>24511.220880000001</v>
      </c>
      <c r="AX154" s="70">
        <v>400</v>
      </c>
      <c r="AY154" s="70">
        <v>600</v>
      </c>
      <c r="AZ154" s="70"/>
      <c r="BA154" s="68">
        <f t="shared" si="39"/>
        <v>25511.220880000001</v>
      </c>
      <c r="BB154" s="17"/>
      <c r="BC154" s="81"/>
    </row>
    <row r="155" spans="1:55" s="20" customFormat="1" ht="39.75" customHeight="1" x14ac:dyDescent="0.25">
      <c r="A155" s="81" t="s">
        <v>4754</v>
      </c>
      <c r="B155" s="34" t="s">
        <v>2</v>
      </c>
      <c r="C155" s="34"/>
      <c r="D155" s="34"/>
      <c r="E155" s="34"/>
      <c r="F155" s="34" t="s">
        <v>5182</v>
      </c>
      <c r="G155" s="15" t="s">
        <v>4763</v>
      </c>
      <c r="H155" s="16" t="s">
        <v>4766</v>
      </c>
      <c r="I155" s="172">
        <f t="shared" si="41"/>
        <v>143</v>
      </c>
      <c r="J155" s="83">
        <f t="shared" si="29"/>
        <v>133</v>
      </c>
      <c r="K155" s="17" t="s">
        <v>4715</v>
      </c>
      <c r="L155" s="60" t="s">
        <v>4785</v>
      </c>
      <c r="M155" s="60" t="s">
        <v>5601</v>
      </c>
      <c r="N155" s="139" t="s">
        <v>4789</v>
      </c>
      <c r="O155" s="18" t="s">
        <v>2087</v>
      </c>
      <c r="P155" s="47" t="s">
        <v>2088</v>
      </c>
      <c r="Q155" s="48">
        <v>31048</v>
      </c>
      <c r="R155" s="66" t="s">
        <v>409</v>
      </c>
      <c r="S155" s="48" t="s">
        <v>76</v>
      </c>
      <c r="T155" s="56" t="s">
        <v>77</v>
      </c>
      <c r="U155" s="47" t="s">
        <v>1811</v>
      </c>
      <c r="V155" s="58" t="s">
        <v>144</v>
      </c>
      <c r="W155" s="58" t="s">
        <v>145</v>
      </c>
      <c r="X155" s="58" t="s">
        <v>5183</v>
      </c>
      <c r="Y155" s="19" t="s">
        <v>5185</v>
      </c>
      <c r="Z155" s="71">
        <v>793.77</v>
      </c>
      <c r="AA155" s="69">
        <v>5.7</v>
      </c>
      <c r="AB155" s="68">
        <f t="shared" si="33"/>
        <v>799.47</v>
      </c>
      <c r="AC155" s="69"/>
      <c r="AD155" s="69"/>
      <c r="AE155" s="69"/>
      <c r="AF155" s="68">
        <f t="shared" si="34"/>
        <v>0</v>
      </c>
      <c r="AG155" s="69"/>
      <c r="AH155" s="69"/>
      <c r="AI155" s="69"/>
      <c r="AJ155" s="68">
        <f t="shared" si="35"/>
        <v>0</v>
      </c>
      <c r="AK155" s="69"/>
      <c r="AL155" s="69"/>
      <c r="AM155" s="69"/>
      <c r="AN155" s="69"/>
      <c r="AO155" s="69"/>
      <c r="AP155" s="69"/>
      <c r="AQ155" s="68">
        <f t="shared" si="36"/>
        <v>0</v>
      </c>
      <c r="AR155" s="69"/>
      <c r="AS155" s="69">
        <v>1250.92</v>
      </c>
      <c r="AT155" s="72">
        <f t="shared" si="37"/>
        <v>71.439299999999989</v>
      </c>
      <c r="AU155" s="71">
        <f t="shared" si="32"/>
        <v>6.508913999999999</v>
      </c>
      <c r="AV155" s="68">
        <f t="shared" si="38"/>
        <v>2128.3382140000003</v>
      </c>
      <c r="AW155" s="68">
        <f t="shared" si="40"/>
        <v>25540.058568000004</v>
      </c>
      <c r="AX155" s="70">
        <v>400</v>
      </c>
      <c r="AY155" s="70">
        <v>600</v>
      </c>
      <c r="AZ155" s="70"/>
      <c r="BA155" s="68">
        <f t="shared" si="39"/>
        <v>26540.058568000004</v>
      </c>
      <c r="BB155" s="17"/>
      <c r="BC155" s="81"/>
    </row>
    <row r="156" spans="1:55" s="20" customFormat="1" ht="39.75" customHeight="1" x14ac:dyDescent="0.25">
      <c r="A156" s="81" t="s">
        <v>4754</v>
      </c>
      <c r="B156" s="34"/>
      <c r="C156" s="34"/>
      <c r="D156" s="34">
        <v>1</v>
      </c>
      <c r="E156" s="34"/>
      <c r="F156" s="34" t="s">
        <v>5182</v>
      </c>
      <c r="G156" s="15" t="s">
        <v>4763</v>
      </c>
      <c r="H156" s="16" t="s">
        <v>4766</v>
      </c>
      <c r="I156" s="172">
        <f t="shared" si="41"/>
        <v>144</v>
      </c>
      <c r="J156" s="83">
        <f t="shared" si="29"/>
        <v>134</v>
      </c>
      <c r="K156" s="17" t="s">
        <v>4701</v>
      </c>
      <c r="L156" s="60" t="s">
        <v>4785</v>
      </c>
      <c r="M156" s="60" t="s">
        <v>5601</v>
      </c>
      <c r="N156" s="139" t="s">
        <v>4789</v>
      </c>
      <c r="O156" s="18" t="s">
        <v>2089</v>
      </c>
      <c r="P156" s="47"/>
      <c r="Q156" s="48">
        <v>41913</v>
      </c>
      <c r="R156" s="66" t="s">
        <v>410</v>
      </c>
      <c r="S156" s="48" t="s">
        <v>76</v>
      </c>
      <c r="T156" s="56" t="s">
        <v>1822</v>
      </c>
      <c r="U156" s="47" t="s">
        <v>1811</v>
      </c>
      <c r="V156" s="58" t="s">
        <v>144</v>
      </c>
      <c r="W156" s="58" t="s">
        <v>145</v>
      </c>
      <c r="X156" s="58" t="s">
        <v>5183</v>
      </c>
      <c r="Y156" s="19" t="s">
        <v>5188</v>
      </c>
      <c r="Z156" s="71">
        <v>715.7</v>
      </c>
      <c r="AA156" s="69">
        <v>5.7</v>
      </c>
      <c r="AB156" s="68">
        <f t="shared" si="33"/>
        <v>721.40000000000009</v>
      </c>
      <c r="AC156" s="69"/>
      <c r="AD156" s="69"/>
      <c r="AE156" s="69"/>
      <c r="AF156" s="68">
        <f t="shared" si="34"/>
        <v>0</v>
      </c>
      <c r="AG156" s="69"/>
      <c r="AH156" s="69"/>
      <c r="AI156" s="69"/>
      <c r="AJ156" s="68">
        <f t="shared" si="35"/>
        <v>0</v>
      </c>
      <c r="AK156" s="69"/>
      <c r="AL156" s="69"/>
      <c r="AM156" s="69"/>
      <c r="AN156" s="69"/>
      <c r="AO156" s="69"/>
      <c r="AP156" s="69"/>
      <c r="AQ156" s="68">
        <f t="shared" si="36"/>
        <v>0</v>
      </c>
      <c r="AR156" s="69"/>
      <c r="AS156" s="69">
        <v>1250.92</v>
      </c>
      <c r="AT156" s="72">
        <f t="shared" si="37"/>
        <v>64.412999999999997</v>
      </c>
      <c r="AU156" s="71">
        <f t="shared" si="32"/>
        <v>5.8687399999999998</v>
      </c>
      <c r="AV156" s="68">
        <f t="shared" si="38"/>
        <v>2042.6017400000001</v>
      </c>
      <c r="AW156" s="68">
        <f t="shared" ref="AW156:AW157" si="42">AV156*11</f>
        <v>22468.619140000003</v>
      </c>
      <c r="AX156" s="70">
        <v>400</v>
      </c>
      <c r="AY156" s="70">
        <v>600</v>
      </c>
      <c r="AZ156" s="70"/>
      <c r="BA156" s="68">
        <f t="shared" si="39"/>
        <v>23468.619140000003</v>
      </c>
      <c r="BB156" s="17" t="s">
        <v>4833</v>
      </c>
      <c r="BC156" s="81" t="s">
        <v>4948</v>
      </c>
    </row>
    <row r="157" spans="1:55" s="20" customFormat="1" ht="39.75" customHeight="1" x14ac:dyDescent="0.25">
      <c r="A157" s="81" t="s">
        <v>4754</v>
      </c>
      <c r="B157" s="34"/>
      <c r="C157" s="34"/>
      <c r="D157" s="34">
        <v>1</v>
      </c>
      <c r="E157" s="34"/>
      <c r="F157" s="34" t="s">
        <v>5182</v>
      </c>
      <c r="G157" s="15" t="s">
        <v>4763</v>
      </c>
      <c r="H157" s="16" t="s">
        <v>4766</v>
      </c>
      <c r="I157" s="172">
        <f t="shared" si="41"/>
        <v>145</v>
      </c>
      <c r="J157" s="83">
        <f t="shared" si="29"/>
        <v>135</v>
      </c>
      <c r="K157" s="17" t="s">
        <v>4701</v>
      </c>
      <c r="L157" s="60" t="s">
        <v>4785</v>
      </c>
      <c r="M157" s="60" t="s">
        <v>5601</v>
      </c>
      <c r="N157" s="139" t="s">
        <v>4789</v>
      </c>
      <c r="O157" s="18" t="s">
        <v>2090</v>
      </c>
      <c r="P157" s="47"/>
      <c r="Q157" s="48">
        <v>41927</v>
      </c>
      <c r="R157" s="66" t="s">
        <v>411</v>
      </c>
      <c r="S157" s="48" t="s">
        <v>76</v>
      </c>
      <c r="T157" s="56" t="s">
        <v>1822</v>
      </c>
      <c r="U157" s="47" t="s">
        <v>1811</v>
      </c>
      <c r="V157" s="58" t="s">
        <v>144</v>
      </c>
      <c r="W157" s="58" t="s">
        <v>145</v>
      </c>
      <c r="X157" s="58" t="s">
        <v>5183</v>
      </c>
      <c r="Y157" s="19" t="s">
        <v>5188</v>
      </c>
      <c r="Z157" s="71">
        <v>715.7</v>
      </c>
      <c r="AA157" s="69">
        <v>5.7</v>
      </c>
      <c r="AB157" s="68">
        <f t="shared" si="33"/>
        <v>721.40000000000009</v>
      </c>
      <c r="AC157" s="69"/>
      <c r="AD157" s="69"/>
      <c r="AE157" s="69"/>
      <c r="AF157" s="68">
        <f t="shared" si="34"/>
        <v>0</v>
      </c>
      <c r="AG157" s="69"/>
      <c r="AH157" s="69"/>
      <c r="AI157" s="69"/>
      <c r="AJ157" s="68">
        <f t="shared" si="35"/>
        <v>0</v>
      </c>
      <c r="AK157" s="69"/>
      <c r="AL157" s="69"/>
      <c r="AM157" s="69"/>
      <c r="AN157" s="69"/>
      <c r="AO157" s="69"/>
      <c r="AP157" s="69"/>
      <c r="AQ157" s="68">
        <f t="shared" si="36"/>
        <v>0</v>
      </c>
      <c r="AR157" s="69"/>
      <c r="AS157" s="69">
        <v>1250.92</v>
      </c>
      <c r="AT157" s="72">
        <f t="shared" si="37"/>
        <v>64.412999999999997</v>
      </c>
      <c r="AU157" s="71">
        <f t="shared" si="32"/>
        <v>5.8687399999999998</v>
      </c>
      <c r="AV157" s="68">
        <f t="shared" si="38"/>
        <v>2042.6017400000001</v>
      </c>
      <c r="AW157" s="68">
        <f t="shared" si="42"/>
        <v>22468.619140000003</v>
      </c>
      <c r="AX157" s="70">
        <v>400</v>
      </c>
      <c r="AY157" s="70">
        <v>600</v>
      </c>
      <c r="AZ157" s="70"/>
      <c r="BA157" s="68">
        <f t="shared" si="39"/>
        <v>23468.619140000003</v>
      </c>
      <c r="BB157" s="17" t="s">
        <v>4834</v>
      </c>
      <c r="BC157" s="81" t="s">
        <v>4948</v>
      </c>
    </row>
    <row r="158" spans="1:55" s="20" customFormat="1" ht="39.75" customHeight="1" x14ac:dyDescent="0.25">
      <c r="A158" s="81" t="s">
        <v>4754</v>
      </c>
      <c r="B158" s="34" t="s">
        <v>2</v>
      </c>
      <c r="C158" s="34"/>
      <c r="D158" s="34"/>
      <c r="E158" s="34"/>
      <c r="F158" s="34" t="s">
        <v>5182</v>
      </c>
      <c r="G158" s="15" t="s">
        <v>4763</v>
      </c>
      <c r="H158" s="16" t="s">
        <v>4766</v>
      </c>
      <c r="I158" s="172">
        <f t="shared" si="41"/>
        <v>146</v>
      </c>
      <c r="J158" s="83">
        <f t="shared" si="29"/>
        <v>136</v>
      </c>
      <c r="K158" s="17" t="s">
        <v>4701</v>
      </c>
      <c r="L158" s="60" t="s">
        <v>4785</v>
      </c>
      <c r="M158" s="60" t="s">
        <v>5601</v>
      </c>
      <c r="N158" s="139" t="s">
        <v>4789</v>
      </c>
      <c r="O158" s="18" t="s">
        <v>2091</v>
      </c>
      <c r="P158" s="47" t="s">
        <v>2092</v>
      </c>
      <c r="Q158" s="48">
        <v>41246</v>
      </c>
      <c r="R158" s="66" t="s">
        <v>412</v>
      </c>
      <c r="S158" s="48" t="s">
        <v>76</v>
      </c>
      <c r="T158" s="56" t="s">
        <v>1816</v>
      </c>
      <c r="U158" s="47" t="s">
        <v>1811</v>
      </c>
      <c r="V158" s="58" t="s">
        <v>144</v>
      </c>
      <c r="W158" s="58" t="s">
        <v>145</v>
      </c>
      <c r="X158" s="58" t="s">
        <v>5183</v>
      </c>
      <c r="Y158" s="19" t="s">
        <v>5192</v>
      </c>
      <c r="Z158" s="71">
        <v>715.7</v>
      </c>
      <c r="AA158" s="69">
        <v>5.7</v>
      </c>
      <c r="AB158" s="68">
        <f t="shared" si="33"/>
        <v>721.40000000000009</v>
      </c>
      <c r="AC158" s="69"/>
      <c r="AD158" s="69"/>
      <c r="AE158" s="69"/>
      <c r="AF158" s="68">
        <f t="shared" si="34"/>
        <v>0</v>
      </c>
      <c r="AG158" s="69"/>
      <c r="AH158" s="69"/>
      <c r="AI158" s="69"/>
      <c r="AJ158" s="68">
        <f t="shared" si="35"/>
        <v>0</v>
      </c>
      <c r="AK158" s="69"/>
      <c r="AL158" s="69"/>
      <c r="AM158" s="69"/>
      <c r="AN158" s="69"/>
      <c r="AO158" s="69"/>
      <c r="AP158" s="69"/>
      <c r="AQ158" s="68">
        <f t="shared" si="36"/>
        <v>0</v>
      </c>
      <c r="AR158" s="69"/>
      <c r="AS158" s="69">
        <v>1250.92</v>
      </c>
      <c r="AT158" s="72">
        <f t="shared" si="37"/>
        <v>64.412999999999997</v>
      </c>
      <c r="AU158" s="71">
        <f t="shared" si="32"/>
        <v>5.8687399999999998</v>
      </c>
      <c r="AV158" s="68">
        <f t="shared" si="38"/>
        <v>2042.6017400000001</v>
      </c>
      <c r="AW158" s="68">
        <f t="shared" si="40"/>
        <v>24511.220880000001</v>
      </c>
      <c r="AX158" s="70">
        <v>400</v>
      </c>
      <c r="AY158" s="70">
        <v>600</v>
      </c>
      <c r="AZ158" s="70"/>
      <c r="BA158" s="68">
        <f t="shared" si="39"/>
        <v>25511.220880000001</v>
      </c>
      <c r="BB158" s="17" t="s">
        <v>6095</v>
      </c>
      <c r="BC158" s="81" t="s">
        <v>90</v>
      </c>
    </row>
    <row r="159" spans="1:55" s="20" customFormat="1" ht="39.75" customHeight="1" x14ac:dyDescent="0.25">
      <c r="A159" s="81" t="s">
        <v>4754</v>
      </c>
      <c r="B159" s="34" t="s">
        <v>2</v>
      </c>
      <c r="C159" s="34"/>
      <c r="D159" s="34"/>
      <c r="E159" s="34"/>
      <c r="F159" s="34" t="s">
        <v>5182</v>
      </c>
      <c r="G159" s="15" t="s">
        <v>4763</v>
      </c>
      <c r="H159" s="16" t="s">
        <v>4766</v>
      </c>
      <c r="I159" s="172">
        <f t="shared" si="41"/>
        <v>147</v>
      </c>
      <c r="J159" s="83">
        <f t="shared" si="29"/>
        <v>137</v>
      </c>
      <c r="K159" s="17" t="s">
        <v>4702</v>
      </c>
      <c r="L159" s="60" t="s">
        <v>4785</v>
      </c>
      <c r="M159" s="60" t="s">
        <v>5601</v>
      </c>
      <c r="N159" s="139" t="s">
        <v>4789</v>
      </c>
      <c r="O159" s="18" t="s">
        <v>5903</v>
      </c>
      <c r="P159" s="47" t="s">
        <v>5904</v>
      </c>
      <c r="Q159" s="48">
        <v>40364</v>
      </c>
      <c r="R159" s="66" t="s">
        <v>413</v>
      </c>
      <c r="S159" s="48" t="s">
        <v>76</v>
      </c>
      <c r="T159" s="56" t="s">
        <v>1816</v>
      </c>
      <c r="U159" s="47" t="s">
        <v>1811</v>
      </c>
      <c r="V159" s="58" t="s">
        <v>162</v>
      </c>
      <c r="W159" s="58" t="s">
        <v>163</v>
      </c>
      <c r="X159" s="58" t="s">
        <v>5183</v>
      </c>
      <c r="Y159" s="19" t="s">
        <v>5185</v>
      </c>
      <c r="Z159" s="71">
        <v>673.29</v>
      </c>
      <c r="AA159" s="69">
        <v>3.1</v>
      </c>
      <c r="AB159" s="68">
        <f t="shared" si="33"/>
        <v>676.39</v>
      </c>
      <c r="AC159" s="69"/>
      <c r="AD159" s="69"/>
      <c r="AE159" s="69"/>
      <c r="AF159" s="68">
        <f t="shared" si="34"/>
        <v>0</v>
      </c>
      <c r="AG159" s="69"/>
      <c r="AH159" s="69"/>
      <c r="AI159" s="69"/>
      <c r="AJ159" s="68">
        <f t="shared" si="35"/>
        <v>0</v>
      </c>
      <c r="AK159" s="69"/>
      <c r="AL159" s="69"/>
      <c r="AM159" s="69"/>
      <c r="AN159" s="69"/>
      <c r="AO159" s="69"/>
      <c r="AP159" s="69"/>
      <c r="AQ159" s="68">
        <f t="shared" si="36"/>
        <v>0</v>
      </c>
      <c r="AR159" s="69"/>
      <c r="AS159" s="69">
        <v>1250.92</v>
      </c>
      <c r="AT159" s="72">
        <f t="shared" si="37"/>
        <v>60.596099999999993</v>
      </c>
      <c r="AU159" s="71">
        <f t="shared" si="32"/>
        <v>5.5209779999999986</v>
      </c>
      <c r="AV159" s="68">
        <f t="shared" si="38"/>
        <v>1993.4270779999999</v>
      </c>
      <c r="AW159" s="68">
        <f t="shared" si="40"/>
        <v>23921.124936</v>
      </c>
      <c r="AX159" s="70">
        <v>400</v>
      </c>
      <c r="AY159" s="70">
        <v>600</v>
      </c>
      <c r="AZ159" s="70"/>
      <c r="BA159" s="68">
        <f t="shared" si="39"/>
        <v>24921.124936</v>
      </c>
      <c r="BB159" s="17" t="s">
        <v>5914</v>
      </c>
      <c r="BC159" s="81"/>
    </row>
    <row r="160" spans="1:55" s="20" customFormat="1" ht="39.75" customHeight="1" x14ac:dyDescent="0.25">
      <c r="A160" s="81" t="s">
        <v>4754</v>
      </c>
      <c r="B160" s="34" t="s">
        <v>2</v>
      </c>
      <c r="C160" s="34"/>
      <c r="D160" s="34"/>
      <c r="E160" s="34"/>
      <c r="F160" s="34" t="s">
        <v>5182</v>
      </c>
      <c r="G160" s="15" t="s">
        <v>4763</v>
      </c>
      <c r="H160" s="16" t="s">
        <v>4766</v>
      </c>
      <c r="I160" s="172">
        <f t="shared" si="41"/>
        <v>148</v>
      </c>
      <c r="J160" s="83">
        <f t="shared" si="29"/>
        <v>138</v>
      </c>
      <c r="K160" s="17" t="s">
        <v>4701</v>
      </c>
      <c r="L160" s="60" t="s">
        <v>4785</v>
      </c>
      <c r="M160" s="60" t="s">
        <v>5601</v>
      </c>
      <c r="N160" s="139" t="s">
        <v>4789</v>
      </c>
      <c r="O160" s="18" t="s">
        <v>2095</v>
      </c>
      <c r="P160" s="47" t="s">
        <v>2096</v>
      </c>
      <c r="Q160" s="48">
        <v>40364</v>
      </c>
      <c r="R160" s="66" t="s">
        <v>414</v>
      </c>
      <c r="S160" s="48" t="s">
        <v>76</v>
      </c>
      <c r="T160" s="56" t="s">
        <v>77</v>
      </c>
      <c r="U160" s="47" t="s">
        <v>1811</v>
      </c>
      <c r="V160" s="58" t="s">
        <v>158</v>
      </c>
      <c r="W160" s="58" t="s">
        <v>159</v>
      </c>
      <c r="X160" s="58" t="s">
        <v>5183</v>
      </c>
      <c r="Y160" s="19" t="s">
        <v>5185</v>
      </c>
      <c r="Z160" s="71">
        <v>689.67000000000007</v>
      </c>
      <c r="AA160" s="69">
        <v>3.1</v>
      </c>
      <c r="AB160" s="68">
        <f t="shared" si="33"/>
        <v>692.7700000000001</v>
      </c>
      <c r="AC160" s="69"/>
      <c r="AD160" s="69"/>
      <c r="AE160" s="69"/>
      <c r="AF160" s="68">
        <f t="shared" si="34"/>
        <v>0</v>
      </c>
      <c r="AG160" s="69"/>
      <c r="AH160" s="69"/>
      <c r="AI160" s="69"/>
      <c r="AJ160" s="68">
        <f t="shared" si="35"/>
        <v>0</v>
      </c>
      <c r="AK160" s="69"/>
      <c r="AL160" s="69"/>
      <c r="AM160" s="69"/>
      <c r="AN160" s="69"/>
      <c r="AO160" s="69"/>
      <c r="AP160" s="69"/>
      <c r="AQ160" s="68">
        <f t="shared" si="36"/>
        <v>0</v>
      </c>
      <c r="AR160" s="69"/>
      <c r="AS160" s="69">
        <v>1250.92</v>
      </c>
      <c r="AT160" s="72">
        <f t="shared" si="37"/>
        <v>62.070300000000003</v>
      </c>
      <c r="AU160" s="71">
        <f t="shared" si="32"/>
        <v>5.6552939999999996</v>
      </c>
      <c r="AV160" s="68">
        <f t="shared" si="38"/>
        <v>2011.4155940000001</v>
      </c>
      <c r="AW160" s="68">
        <f t="shared" si="40"/>
        <v>24136.987128000001</v>
      </c>
      <c r="AX160" s="70">
        <v>400</v>
      </c>
      <c r="AY160" s="70">
        <v>600</v>
      </c>
      <c r="AZ160" s="70"/>
      <c r="BA160" s="68">
        <f t="shared" si="39"/>
        <v>25136.987128000001</v>
      </c>
      <c r="BB160" s="17"/>
      <c r="BC160" s="81"/>
    </row>
    <row r="161" spans="1:55" s="20" customFormat="1" ht="39.75" customHeight="1" x14ac:dyDescent="0.25">
      <c r="A161" s="81" t="s">
        <v>4754</v>
      </c>
      <c r="B161" s="34" t="s">
        <v>2</v>
      </c>
      <c r="C161" s="34"/>
      <c r="D161" s="34"/>
      <c r="E161" s="34"/>
      <c r="F161" s="34" t="s">
        <v>5182</v>
      </c>
      <c r="G161" s="15" t="s">
        <v>4763</v>
      </c>
      <c r="H161" s="16" t="s">
        <v>4766</v>
      </c>
      <c r="I161" s="172">
        <f t="shared" si="41"/>
        <v>149</v>
      </c>
      <c r="J161" s="83">
        <f t="shared" si="29"/>
        <v>139</v>
      </c>
      <c r="K161" s="17" t="s">
        <v>4702</v>
      </c>
      <c r="L161" s="60" t="s">
        <v>4785</v>
      </c>
      <c r="M161" s="60" t="s">
        <v>5601</v>
      </c>
      <c r="N161" s="139" t="s">
        <v>4789</v>
      </c>
      <c r="O161" s="18" t="s">
        <v>2099</v>
      </c>
      <c r="P161" s="47" t="s">
        <v>2100</v>
      </c>
      <c r="Q161" s="48">
        <v>40667</v>
      </c>
      <c r="R161" s="66" t="s">
        <v>416</v>
      </c>
      <c r="S161" s="48" t="s">
        <v>76</v>
      </c>
      <c r="T161" s="56" t="s">
        <v>77</v>
      </c>
      <c r="U161" s="47" t="s">
        <v>1811</v>
      </c>
      <c r="V161" s="58" t="s">
        <v>158</v>
      </c>
      <c r="W161" s="58" t="s">
        <v>159</v>
      </c>
      <c r="X161" s="58" t="s">
        <v>5183</v>
      </c>
      <c r="Y161" s="19" t="s">
        <v>5186</v>
      </c>
      <c r="Z161" s="71">
        <v>689.68000000000006</v>
      </c>
      <c r="AA161" s="69">
        <v>3.1</v>
      </c>
      <c r="AB161" s="68">
        <f t="shared" si="33"/>
        <v>692.78000000000009</v>
      </c>
      <c r="AC161" s="69"/>
      <c r="AD161" s="69"/>
      <c r="AE161" s="69"/>
      <c r="AF161" s="68">
        <f t="shared" si="34"/>
        <v>0</v>
      </c>
      <c r="AG161" s="69"/>
      <c r="AH161" s="69"/>
      <c r="AI161" s="69"/>
      <c r="AJ161" s="68">
        <f t="shared" si="35"/>
        <v>0</v>
      </c>
      <c r="AK161" s="69"/>
      <c r="AL161" s="69"/>
      <c r="AM161" s="69"/>
      <c r="AN161" s="69"/>
      <c r="AO161" s="69"/>
      <c r="AP161" s="69"/>
      <c r="AQ161" s="68">
        <f t="shared" si="36"/>
        <v>0</v>
      </c>
      <c r="AR161" s="69"/>
      <c r="AS161" s="69">
        <v>1250.92</v>
      </c>
      <c r="AT161" s="72">
        <f t="shared" si="37"/>
        <v>62.071200000000005</v>
      </c>
      <c r="AU161" s="71">
        <f t="shared" si="32"/>
        <v>5.6553759999999995</v>
      </c>
      <c r="AV161" s="68">
        <f t="shared" si="38"/>
        <v>2011.4265760000003</v>
      </c>
      <c r="AW161" s="68">
        <f t="shared" si="40"/>
        <v>24137.118912000005</v>
      </c>
      <c r="AX161" s="70">
        <v>400</v>
      </c>
      <c r="AY161" s="70">
        <v>600</v>
      </c>
      <c r="AZ161" s="70"/>
      <c r="BA161" s="68">
        <f t="shared" si="39"/>
        <v>25137.118912000005</v>
      </c>
      <c r="BB161" s="17" t="s">
        <v>4835</v>
      </c>
      <c r="BC161" s="81" t="s">
        <v>4949</v>
      </c>
    </row>
    <row r="162" spans="1:55" s="20" customFormat="1" ht="39.75" customHeight="1" x14ac:dyDescent="0.25">
      <c r="A162" s="81"/>
      <c r="B162" s="34"/>
      <c r="C162" s="34"/>
      <c r="D162" s="34"/>
      <c r="E162" s="34">
        <v>1</v>
      </c>
      <c r="F162" s="34" t="s">
        <v>5182</v>
      </c>
      <c r="G162" s="15" t="s">
        <v>4763</v>
      </c>
      <c r="H162" s="16" t="s">
        <v>4767</v>
      </c>
      <c r="I162" s="172">
        <f t="shared" si="41"/>
        <v>150</v>
      </c>
      <c r="J162" s="83"/>
      <c r="K162" s="17" t="s">
        <v>4711</v>
      </c>
      <c r="L162" s="60" t="s">
        <v>4784</v>
      </c>
      <c r="M162" s="60" t="s">
        <v>5602</v>
      </c>
      <c r="N162" s="138"/>
      <c r="O162" s="137" t="s">
        <v>5561</v>
      </c>
      <c r="P162" s="47"/>
      <c r="Q162" s="48"/>
      <c r="R162" s="66"/>
      <c r="S162" s="48"/>
      <c r="T162" s="56"/>
      <c r="U162" s="47"/>
      <c r="V162" s="58"/>
      <c r="W162" s="58" t="s">
        <v>1818</v>
      </c>
      <c r="X162" s="58" t="s">
        <v>5183</v>
      </c>
      <c r="Y162" s="19" t="s">
        <v>5190</v>
      </c>
      <c r="Z162" s="71"/>
      <c r="AA162" s="69"/>
      <c r="AB162" s="68">
        <f t="shared" si="33"/>
        <v>0</v>
      </c>
      <c r="AC162" s="69"/>
      <c r="AD162" s="69"/>
      <c r="AE162" s="69"/>
      <c r="AF162" s="68">
        <f t="shared" si="34"/>
        <v>0</v>
      </c>
      <c r="AG162" s="69"/>
      <c r="AH162" s="69"/>
      <c r="AI162" s="69"/>
      <c r="AJ162" s="68">
        <f t="shared" si="35"/>
        <v>0</v>
      </c>
      <c r="AK162" s="69"/>
      <c r="AL162" s="69"/>
      <c r="AM162" s="69"/>
      <c r="AN162" s="69"/>
      <c r="AO162" s="69"/>
      <c r="AP162" s="69"/>
      <c r="AQ162" s="68">
        <f t="shared" si="36"/>
        <v>0</v>
      </c>
      <c r="AR162" s="69"/>
      <c r="AS162" s="69"/>
      <c r="AT162" s="72">
        <f t="shared" si="37"/>
        <v>0</v>
      </c>
      <c r="AU162" s="71">
        <f>+(Z162+AC162)*1.01%</f>
        <v>0</v>
      </c>
      <c r="AV162" s="68">
        <f t="shared" si="38"/>
        <v>0</v>
      </c>
      <c r="AW162" s="68">
        <f t="shared" si="40"/>
        <v>0</v>
      </c>
      <c r="AX162" s="70"/>
      <c r="AY162" s="70"/>
      <c r="AZ162" s="70"/>
      <c r="BA162" s="68">
        <f t="shared" si="39"/>
        <v>0</v>
      </c>
      <c r="BB162" s="17" t="s">
        <v>4815</v>
      </c>
      <c r="BC162" s="81" t="s">
        <v>4815</v>
      </c>
    </row>
    <row r="163" spans="1:55" s="20" customFormat="1" ht="39.75" customHeight="1" x14ac:dyDescent="0.25">
      <c r="A163" s="81"/>
      <c r="B163" s="34"/>
      <c r="C163" s="34"/>
      <c r="D163" s="34"/>
      <c r="E163" s="34">
        <v>1</v>
      </c>
      <c r="F163" s="34" t="s">
        <v>5182</v>
      </c>
      <c r="G163" s="15" t="s">
        <v>4763</v>
      </c>
      <c r="H163" s="16" t="s">
        <v>4767</v>
      </c>
      <c r="I163" s="172">
        <f t="shared" si="41"/>
        <v>151</v>
      </c>
      <c r="J163" s="83"/>
      <c r="K163" s="17" t="s">
        <v>4717</v>
      </c>
      <c r="L163" s="60" t="s">
        <v>4784</v>
      </c>
      <c r="M163" s="60" t="s">
        <v>5602</v>
      </c>
      <c r="N163" s="138"/>
      <c r="O163" s="137" t="s">
        <v>5561</v>
      </c>
      <c r="P163" s="47"/>
      <c r="Q163" s="48"/>
      <c r="R163" s="66"/>
      <c r="S163" s="48"/>
      <c r="T163" s="56"/>
      <c r="U163" s="47"/>
      <c r="V163" s="58"/>
      <c r="W163" s="58" t="s">
        <v>1818</v>
      </c>
      <c r="X163" s="58" t="s">
        <v>5183</v>
      </c>
      <c r="Y163" s="19" t="s">
        <v>5190</v>
      </c>
      <c r="Z163" s="71"/>
      <c r="AA163" s="69"/>
      <c r="AB163" s="68">
        <f t="shared" si="33"/>
        <v>0</v>
      </c>
      <c r="AC163" s="69"/>
      <c r="AD163" s="69"/>
      <c r="AE163" s="69"/>
      <c r="AF163" s="68">
        <f t="shared" si="34"/>
        <v>0</v>
      </c>
      <c r="AG163" s="69"/>
      <c r="AH163" s="69"/>
      <c r="AI163" s="69"/>
      <c r="AJ163" s="68">
        <f t="shared" si="35"/>
        <v>0</v>
      </c>
      <c r="AK163" s="69"/>
      <c r="AL163" s="69"/>
      <c r="AM163" s="69"/>
      <c r="AN163" s="69"/>
      <c r="AO163" s="69"/>
      <c r="AP163" s="69"/>
      <c r="AQ163" s="68">
        <f t="shared" si="36"/>
        <v>0</v>
      </c>
      <c r="AR163" s="69"/>
      <c r="AS163" s="69"/>
      <c r="AT163" s="72">
        <f t="shared" si="37"/>
        <v>0</v>
      </c>
      <c r="AU163" s="71">
        <f>+(Z163+AC163)*1.01%</f>
        <v>0</v>
      </c>
      <c r="AV163" s="68">
        <f t="shared" si="38"/>
        <v>0</v>
      </c>
      <c r="AW163" s="68">
        <f t="shared" si="40"/>
        <v>0</v>
      </c>
      <c r="AX163" s="70"/>
      <c r="AY163" s="70"/>
      <c r="AZ163" s="70"/>
      <c r="BA163" s="68">
        <f t="shared" si="39"/>
        <v>0</v>
      </c>
      <c r="BB163" s="17" t="s">
        <v>4815</v>
      </c>
      <c r="BC163" s="81" t="s">
        <v>4815</v>
      </c>
    </row>
    <row r="164" spans="1:55" s="20" customFormat="1" ht="39.75" customHeight="1" x14ac:dyDescent="0.25">
      <c r="A164" s="81"/>
      <c r="B164" s="34"/>
      <c r="C164" s="34"/>
      <c r="D164" s="34"/>
      <c r="E164" s="34">
        <v>1</v>
      </c>
      <c r="F164" s="34" t="s">
        <v>5182</v>
      </c>
      <c r="G164" s="15" t="s">
        <v>4763</v>
      </c>
      <c r="H164" s="16" t="s">
        <v>4767</v>
      </c>
      <c r="I164" s="172">
        <f t="shared" si="41"/>
        <v>152</v>
      </c>
      <c r="J164" s="83"/>
      <c r="K164" s="17" t="s">
        <v>4717</v>
      </c>
      <c r="L164" s="60" t="s">
        <v>4784</v>
      </c>
      <c r="M164" s="60" t="s">
        <v>5602</v>
      </c>
      <c r="N164" s="138"/>
      <c r="O164" s="137" t="s">
        <v>5561</v>
      </c>
      <c r="P164" s="47"/>
      <c r="Q164" s="48"/>
      <c r="R164" s="66"/>
      <c r="S164" s="48"/>
      <c r="T164" s="56"/>
      <c r="U164" s="47"/>
      <c r="V164" s="58"/>
      <c r="W164" s="58" t="s">
        <v>1818</v>
      </c>
      <c r="X164" s="58" t="s">
        <v>5183</v>
      </c>
      <c r="Y164" s="19" t="s">
        <v>5190</v>
      </c>
      <c r="Z164" s="71"/>
      <c r="AA164" s="69"/>
      <c r="AB164" s="68">
        <f t="shared" si="33"/>
        <v>0</v>
      </c>
      <c r="AC164" s="69"/>
      <c r="AD164" s="69"/>
      <c r="AE164" s="69"/>
      <c r="AF164" s="68">
        <f t="shared" si="34"/>
        <v>0</v>
      </c>
      <c r="AG164" s="69"/>
      <c r="AH164" s="69"/>
      <c r="AI164" s="69"/>
      <c r="AJ164" s="68">
        <f t="shared" si="35"/>
        <v>0</v>
      </c>
      <c r="AK164" s="69"/>
      <c r="AL164" s="69"/>
      <c r="AM164" s="69"/>
      <c r="AN164" s="69"/>
      <c r="AO164" s="69"/>
      <c r="AP164" s="69"/>
      <c r="AQ164" s="68">
        <f t="shared" si="36"/>
        <v>0</v>
      </c>
      <c r="AR164" s="69"/>
      <c r="AS164" s="69"/>
      <c r="AT164" s="72">
        <f t="shared" si="37"/>
        <v>0</v>
      </c>
      <c r="AU164" s="71">
        <f>+(Z164+AC164)*1.01%</f>
        <v>0</v>
      </c>
      <c r="AV164" s="68">
        <f t="shared" si="38"/>
        <v>0</v>
      </c>
      <c r="AW164" s="68">
        <f t="shared" si="40"/>
        <v>0</v>
      </c>
      <c r="AX164" s="70"/>
      <c r="AY164" s="70"/>
      <c r="AZ164" s="70"/>
      <c r="BA164" s="68">
        <f t="shared" si="39"/>
        <v>0</v>
      </c>
      <c r="BB164" s="17" t="s">
        <v>4815</v>
      </c>
      <c r="BC164" s="81" t="s">
        <v>4815</v>
      </c>
    </row>
    <row r="165" spans="1:55" s="20" customFormat="1" ht="39.75" customHeight="1" x14ac:dyDescent="0.25">
      <c r="A165" s="81"/>
      <c r="B165" s="34"/>
      <c r="C165" s="34"/>
      <c r="D165" s="34"/>
      <c r="E165" s="34">
        <v>1</v>
      </c>
      <c r="F165" s="34" t="s">
        <v>5182</v>
      </c>
      <c r="G165" s="15" t="s">
        <v>4763</v>
      </c>
      <c r="H165" s="16" t="s">
        <v>4767</v>
      </c>
      <c r="I165" s="172">
        <f t="shared" si="41"/>
        <v>153</v>
      </c>
      <c r="J165" s="83"/>
      <c r="K165" s="17" t="s">
        <v>4717</v>
      </c>
      <c r="L165" s="60" t="s">
        <v>4784</v>
      </c>
      <c r="M165" s="60" t="s">
        <v>5602</v>
      </c>
      <c r="N165" s="138"/>
      <c r="O165" s="137" t="s">
        <v>5561</v>
      </c>
      <c r="P165" s="47"/>
      <c r="Q165" s="48"/>
      <c r="R165" s="66"/>
      <c r="S165" s="48"/>
      <c r="T165" s="56"/>
      <c r="U165" s="47"/>
      <c r="V165" s="58"/>
      <c r="W165" s="58" t="s">
        <v>1818</v>
      </c>
      <c r="X165" s="58" t="s">
        <v>5183</v>
      </c>
      <c r="Y165" s="19" t="s">
        <v>5190</v>
      </c>
      <c r="Z165" s="71"/>
      <c r="AA165" s="69"/>
      <c r="AB165" s="68">
        <f t="shared" si="33"/>
        <v>0</v>
      </c>
      <c r="AC165" s="69"/>
      <c r="AD165" s="69"/>
      <c r="AE165" s="69"/>
      <c r="AF165" s="68">
        <f t="shared" si="34"/>
        <v>0</v>
      </c>
      <c r="AG165" s="69"/>
      <c r="AH165" s="69"/>
      <c r="AI165" s="69"/>
      <c r="AJ165" s="68">
        <f t="shared" si="35"/>
        <v>0</v>
      </c>
      <c r="AK165" s="69"/>
      <c r="AL165" s="69"/>
      <c r="AM165" s="69"/>
      <c r="AN165" s="69"/>
      <c r="AO165" s="69"/>
      <c r="AP165" s="69"/>
      <c r="AQ165" s="68">
        <f t="shared" si="36"/>
        <v>0</v>
      </c>
      <c r="AR165" s="69"/>
      <c r="AS165" s="69"/>
      <c r="AT165" s="72">
        <f t="shared" si="37"/>
        <v>0</v>
      </c>
      <c r="AU165" s="71">
        <f>+(Z165+AC165)*1.01%</f>
        <v>0</v>
      </c>
      <c r="AV165" s="68">
        <f t="shared" si="38"/>
        <v>0</v>
      </c>
      <c r="AW165" s="68">
        <f t="shared" si="40"/>
        <v>0</v>
      </c>
      <c r="AX165" s="70"/>
      <c r="AY165" s="70"/>
      <c r="AZ165" s="70"/>
      <c r="BA165" s="68">
        <f t="shared" si="39"/>
        <v>0</v>
      </c>
      <c r="BB165" s="17" t="s">
        <v>4815</v>
      </c>
      <c r="BC165" s="81" t="s">
        <v>4815</v>
      </c>
    </row>
    <row r="166" spans="1:55" s="20" customFormat="1" ht="39.75" customHeight="1" x14ac:dyDescent="0.25">
      <c r="A166" s="81" t="s">
        <v>4754</v>
      </c>
      <c r="B166" s="34" t="s">
        <v>2</v>
      </c>
      <c r="C166" s="34"/>
      <c r="D166" s="34"/>
      <c r="E166" s="34"/>
      <c r="F166" s="34" t="s">
        <v>5182</v>
      </c>
      <c r="G166" s="15" t="s">
        <v>4763</v>
      </c>
      <c r="H166" s="16" t="s">
        <v>4767</v>
      </c>
      <c r="I166" s="172">
        <f t="shared" si="41"/>
        <v>154</v>
      </c>
      <c r="J166" s="83">
        <f>J161+1</f>
        <v>140</v>
      </c>
      <c r="K166" s="17" t="s">
        <v>4699</v>
      </c>
      <c r="L166" s="60" t="s">
        <v>74</v>
      </c>
      <c r="M166" s="60" t="s">
        <v>5603</v>
      </c>
      <c r="N166" s="53" t="s">
        <v>5400</v>
      </c>
      <c r="O166" s="18" t="s">
        <v>2101</v>
      </c>
      <c r="P166" s="47" t="s">
        <v>2102</v>
      </c>
      <c r="Q166" s="48">
        <v>39444</v>
      </c>
      <c r="R166" s="66" t="s">
        <v>417</v>
      </c>
      <c r="S166" s="48" t="s">
        <v>76</v>
      </c>
      <c r="T166" s="56" t="s">
        <v>77</v>
      </c>
      <c r="U166" s="47" t="s">
        <v>1811</v>
      </c>
      <c r="V166" s="58" t="s">
        <v>148</v>
      </c>
      <c r="W166" s="58" t="s">
        <v>149</v>
      </c>
      <c r="X166" s="58" t="s">
        <v>5183</v>
      </c>
      <c r="Y166" s="19" t="s">
        <v>5188</v>
      </c>
      <c r="Z166" s="71">
        <v>738</v>
      </c>
      <c r="AA166" s="69">
        <v>3.1</v>
      </c>
      <c r="AB166" s="68">
        <f t="shared" si="33"/>
        <v>741.1</v>
      </c>
      <c r="AC166" s="69"/>
      <c r="AD166" s="69"/>
      <c r="AE166" s="69"/>
      <c r="AF166" s="68">
        <f t="shared" si="34"/>
        <v>0</v>
      </c>
      <c r="AG166" s="69"/>
      <c r="AH166" s="69"/>
      <c r="AI166" s="69"/>
      <c r="AJ166" s="68">
        <f t="shared" si="35"/>
        <v>0</v>
      </c>
      <c r="AK166" s="69"/>
      <c r="AL166" s="69"/>
      <c r="AM166" s="69"/>
      <c r="AN166" s="69"/>
      <c r="AO166" s="69"/>
      <c r="AP166" s="69"/>
      <c r="AQ166" s="68">
        <f t="shared" si="36"/>
        <v>0</v>
      </c>
      <c r="AR166" s="69"/>
      <c r="AS166" s="69">
        <v>3090.92</v>
      </c>
      <c r="AT166" s="72">
        <f t="shared" si="37"/>
        <v>66.42</v>
      </c>
      <c r="AU166" s="71">
        <f>+(Z166+AC166)*0.82%</f>
        <v>6.0515999999999996</v>
      </c>
      <c r="AV166" s="68">
        <f t="shared" si="38"/>
        <v>3904.4915999999998</v>
      </c>
      <c r="AW166" s="68">
        <f t="shared" si="40"/>
        <v>46853.8992</v>
      </c>
      <c r="AX166" s="70">
        <v>400</v>
      </c>
      <c r="AY166" s="70">
        <v>600</v>
      </c>
      <c r="AZ166" s="70"/>
      <c r="BA166" s="68">
        <f t="shared" si="39"/>
        <v>47853.8992</v>
      </c>
      <c r="BB166" s="17" t="s">
        <v>5116</v>
      </c>
      <c r="BC166" s="81" t="s">
        <v>4941</v>
      </c>
    </row>
    <row r="167" spans="1:55" s="20" customFormat="1" ht="39.75" customHeight="1" x14ac:dyDescent="0.25">
      <c r="A167" s="81" t="s">
        <v>4754</v>
      </c>
      <c r="B167" s="34"/>
      <c r="C167" s="34"/>
      <c r="D167" s="34">
        <v>1</v>
      </c>
      <c r="E167" s="34"/>
      <c r="F167" s="34" t="s">
        <v>5182</v>
      </c>
      <c r="G167" s="15" t="s">
        <v>4763</v>
      </c>
      <c r="H167" s="16" t="s">
        <v>4767</v>
      </c>
      <c r="I167" s="172">
        <f t="shared" si="41"/>
        <v>155</v>
      </c>
      <c r="J167" s="83">
        <f>J166+1</f>
        <v>141</v>
      </c>
      <c r="K167" s="17" t="s">
        <v>4698</v>
      </c>
      <c r="L167" s="60" t="s">
        <v>4785</v>
      </c>
      <c r="M167" s="60" t="s">
        <v>5604</v>
      </c>
      <c r="N167" s="53" t="s">
        <v>5400</v>
      </c>
      <c r="O167" s="18" t="s">
        <v>2103</v>
      </c>
      <c r="P167" s="47"/>
      <c r="Q167" s="48">
        <v>41690</v>
      </c>
      <c r="R167" s="66" t="s">
        <v>418</v>
      </c>
      <c r="S167" s="48" t="s">
        <v>76</v>
      </c>
      <c r="T167" s="56" t="s">
        <v>1822</v>
      </c>
      <c r="U167" s="47" t="s">
        <v>1811</v>
      </c>
      <c r="V167" s="58" t="s">
        <v>138</v>
      </c>
      <c r="W167" s="58" t="s">
        <v>139</v>
      </c>
      <c r="X167" s="58" t="s">
        <v>5183</v>
      </c>
      <c r="Y167" s="19" t="s">
        <v>5188</v>
      </c>
      <c r="Z167" s="71">
        <v>748.51</v>
      </c>
      <c r="AA167" s="69">
        <v>20.7</v>
      </c>
      <c r="AB167" s="68">
        <f t="shared" si="33"/>
        <v>769.21</v>
      </c>
      <c r="AC167" s="69"/>
      <c r="AD167" s="69"/>
      <c r="AE167" s="69"/>
      <c r="AF167" s="68">
        <f t="shared" si="34"/>
        <v>0</v>
      </c>
      <c r="AG167" s="69"/>
      <c r="AH167" s="69"/>
      <c r="AI167" s="69"/>
      <c r="AJ167" s="68">
        <f t="shared" si="35"/>
        <v>0</v>
      </c>
      <c r="AK167" s="69"/>
      <c r="AL167" s="69"/>
      <c r="AM167" s="69"/>
      <c r="AN167" s="69"/>
      <c r="AO167" s="69"/>
      <c r="AP167" s="69"/>
      <c r="AQ167" s="68">
        <f t="shared" si="36"/>
        <v>0</v>
      </c>
      <c r="AR167" s="69"/>
      <c r="AS167" s="69">
        <v>1250.92</v>
      </c>
      <c r="AT167" s="72">
        <f t="shared" si="37"/>
        <v>67.365899999999996</v>
      </c>
      <c r="AU167" s="71">
        <f>+(Z167+AC167)*0.82%</f>
        <v>6.1377819999999987</v>
      </c>
      <c r="AV167" s="68">
        <f t="shared" si="38"/>
        <v>2093.6336819999997</v>
      </c>
      <c r="AW167" s="68">
        <f>AV167*11</f>
        <v>23029.970501999996</v>
      </c>
      <c r="AX167" s="70">
        <v>400</v>
      </c>
      <c r="AY167" s="70">
        <v>600</v>
      </c>
      <c r="AZ167" s="70"/>
      <c r="BA167" s="68">
        <f t="shared" si="39"/>
        <v>24029.970501999996</v>
      </c>
      <c r="BB167" s="17" t="s">
        <v>4836</v>
      </c>
      <c r="BC167" s="81" t="s">
        <v>4936</v>
      </c>
    </row>
    <row r="168" spans="1:55" s="20" customFormat="1" ht="39.75" customHeight="1" x14ac:dyDescent="0.25">
      <c r="A168" s="81" t="s">
        <v>73</v>
      </c>
      <c r="B168" s="34" t="s">
        <v>2</v>
      </c>
      <c r="C168" s="34"/>
      <c r="D168" s="34"/>
      <c r="E168" s="34"/>
      <c r="F168" s="34" t="s">
        <v>5182</v>
      </c>
      <c r="G168" s="15" t="s">
        <v>4763</v>
      </c>
      <c r="H168" s="16" t="s">
        <v>4767</v>
      </c>
      <c r="I168" s="172">
        <f t="shared" si="41"/>
        <v>156</v>
      </c>
      <c r="J168" s="83">
        <f t="shared" ref="J168:J231" si="43">J167+1</f>
        <v>142</v>
      </c>
      <c r="K168" s="17" t="s">
        <v>4698</v>
      </c>
      <c r="L168" s="60" t="s">
        <v>4785</v>
      </c>
      <c r="M168" s="60" t="s">
        <v>5604</v>
      </c>
      <c r="N168" s="139" t="s">
        <v>4789</v>
      </c>
      <c r="O168" s="18" t="s">
        <v>2104</v>
      </c>
      <c r="P168" s="47" t="s">
        <v>2105</v>
      </c>
      <c r="Q168" s="48">
        <v>31229</v>
      </c>
      <c r="R168" s="66" t="s">
        <v>419</v>
      </c>
      <c r="S168" s="48" t="s">
        <v>76</v>
      </c>
      <c r="T168" s="56" t="s">
        <v>77</v>
      </c>
      <c r="U168" s="47" t="s">
        <v>1821</v>
      </c>
      <c r="V168" s="58" t="s">
        <v>146</v>
      </c>
      <c r="W168" s="58" t="s">
        <v>147</v>
      </c>
      <c r="X168" s="58" t="s">
        <v>5183</v>
      </c>
      <c r="Y168" s="19" t="s">
        <v>5185</v>
      </c>
      <c r="Z168" s="71"/>
      <c r="AA168" s="69"/>
      <c r="AB168" s="68">
        <f t="shared" si="33"/>
        <v>0</v>
      </c>
      <c r="AC168" s="69">
        <v>1214.2</v>
      </c>
      <c r="AD168" s="69">
        <v>653.79999999999995</v>
      </c>
      <c r="AE168" s="69">
        <v>15.64</v>
      </c>
      <c r="AF168" s="68">
        <f t="shared" si="34"/>
        <v>1883.64</v>
      </c>
      <c r="AG168" s="69"/>
      <c r="AH168" s="69"/>
      <c r="AI168" s="69"/>
      <c r="AJ168" s="68">
        <f t="shared" si="35"/>
        <v>0</v>
      </c>
      <c r="AK168" s="69"/>
      <c r="AL168" s="69"/>
      <c r="AM168" s="69"/>
      <c r="AN168" s="69"/>
      <c r="AO168" s="69"/>
      <c r="AP168" s="69">
        <v>158</v>
      </c>
      <c r="AQ168" s="68">
        <f t="shared" si="36"/>
        <v>158</v>
      </c>
      <c r="AR168" s="69">
        <v>490.49</v>
      </c>
      <c r="AS168" s="69"/>
      <c r="AT168" s="72">
        <f t="shared" si="37"/>
        <v>109.27800000000001</v>
      </c>
      <c r="AU168" s="71">
        <f>+(Z168+AC168)*1.01%</f>
        <v>12.26342</v>
      </c>
      <c r="AV168" s="68">
        <f t="shared" si="38"/>
        <v>2653.6714200000001</v>
      </c>
      <c r="AW168" s="68">
        <f t="shared" si="40"/>
        <v>31844.05704</v>
      </c>
      <c r="AX168" s="70">
        <v>400</v>
      </c>
      <c r="AY168" s="70">
        <v>600</v>
      </c>
      <c r="AZ168" s="70"/>
      <c r="BA168" s="68">
        <f t="shared" si="39"/>
        <v>32844.05704</v>
      </c>
      <c r="BB168" s="17"/>
      <c r="BC168" s="81"/>
    </row>
    <row r="169" spans="1:55" s="20" customFormat="1" ht="39.75" customHeight="1" x14ac:dyDescent="0.25">
      <c r="A169" s="81" t="s">
        <v>4754</v>
      </c>
      <c r="B169" s="34" t="s">
        <v>2</v>
      </c>
      <c r="C169" s="34"/>
      <c r="D169" s="34"/>
      <c r="E169" s="34"/>
      <c r="F169" s="34" t="s">
        <v>5182</v>
      </c>
      <c r="G169" s="15" t="s">
        <v>4763</v>
      </c>
      <c r="H169" s="16" t="s">
        <v>4767</v>
      </c>
      <c r="I169" s="172">
        <f t="shared" si="41"/>
        <v>157</v>
      </c>
      <c r="J169" s="83">
        <f t="shared" si="43"/>
        <v>143</v>
      </c>
      <c r="K169" s="17" t="s">
        <v>4698</v>
      </c>
      <c r="L169" s="60" t="s">
        <v>4785</v>
      </c>
      <c r="M169" s="60" t="s">
        <v>5604</v>
      </c>
      <c r="N169" s="139" t="s">
        <v>4789</v>
      </c>
      <c r="O169" s="18" t="s">
        <v>1865</v>
      </c>
      <c r="P169" s="47" t="s">
        <v>1866</v>
      </c>
      <c r="Q169" s="48">
        <v>29906</v>
      </c>
      <c r="R169" s="66" t="s">
        <v>281</v>
      </c>
      <c r="S169" s="48" t="s">
        <v>76</v>
      </c>
      <c r="T169" s="56" t="s">
        <v>77</v>
      </c>
      <c r="U169" s="47" t="s">
        <v>1811</v>
      </c>
      <c r="V169" s="58" t="s">
        <v>138</v>
      </c>
      <c r="W169" s="58" t="s">
        <v>139</v>
      </c>
      <c r="X169" s="58" t="s">
        <v>5183</v>
      </c>
      <c r="Y169" s="19" t="s">
        <v>5186</v>
      </c>
      <c r="Z169" s="71">
        <v>765.54000000000008</v>
      </c>
      <c r="AA169" s="69">
        <v>20.700000000000003</v>
      </c>
      <c r="AB169" s="68">
        <f t="shared" si="33"/>
        <v>786.24000000000012</v>
      </c>
      <c r="AC169" s="69"/>
      <c r="AD169" s="69"/>
      <c r="AE169" s="69"/>
      <c r="AF169" s="68">
        <f t="shared" si="34"/>
        <v>0</v>
      </c>
      <c r="AG169" s="69"/>
      <c r="AH169" s="69"/>
      <c r="AI169" s="69"/>
      <c r="AJ169" s="68">
        <f t="shared" si="35"/>
        <v>0</v>
      </c>
      <c r="AK169" s="69"/>
      <c r="AL169" s="69"/>
      <c r="AM169" s="69"/>
      <c r="AN169" s="69"/>
      <c r="AO169" s="69"/>
      <c r="AP169" s="69"/>
      <c r="AQ169" s="68">
        <f t="shared" si="36"/>
        <v>0</v>
      </c>
      <c r="AR169" s="69"/>
      <c r="AS169" s="69">
        <v>1250.92</v>
      </c>
      <c r="AT169" s="72">
        <f t="shared" si="37"/>
        <v>68.898600000000002</v>
      </c>
      <c r="AU169" s="71">
        <f>+(Z169+AC169)*0.82%</f>
        <v>6.2774279999999996</v>
      </c>
      <c r="AV169" s="68">
        <f t="shared" si="38"/>
        <v>2112.3360280000002</v>
      </c>
      <c r="AW169" s="68">
        <f t="shared" si="40"/>
        <v>25348.032336000004</v>
      </c>
      <c r="AX169" s="70">
        <v>400</v>
      </c>
      <c r="AY169" s="70">
        <v>600</v>
      </c>
      <c r="AZ169" s="70"/>
      <c r="BA169" s="68">
        <f t="shared" si="39"/>
        <v>26348.032336000004</v>
      </c>
      <c r="BB169" s="17"/>
      <c r="BC169" s="81"/>
    </row>
    <row r="170" spans="1:55" s="20" customFormat="1" ht="39.75" customHeight="1" x14ac:dyDescent="0.25">
      <c r="A170" s="81" t="s">
        <v>73</v>
      </c>
      <c r="B170" s="34" t="s">
        <v>2</v>
      </c>
      <c r="C170" s="34"/>
      <c r="D170" s="34"/>
      <c r="E170" s="34"/>
      <c r="F170" s="34" t="s">
        <v>5182</v>
      </c>
      <c r="G170" s="15" t="s">
        <v>4763</v>
      </c>
      <c r="H170" s="16" t="s">
        <v>4767</v>
      </c>
      <c r="I170" s="172">
        <f t="shared" si="41"/>
        <v>158</v>
      </c>
      <c r="J170" s="83">
        <f t="shared" si="43"/>
        <v>144</v>
      </c>
      <c r="K170" s="17" t="s">
        <v>4722</v>
      </c>
      <c r="L170" s="60" t="s">
        <v>4785</v>
      </c>
      <c r="M170" s="60" t="s">
        <v>5604</v>
      </c>
      <c r="N170" s="53" t="s">
        <v>5400</v>
      </c>
      <c r="O170" s="18" t="s">
        <v>2110</v>
      </c>
      <c r="P170" s="47" t="s">
        <v>2111</v>
      </c>
      <c r="Q170" s="48">
        <v>27546</v>
      </c>
      <c r="R170" s="66" t="s">
        <v>422</v>
      </c>
      <c r="S170" s="48" t="s">
        <v>76</v>
      </c>
      <c r="T170" s="56" t="s">
        <v>77</v>
      </c>
      <c r="U170" s="47" t="s">
        <v>1821</v>
      </c>
      <c r="V170" s="58" t="s">
        <v>138</v>
      </c>
      <c r="W170" s="58" t="s">
        <v>139</v>
      </c>
      <c r="X170" s="58" t="s">
        <v>5183</v>
      </c>
      <c r="Y170" s="19" t="s">
        <v>5197</v>
      </c>
      <c r="Z170" s="71"/>
      <c r="AA170" s="69"/>
      <c r="AB170" s="68">
        <f t="shared" si="33"/>
        <v>0</v>
      </c>
      <c r="AC170" s="69">
        <v>1255.1500000000001</v>
      </c>
      <c r="AD170" s="69">
        <v>675.85</v>
      </c>
      <c r="AE170" s="69">
        <v>18.920000000000002</v>
      </c>
      <c r="AF170" s="68">
        <f t="shared" si="34"/>
        <v>1949.92</v>
      </c>
      <c r="AG170" s="69"/>
      <c r="AH170" s="69"/>
      <c r="AI170" s="69"/>
      <c r="AJ170" s="68">
        <f t="shared" si="35"/>
        <v>0</v>
      </c>
      <c r="AK170" s="69"/>
      <c r="AL170" s="69"/>
      <c r="AM170" s="69"/>
      <c r="AN170" s="69"/>
      <c r="AO170" s="69"/>
      <c r="AP170" s="69">
        <v>158</v>
      </c>
      <c r="AQ170" s="68">
        <f t="shared" si="36"/>
        <v>158</v>
      </c>
      <c r="AR170" s="69">
        <v>455.82</v>
      </c>
      <c r="AS170" s="69"/>
      <c r="AT170" s="72">
        <f t="shared" si="37"/>
        <v>112.96350000000001</v>
      </c>
      <c r="AU170" s="71">
        <f t="shared" ref="AU170:AU184" si="44">+(Z170+AC170)*1.01%</f>
        <v>12.677015000000001</v>
      </c>
      <c r="AV170" s="68">
        <f t="shared" si="38"/>
        <v>2689.3805150000003</v>
      </c>
      <c r="AW170" s="68">
        <f t="shared" si="40"/>
        <v>32272.566180000002</v>
      </c>
      <c r="AX170" s="70">
        <v>400</v>
      </c>
      <c r="AY170" s="70">
        <v>600</v>
      </c>
      <c r="AZ170" s="70"/>
      <c r="BA170" s="68">
        <f t="shared" si="39"/>
        <v>33272.566180000002</v>
      </c>
      <c r="BB170" s="17"/>
      <c r="BC170" s="81"/>
    </row>
    <row r="171" spans="1:55" s="20" customFormat="1" ht="39.75" customHeight="1" x14ac:dyDescent="0.25">
      <c r="A171" s="81" t="s">
        <v>73</v>
      </c>
      <c r="B171" s="34" t="s">
        <v>2</v>
      </c>
      <c r="C171" s="34"/>
      <c r="D171" s="34"/>
      <c r="E171" s="34"/>
      <c r="F171" s="34" t="s">
        <v>5182</v>
      </c>
      <c r="G171" s="15" t="s">
        <v>4763</v>
      </c>
      <c r="H171" s="16" t="s">
        <v>4767</v>
      </c>
      <c r="I171" s="172">
        <f t="shared" si="41"/>
        <v>159</v>
      </c>
      <c r="J171" s="83">
        <f t="shared" si="43"/>
        <v>145</v>
      </c>
      <c r="K171" s="17" t="s">
        <v>4722</v>
      </c>
      <c r="L171" s="60" t="s">
        <v>4785</v>
      </c>
      <c r="M171" s="60" t="s">
        <v>5604</v>
      </c>
      <c r="N171" s="53" t="s">
        <v>5400</v>
      </c>
      <c r="O171" s="18" t="s">
        <v>2112</v>
      </c>
      <c r="P171" s="47" t="s">
        <v>2113</v>
      </c>
      <c r="Q171" s="48">
        <v>39444</v>
      </c>
      <c r="R171" s="66" t="s">
        <v>423</v>
      </c>
      <c r="S171" s="48" t="s">
        <v>76</v>
      </c>
      <c r="T171" s="56" t="s">
        <v>77</v>
      </c>
      <c r="U171" s="47" t="s">
        <v>1821</v>
      </c>
      <c r="V171" s="58" t="s">
        <v>146</v>
      </c>
      <c r="W171" s="58" t="s">
        <v>147</v>
      </c>
      <c r="X171" s="58" t="s">
        <v>5183</v>
      </c>
      <c r="Y171" s="19" t="s">
        <v>5197</v>
      </c>
      <c r="Z171" s="71"/>
      <c r="AA171" s="69"/>
      <c r="AB171" s="68">
        <f t="shared" si="33"/>
        <v>0</v>
      </c>
      <c r="AC171" s="69">
        <v>1214.2</v>
      </c>
      <c r="AD171" s="69">
        <v>653.79999999999995</v>
      </c>
      <c r="AE171" s="69"/>
      <c r="AF171" s="68">
        <f t="shared" si="34"/>
        <v>1868</v>
      </c>
      <c r="AG171" s="69"/>
      <c r="AH171" s="69"/>
      <c r="AI171" s="69"/>
      <c r="AJ171" s="68">
        <f t="shared" si="35"/>
        <v>0</v>
      </c>
      <c r="AK171" s="69"/>
      <c r="AL171" s="69"/>
      <c r="AM171" s="69"/>
      <c r="AN171" s="69"/>
      <c r="AO171" s="69"/>
      <c r="AP171" s="69">
        <v>158</v>
      </c>
      <c r="AQ171" s="68">
        <f t="shared" si="36"/>
        <v>158</v>
      </c>
      <c r="AR171" s="69">
        <v>445.93</v>
      </c>
      <c r="AS171" s="69"/>
      <c r="AT171" s="72">
        <f t="shared" si="37"/>
        <v>109.27800000000001</v>
      </c>
      <c r="AU171" s="71">
        <f t="shared" si="44"/>
        <v>12.26342</v>
      </c>
      <c r="AV171" s="68">
        <f t="shared" si="38"/>
        <v>2593.4714199999999</v>
      </c>
      <c r="AW171" s="68">
        <f t="shared" si="40"/>
        <v>31121.657039999998</v>
      </c>
      <c r="AX171" s="70">
        <v>400</v>
      </c>
      <c r="AY171" s="70">
        <v>600</v>
      </c>
      <c r="AZ171" s="70"/>
      <c r="BA171" s="68">
        <f t="shared" si="39"/>
        <v>32121.657039999998</v>
      </c>
      <c r="BB171" s="17"/>
      <c r="BC171" s="81"/>
    </row>
    <row r="172" spans="1:55" s="20" customFormat="1" ht="39.75" customHeight="1" x14ac:dyDescent="0.25">
      <c r="A172" s="81" t="s">
        <v>73</v>
      </c>
      <c r="B172" s="34"/>
      <c r="C172" s="34"/>
      <c r="D172" s="34">
        <v>1</v>
      </c>
      <c r="E172" s="34"/>
      <c r="F172" s="34" t="s">
        <v>5182</v>
      </c>
      <c r="G172" s="15" t="s">
        <v>4763</v>
      </c>
      <c r="H172" s="16" t="s">
        <v>4767</v>
      </c>
      <c r="I172" s="172">
        <f t="shared" si="41"/>
        <v>160</v>
      </c>
      <c r="J172" s="83">
        <f t="shared" si="43"/>
        <v>146</v>
      </c>
      <c r="K172" s="17" t="s">
        <v>4722</v>
      </c>
      <c r="L172" s="60" t="s">
        <v>4785</v>
      </c>
      <c r="M172" s="60" t="s">
        <v>5604</v>
      </c>
      <c r="N172" s="53" t="s">
        <v>5400</v>
      </c>
      <c r="O172" s="18" t="s">
        <v>2114</v>
      </c>
      <c r="P172" s="47"/>
      <c r="Q172" s="48">
        <v>41640</v>
      </c>
      <c r="R172" s="66" t="s">
        <v>424</v>
      </c>
      <c r="S172" s="48" t="s">
        <v>76</v>
      </c>
      <c r="T172" s="56" t="s">
        <v>1822</v>
      </c>
      <c r="U172" s="47" t="s">
        <v>1821</v>
      </c>
      <c r="V172" s="58" t="s">
        <v>138</v>
      </c>
      <c r="W172" s="58" t="s">
        <v>139</v>
      </c>
      <c r="X172" s="58" t="s">
        <v>5183</v>
      </c>
      <c r="Y172" s="19" t="s">
        <v>5197</v>
      </c>
      <c r="Z172" s="71"/>
      <c r="AA172" s="69"/>
      <c r="AB172" s="68">
        <f t="shared" si="33"/>
        <v>0</v>
      </c>
      <c r="AC172" s="69">
        <v>1255.1500000000001</v>
      </c>
      <c r="AD172" s="69">
        <v>675.85</v>
      </c>
      <c r="AE172" s="69"/>
      <c r="AF172" s="68">
        <f t="shared" si="34"/>
        <v>1931</v>
      </c>
      <c r="AG172" s="69"/>
      <c r="AH172" s="69"/>
      <c r="AI172" s="69"/>
      <c r="AJ172" s="68">
        <f t="shared" si="35"/>
        <v>0</v>
      </c>
      <c r="AK172" s="69"/>
      <c r="AL172" s="69"/>
      <c r="AM172" s="69"/>
      <c r="AN172" s="69"/>
      <c r="AO172" s="69"/>
      <c r="AP172" s="69"/>
      <c r="AQ172" s="68">
        <f t="shared" si="36"/>
        <v>0</v>
      </c>
      <c r="AR172" s="69"/>
      <c r="AS172" s="69"/>
      <c r="AT172" s="72">
        <f t="shared" si="37"/>
        <v>112.96350000000001</v>
      </c>
      <c r="AU172" s="71">
        <f t="shared" si="44"/>
        <v>12.677015000000001</v>
      </c>
      <c r="AV172" s="68">
        <f t="shared" si="38"/>
        <v>2056.6405150000001</v>
      </c>
      <c r="AW172" s="68">
        <f>AV172*11</f>
        <v>22623.045665000001</v>
      </c>
      <c r="AX172" s="70">
        <v>400</v>
      </c>
      <c r="AY172" s="70">
        <v>600</v>
      </c>
      <c r="AZ172" s="70"/>
      <c r="BA172" s="68">
        <f t="shared" si="39"/>
        <v>23623.045665000001</v>
      </c>
      <c r="BB172" s="17" t="s">
        <v>4837</v>
      </c>
      <c r="BC172" s="81" t="s">
        <v>4936</v>
      </c>
    </row>
    <row r="173" spans="1:55" s="20" customFormat="1" ht="39.75" customHeight="1" x14ac:dyDescent="0.25">
      <c r="A173" s="81" t="s">
        <v>73</v>
      </c>
      <c r="B173" s="34" t="s">
        <v>2</v>
      </c>
      <c r="C173" s="34"/>
      <c r="D173" s="34"/>
      <c r="E173" s="34"/>
      <c r="F173" s="34" t="s">
        <v>5182</v>
      </c>
      <c r="G173" s="15" t="s">
        <v>4763</v>
      </c>
      <c r="H173" s="16" t="s">
        <v>4767</v>
      </c>
      <c r="I173" s="172">
        <f t="shared" si="41"/>
        <v>161</v>
      </c>
      <c r="J173" s="83">
        <f t="shared" si="43"/>
        <v>147</v>
      </c>
      <c r="K173" s="17" t="s">
        <v>4722</v>
      </c>
      <c r="L173" s="60" t="s">
        <v>4785</v>
      </c>
      <c r="M173" s="60" t="s">
        <v>5604</v>
      </c>
      <c r="N173" s="53" t="s">
        <v>5400</v>
      </c>
      <c r="O173" s="18" t="s">
        <v>2115</v>
      </c>
      <c r="P173" s="47" t="s">
        <v>2116</v>
      </c>
      <c r="Q173" s="48">
        <v>35064</v>
      </c>
      <c r="R173" s="66" t="s">
        <v>425</v>
      </c>
      <c r="S173" s="48" t="s">
        <v>76</v>
      </c>
      <c r="T173" s="56" t="s">
        <v>77</v>
      </c>
      <c r="U173" s="47" t="s">
        <v>1821</v>
      </c>
      <c r="V173" s="58" t="s">
        <v>146</v>
      </c>
      <c r="W173" s="58" t="s">
        <v>147</v>
      </c>
      <c r="X173" s="58" t="s">
        <v>5183</v>
      </c>
      <c r="Y173" s="19" t="s">
        <v>5197</v>
      </c>
      <c r="Z173" s="71"/>
      <c r="AA173" s="69"/>
      <c r="AB173" s="68">
        <f t="shared" si="33"/>
        <v>0</v>
      </c>
      <c r="AC173" s="69">
        <v>1214.2</v>
      </c>
      <c r="AD173" s="69">
        <v>653.79999999999995</v>
      </c>
      <c r="AE173" s="69"/>
      <c r="AF173" s="68">
        <f t="shared" si="34"/>
        <v>1868</v>
      </c>
      <c r="AG173" s="69"/>
      <c r="AH173" s="69"/>
      <c r="AI173" s="69"/>
      <c r="AJ173" s="68">
        <f t="shared" si="35"/>
        <v>0</v>
      </c>
      <c r="AK173" s="69"/>
      <c r="AL173" s="69"/>
      <c r="AM173" s="69"/>
      <c r="AN173" s="69"/>
      <c r="AO173" s="69"/>
      <c r="AP173" s="69">
        <v>158</v>
      </c>
      <c r="AQ173" s="68">
        <f t="shared" si="36"/>
        <v>158</v>
      </c>
      <c r="AR173" s="69">
        <v>455.82</v>
      </c>
      <c r="AS173" s="69"/>
      <c r="AT173" s="72">
        <f t="shared" si="37"/>
        <v>109.27800000000001</v>
      </c>
      <c r="AU173" s="71">
        <f t="shared" si="44"/>
        <v>12.26342</v>
      </c>
      <c r="AV173" s="68">
        <f t="shared" si="38"/>
        <v>2603.3614200000002</v>
      </c>
      <c r="AW173" s="68">
        <f t="shared" si="40"/>
        <v>31240.337040000002</v>
      </c>
      <c r="AX173" s="70">
        <v>400</v>
      </c>
      <c r="AY173" s="70">
        <v>600</v>
      </c>
      <c r="AZ173" s="70"/>
      <c r="BA173" s="68">
        <f t="shared" si="39"/>
        <v>32240.337040000002</v>
      </c>
      <c r="BB173" s="17"/>
      <c r="BC173" s="81"/>
    </row>
    <row r="174" spans="1:55" s="20" customFormat="1" ht="39.75" customHeight="1" x14ac:dyDescent="0.25">
      <c r="A174" s="81" t="s">
        <v>73</v>
      </c>
      <c r="B174" s="34" t="s">
        <v>2</v>
      </c>
      <c r="C174" s="34"/>
      <c r="D174" s="34"/>
      <c r="E174" s="34"/>
      <c r="F174" s="34" t="s">
        <v>5182</v>
      </c>
      <c r="G174" s="15" t="s">
        <v>4763</v>
      </c>
      <c r="H174" s="16" t="s">
        <v>4767</v>
      </c>
      <c r="I174" s="172">
        <f t="shared" si="41"/>
        <v>162</v>
      </c>
      <c r="J174" s="83">
        <f t="shared" si="43"/>
        <v>148</v>
      </c>
      <c r="K174" s="17" t="s">
        <v>4722</v>
      </c>
      <c r="L174" s="60" t="s">
        <v>4785</v>
      </c>
      <c r="M174" s="60" t="s">
        <v>5604</v>
      </c>
      <c r="N174" s="53" t="s">
        <v>5400</v>
      </c>
      <c r="O174" s="18" t="s">
        <v>2117</v>
      </c>
      <c r="P174" s="47" t="s">
        <v>2118</v>
      </c>
      <c r="Q174" s="48">
        <v>31017</v>
      </c>
      <c r="R174" s="66" t="s">
        <v>426</v>
      </c>
      <c r="S174" s="48" t="s">
        <v>76</v>
      </c>
      <c r="T174" s="56" t="s">
        <v>77</v>
      </c>
      <c r="U174" s="47" t="s">
        <v>1821</v>
      </c>
      <c r="V174" s="58" t="s">
        <v>146</v>
      </c>
      <c r="W174" s="58" t="s">
        <v>147</v>
      </c>
      <c r="X174" s="58" t="s">
        <v>5183</v>
      </c>
      <c r="Y174" s="19" t="s">
        <v>5197</v>
      </c>
      <c r="Z174" s="71"/>
      <c r="AA174" s="69"/>
      <c r="AB174" s="68">
        <f t="shared" si="33"/>
        <v>0</v>
      </c>
      <c r="AC174" s="69">
        <v>1214.2</v>
      </c>
      <c r="AD174" s="69">
        <v>653.79999999999995</v>
      </c>
      <c r="AE174" s="69">
        <v>31.7</v>
      </c>
      <c r="AF174" s="68">
        <f t="shared" si="34"/>
        <v>1899.7</v>
      </c>
      <c r="AG174" s="69"/>
      <c r="AH174" s="69"/>
      <c r="AI174" s="69"/>
      <c r="AJ174" s="68">
        <f t="shared" si="35"/>
        <v>0</v>
      </c>
      <c r="AK174" s="69"/>
      <c r="AL174" s="69"/>
      <c r="AM174" s="69"/>
      <c r="AN174" s="69"/>
      <c r="AO174" s="69"/>
      <c r="AP174" s="69">
        <v>158</v>
      </c>
      <c r="AQ174" s="68">
        <f t="shared" si="36"/>
        <v>158</v>
      </c>
      <c r="AR174" s="69">
        <v>457.82</v>
      </c>
      <c r="AS174" s="69"/>
      <c r="AT174" s="72">
        <f t="shared" si="37"/>
        <v>109.27800000000001</v>
      </c>
      <c r="AU174" s="71">
        <f t="shared" si="44"/>
        <v>12.26342</v>
      </c>
      <c r="AV174" s="68">
        <f t="shared" si="38"/>
        <v>2637.06142</v>
      </c>
      <c r="AW174" s="68">
        <f t="shared" si="40"/>
        <v>31644.73704</v>
      </c>
      <c r="AX174" s="70">
        <v>400</v>
      </c>
      <c r="AY174" s="70">
        <v>600</v>
      </c>
      <c r="AZ174" s="70"/>
      <c r="BA174" s="68">
        <f t="shared" si="39"/>
        <v>32644.73704</v>
      </c>
      <c r="BB174" s="17"/>
      <c r="BC174" s="81"/>
    </row>
    <row r="175" spans="1:55" s="20" customFormat="1" ht="39.75" customHeight="1" x14ac:dyDescent="0.25">
      <c r="A175" s="81" t="s">
        <v>73</v>
      </c>
      <c r="B175" s="34" t="s">
        <v>2</v>
      </c>
      <c r="C175" s="34"/>
      <c r="D175" s="34"/>
      <c r="E175" s="34"/>
      <c r="F175" s="34" t="s">
        <v>5182</v>
      </c>
      <c r="G175" s="15" t="s">
        <v>4763</v>
      </c>
      <c r="H175" s="16" t="s">
        <v>4767</v>
      </c>
      <c r="I175" s="172">
        <f t="shared" si="41"/>
        <v>163</v>
      </c>
      <c r="J175" s="83">
        <f t="shared" si="43"/>
        <v>149</v>
      </c>
      <c r="K175" s="17" t="s">
        <v>4722</v>
      </c>
      <c r="L175" s="60" t="s">
        <v>4785</v>
      </c>
      <c r="M175" s="60" t="s">
        <v>5604</v>
      </c>
      <c r="N175" s="53" t="s">
        <v>5400</v>
      </c>
      <c r="O175" s="18" t="s">
        <v>2119</v>
      </c>
      <c r="P175" s="47" t="s">
        <v>2120</v>
      </c>
      <c r="Q175" s="48">
        <v>32872</v>
      </c>
      <c r="R175" s="66" t="s">
        <v>427</v>
      </c>
      <c r="S175" s="48" t="s">
        <v>76</v>
      </c>
      <c r="T175" s="56" t="s">
        <v>77</v>
      </c>
      <c r="U175" s="47" t="s">
        <v>1821</v>
      </c>
      <c r="V175" s="58" t="s">
        <v>146</v>
      </c>
      <c r="W175" s="58" t="s">
        <v>147</v>
      </c>
      <c r="X175" s="58" t="s">
        <v>5183</v>
      </c>
      <c r="Y175" s="19" t="s">
        <v>5197</v>
      </c>
      <c r="Z175" s="71"/>
      <c r="AA175" s="69"/>
      <c r="AB175" s="68">
        <f t="shared" si="33"/>
        <v>0</v>
      </c>
      <c r="AC175" s="69">
        <v>1214.2</v>
      </c>
      <c r="AD175" s="69">
        <v>653.79999999999995</v>
      </c>
      <c r="AE175" s="69">
        <v>12.16</v>
      </c>
      <c r="AF175" s="68">
        <f t="shared" si="34"/>
        <v>1880.16</v>
      </c>
      <c r="AG175" s="69"/>
      <c r="AH175" s="69"/>
      <c r="AI175" s="69"/>
      <c r="AJ175" s="68">
        <f t="shared" si="35"/>
        <v>0</v>
      </c>
      <c r="AK175" s="69"/>
      <c r="AL175" s="69"/>
      <c r="AM175" s="69"/>
      <c r="AN175" s="69"/>
      <c r="AO175" s="69"/>
      <c r="AP175" s="69">
        <v>158</v>
      </c>
      <c r="AQ175" s="68">
        <f t="shared" si="36"/>
        <v>158</v>
      </c>
      <c r="AR175" s="69">
        <v>443.93</v>
      </c>
      <c r="AS175" s="69"/>
      <c r="AT175" s="72">
        <f t="shared" si="37"/>
        <v>109.27800000000001</v>
      </c>
      <c r="AU175" s="71">
        <f t="shared" si="44"/>
        <v>12.26342</v>
      </c>
      <c r="AV175" s="68">
        <f t="shared" si="38"/>
        <v>2603.6314200000002</v>
      </c>
      <c r="AW175" s="68">
        <f t="shared" si="40"/>
        <v>31243.577040000004</v>
      </c>
      <c r="AX175" s="70">
        <v>400</v>
      </c>
      <c r="AY175" s="70">
        <v>600</v>
      </c>
      <c r="AZ175" s="70"/>
      <c r="BA175" s="68">
        <f t="shared" si="39"/>
        <v>32243.577040000004</v>
      </c>
      <c r="BB175" s="17"/>
      <c r="BC175" s="81"/>
    </row>
    <row r="176" spans="1:55" s="20" customFormat="1" ht="39.75" customHeight="1" x14ac:dyDescent="0.25">
      <c r="A176" s="81" t="s">
        <v>73</v>
      </c>
      <c r="B176" s="34" t="s">
        <v>2</v>
      </c>
      <c r="C176" s="34"/>
      <c r="D176" s="34"/>
      <c r="E176" s="34"/>
      <c r="F176" s="34" t="s">
        <v>5182</v>
      </c>
      <c r="G176" s="15" t="s">
        <v>4763</v>
      </c>
      <c r="H176" s="16" t="s">
        <v>4767</v>
      </c>
      <c r="I176" s="172">
        <f t="shared" si="41"/>
        <v>164</v>
      </c>
      <c r="J176" s="83">
        <f t="shared" si="43"/>
        <v>150</v>
      </c>
      <c r="K176" s="17" t="s">
        <v>4722</v>
      </c>
      <c r="L176" s="60" t="s">
        <v>4785</v>
      </c>
      <c r="M176" s="60" t="s">
        <v>5604</v>
      </c>
      <c r="N176" s="53" t="s">
        <v>5400</v>
      </c>
      <c r="O176" s="18" t="s">
        <v>2121</v>
      </c>
      <c r="P176" s="47" t="s">
        <v>2122</v>
      </c>
      <c r="Q176" s="48">
        <v>32983</v>
      </c>
      <c r="R176" s="66" t="s">
        <v>428</v>
      </c>
      <c r="S176" s="48" t="s">
        <v>76</v>
      </c>
      <c r="T176" s="56" t="s">
        <v>77</v>
      </c>
      <c r="U176" s="47" t="s">
        <v>1821</v>
      </c>
      <c r="V176" s="58" t="s">
        <v>146</v>
      </c>
      <c r="W176" s="58" t="s">
        <v>147</v>
      </c>
      <c r="X176" s="58" t="s">
        <v>5183</v>
      </c>
      <c r="Y176" s="19" t="s">
        <v>5197</v>
      </c>
      <c r="Z176" s="71"/>
      <c r="AA176" s="69"/>
      <c r="AB176" s="68">
        <f t="shared" si="33"/>
        <v>0</v>
      </c>
      <c r="AC176" s="69">
        <v>1214.2</v>
      </c>
      <c r="AD176" s="69">
        <v>653.79999999999995</v>
      </c>
      <c r="AE176" s="69">
        <v>15.46</v>
      </c>
      <c r="AF176" s="68">
        <f t="shared" si="34"/>
        <v>1883.46</v>
      </c>
      <c r="AG176" s="69"/>
      <c r="AH176" s="69"/>
      <c r="AI176" s="69"/>
      <c r="AJ176" s="68">
        <f t="shared" si="35"/>
        <v>0</v>
      </c>
      <c r="AK176" s="69"/>
      <c r="AL176" s="69"/>
      <c r="AM176" s="69"/>
      <c r="AN176" s="69"/>
      <c r="AO176" s="69"/>
      <c r="AP176" s="69">
        <v>158</v>
      </c>
      <c r="AQ176" s="68">
        <f t="shared" si="36"/>
        <v>158</v>
      </c>
      <c r="AR176" s="69">
        <v>423.15</v>
      </c>
      <c r="AS176" s="69"/>
      <c r="AT176" s="72">
        <f t="shared" si="37"/>
        <v>109.27800000000001</v>
      </c>
      <c r="AU176" s="71">
        <f t="shared" si="44"/>
        <v>12.26342</v>
      </c>
      <c r="AV176" s="68">
        <f t="shared" si="38"/>
        <v>2586.1514200000001</v>
      </c>
      <c r="AW176" s="68">
        <f t="shared" si="40"/>
        <v>31033.817040000002</v>
      </c>
      <c r="AX176" s="70">
        <v>400</v>
      </c>
      <c r="AY176" s="70">
        <v>600</v>
      </c>
      <c r="AZ176" s="70"/>
      <c r="BA176" s="68">
        <f t="shared" si="39"/>
        <v>32033.817040000002</v>
      </c>
      <c r="BB176" s="17"/>
      <c r="BC176" s="81"/>
    </row>
    <row r="177" spans="1:55" s="20" customFormat="1" ht="39.75" customHeight="1" x14ac:dyDescent="0.25">
      <c r="A177" s="81" t="s">
        <v>73</v>
      </c>
      <c r="B177" s="34" t="s">
        <v>2</v>
      </c>
      <c r="C177" s="34"/>
      <c r="D177" s="34"/>
      <c r="E177" s="34"/>
      <c r="F177" s="34" t="s">
        <v>5182</v>
      </c>
      <c r="G177" s="15" t="s">
        <v>4763</v>
      </c>
      <c r="H177" s="16" t="s">
        <v>4767</v>
      </c>
      <c r="I177" s="172">
        <f t="shared" si="41"/>
        <v>165</v>
      </c>
      <c r="J177" s="83">
        <f t="shared" si="43"/>
        <v>151</v>
      </c>
      <c r="K177" s="17" t="s">
        <v>4722</v>
      </c>
      <c r="L177" s="60" t="s">
        <v>4785</v>
      </c>
      <c r="M177" s="60" t="s">
        <v>5604</v>
      </c>
      <c r="N177" s="53" t="s">
        <v>5400</v>
      </c>
      <c r="O177" s="18" t="s">
        <v>2123</v>
      </c>
      <c r="P177" s="47" t="s">
        <v>2124</v>
      </c>
      <c r="Q177" s="48">
        <v>41246</v>
      </c>
      <c r="R177" s="66" t="s">
        <v>429</v>
      </c>
      <c r="S177" s="48" t="s">
        <v>76</v>
      </c>
      <c r="T177" s="56" t="s">
        <v>1816</v>
      </c>
      <c r="U177" s="47" t="s">
        <v>1821</v>
      </c>
      <c r="V177" s="58" t="s">
        <v>146</v>
      </c>
      <c r="W177" s="58" t="s">
        <v>147</v>
      </c>
      <c r="X177" s="58" t="s">
        <v>5183</v>
      </c>
      <c r="Y177" s="19" t="s">
        <v>5197</v>
      </c>
      <c r="Z177" s="71"/>
      <c r="AA177" s="69"/>
      <c r="AB177" s="68">
        <f t="shared" si="33"/>
        <v>0</v>
      </c>
      <c r="AC177" s="69">
        <v>1214.2</v>
      </c>
      <c r="AD177" s="69">
        <v>653.79999999999995</v>
      </c>
      <c r="AE177" s="69"/>
      <c r="AF177" s="68">
        <f t="shared" si="34"/>
        <v>1868</v>
      </c>
      <c r="AG177" s="69"/>
      <c r="AH177" s="69"/>
      <c r="AI177" s="69"/>
      <c r="AJ177" s="68">
        <f t="shared" si="35"/>
        <v>0</v>
      </c>
      <c r="AK177" s="69"/>
      <c r="AL177" s="69"/>
      <c r="AM177" s="69"/>
      <c r="AN177" s="69"/>
      <c r="AO177" s="69"/>
      <c r="AP177" s="69">
        <v>158</v>
      </c>
      <c r="AQ177" s="68">
        <f t="shared" si="36"/>
        <v>158</v>
      </c>
      <c r="AR177" s="69">
        <v>422.15</v>
      </c>
      <c r="AS177" s="69"/>
      <c r="AT177" s="72">
        <f t="shared" si="37"/>
        <v>109.27800000000001</v>
      </c>
      <c r="AU177" s="71">
        <f t="shared" si="44"/>
        <v>12.26342</v>
      </c>
      <c r="AV177" s="68">
        <f t="shared" si="38"/>
        <v>2569.6914200000001</v>
      </c>
      <c r="AW177" s="68">
        <f t="shared" si="40"/>
        <v>30836.297040000001</v>
      </c>
      <c r="AX177" s="70">
        <v>400</v>
      </c>
      <c r="AY177" s="70">
        <v>600</v>
      </c>
      <c r="AZ177" s="70"/>
      <c r="BA177" s="68">
        <f t="shared" si="39"/>
        <v>31836.297040000001</v>
      </c>
      <c r="BB177" s="17" t="s">
        <v>6096</v>
      </c>
      <c r="BC177" s="81" t="s">
        <v>90</v>
      </c>
    </row>
    <row r="178" spans="1:55" s="20" customFormat="1" ht="39.75" customHeight="1" x14ac:dyDescent="0.25">
      <c r="A178" s="81" t="s">
        <v>73</v>
      </c>
      <c r="B178" s="34" t="s">
        <v>2</v>
      </c>
      <c r="C178" s="34"/>
      <c r="D178" s="34"/>
      <c r="E178" s="34"/>
      <c r="F178" s="34" t="s">
        <v>5182</v>
      </c>
      <c r="G178" s="15" t="s">
        <v>4763</v>
      </c>
      <c r="H178" s="16" t="s">
        <v>4767</v>
      </c>
      <c r="I178" s="172">
        <f t="shared" si="41"/>
        <v>166</v>
      </c>
      <c r="J178" s="83">
        <f t="shared" si="43"/>
        <v>152</v>
      </c>
      <c r="K178" s="17" t="s">
        <v>4722</v>
      </c>
      <c r="L178" s="60" t="s">
        <v>4785</v>
      </c>
      <c r="M178" s="60" t="s">
        <v>5604</v>
      </c>
      <c r="N178" s="53" t="s">
        <v>5400</v>
      </c>
      <c r="O178" s="18" t="s">
        <v>2125</v>
      </c>
      <c r="P178" s="47" t="s">
        <v>2126</v>
      </c>
      <c r="Q178" s="48">
        <v>41214</v>
      </c>
      <c r="R178" s="66" t="s">
        <v>430</v>
      </c>
      <c r="S178" s="48" t="s">
        <v>76</v>
      </c>
      <c r="T178" s="56" t="s">
        <v>77</v>
      </c>
      <c r="U178" s="47" t="s">
        <v>1821</v>
      </c>
      <c r="V178" s="58" t="s">
        <v>140</v>
      </c>
      <c r="W178" s="58" t="s">
        <v>141</v>
      </c>
      <c r="X178" s="58" t="s">
        <v>5183</v>
      </c>
      <c r="Y178" s="19" t="s">
        <v>5197</v>
      </c>
      <c r="Z178" s="71"/>
      <c r="AA178" s="69"/>
      <c r="AB178" s="68">
        <f t="shared" si="33"/>
        <v>0</v>
      </c>
      <c r="AC178" s="69">
        <v>1244.0999999999999</v>
      </c>
      <c r="AD178" s="69">
        <v>669.9</v>
      </c>
      <c r="AE178" s="69">
        <v>42.85</v>
      </c>
      <c r="AF178" s="68">
        <f t="shared" si="34"/>
        <v>1956.85</v>
      </c>
      <c r="AG178" s="69"/>
      <c r="AH178" s="69"/>
      <c r="AI178" s="69"/>
      <c r="AJ178" s="68">
        <f t="shared" si="35"/>
        <v>0</v>
      </c>
      <c r="AK178" s="69"/>
      <c r="AL178" s="69"/>
      <c r="AM178" s="69"/>
      <c r="AN178" s="69"/>
      <c r="AO178" s="69"/>
      <c r="AP178" s="69">
        <v>158</v>
      </c>
      <c r="AQ178" s="68">
        <f t="shared" si="36"/>
        <v>158</v>
      </c>
      <c r="AR178" s="69">
        <v>445.93</v>
      </c>
      <c r="AS178" s="69"/>
      <c r="AT178" s="72">
        <f t="shared" si="37"/>
        <v>111.96899999999999</v>
      </c>
      <c r="AU178" s="71">
        <f t="shared" si="44"/>
        <v>12.565409999999998</v>
      </c>
      <c r="AV178" s="68">
        <f t="shared" si="38"/>
        <v>2685.31441</v>
      </c>
      <c r="AW178" s="68">
        <f t="shared" si="40"/>
        <v>32223.772919999999</v>
      </c>
      <c r="AX178" s="70">
        <v>400</v>
      </c>
      <c r="AY178" s="70">
        <v>600</v>
      </c>
      <c r="AZ178" s="70"/>
      <c r="BA178" s="68">
        <f t="shared" si="39"/>
        <v>33223.772920000003</v>
      </c>
      <c r="BB178" s="17" t="s">
        <v>4838</v>
      </c>
      <c r="BC178" s="81" t="s">
        <v>4945</v>
      </c>
    </row>
    <row r="179" spans="1:55" s="20" customFormat="1" ht="39.75" customHeight="1" x14ac:dyDescent="0.25">
      <c r="A179" s="81" t="s">
        <v>73</v>
      </c>
      <c r="B179" s="34" t="s">
        <v>2</v>
      </c>
      <c r="C179" s="34"/>
      <c r="D179" s="34"/>
      <c r="E179" s="34"/>
      <c r="F179" s="34" t="s">
        <v>5182</v>
      </c>
      <c r="G179" s="15" t="s">
        <v>4763</v>
      </c>
      <c r="H179" s="16" t="s">
        <v>4767</v>
      </c>
      <c r="I179" s="172">
        <f t="shared" si="41"/>
        <v>167</v>
      </c>
      <c r="J179" s="83">
        <f t="shared" si="43"/>
        <v>153</v>
      </c>
      <c r="K179" s="17" t="s">
        <v>4722</v>
      </c>
      <c r="L179" s="60" t="s">
        <v>4785</v>
      </c>
      <c r="M179" s="60" t="s">
        <v>5604</v>
      </c>
      <c r="N179" s="53" t="s">
        <v>5400</v>
      </c>
      <c r="O179" s="18" t="s">
        <v>5467</v>
      </c>
      <c r="P179" s="47" t="s">
        <v>5468</v>
      </c>
      <c r="Q179" s="48"/>
      <c r="R179" s="66" t="s">
        <v>5741</v>
      </c>
      <c r="S179" s="48" t="s">
        <v>76</v>
      </c>
      <c r="T179" s="56" t="s">
        <v>77</v>
      </c>
      <c r="U179" s="47" t="s">
        <v>1821</v>
      </c>
      <c r="V179" s="58" t="s">
        <v>144</v>
      </c>
      <c r="W179" s="58" t="s">
        <v>145</v>
      </c>
      <c r="X179" s="58" t="s">
        <v>5183</v>
      </c>
      <c r="Y179" s="19"/>
      <c r="Z179" s="71"/>
      <c r="AA179" s="69"/>
      <c r="AB179" s="68">
        <f t="shared" si="33"/>
        <v>0</v>
      </c>
      <c r="AC179" s="69">
        <v>1222.6500000000001</v>
      </c>
      <c r="AD179" s="69">
        <v>658.35</v>
      </c>
      <c r="AE179" s="69"/>
      <c r="AF179" s="68">
        <f t="shared" si="34"/>
        <v>1881</v>
      </c>
      <c r="AG179" s="69"/>
      <c r="AH179" s="69"/>
      <c r="AI179" s="69"/>
      <c r="AJ179" s="68">
        <f t="shared" si="35"/>
        <v>0</v>
      </c>
      <c r="AK179" s="69"/>
      <c r="AL179" s="69"/>
      <c r="AM179" s="69"/>
      <c r="AN179" s="69"/>
      <c r="AO179" s="69"/>
      <c r="AP179" s="69">
        <v>158</v>
      </c>
      <c r="AQ179" s="68">
        <f t="shared" si="36"/>
        <v>158</v>
      </c>
      <c r="AR179" s="69">
        <v>366.7</v>
      </c>
      <c r="AS179" s="69"/>
      <c r="AT179" s="72">
        <f t="shared" si="37"/>
        <v>110.0385</v>
      </c>
      <c r="AU179" s="71">
        <f t="shared" si="44"/>
        <v>12.348765</v>
      </c>
      <c r="AV179" s="68">
        <f t="shared" si="38"/>
        <v>2528.0872650000001</v>
      </c>
      <c r="AW179" s="68">
        <f t="shared" si="40"/>
        <v>30337.047180000001</v>
      </c>
      <c r="AX179" s="70">
        <v>400</v>
      </c>
      <c r="AY179" s="70">
        <v>600</v>
      </c>
      <c r="AZ179" s="70"/>
      <c r="BA179" s="68">
        <f t="shared" si="39"/>
        <v>31337.047180000001</v>
      </c>
      <c r="BB179" s="17" t="s">
        <v>5488</v>
      </c>
      <c r="BC179" s="81" t="s">
        <v>5489</v>
      </c>
    </row>
    <row r="180" spans="1:55" s="20" customFormat="1" ht="39.75" customHeight="1" x14ac:dyDescent="0.25">
      <c r="A180" s="81" t="s">
        <v>73</v>
      </c>
      <c r="B180" s="34" t="s">
        <v>2</v>
      </c>
      <c r="C180" s="34"/>
      <c r="D180" s="34"/>
      <c r="E180" s="34"/>
      <c r="F180" s="34" t="s">
        <v>5182</v>
      </c>
      <c r="G180" s="15" t="s">
        <v>4763</v>
      </c>
      <c r="H180" s="16" t="s">
        <v>4767</v>
      </c>
      <c r="I180" s="172">
        <f t="shared" si="41"/>
        <v>168</v>
      </c>
      <c r="J180" s="83">
        <f t="shared" si="43"/>
        <v>154</v>
      </c>
      <c r="K180" s="17" t="s">
        <v>4722</v>
      </c>
      <c r="L180" s="60" t="s">
        <v>4785</v>
      </c>
      <c r="M180" s="60" t="s">
        <v>5604</v>
      </c>
      <c r="N180" s="53" t="s">
        <v>5400</v>
      </c>
      <c r="O180" s="18" t="s">
        <v>5469</v>
      </c>
      <c r="P180" s="47" t="s">
        <v>5470</v>
      </c>
      <c r="Q180" s="48"/>
      <c r="R180" s="66" t="s">
        <v>5742</v>
      </c>
      <c r="S180" s="48" t="s">
        <v>76</v>
      </c>
      <c r="T180" s="56" t="s">
        <v>77</v>
      </c>
      <c r="U180" s="47" t="s">
        <v>1821</v>
      </c>
      <c r="V180" s="58" t="s">
        <v>146</v>
      </c>
      <c r="W180" s="58" t="s">
        <v>147</v>
      </c>
      <c r="X180" s="58" t="s">
        <v>5183</v>
      </c>
      <c r="Y180" s="19"/>
      <c r="Z180" s="71"/>
      <c r="AA180" s="69"/>
      <c r="AB180" s="68">
        <f t="shared" si="33"/>
        <v>0</v>
      </c>
      <c r="AC180" s="69">
        <v>1214.2</v>
      </c>
      <c r="AD180" s="69">
        <v>653.79999999999995</v>
      </c>
      <c r="AE180" s="69"/>
      <c r="AF180" s="68">
        <f t="shared" si="34"/>
        <v>1868</v>
      </c>
      <c r="AG180" s="69"/>
      <c r="AH180" s="69"/>
      <c r="AI180" s="69"/>
      <c r="AJ180" s="68">
        <f t="shared" si="35"/>
        <v>0</v>
      </c>
      <c r="AK180" s="69"/>
      <c r="AL180" s="69"/>
      <c r="AM180" s="69"/>
      <c r="AN180" s="69"/>
      <c r="AO180" s="69"/>
      <c r="AP180" s="69">
        <v>158</v>
      </c>
      <c r="AQ180" s="68">
        <f t="shared" si="36"/>
        <v>158</v>
      </c>
      <c r="AR180" s="69">
        <v>366.7</v>
      </c>
      <c r="AS180" s="69"/>
      <c r="AT180" s="72">
        <f t="shared" si="37"/>
        <v>109.27800000000001</v>
      </c>
      <c r="AU180" s="71">
        <f t="shared" si="44"/>
        <v>12.26342</v>
      </c>
      <c r="AV180" s="68">
        <f t="shared" si="38"/>
        <v>2514.2414199999998</v>
      </c>
      <c r="AW180" s="68">
        <f t="shared" si="40"/>
        <v>30170.897039999996</v>
      </c>
      <c r="AX180" s="70">
        <v>400</v>
      </c>
      <c r="AY180" s="70">
        <v>600</v>
      </c>
      <c r="AZ180" s="70"/>
      <c r="BA180" s="68">
        <f t="shared" si="39"/>
        <v>31170.897039999996</v>
      </c>
      <c r="BB180" s="17" t="s">
        <v>5488</v>
      </c>
      <c r="BC180" s="81" t="s">
        <v>5489</v>
      </c>
    </row>
    <row r="181" spans="1:55" s="20" customFormat="1" ht="39.75" customHeight="1" x14ac:dyDescent="0.25">
      <c r="A181" s="81" t="s">
        <v>73</v>
      </c>
      <c r="B181" s="34" t="s">
        <v>2</v>
      </c>
      <c r="C181" s="34"/>
      <c r="D181" s="34"/>
      <c r="E181" s="34"/>
      <c r="F181" s="34" t="s">
        <v>5182</v>
      </c>
      <c r="G181" s="15" t="s">
        <v>4763</v>
      </c>
      <c r="H181" s="16" t="s">
        <v>4767</v>
      </c>
      <c r="I181" s="172">
        <f t="shared" si="41"/>
        <v>169</v>
      </c>
      <c r="J181" s="83">
        <f t="shared" si="43"/>
        <v>155</v>
      </c>
      <c r="K181" s="17" t="s">
        <v>4723</v>
      </c>
      <c r="L181" s="60" t="s">
        <v>4785</v>
      </c>
      <c r="M181" s="60" t="s">
        <v>5604</v>
      </c>
      <c r="N181" s="53" t="s">
        <v>5400</v>
      </c>
      <c r="O181" s="18" t="s">
        <v>2127</v>
      </c>
      <c r="P181" s="47" t="s">
        <v>2128</v>
      </c>
      <c r="Q181" s="48">
        <v>30651</v>
      </c>
      <c r="R181" s="66" t="s">
        <v>431</v>
      </c>
      <c r="S181" s="48" t="s">
        <v>76</v>
      </c>
      <c r="T181" s="56" t="s">
        <v>77</v>
      </c>
      <c r="U181" s="47" t="s">
        <v>1821</v>
      </c>
      <c r="V181" s="58" t="s">
        <v>138</v>
      </c>
      <c r="W181" s="58" t="s">
        <v>139</v>
      </c>
      <c r="X181" s="58" t="s">
        <v>5183</v>
      </c>
      <c r="Y181" s="19" t="s">
        <v>5197</v>
      </c>
      <c r="Z181" s="71"/>
      <c r="AA181" s="69"/>
      <c r="AB181" s="68">
        <f t="shared" si="33"/>
        <v>0</v>
      </c>
      <c r="AC181" s="69">
        <v>1255.1500000000001</v>
      </c>
      <c r="AD181" s="69">
        <v>675.85</v>
      </c>
      <c r="AE181" s="69">
        <v>10.58</v>
      </c>
      <c r="AF181" s="68">
        <f t="shared" si="34"/>
        <v>1941.58</v>
      </c>
      <c r="AG181" s="69"/>
      <c r="AH181" s="69"/>
      <c r="AI181" s="69"/>
      <c r="AJ181" s="68">
        <f t="shared" si="35"/>
        <v>0</v>
      </c>
      <c r="AK181" s="69"/>
      <c r="AL181" s="69"/>
      <c r="AM181" s="69"/>
      <c r="AN181" s="69"/>
      <c r="AO181" s="69"/>
      <c r="AP181" s="69">
        <v>158</v>
      </c>
      <c r="AQ181" s="68">
        <f t="shared" si="36"/>
        <v>158</v>
      </c>
      <c r="AR181" s="69">
        <v>502.38</v>
      </c>
      <c r="AS181" s="69"/>
      <c r="AT181" s="72">
        <f t="shared" si="37"/>
        <v>112.96350000000001</v>
      </c>
      <c r="AU181" s="71">
        <f t="shared" si="44"/>
        <v>12.677015000000001</v>
      </c>
      <c r="AV181" s="68">
        <f t="shared" si="38"/>
        <v>2727.6005150000001</v>
      </c>
      <c r="AW181" s="68">
        <f t="shared" si="40"/>
        <v>32731.206180000001</v>
      </c>
      <c r="AX181" s="70">
        <v>400</v>
      </c>
      <c r="AY181" s="70">
        <v>600</v>
      </c>
      <c r="AZ181" s="70"/>
      <c r="BA181" s="68">
        <f t="shared" si="39"/>
        <v>33731.206180000001</v>
      </c>
      <c r="BB181" s="17"/>
      <c r="BC181" s="81"/>
    </row>
    <row r="182" spans="1:55" s="20" customFormat="1" ht="39.75" customHeight="1" x14ac:dyDescent="0.25">
      <c r="A182" s="81" t="s">
        <v>73</v>
      </c>
      <c r="B182" s="34" t="s">
        <v>2</v>
      </c>
      <c r="C182" s="34"/>
      <c r="D182" s="34"/>
      <c r="E182" s="34"/>
      <c r="F182" s="34" t="s">
        <v>5182</v>
      </c>
      <c r="G182" s="15" t="s">
        <v>4763</v>
      </c>
      <c r="H182" s="16" t="s">
        <v>4767</v>
      </c>
      <c r="I182" s="172">
        <f t="shared" si="41"/>
        <v>170</v>
      </c>
      <c r="J182" s="83">
        <f t="shared" si="43"/>
        <v>156</v>
      </c>
      <c r="K182" s="17" t="s">
        <v>4723</v>
      </c>
      <c r="L182" s="60" t="s">
        <v>4785</v>
      </c>
      <c r="M182" s="60" t="s">
        <v>5604</v>
      </c>
      <c r="N182" s="53" t="s">
        <v>5400</v>
      </c>
      <c r="O182" s="18" t="s">
        <v>5865</v>
      </c>
      <c r="P182" s="47" t="s">
        <v>5866</v>
      </c>
      <c r="Q182" s="48">
        <v>42644</v>
      </c>
      <c r="R182" s="66" t="s">
        <v>432</v>
      </c>
      <c r="S182" s="48" t="s">
        <v>76</v>
      </c>
      <c r="T182" s="56" t="s">
        <v>1816</v>
      </c>
      <c r="U182" s="47" t="s">
        <v>1821</v>
      </c>
      <c r="V182" s="58" t="s">
        <v>148</v>
      </c>
      <c r="W182" s="58" t="s">
        <v>149</v>
      </c>
      <c r="X182" s="58" t="s">
        <v>5183</v>
      </c>
      <c r="Y182" s="19" t="s">
        <v>5197</v>
      </c>
      <c r="Z182" s="71"/>
      <c r="AA182" s="69"/>
      <c r="AB182" s="68">
        <f t="shared" si="33"/>
        <v>0</v>
      </c>
      <c r="AC182" s="69">
        <v>1209</v>
      </c>
      <c r="AD182" s="69">
        <v>651</v>
      </c>
      <c r="AE182" s="69"/>
      <c r="AF182" s="68">
        <f t="shared" si="34"/>
        <v>1860</v>
      </c>
      <c r="AG182" s="69"/>
      <c r="AH182" s="69"/>
      <c r="AI182" s="69"/>
      <c r="AJ182" s="68">
        <f t="shared" si="35"/>
        <v>0</v>
      </c>
      <c r="AK182" s="69"/>
      <c r="AL182" s="69"/>
      <c r="AM182" s="69"/>
      <c r="AN182" s="69"/>
      <c r="AO182" s="69"/>
      <c r="AP182" s="69"/>
      <c r="AQ182" s="68">
        <f t="shared" si="36"/>
        <v>0</v>
      </c>
      <c r="AR182" s="69">
        <v>454.82</v>
      </c>
      <c r="AS182" s="69"/>
      <c r="AT182" s="72">
        <f t="shared" si="37"/>
        <v>108.81</v>
      </c>
      <c r="AU182" s="71">
        <f t="shared" si="44"/>
        <v>12.210899999999999</v>
      </c>
      <c r="AV182" s="68">
        <f t="shared" si="38"/>
        <v>2435.8409000000001</v>
      </c>
      <c r="AW182" s="68">
        <f t="shared" si="40"/>
        <v>29230.090800000002</v>
      </c>
      <c r="AX182" s="70">
        <v>400</v>
      </c>
      <c r="AY182" s="70">
        <v>600</v>
      </c>
      <c r="AZ182" s="70"/>
      <c r="BA182" s="68">
        <f t="shared" si="39"/>
        <v>30230.090800000002</v>
      </c>
      <c r="BB182" s="17" t="s">
        <v>5915</v>
      </c>
      <c r="BC182" s="81"/>
    </row>
    <row r="183" spans="1:55" s="20" customFormat="1" ht="39.75" customHeight="1" x14ac:dyDescent="0.25">
      <c r="A183" s="81" t="s">
        <v>73</v>
      </c>
      <c r="B183" s="34" t="s">
        <v>2</v>
      </c>
      <c r="C183" s="34"/>
      <c r="D183" s="34"/>
      <c r="E183" s="34"/>
      <c r="F183" s="34" t="s">
        <v>5182</v>
      </c>
      <c r="G183" s="15" t="s">
        <v>4763</v>
      </c>
      <c r="H183" s="16" t="s">
        <v>4767</v>
      </c>
      <c r="I183" s="172">
        <f t="shared" si="41"/>
        <v>171</v>
      </c>
      <c r="J183" s="83">
        <f t="shared" si="43"/>
        <v>157</v>
      </c>
      <c r="K183" s="17" t="s">
        <v>4723</v>
      </c>
      <c r="L183" s="60" t="s">
        <v>4785</v>
      </c>
      <c r="M183" s="60" t="s">
        <v>5604</v>
      </c>
      <c r="N183" s="53" t="s">
        <v>5400</v>
      </c>
      <c r="O183" s="18" t="s">
        <v>2129</v>
      </c>
      <c r="P183" s="47" t="s">
        <v>2130</v>
      </c>
      <c r="Q183" s="48">
        <v>30651</v>
      </c>
      <c r="R183" s="66" t="s">
        <v>433</v>
      </c>
      <c r="S183" s="48" t="s">
        <v>76</v>
      </c>
      <c r="T183" s="56" t="s">
        <v>77</v>
      </c>
      <c r="U183" s="47" t="s">
        <v>1821</v>
      </c>
      <c r="V183" s="58" t="s">
        <v>140</v>
      </c>
      <c r="W183" s="58" t="s">
        <v>141</v>
      </c>
      <c r="X183" s="58" t="s">
        <v>5183</v>
      </c>
      <c r="Y183" s="19" t="s">
        <v>5198</v>
      </c>
      <c r="Z183" s="71"/>
      <c r="AA183" s="69"/>
      <c r="AB183" s="68">
        <f t="shared" si="33"/>
        <v>0</v>
      </c>
      <c r="AC183" s="69">
        <v>1244.0999999999999</v>
      </c>
      <c r="AD183" s="69">
        <v>669.9</v>
      </c>
      <c r="AE183" s="69">
        <v>13.63</v>
      </c>
      <c r="AF183" s="68">
        <f t="shared" si="34"/>
        <v>1927.63</v>
      </c>
      <c r="AG183" s="69"/>
      <c r="AH183" s="69"/>
      <c r="AI183" s="69"/>
      <c r="AJ183" s="68">
        <f t="shared" si="35"/>
        <v>0</v>
      </c>
      <c r="AK183" s="69"/>
      <c r="AL183" s="69"/>
      <c r="AM183" s="69"/>
      <c r="AN183" s="69"/>
      <c r="AO183" s="69"/>
      <c r="AP183" s="69">
        <v>158</v>
      </c>
      <c r="AQ183" s="68">
        <f t="shared" si="36"/>
        <v>158</v>
      </c>
      <c r="AR183" s="69">
        <v>478.6</v>
      </c>
      <c r="AS183" s="69"/>
      <c r="AT183" s="72">
        <f t="shared" si="37"/>
        <v>111.96899999999999</v>
      </c>
      <c r="AU183" s="71">
        <f t="shared" si="44"/>
        <v>12.565409999999998</v>
      </c>
      <c r="AV183" s="68">
        <f t="shared" si="38"/>
        <v>2688.7644100000002</v>
      </c>
      <c r="AW183" s="68">
        <f t="shared" si="40"/>
        <v>32265.172920000005</v>
      </c>
      <c r="AX183" s="70">
        <v>400</v>
      </c>
      <c r="AY183" s="70">
        <v>600</v>
      </c>
      <c r="AZ183" s="70"/>
      <c r="BA183" s="68">
        <f t="shared" si="39"/>
        <v>33265.172920000005</v>
      </c>
      <c r="BB183" s="17"/>
      <c r="BC183" s="81"/>
    </row>
    <row r="184" spans="1:55" s="20" customFormat="1" ht="39.75" customHeight="1" x14ac:dyDescent="0.25">
      <c r="A184" s="81" t="s">
        <v>73</v>
      </c>
      <c r="B184" s="34" t="s">
        <v>2</v>
      </c>
      <c r="C184" s="34"/>
      <c r="D184" s="34"/>
      <c r="E184" s="34"/>
      <c r="F184" s="34" t="s">
        <v>5182</v>
      </c>
      <c r="G184" s="15" t="s">
        <v>4763</v>
      </c>
      <c r="H184" s="16" t="s">
        <v>4767</v>
      </c>
      <c r="I184" s="172">
        <f t="shared" si="41"/>
        <v>172</v>
      </c>
      <c r="J184" s="83">
        <f t="shared" si="43"/>
        <v>158</v>
      </c>
      <c r="K184" s="17" t="s">
        <v>4723</v>
      </c>
      <c r="L184" s="60" t="s">
        <v>4785</v>
      </c>
      <c r="M184" s="60" t="s">
        <v>5604</v>
      </c>
      <c r="N184" s="53" t="s">
        <v>5400</v>
      </c>
      <c r="O184" s="18" t="s">
        <v>2131</v>
      </c>
      <c r="P184" s="47" t="s">
        <v>2132</v>
      </c>
      <c r="Q184" s="48">
        <v>31762</v>
      </c>
      <c r="R184" s="66" t="s">
        <v>434</v>
      </c>
      <c r="S184" s="48" t="s">
        <v>76</v>
      </c>
      <c r="T184" s="56" t="s">
        <v>77</v>
      </c>
      <c r="U184" s="47" t="s">
        <v>1821</v>
      </c>
      <c r="V184" s="58" t="s">
        <v>140</v>
      </c>
      <c r="W184" s="58" t="s">
        <v>141</v>
      </c>
      <c r="X184" s="58" t="s">
        <v>5183</v>
      </c>
      <c r="Y184" s="19" t="s">
        <v>5197</v>
      </c>
      <c r="Z184" s="71"/>
      <c r="AA184" s="69"/>
      <c r="AB184" s="68">
        <f t="shared" si="33"/>
        <v>0</v>
      </c>
      <c r="AC184" s="69">
        <v>1244.0999999999999</v>
      </c>
      <c r="AD184" s="69">
        <v>669.9</v>
      </c>
      <c r="AE184" s="69">
        <v>13.63</v>
      </c>
      <c r="AF184" s="68">
        <f t="shared" si="34"/>
        <v>1927.63</v>
      </c>
      <c r="AG184" s="69"/>
      <c r="AH184" s="69"/>
      <c r="AI184" s="69"/>
      <c r="AJ184" s="68">
        <f t="shared" si="35"/>
        <v>0</v>
      </c>
      <c r="AK184" s="69"/>
      <c r="AL184" s="69"/>
      <c r="AM184" s="69"/>
      <c r="AN184" s="69"/>
      <c r="AO184" s="69"/>
      <c r="AP184" s="69">
        <v>158</v>
      </c>
      <c r="AQ184" s="68">
        <f t="shared" si="36"/>
        <v>158</v>
      </c>
      <c r="AR184" s="69">
        <v>293.36</v>
      </c>
      <c r="AS184" s="69"/>
      <c r="AT184" s="72">
        <f t="shared" si="37"/>
        <v>111.96899999999999</v>
      </c>
      <c r="AU184" s="71">
        <f t="shared" si="44"/>
        <v>12.565409999999998</v>
      </c>
      <c r="AV184" s="68">
        <f t="shared" si="38"/>
        <v>2503.5244100000004</v>
      </c>
      <c r="AW184" s="68">
        <f t="shared" si="40"/>
        <v>30042.292920000007</v>
      </c>
      <c r="AX184" s="70">
        <v>400</v>
      </c>
      <c r="AY184" s="70">
        <v>600</v>
      </c>
      <c r="AZ184" s="70"/>
      <c r="BA184" s="68">
        <f t="shared" si="39"/>
        <v>31042.292920000007</v>
      </c>
      <c r="BB184" s="17"/>
      <c r="BC184" s="81"/>
    </row>
    <row r="185" spans="1:55" s="20" customFormat="1" ht="39.75" customHeight="1" x14ac:dyDescent="0.25">
      <c r="A185" s="81" t="s">
        <v>4754</v>
      </c>
      <c r="B185" s="34" t="s">
        <v>2</v>
      </c>
      <c r="C185" s="34"/>
      <c r="D185" s="34"/>
      <c r="E185" s="34"/>
      <c r="F185" s="34" t="s">
        <v>5182</v>
      </c>
      <c r="G185" s="15" t="s">
        <v>4763</v>
      </c>
      <c r="H185" s="16" t="s">
        <v>4767</v>
      </c>
      <c r="I185" s="172">
        <f t="shared" si="41"/>
        <v>173</v>
      </c>
      <c r="J185" s="83">
        <f t="shared" si="43"/>
        <v>159</v>
      </c>
      <c r="K185" s="17" t="s">
        <v>4701</v>
      </c>
      <c r="L185" s="60" t="s">
        <v>4785</v>
      </c>
      <c r="M185" s="60" t="s">
        <v>5604</v>
      </c>
      <c r="N185" s="53" t="s">
        <v>5400</v>
      </c>
      <c r="O185" s="18" t="s">
        <v>2106</v>
      </c>
      <c r="P185" s="47" t="s">
        <v>2107</v>
      </c>
      <c r="Q185" s="48">
        <v>31229</v>
      </c>
      <c r="R185" s="66" t="s">
        <v>420</v>
      </c>
      <c r="S185" s="48" t="s">
        <v>76</v>
      </c>
      <c r="T185" s="56" t="s">
        <v>77</v>
      </c>
      <c r="U185" s="47" t="s">
        <v>1811</v>
      </c>
      <c r="V185" s="58" t="s">
        <v>144</v>
      </c>
      <c r="W185" s="58" t="s">
        <v>145</v>
      </c>
      <c r="X185" s="58" t="s">
        <v>5183</v>
      </c>
      <c r="Y185" s="19" t="s">
        <v>5185</v>
      </c>
      <c r="Z185" s="71">
        <v>763.52</v>
      </c>
      <c r="AA185" s="69">
        <v>5.7</v>
      </c>
      <c r="AB185" s="68">
        <f t="shared" si="33"/>
        <v>769.22</v>
      </c>
      <c r="AC185" s="69"/>
      <c r="AD185" s="69"/>
      <c r="AE185" s="69"/>
      <c r="AF185" s="68">
        <f t="shared" si="34"/>
        <v>0</v>
      </c>
      <c r="AG185" s="69"/>
      <c r="AH185" s="69"/>
      <c r="AI185" s="69"/>
      <c r="AJ185" s="68">
        <f t="shared" si="35"/>
        <v>0</v>
      </c>
      <c r="AK185" s="69"/>
      <c r="AL185" s="69"/>
      <c r="AM185" s="69"/>
      <c r="AN185" s="69"/>
      <c r="AO185" s="69"/>
      <c r="AP185" s="69"/>
      <c r="AQ185" s="68">
        <f t="shared" si="36"/>
        <v>0</v>
      </c>
      <c r="AR185" s="69"/>
      <c r="AS185" s="69">
        <v>1250.92</v>
      </c>
      <c r="AT185" s="72">
        <f t="shared" si="37"/>
        <v>68.716799999999992</v>
      </c>
      <c r="AU185" s="71">
        <f>+(Z185+AC185)*0.82%</f>
        <v>6.2608639999999989</v>
      </c>
      <c r="AV185" s="68">
        <f t="shared" si="38"/>
        <v>2095.1176639999999</v>
      </c>
      <c r="AW185" s="68">
        <f t="shared" si="40"/>
        <v>25141.411968</v>
      </c>
      <c r="AX185" s="70">
        <v>400</v>
      </c>
      <c r="AY185" s="70">
        <v>600</v>
      </c>
      <c r="AZ185" s="70"/>
      <c r="BA185" s="68">
        <f t="shared" si="39"/>
        <v>26141.411968</v>
      </c>
      <c r="BB185" s="17"/>
      <c r="BC185" s="81"/>
    </row>
    <row r="186" spans="1:55" s="20" customFormat="1" ht="39.75" customHeight="1" x14ac:dyDescent="0.25">
      <c r="A186" s="81" t="s">
        <v>4754</v>
      </c>
      <c r="B186" s="34"/>
      <c r="C186" s="34"/>
      <c r="D186" s="34">
        <v>1</v>
      </c>
      <c r="E186" s="34"/>
      <c r="F186" s="34" t="s">
        <v>5182</v>
      </c>
      <c r="G186" s="15" t="s">
        <v>4763</v>
      </c>
      <c r="H186" s="16" t="s">
        <v>4767</v>
      </c>
      <c r="I186" s="172">
        <f t="shared" si="41"/>
        <v>174</v>
      </c>
      <c r="J186" s="83">
        <f t="shared" si="43"/>
        <v>160</v>
      </c>
      <c r="K186" s="17" t="s">
        <v>4701</v>
      </c>
      <c r="L186" s="60" t="s">
        <v>4785</v>
      </c>
      <c r="M186" s="60" t="s">
        <v>5604</v>
      </c>
      <c r="N186" s="139" t="s">
        <v>4789</v>
      </c>
      <c r="O186" s="18" t="s">
        <v>2133</v>
      </c>
      <c r="P186" s="47"/>
      <c r="Q186" s="48">
        <v>42462</v>
      </c>
      <c r="R186" s="66" t="s">
        <v>435</v>
      </c>
      <c r="S186" s="48" t="s">
        <v>76</v>
      </c>
      <c r="T186" s="56" t="s">
        <v>1822</v>
      </c>
      <c r="U186" s="47" t="s">
        <v>1811</v>
      </c>
      <c r="V186" s="58" t="s">
        <v>146</v>
      </c>
      <c r="W186" s="58" t="s">
        <v>147</v>
      </c>
      <c r="X186" s="58" t="s">
        <v>5183</v>
      </c>
      <c r="Y186" s="19" t="s">
        <v>5188</v>
      </c>
      <c r="Z186" s="71">
        <v>787.62</v>
      </c>
      <c r="AA186" s="69">
        <v>3.1</v>
      </c>
      <c r="AB186" s="68">
        <f t="shared" si="33"/>
        <v>790.72</v>
      </c>
      <c r="AC186" s="69"/>
      <c r="AD186" s="69"/>
      <c r="AE186" s="69"/>
      <c r="AF186" s="68">
        <f t="shared" si="34"/>
        <v>0</v>
      </c>
      <c r="AG186" s="69"/>
      <c r="AH186" s="69"/>
      <c r="AI186" s="69"/>
      <c r="AJ186" s="68">
        <f t="shared" si="35"/>
        <v>0</v>
      </c>
      <c r="AK186" s="69"/>
      <c r="AL186" s="69"/>
      <c r="AM186" s="69"/>
      <c r="AN186" s="69"/>
      <c r="AO186" s="69"/>
      <c r="AP186" s="69"/>
      <c r="AQ186" s="68">
        <f t="shared" si="36"/>
        <v>0</v>
      </c>
      <c r="AR186" s="69"/>
      <c r="AS186" s="69">
        <v>1250.92</v>
      </c>
      <c r="AT186" s="72">
        <f t="shared" si="37"/>
        <v>70.885800000000003</v>
      </c>
      <c r="AU186" s="71">
        <f>+(Z186+AC186)*0.82%</f>
        <v>6.4584839999999994</v>
      </c>
      <c r="AV186" s="68">
        <f t="shared" si="38"/>
        <v>2118.9842840000001</v>
      </c>
      <c r="AW186" s="68">
        <f t="shared" si="40"/>
        <v>25427.811408000001</v>
      </c>
      <c r="AX186" s="70">
        <v>400</v>
      </c>
      <c r="AY186" s="70">
        <v>600</v>
      </c>
      <c r="AZ186" s="70"/>
      <c r="BA186" s="68">
        <f t="shared" si="39"/>
        <v>26427.811408000001</v>
      </c>
      <c r="BB186" s="17" t="s">
        <v>5118</v>
      </c>
      <c r="BC186" s="81" t="s">
        <v>4938</v>
      </c>
    </row>
    <row r="187" spans="1:55" s="20" customFormat="1" ht="39.75" customHeight="1" x14ac:dyDescent="0.25">
      <c r="A187" s="81" t="s">
        <v>73</v>
      </c>
      <c r="B187" s="34" t="s">
        <v>2</v>
      </c>
      <c r="C187" s="34"/>
      <c r="D187" s="34"/>
      <c r="E187" s="34"/>
      <c r="F187" s="34" t="s">
        <v>5182</v>
      </c>
      <c r="G187" s="15" t="s">
        <v>4763</v>
      </c>
      <c r="H187" s="16" t="s">
        <v>4767</v>
      </c>
      <c r="I187" s="172">
        <f t="shared" si="41"/>
        <v>175</v>
      </c>
      <c r="J187" s="83">
        <f t="shared" si="43"/>
        <v>161</v>
      </c>
      <c r="K187" s="17" t="s">
        <v>4724</v>
      </c>
      <c r="L187" s="60" t="s">
        <v>4785</v>
      </c>
      <c r="M187" s="60" t="s">
        <v>5604</v>
      </c>
      <c r="N187" s="53" t="s">
        <v>5400</v>
      </c>
      <c r="O187" s="18" t="s">
        <v>2134</v>
      </c>
      <c r="P187" s="47" t="s">
        <v>2135</v>
      </c>
      <c r="Q187" s="48">
        <v>31229</v>
      </c>
      <c r="R187" s="66" t="s">
        <v>436</v>
      </c>
      <c r="S187" s="48" t="s">
        <v>76</v>
      </c>
      <c r="T187" s="56" t="s">
        <v>77</v>
      </c>
      <c r="U187" s="47" t="s">
        <v>1821</v>
      </c>
      <c r="V187" s="58" t="s">
        <v>144</v>
      </c>
      <c r="W187" s="58" t="s">
        <v>145</v>
      </c>
      <c r="X187" s="58" t="s">
        <v>5183</v>
      </c>
      <c r="Y187" s="19" t="s">
        <v>1820</v>
      </c>
      <c r="Z187" s="71"/>
      <c r="AA187" s="69"/>
      <c r="AB187" s="68">
        <f t="shared" si="33"/>
        <v>0</v>
      </c>
      <c r="AC187" s="69">
        <v>1222.6500000000001</v>
      </c>
      <c r="AD187" s="69">
        <v>658.35</v>
      </c>
      <c r="AE187" s="69">
        <v>43.72</v>
      </c>
      <c r="AF187" s="68">
        <f t="shared" si="34"/>
        <v>1924.72</v>
      </c>
      <c r="AG187" s="69"/>
      <c r="AH187" s="69"/>
      <c r="AI187" s="69"/>
      <c r="AJ187" s="68">
        <f t="shared" si="35"/>
        <v>0</v>
      </c>
      <c r="AK187" s="69"/>
      <c r="AL187" s="69"/>
      <c r="AM187" s="69"/>
      <c r="AN187" s="69"/>
      <c r="AO187" s="69"/>
      <c r="AP187" s="69">
        <v>158</v>
      </c>
      <c r="AQ187" s="68">
        <f t="shared" si="36"/>
        <v>158</v>
      </c>
      <c r="AR187" s="69"/>
      <c r="AS187" s="69"/>
      <c r="AT187" s="72">
        <f t="shared" si="37"/>
        <v>110.0385</v>
      </c>
      <c r="AU187" s="71">
        <f t="shared" ref="AU187:AU218" si="45">+(Z187+AC187)*1.01%</f>
        <v>12.348765</v>
      </c>
      <c r="AV187" s="68">
        <f t="shared" si="38"/>
        <v>2205.1072650000006</v>
      </c>
      <c r="AW187" s="68">
        <f t="shared" si="40"/>
        <v>26461.287180000007</v>
      </c>
      <c r="AX187" s="70">
        <v>400</v>
      </c>
      <c r="AY187" s="70">
        <v>600</v>
      </c>
      <c r="AZ187" s="70"/>
      <c r="BA187" s="68">
        <f t="shared" si="39"/>
        <v>27461.287180000007</v>
      </c>
      <c r="BB187" s="17"/>
      <c r="BC187" s="81"/>
    </row>
    <row r="188" spans="1:55" s="20" customFormat="1" ht="39.75" customHeight="1" x14ac:dyDescent="0.25">
      <c r="A188" s="81" t="s">
        <v>73</v>
      </c>
      <c r="B188" s="34" t="s">
        <v>2</v>
      </c>
      <c r="C188" s="34"/>
      <c r="D188" s="34"/>
      <c r="E188" s="34"/>
      <c r="F188" s="34" t="s">
        <v>5182</v>
      </c>
      <c r="G188" s="15" t="s">
        <v>4763</v>
      </c>
      <c r="H188" s="16" t="s">
        <v>4767</v>
      </c>
      <c r="I188" s="172">
        <f t="shared" si="41"/>
        <v>176</v>
      </c>
      <c r="J188" s="83">
        <f t="shared" si="43"/>
        <v>162</v>
      </c>
      <c r="K188" s="17" t="s">
        <v>4724</v>
      </c>
      <c r="L188" s="60" t="s">
        <v>4785</v>
      </c>
      <c r="M188" s="60" t="s">
        <v>5604</v>
      </c>
      <c r="N188" s="53" t="s">
        <v>5400</v>
      </c>
      <c r="O188" s="18" t="s">
        <v>2136</v>
      </c>
      <c r="P188" s="47" t="s">
        <v>2137</v>
      </c>
      <c r="Q188" s="48">
        <v>32387</v>
      </c>
      <c r="R188" s="66" t="s">
        <v>437</v>
      </c>
      <c r="S188" s="48" t="s">
        <v>76</v>
      </c>
      <c r="T188" s="56" t="s">
        <v>77</v>
      </c>
      <c r="U188" s="47" t="s">
        <v>1821</v>
      </c>
      <c r="V188" s="58" t="s">
        <v>146</v>
      </c>
      <c r="W188" s="58" t="s">
        <v>147</v>
      </c>
      <c r="X188" s="58" t="s">
        <v>5183</v>
      </c>
      <c r="Y188" s="19" t="s">
        <v>5197</v>
      </c>
      <c r="Z188" s="71"/>
      <c r="AA188" s="69"/>
      <c r="AB188" s="68">
        <f t="shared" si="33"/>
        <v>0</v>
      </c>
      <c r="AC188" s="69">
        <v>1214.2</v>
      </c>
      <c r="AD188" s="69">
        <v>653.79999999999995</v>
      </c>
      <c r="AE188" s="69">
        <v>35.229999999999997</v>
      </c>
      <c r="AF188" s="68">
        <f t="shared" si="34"/>
        <v>1903.23</v>
      </c>
      <c r="AG188" s="69"/>
      <c r="AH188" s="69"/>
      <c r="AI188" s="69"/>
      <c r="AJ188" s="68">
        <f t="shared" si="35"/>
        <v>0</v>
      </c>
      <c r="AK188" s="69"/>
      <c r="AL188" s="69"/>
      <c r="AM188" s="69"/>
      <c r="AN188" s="69"/>
      <c r="AO188" s="69"/>
      <c r="AP188" s="69">
        <v>158</v>
      </c>
      <c r="AQ188" s="68">
        <f t="shared" si="36"/>
        <v>158</v>
      </c>
      <c r="AR188" s="69"/>
      <c r="AS188" s="69"/>
      <c r="AT188" s="72">
        <f t="shared" si="37"/>
        <v>109.27800000000001</v>
      </c>
      <c r="AU188" s="71">
        <f t="shared" si="45"/>
        <v>12.26342</v>
      </c>
      <c r="AV188" s="68">
        <f t="shared" si="38"/>
        <v>2182.77142</v>
      </c>
      <c r="AW188" s="68">
        <f t="shared" si="40"/>
        <v>26193.25704</v>
      </c>
      <c r="AX188" s="70">
        <v>400</v>
      </c>
      <c r="AY188" s="70">
        <v>600</v>
      </c>
      <c r="AZ188" s="70"/>
      <c r="BA188" s="68">
        <f t="shared" si="39"/>
        <v>27193.25704</v>
      </c>
      <c r="BB188" s="17"/>
      <c r="BC188" s="81"/>
    </row>
    <row r="189" spans="1:55" s="20" customFormat="1" ht="39.75" customHeight="1" x14ac:dyDescent="0.25">
      <c r="A189" s="81" t="s">
        <v>73</v>
      </c>
      <c r="B189" s="34" t="s">
        <v>2</v>
      </c>
      <c r="C189" s="34"/>
      <c r="D189" s="34"/>
      <c r="E189" s="34"/>
      <c r="F189" s="34" t="s">
        <v>5182</v>
      </c>
      <c r="G189" s="15" t="s">
        <v>4763</v>
      </c>
      <c r="H189" s="16" t="s">
        <v>4767</v>
      </c>
      <c r="I189" s="172">
        <f t="shared" si="41"/>
        <v>177</v>
      </c>
      <c r="J189" s="83">
        <f t="shared" si="43"/>
        <v>163</v>
      </c>
      <c r="K189" s="17" t="s">
        <v>4724</v>
      </c>
      <c r="L189" s="60" t="s">
        <v>4785</v>
      </c>
      <c r="M189" s="60" t="s">
        <v>5604</v>
      </c>
      <c r="N189" s="53" t="s">
        <v>5400</v>
      </c>
      <c r="O189" s="18" t="s">
        <v>2138</v>
      </c>
      <c r="P189" s="47" t="s">
        <v>2139</v>
      </c>
      <c r="Q189" s="48">
        <v>29022</v>
      </c>
      <c r="R189" s="66" t="s">
        <v>438</v>
      </c>
      <c r="S189" s="48" t="s">
        <v>76</v>
      </c>
      <c r="T189" s="56" t="s">
        <v>77</v>
      </c>
      <c r="U189" s="47" t="s">
        <v>1821</v>
      </c>
      <c r="V189" s="58" t="s">
        <v>138</v>
      </c>
      <c r="W189" s="58" t="s">
        <v>139</v>
      </c>
      <c r="X189" s="58" t="s">
        <v>5183</v>
      </c>
      <c r="Y189" s="19" t="s">
        <v>5197</v>
      </c>
      <c r="Z189" s="71"/>
      <c r="AA189" s="69"/>
      <c r="AB189" s="68">
        <f t="shared" si="33"/>
        <v>0</v>
      </c>
      <c r="AC189" s="69">
        <v>1255.1500000000001</v>
      </c>
      <c r="AD189" s="69">
        <v>675.85</v>
      </c>
      <c r="AE189" s="69">
        <v>1158.93</v>
      </c>
      <c r="AF189" s="68">
        <f t="shared" si="34"/>
        <v>3089.9300000000003</v>
      </c>
      <c r="AG189" s="69"/>
      <c r="AH189" s="69"/>
      <c r="AI189" s="69"/>
      <c r="AJ189" s="68">
        <f t="shared" si="35"/>
        <v>0</v>
      </c>
      <c r="AK189" s="69"/>
      <c r="AL189" s="69"/>
      <c r="AM189" s="69"/>
      <c r="AN189" s="69"/>
      <c r="AO189" s="69"/>
      <c r="AP189" s="69">
        <v>158</v>
      </c>
      <c r="AQ189" s="68">
        <f t="shared" si="36"/>
        <v>158</v>
      </c>
      <c r="AR189" s="69"/>
      <c r="AS189" s="69"/>
      <c r="AT189" s="72">
        <f t="shared" si="37"/>
        <v>112.96350000000001</v>
      </c>
      <c r="AU189" s="71">
        <f t="shared" si="45"/>
        <v>12.677015000000001</v>
      </c>
      <c r="AV189" s="68">
        <f t="shared" si="38"/>
        <v>3373.5705150000003</v>
      </c>
      <c r="AW189" s="68">
        <f t="shared" si="40"/>
        <v>40482.846180000008</v>
      </c>
      <c r="AX189" s="70">
        <v>400</v>
      </c>
      <c r="AY189" s="70">
        <v>600</v>
      </c>
      <c r="AZ189" s="70"/>
      <c r="BA189" s="68">
        <f t="shared" si="39"/>
        <v>41482.846180000008</v>
      </c>
      <c r="BB189" s="17" t="s">
        <v>5125</v>
      </c>
      <c r="BC189" s="81" t="s">
        <v>4928</v>
      </c>
    </row>
    <row r="190" spans="1:55" s="20" customFormat="1" ht="39.75" customHeight="1" x14ac:dyDescent="0.25">
      <c r="A190" s="81" t="s">
        <v>73</v>
      </c>
      <c r="B190" s="34" t="s">
        <v>2</v>
      </c>
      <c r="C190" s="34"/>
      <c r="D190" s="34"/>
      <c r="E190" s="34"/>
      <c r="F190" s="34" t="s">
        <v>5182</v>
      </c>
      <c r="G190" s="15" t="s">
        <v>4763</v>
      </c>
      <c r="H190" s="16" t="s">
        <v>4767</v>
      </c>
      <c r="I190" s="172">
        <f t="shared" si="41"/>
        <v>178</v>
      </c>
      <c r="J190" s="83">
        <f t="shared" si="43"/>
        <v>164</v>
      </c>
      <c r="K190" s="17" t="s">
        <v>4724</v>
      </c>
      <c r="L190" s="60" t="s">
        <v>4785</v>
      </c>
      <c r="M190" s="60" t="s">
        <v>5604</v>
      </c>
      <c r="N190" s="53" t="s">
        <v>5400</v>
      </c>
      <c r="O190" s="18" t="s">
        <v>2140</v>
      </c>
      <c r="P190" s="47" t="s">
        <v>2141</v>
      </c>
      <c r="Q190" s="48">
        <v>31017</v>
      </c>
      <c r="R190" s="66" t="s">
        <v>439</v>
      </c>
      <c r="S190" s="48" t="s">
        <v>76</v>
      </c>
      <c r="T190" s="56" t="s">
        <v>77</v>
      </c>
      <c r="U190" s="47" t="s">
        <v>1821</v>
      </c>
      <c r="V190" s="58" t="s">
        <v>140</v>
      </c>
      <c r="W190" s="58" t="s">
        <v>141</v>
      </c>
      <c r="X190" s="58" t="s">
        <v>5183</v>
      </c>
      <c r="Y190" s="19" t="s">
        <v>5197</v>
      </c>
      <c r="Z190" s="71"/>
      <c r="AA190" s="69"/>
      <c r="AB190" s="68">
        <f t="shared" si="33"/>
        <v>0</v>
      </c>
      <c r="AC190" s="69">
        <v>1244.0999999999999</v>
      </c>
      <c r="AD190" s="69">
        <v>669.9</v>
      </c>
      <c r="AE190" s="69">
        <v>13.63</v>
      </c>
      <c r="AF190" s="68">
        <f t="shared" si="34"/>
        <v>1927.63</v>
      </c>
      <c r="AG190" s="69"/>
      <c r="AH190" s="69"/>
      <c r="AI190" s="69"/>
      <c r="AJ190" s="68">
        <f t="shared" si="35"/>
        <v>0</v>
      </c>
      <c r="AK190" s="69"/>
      <c r="AL190" s="69"/>
      <c r="AM190" s="69"/>
      <c r="AN190" s="69"/>
      <c r="AO190" s="69"/>
      <c r="AP190" s="69">
        <v>158</v>
      </c>
      <c r="AQ190" s="68">
        <f t="shared" si="36"/>
        <v>158</v>
      </c>
      <c r="AR190" s="69">
        <v>293.36</v>
      </c>
      <c r="AS190" s="69"/>
      <c r="AT190" s="72">
        <f t="shared" si="37"/>
        <v>111.96899999999999</v>
      </c>
      <c r="AU190" s="71">
        <f t="shared" si="45"/>
        <v>12.565409999999998</v>
      </c>
      <c r="AV190" s="68">
        <f t="shared" si="38"/>
        <v>2503.5244100000004</v>
      </c>
      <c r="AW190" s="68">
        <f t="shared" si="40"/>
        <v>30042.292920000007</v>
      </c>
      <c r="AX190" s="70">
        <v>400</v>
      </c>
      <c r="AY190" s="70">
        <v>600</v>
      </c>
      <c r="AZ190" s="70"/>
      <c r="BA190" s="68">
        <f t="shared" si="39"/>
        <v>31042.292920000007</v>
      </c>
      <c r="BB190" s="17"/>
      <c r="BC190" s="81"/>
    </row>
    <row r="191" spans="1:55" s="20" customFormat="1" ht="39.75" customHeight="1" x14ac:dyDescent="0.25">
      <c r="A191" s="81" t="s">
        <v>73</v>
      </c>
      <c r="B191" s="34" t="s">
        <v>2</v>
      </c>
      <c r="C191" s="34"/>
      <c r="D191" s="34"/>
      <c r="E191" s="34"/>
      <c r="F191" s="34" t="s">
        <v>5182</v>
      </c>
      <c r="G191" s="15" t="s">
        <v>4763</v>
      </c>
      <c r="H191" s="16" t="s">
        <v>4767</v>
      </c>
      <c r="I191" s="172">
        <f t="shared" si="41"/>
        <v>179</v>
      </c>
      <c r="J191" s="83">
        <f t="shared" si="43"/>
        <v>165</v>
      </c>
      <c r="K191" s="17" t="s">
        <v>4724</v>
      </c>
      <c r="L191" s="60" t="s">
        <v>4785</v>
      </c>
      <c r="M191" s="60" t="s">
        <v>5604</v>
      </c>
      <c r="N191" s="53" t="s">
        <v>5400</v>
      </c>
      <c r="O191" s="18" t="s">
        <v>2142</v>
      </c>
      <c r="P191" s="47" t="s">
        <v>2143</v>
      </c>
      <c r="Q191" s="48">
        <v>31017</v>
      </c>
      <c r="R191" s="66" t="s">
        <v>440</v>
      </c>
      <c r="S191" s="48" t="s">
        <v>76</v>
      </c>
      <c r="T191" s="56" t="s">
        <v>77</v>
      </c>
      <c r="U191" s="47" t="s">
        <v>1821</v>
      </c>
      <c r="V191" s="58" t="s">
        <v>140</v>
      </c>
      <c r="W191" s="58" t="s">
        <v>141</v>
      </c>
      <c r="X191" s="58" t="s">
        <v>5183</v>
      </c>
      <c r="Y191" s="19" t="s">
        <v>5197</v>
      </c>
      <c r="Z191" s="71"/>
      <c r="AA191" s="69"/>
      <c r="AB191" s="68">
        <f t="shared" si="33"/>
        <v>0</v>
      </c>
      <c r="AC191" s="69">
        <v>1244.0999999999999</v>
      </c>
      <c r="AD191" s="69">
        <v>669.9</v>
      </c>
      <c r="AE191" s="69"/>
      <c r="AF191" s="68">
        <f t="shared" si="34"/>
        <v>1914</v>
      </c>
      <c r="AG191" s="69"/>
      <c r="AH191" s="69"/>
      <c r="AI191" s="69"/>
      <c r="AJ191" s="68">
        <f t="shared" si="35"/>
        <v>0</v>
      </c>
      <c r="AK191" s="69"/>
      <c r="AL191" s="69"/>
      <c r="AM191" s="69"/>
      <c r="AN191" s="69"/>
      <c r="AO191" s="69"/>
      <c r="AP191" s="69">
        <v>158</v>
      </c>
      <c r="AQ191" s="68">
        <f t="shared" si="36"/>
        <v>158</v>
      </c>
      <c r="AR191" s="69">
        <v>299.25</v>
      </c>
      <c r="AS191" s="69"/>
      <c r="AT191" s="72">
        <f t="shared" si="37"/>
        <v>111.96899999999999</v>
      </c>
      <c r="AU191" s="71">
        <f t="shared" si="45"/>
        <v>12.565409999999998</v>
      </c>
      <c r="AV191" s="68">
        <f t="shared" si="38"/>
        <v>2495.7844100000002</v>
      </c>
      <c r="AW191" s="68">
        <f t="shared" si="40"/>
        <v>29949.412920000002</v>
      </c>
      <c r="AX191" s="70">
        <v>400</v>
      </c>
      <c r="AY191" s="70">
        <v>600</v>
      </c>
      <c r="AZ191" s="70"/>
      <c r="BA191" s="68">
        <f t="shared" si="39"/>
        <v>30949.412920000002</v>
      </c>
      <c r="BB191" s="17"/>
      <c r="BC191" s="81"/>
    </row>
    <row r="192" spans="1:55" s="20" customFormat="1" ht="39.75" customHeight="1" x14ac:dyDescent="0.25">
      <c r="A192" s="81" t="s">
        <v>73</v>
      </c>
      <c r="B192" s="34" t="s">
        <v>2</v>
      </c>
      <c r="C192" s="34"/>
      <c r="D192" s="34"/>
      <c r="E192" s="34"/>
      <c r="F192" s="34" t="s">
        <v>5182</v>
      </c>
      <c r="G192" s="15" t="s">
        <v>4763</v>
      </c>
      <c r="H192" s="16" t="s">
        <v>4767</v>
      </c>
      <c r="I192" s="172">
        <f t="shared" si="41"/>
        <v>180</v>
      </c>
      <c r="J192" s="83">
        <f t="shared" si="43"/>
        <v>166</v>
      </c>
      <c r="K192" s="17" t="s">
        <v>4724</v>
      </c>
      <c r="L192" s="60" t="s">
        <v>4785</v>
      </c>
      <c r="M192" s="60" t="s">
        <v>5604</v>
      </c>
      <c r="N192" s="53" t="s">
        <v>5400</v>
      </c>
      <c r="O192" s="18" t="s">
        <v>2144</v>
      </c>
      <c r="P192" s="47" t="s">
        <v>2145</v>
      </c>
      <c r="Q192" s="48">
        <v>32104</v>
      </c>
      <c r="R192" s="66" t="s">
        <v>441</v>
      </c>
      <c r="S192" s="48" t="s">
        <v>76</v>
      </c>
      <c r="T192" s="56" t="s">
        <v>77</v>
      </c>
      <c r="U192" s="47" t="s">
        <v>1821</v>
      </c>
      <c r="V192" s="58" t="s">
        <v>146</v>
      </c>
      <c r="W192" s="58" t="s">
        <v>147</v>
      </c>
      <c r="X192" s="58" t="s">
        <v>5183</v>
      </c>
      <c r="Y192" s="19" t="s">
        <v>5197</v>
      </c>
      <c r="Z192" s="71"/>
      <c r="AA192" s="69"/>
      <c r="AB192" s="68">
        <f t="shared" si="33"/>
        <v>0</v>
      </c>
      <c r="AC192" s="69">
        <v>1214.2</v>
      </c>
      <c r="AD192" s="69">
        <v>653.79999999999995</v>
      </c>
      <c r="AE192" s="69">
        <v>15.63</v>
      </c>
      <c r="AF192" s="68">
        <f t="shared" si="34"/>
        <v>1883.63</v>
      </c>
      <c r="AG192" s="69"/>
      <c r="AH192" s="69"/>
      <c r="AI192" s="69"/>
      <c r="AJ192" s="68">
        <f t="shared" si="35"/>
        <v>0</v>
      </c>
      <c r="AK192" s="69"/>
      <c r="AL192" s="69"/>
      <c r="AM192" s="69"/>
      <c r="AN192" s="69"/>
      <c r="AO192" s="69"/>
      <c r="AP192" s="69">
        <v>158</v>
      </c>
      <c r="AQ192" s="68">
        <f t="shared" si="36"/>
        <v>158</v>
      </c>
      <c r="AR192" s="69">
        <v>478.6</v>
      </c>
      <c r="AS192" s="69"/>
      <c r="AT192" s="72">
        <f t="shared" si="37"/>
        <v>109.27800000000001</v>
      </c>
      <c r="AU192" s="71">
        <f t="shared" si="45"/>
        <v>12.26342</v>
      </c>
      <c r="AV192" s="68">
        <f t="shared" si="38"/>
        <v>2641.77142</v>
      </c>
      <c r="AW192" s="68">
        <f t="shared" si="40"/>
        <v>31701.25704</v>
      </c>
      <c r="AX192" s="70">
        <v>400</v>
      </c>
      <c r="AY192" s="70">
        <v>600</v>
      </c>
      <c r="AZ192" s="70"/>
      <c r="BA192" s="68">
        <f t="shared" si="39"/>
        <v>32701.25704</v>
      </c>
      <c r="BB192" s="17"/>
      <c r="BC192" s="81"/>
    </row>
    <row r="193" spans="1:55" s="20" customFormat="1" ht="39.75" customHeight="1" x14ac:dyDescent="0.25">
      <c r="A193" s="81" t="s">
        <v>73</v>
      </c>
      <c r="B193" s="34" t="s">
        <v>2</v>
      </c>
      <c r="C193" s="34"/>
      <c r="D193" s="34"/>
      <c r="E193" s="34"/>
      <c r="F193" s="34" t="s">
        <v>5182</v>
      </c>
      <c r="G193" s="15" t="s">
        <v>4763</v>
      </c>
      <c r="H193" s="16" t="s">
        <v>4767</v>
      </c>
      <c r="I193" s="172">
        <f t="shared" si="41"/>
        <v>181</v>
      </c>
      <c r="J193" s="83">
        <f t="shared" si="43"/>
        <v>167</v>
      </c>
      <c r="K193" s="17" t="s">
        <v>4724</v>
      </c>
      <c r="L193" s="60" t="s">
        <v>4785</v>
      </c>
      <c r="M193" s="60" t="s">
        <v>5604</v>
      </c>
      <c r="N193" s="53" t="s">
        <v>5400</v>
      </c>
      <c r="O193" s="18" t="s">
        <v>2146</v>
      </c>
      <c r="P193" s="47" t="s">
        <v>2147</v>
      </c>
      <c r="Q193" s="48">
        <v>33070</v>
      </c>
      <c r="R193" s="66" t="s">
        <v>442</v>
      </c>
      <c r="S193" s="48" t="s">
        <v>76</v>
      </c>
      <c r="T193" s="56" t="s">
        <v>77</v>
      </c>
      <c r="U193" s="47" t="s">
        <v>1821</v>
      </c>
      <c r="V193" s="58" t="s">
        <v>146</v>
      </c>
      <c r="W193" s="58" t="s">
        <v>147</v>
      </c>
      <c r="X193" s="58" t="s">
        <v>5183</v>
      </c>
      <c r="Y193" s="19" t="s">
        <v>5197</v>
      </c>
      <c r="Z193" s="71"/>
      <c r="AA193" s="69"/>
      <c r="AB193" s="68">
        <f t="shared" si="33"/>
        <v>0</v>
      </c>
      <c r="AC193" s="69">
        <v>1214.2</v>
      </c>
      <c r="AD193" s="69">
        <v>653.79999999999995</v>
      </c>
      <c r="AE193" s="69">
        <v>38.33</v>
      </c>
      <c r="AF193" s="68">
        <f t="shared" si="34"/>
        <v>1906.33</v>
      </c>
      <c r="AG193" s="69"/>
      <c r="AH193" s="69"/>
      <c r="AI193" s="69"/>
      <c r="AJ193" s="68">
        <f t="shared" si="35"/>
        <v>0</v>
      </c>
      <c r="AK193" s="69"/>
      <c r="AL193" s="69"/>
      <c r="AM193" s="69"/>
      <c r="AN193" s="69"/>
      <c r="AO193" s="69"/>
      <c r="AP193" s="69">
        <v>158</v>
      </c>
      <c r="AQ193" s="68">
        <f t="shared" si="36"/>
        <v>158</v>
      </c>
      <c r="AR193" s="69"/>
      <c r="AS193" s="69"/>
      <c r="AT193" s="72">
        <f t="shared" si="37"/>
        <v>109.27800000000001</v>
      </c>
      <c r="AU193" s="71">
        <f t="shared" si="45"/>
        <v>12.26342</v>
      </c>
      <c r="AV193" s="68">
        <f t="shared" si="38"/>
        <v>2185.8714199999999</v>
      </c>
      <c r="AW193" s="68">
        <f t="shared" si="40"/>
        <v>26230.457040000001</v>
      </c>
      <c r="AX193" s="70">
        <v>400</v>
      </c>
      <c r="AY193" s="70">
        <v>600</v>
      </c>
      <c r="AZ193" s="70"/>
      <c r="BA193" s="68">
        <f t="shared" si="39"/>
        <v>27230.457040000001</v>
      </c>
      <c r="BB193" s="17"/>
      <c r="BC193" s="81"/>
    </row>
    <row r="194" spans="1:55" s="20" customFormat="1" ht="39.75" customHeight="1" x14ac:dyDescent="0.25">
      <c r="A194" s="81" t="s">
        <v>73</v>
      </c>
      <c r="B194" s="34" t="s">
        <v>2</v>
      </c>
      <c r="C194" s="34"/>
      <c r="D194" s="34"/>
      <c r="E194" s="34"/>
      <c r="F194" s="34" t="s">
        <v>5182</v>
      </c>
      <c r="G194" s="15" t="s">
        <v>4763</v>
      </c>
      <c r="H194" s="16" t="s">
        <v>4767</v>
      </c>
      <c r="I194" s="172">
        <f t="shared" si="41"/>
        <v>182</v>
      </c>
      <c r="J194" s="83">
        <f t="shared" si="43"/>
        <v>168</v>
      </c>
      <c r="K194" s="17" t="s">
        <v>4724</v>
      </c>
      <c r="L194" s="60" t="s">
        <v>4785</v>
      </c>
      <c r="M194" s="60" t="s">
        <v>5604</v>
      </c>
      <c r="N194" s="53" t="s">
        <v>5400</v>
      </c>
      <c r="O194" s="18" t="s">
        <v>2148</v>
      </c>
      <c r="P194" s="47" t="s">
        <v>2149</v>
      </c>
      <c r="Q194" s="48">
        <v>31017</v>
      </c>
      <c r="R194" s="66" t="s">
        <v>443</v>
      </c>
      <c r="S194" s="48" t="s">
        <v>76</v>
      </c>
      <c r="T194" s="56" t="s">
        <v>77</v>
      </c>
      <c r="U194" s="47" t="s">
        <v>1821</v>
      </c>
      <c r="V194" s="58" t="s">
        <v>140</v>
      </c>
      <c r="W194" s="58" t="s">
        <v>141</v>
      </c>
      <c r="X194" s="58" t="s">
        <v>5183</v>
      </c>
      <c r="Y194" s="19" t="s">
        <v>5197</v>
      </c>
      <c r="Z194" s="71"/>
      <c r="AA194" s="69"/>
      <c r="AB194" s="68">
        <f t="shared" si="33"/>
        <v>0</v>
      </c>
      <c r="AC194" s="69">
        <v>1244.0999999999999</v>
      </c>
      <c r="AD194" s="69">
        <v>669.9</v>
      </c>
      <c r="AE194" s="69">
        <v>40.409999999999997</v>
      </c>
      <c r="AF194" s="68">
        <f t="shared" si="34"/>
        <v>1954.41</v>
      </c>
      <c r="AG194" s="69"/>
      <c r="AH194" s="69"/>
      <c r="AI194" s="69"/>
      <c r="AJ194" s="68">
        <f t="shared" si="35"/>
        <v>0</v>
      </c>
      <c r="AK194" s="69"/>
      <c r="AL194" s="69"/>
      <c r="AM194" s="69"/>
      <c r="AN194" s="69"/>
      <c r="AO194" s="69"/>
      <c r="AP194" s="69">
        <v>158</v>
      </c>
      <c r="AQ194" s="68">
        <f t="shared" si="36"/>
        <v>158</v>
      </c>
      <c r="AR194" s="69">
        <v>466.71</v>
      </c>
      <c r="AS194" s="69"/>
      <c r="AT194" s="72">
        <f t="shared" si="37"/>
        <v>111.96899999999999</v>
      </c>
      <c r="AU194" s="71">
        <f t="shared" si="45"/>
        <v>12.565409999999998</v>
      </c>
      <c r="AV194" s="68">
        <f t="shared" si="38"/>
        <v>2703.6544100000001</v>
      </c>
      <c r="AW194" s="68">
        <f t="shared" si="40"/>
        <v>32443.852920000001</v>
      </c>
      <c r="AX194" s="70">
        <v>400</v>
      </c>
      <c r="AY194" s="70">
        <v>600</v>
      </c>
      <c r="AZ194" s="70"/>
      <c r="BA194" s="68">
        <f t="shared" si="39"/>
        <v>33443.852920000005</v>
      </c>
      <c r="BB194" s="17"/>
      <c r="BC194" s="81"/>
    </row>
    <row r="195" spans="1:55" s="20" customFormat="1" ht="39.75" customHeight="1" x14ac:dyDescent="0.25">
      <c r="A195" s="81" t="s">
        <v>73</v>
      </c>
      <c r="B195" s="34" t="s">
        <v>2</v>
      </c>
      <c r="C195" s="34"/>
      <c r="D195" s="34"/>
      <c r="E195" s="34"/>
      <c r="F195" s="34" t="s">
        <v>5182</v>
      </c>
      <c r="G195" s="15" t="s">
        <v>4763</v>
      </c>
      <c r="H195" s="16" t="s">
        <v>4767</v>
      </c>
      <c r="I195" s="172">
        <f t="shared" si="41"/>
        <v>183</v>
      </c>
      <c r="J195" s="83">
        <f t="shared" si="43"/>
        <v>169</v>
      </c>
      <c r="K195" s="17" t="s">
        <v>4724</v>
      </c>
      <c r="L195" s="60" t="s">
        <v>4785</v>
      </c>
      <c r="M195" s="60" t="s">
        <v>5604</v>
      </c>
      <c r="N195" s="53" t="s">
        <v>5400</v>
      </c>
      <c r="O195" s="18" t="s">
        <v>2150</v>
      </c>
      <c r="P195" s="47" t="s">
        <v>2151</v>
      </c>
      <c r="Q195" s="48">
        <v>32872</v>
      </c>
      <c r="R195" s="66" t="s">
        <v>444</v>
      </c>
      <c r="S195" s="48" t="s">
        <v>76</v>
      </c>
      <c r="T195" s="56" t="s">
        <v>77</v>
      </c>
      <c r="U195" s="47" t="s">
        <v>1821</v>
      </c>
      <c r="V195" s="58" t="s">
        <v>146</v>
      </c>
      <c r="W195" s="58" t="s">
        <v>147</v>
      </c>
      <c r="X195" s="58" t="s">
        <v>5183</v>
      </c>
      <c r="Y195" s="19" t="s">
        <v>5197</v>
      </c>
      <c r="Z195" s="71"/>
      <c r="AA195" s="69"/>
      <c r="AB195" s="68">
        <f t="shared" si="33"/>
        <v>0</v>
      </c>
      <c r="AC195" s="69">
        <v>1214.2</v>
      </c>
      <c r="AD195" s="69">
        <v>653.79999999999995</v>
      </c>
      <c r="AE195" s="69">
        <v>9.16</v>
      </c>
      <c r="AF195" s="68">
        <f t="shared" si="34"/>
        <v>1877.16</v>
      </c>
      <c r="AG195" s="69"/>
      <c r="AH195" s="69"/>
      <c r="AI195" s="69"/>
      <c r="AJ195" s="68">
        <f t="shared" si="35"/>
        <v>0</v>
      </c>
      <c r="AK195" s="69"/>
      <c r="AL195" s="69"/>
      <c r="AM195" s="69"/>
      <c r="AN195" s="69"/>
      <c r="AO195" s="69"/>
      <c r="AP195" s="69">
        <v>158</v>
      </c>
      <c r="AQ195" s="68">
        <f t="shared" si="36"/>
        <v>158</v>
      </c>
      <c r="AR195" s="69">
        <v>501.38</v>
      </c>
      <c r="AS195" s="69"/>
      <c r="AT195" s="72">
        <f t="shared" si="37"/>
        <v>109.27800000000001</v>
      </c>
      <c r="AU195" s="71">
        <f t="shared" si="45"/>
        <v>12.26342</v>
      </c>
      <c r="AV195" s="68">
        <f t="shared" si="38"/>
        <v>2658.08142</v>
      </c>
      <c r="AW195" s="68">
        <f t="shared" si="40"/>
        <v>31896.977039999998</v>
      </c>
      <c r="AX195" s="70">
        <v>400</v>
      </c>
      <c r="AY195" s="70">
        <v>600</v>
      </c>
      <c r="AZ195" s="70"/>
      <c r="BA195" s="68">
        <f t="shared" si="39"/>
        <v>32896.977039999998</v>
      </c>
      <c r="BB195" s="17"/>
      <c r="BC195" s="81"/>
    </row>
    <row r="196" spans="1:55" s="20" customFormat="1" ht="39.75" customHeight="1" x14ac:dyDescent="0.25">
      <c r="A196" s="81" t="s">
        <v>73</v>
      </c>
      <c r="B196" s="34" t="s">
        <v>2</v>
      </c>
      <c r="C196" s="34"/>
      <c r="D196" s="34"/>
      <c r="E196" s="34"/>
      <c r="F196" s="34" t="s">
        <v>5182</v>
      </c>
      <c r="G196" s="15" t="s">
        <v>4763</v>
      </c>
      <c r="H196" s="16" t="s">
        <v>4767</v>
      </c>
      <c r="I196" s="172">
        <f t="shared" si="41"/>
        <v>184</v>
      </c>
      <c r="J196" s="83">
        <f t="shared" si="43"/>
        <v>170</v>
      </c>
      <c r="K196" s="17" t="s">
        <v>4724</v>
      </c>
      <c r="L196" s="60" t="s">
        <v>4785</v>
      </c>
      <c r="M196" s="60" t="s">
        <v>5604</v>
      </c>
      <c r="N196" s="53" t="s">
        <v>5400</v>
      </c>
      <c r="O196" s="18" t="s">
        <v>2152</v>
      </c>
      <c r="P196" s="47" t="s">
        <v>2153</v>
      </c>
      <c r="Q196" s="48">
        <v>31229</v>
      </c>
      <c r="R196" s="66" t="s">
        <v>445</v>
      </c>
      <c r="S196" s="48" t="s">
        <v>76</v>
      </c>
      <c r="T196" s="56" t="s">
        <v>77</v>
      </c>
      <c r="U196" s="47" t="s">
        <v>1821</v>
      </c>
      <c r="V196" s="58" t="s">
        <v>148</v>
      </c>
      <c r="W196" s="58" t="s">
        <v>149</v>
      </c>
      <c r="X196" s="58" t="s">
        <v>5183</v>
      </c>
      <c r="Y196" s="19" t="s">
        <v>5197</v>
      </c>
      <c r="Z196" s="71"/>
      <c r="AA196" s="69"/>
      <c r="AB196" s="68">
        <f t="shared" si="33"/>
        <v>0</v>
      </c>
      <c r="AC196" s="69">
        <v>1209</v>
      </c>
      <c r="AD196" s="69">
        <v>651</v>
      </c>
      <c r="AE196" s="69">
        <v>1184.56</v>
      </c>
      <c r="AF196" s="68">
        <f t="shared" si="34"/>
        <v>3044.56</v>
      </c>
      <c r="AG196" s="69"/>
      <c r="AH196" s="69"/>
      <c r="AI196" s="69"/>
      <c r="AJ196" s="68">
        <f t="shared" si="35"/>
        <v>0</v>
      </c>
      <c r="AK196" s="69"/>
      <c r="AL196" s="69"/>
      <c r="AM196" s="69"/>
      <c r="AN196" s="69"/>
      <c r="AO196" s="69"/>
      <c r="AP196" s="69">
        <v>158</v>
      </c>
      <c r="AQ196" s="68">
        <f t="shared" si="36"/>
        <v>158</v>
      </c>
      <c r="AR196" s="69"/>
      <c r="AS196" s="69"/>
      <c r="AT196" s="72">
        <f t="shared" si="37"/>
        <v>108.81</v>
      </c>
      <c r="AU196" s="71">
        <f t="shared" si="45"/>
        <v>12.210899999999999</v>
      </c>
      <c r="AV196" s="68">
        <f t="shared" si="38"/>
        <v>3323.5808999999999</v>
      </c>
      <c r="AW196" s="68">
        <f t="shared" si="40"/>
        <v>39882.970799999996</v>
      </c>
      <c r="AX196" s="70">
        <v>400</v>
      </c>
      <c r="AY196" s="70">
        <v>600</v>
      </c>
      <c r="AZ196" s="70"/>
      <c r="BA196" s="68">
        <f t="shared" si="39"/>
        <v>40882.970799999996</v>
      </c>
      <c r="BB196" s="17" t="s">
        <v>5127</v>
      </c>
      <c r="BC196" s="81" t="s">
        <v>5126</v>
      </c>
    </row>
    <row r="197" spans="1:55" s="20" customFormat="1" ht="39.75" customHeight="1" x14ac:dyDescent="0.25">
      <c r="A197" s="81" t="s">
        <v>73</v>
      </c>
      <c r="B197" s="34" t="s">
        <v>2</v>
      </c>
      <c r="C197" s="34"/>
      <c r="D197" s="34"/>
      <c r="E197" s="34"/>
      <c r="F197" s="34" t="s">
        <v>5182</v>
      </c>
      <c r="G197" s="15" t="s">
        <v>4763</v>
      </c>
      <c r="H197" s="16" t="s">
        <v>4767</v>
      </c>
      <c r="I197" s="172">
        <f t="shared" si="41"/>
        <v>185</v>
      </c>
      <c r="J197" s="83">
        <f t="shared" si="43"/>
        <v>171</v>
      </c>
      <c r="K197" s="17" t="s">
        <v>4724</v>
      </c>
      <c r="L197" s="60" t="s">
        <v>4785</v>
      </c>
      <c r="M197" s="60" t="s">
        <v>5604</v>
      </c>
      <c r="N197" s="53" t="s">
        <v>5400</v>
      </c>
      <c r="O197" s="18" t="s">
        <v>2154</v>
      </c>
      <c r="P197" s="47" t="s">
        <v>2155</v>
      </c>
      <c r="Q197" s="48">
        <v>26420</v>
      </c>
      <c r="R197" s="66" t="s">
        <v>446</v>
      </c>
      <c r="S197" s="48" t="s">
        <v>76</v>
      </c>
      <c r="T197" s="56" t="s">
        <v>77</v>
      </c>
      <c r="U197" s="47" t="s">
        <v>1821</v>
      </c>
      <c r="V197" s="58" t="s">
        <v>138</v>
      </c>
      <c r="W197" s="58" t="s">
        <v>139</v>
      </c>
      <c r="X197" s="58" t="s">
        <v>5183</v>
      </c>
      <c r="Y197" s="19" t="s">
        <v>5197</v>
      </c>
      <c r="Z197" s="71"/>
      <c r="AA197" s="69"/>
      <c r="AB197" s="68">
        <f t="shared" si="33"/>
        <v>0</v>
      </c>
      <c r="AC197" s="69">
        <v>1255.1500000000001</v>
      </c>
      <c r="AD197" s="69">
        <v>675.85</v>
      </c>
      <c r="AE197" s="69"/>
      <c r="AF197" s="68">
        <f t="shared" si="34"/>
        <v>1931</v>
      </c>
      <c r="AG197" s="69"/>
      <c r="AH197" s="69"/>
      <c r="AI197" s="69"/>
      <c r="AJ197" s="68">
        <f t="shared" si="35"/>
        <v>0</v>
      </c>
      <c r="AK197" s="69"/>
      <c r="AL197" s="69"/>
      <c r="AM197" s="69"/>
      <c r="AN197" s="69"/>
      <c r="AO197" s="69"/>
      <c r="AP197" s="69">
        <v>158</v>
      </c>
      <c r="AQ197" s="68">
        <f t="shared" si="36"/>
        <v>158</v>
      </c>
      <c r="AR197" s="69">
        <v>316.14</v>
      </c>
      <c r="AS197" s="69"/>
      <c r="AT197" s="72">
        <f t="shared" si="37"/>
        <v>112.96350000000001</v>
      </c>
      <c r="AU197" s="71">
        <f t="shared" si="45"/>
        <v>12.677015000000001</v>
      </c>
      <c r="AV197" s="68">
        <f t="shared" si="38"/>
        <v>2530.7805149999999</v>
      </c>
      <c r="AW197" s="68">
        <f t="shared" si="40"/>
        <v>30369.366179999997</v>
      </c>
      <c r="AX197" s="70">
        <v>400</v>
      </c>
      <c r="AY197" s="70">
        <v>600</v>
      </c>
      <c r="AZ197" s="70"/>
      <c r="BA197" s="68">
        <f t="shared" si="39"/>
        <v>31369.366179999997</v>
      </c>
      <c r="BB197" s="17"/>
      <c r="BC197" s="81"/>
    </row>
    <row r="198" spans="1:55" s="20" customFormat="1" ht="39.75" customHeight="1" x14ac:dyDescent="0.25">
      <c r="A198" s="81" t="s">
        <v>73</v>
      </c>
      <c r="B198" s="34" t="s">
        <v>2</v>
      </c>
      <c r="C198" s="34"/>
      <c r="D198" s="34"/>
      <c r="E198" s="34"/>
      <c r="F198" s="34" t="s">
        <v>5182</v>
      </c>
      <c r="G198" s="15" t="s">
        <v>4763</v>
      </c>
      <c r="H198" s="16" t="s">
        <v>4767</v>
      </c>
      <c r="I198" s="172">
        <f t="shared" si="41"/>
        <v>186</v>
      </c>
      <c r="J198" s="83">
        <f t="shared" si="43"/>
        <v>172</v>
      </c>
      <c r="K198" s="17" t="s">
        <v>4724</v>
      </c>
      <c r="L198" s="60" t="s">
        <v>4785</v>
      </c>
      <c r="M198" s="60" t="s">
        <v>5604</v>
      </c>
      <c r="N198" s="53" t="s">
        <v>5400</v>
      </c>
      <c r="O198" s="18" t="s">
        <v>2156</v>
      </c>
      <c r="P198" s="47" t="s">
        <v>2157</v>
      </c>
      <c r="Q198" s="48">
        <v>29783</v>
      </c>
      <c r="R198" s="66" t="s">
        <v>447</v>
      </c>
      <c r="S198" s="48" t="s">
        <v>76</v>
      </c>
      <c r="T198" s="56" t="s">
        <v>77</v>
      </c>
      <c r="U198" s="47" t="s">
        <v>1821</v>
      </c>
      <c r="V198" s="58" t="s">
        <v>140</v>
      </c>
      <c r="W198" s="58" t="s">
        <v>141</v>
      </c>
      <c r="X198" s="58" t="s">
        <v>5183</v>
      </c>
      <c r="Y198" s="19" t="s">
        <v>5197</v>
      </c>
      <c r="Z198" s="71"/>
      <c r="AA198" s="69"/>
      <c r="AB198" s="68">
        <f t="shared" si="33"/>
        <v>0</v>
      </c>
      <c r="AC198" s="69">
        <v>1244.0999999999999</v>
      </c>
      <c r="AD198" s="69">
        <v>669.9</v>
      </c>
      <c r="AE198" s="69">
        <v>35.74</v>
      </c>
      <c r="AF198" s="68">
        <f t="shared" si="34"/>
        <v>1949.74</v>
      </c>
      <c r="AG198" s="69"/>
      <c r="AH198" s="69"/>
      <c r="AI198" s="69"/>
      <c r="AJ198" s="68">
        <f t="shared" si="35"/>
        <v>0</v>
      </c>
      <c r="AK198" s="69"/>
      <c r="AL198" s="69"/>
      <c r="AM198" s="69"/>
      <c r="AN198" s="69"/>
      <c r="AO198" s="69"/>
      <c r="AP198" s="69">
        <v>158</v>
      </c>
      <c r="AQ198" s="68">
        <f t="shared" si="36"/>
        <v>158</v>
      </c>
      <c r="AR198" s="69">
        <v>256.69</v>
      </c>
      <c r="AS198" s="69"/>
      <c r="AT198" s="72">
        <f t="shared" si="37"/>
        <v>111.96899999999999</v>
      </c>
      <c r="AU198" s="71">
        <f t="shared" si="45"/>
        <v>12.565409999999998</v>
      </c>
      <c r="AV198" s="68">
        <f t="shared" si="38"/>
        <v>2488.96441</v>
      </c>
      <c r="AW198" s="68">
        <f t="shared" si="40"/>
        <v>29867.572919999999</v>
      </c>
      <c r="AX198" s="70">
        <v>400</v>
      </c>
      <c r="AY198" s="70">
        <v>600</v>
      </c>
      <c r="AZ198" s="70"/>
      <c r="BA198" s="68">
        <f t="shared" si="39"/>
        <v>30867.572919999999</v>
      </c>
      <c r="BB198" s="17"/>
      <c r="BC198" s="81"/>
    </row>
    <row r="199" spans="1:55" s="20" customFormat="1" ht="39.75" customHeight="1" x14ac:dyDescent="0.25">
      <c r="A199" s="81" t="s">
        <v>73</v>
      </c>
      <c r="B199" s="34" t="s">
        <v>2</v>
      </c>
      <c r="C199" s="34"/>
      <c r="D199" s="34"/>
      <c r="E199" s="34"/>
      <c r="F199" s="34" t="s">
        <v>5182</v>
      </c>
      <c r="G199" s="15" t="s">
        <v>4763</v>
      </c>
      <c r="H199" s="16" t="s">
        <v>4767</v>
      </c>
      <c r="I199" s="172">
        <f t="shared" si="41"/>
        <v>187</v>
      </c>
      <c r="J199" s="83">
        <f t="shared" si="43"/>
        <v>173</v>
      </c>
      <c r="K199" s="17" t="s">
        <v>4725</v>
      </c>
      <c r="L199" s="60" t="s">
        <v>4785</v>
      </c>
      <c r="M199" s="60" t="s">
        <v>5604</v>
      </c>
      <c r="N199" s="53" t="s">
        <v>5400</v>
      </c>
      <c r="O199" s="18" t="s">
        <v>2158</v>
      </c>
      <c r="P199" s="47" t="s">
        <v>2159</v>
      </c>
      <c r="Q199" s="48">
        <v>32387</v>
      </c>
      <c r="R199" s="66" t="s">
        <v>448</v>
      </c>
      <c r="S199" s="48" t="s">
        <v>76</v>
      </c>
      <c r="T199" s="56" t="s">
        <v>77</v>
      </c>
      <c r="U199" s="47" t="s">
        <v>1821</v>
      </c>
      <c r="V199" s="58" t="s">
        <v>132</v>
      </c>
      <c r="W199" s="58" t="s">
        <v>133</v>
      </c>
      <c r="X199" s="58" t="s">
        <v>5183</v>
      </c>
      <c r="Y199" s="19" t="s">
        <v>5189</v>
      </c>
      <c r="Z199" s="71"/>
      <c r="AA199" s="69"/>
      <c r="AB199" s="68">
        <f t="shared" si="33"/>
        <v>0</v>
      </c>
      <c r="AC199" s="69">
        <v>1397.5</v>
      </c>
      <c r="AD199" s="69">
        <v>752.5</v>
      </c>
      <c r="AE199" s="69">
        <v>24.99</v>
      </c>
      <c r="AF199" s="68">
        <f t="shared" si="34"/>
        <v>2174.9899999999998</v>
      </c>
      <c r="AG199" s="69"/>
      <c r="AH199" s="69"/>
      <c r="AI199" s="69"/>
      <c r="AJ199" s="68">
        <f t="shared" si="35"/>
        <v>0</v>
      </c>
      <c r="AK199" s="69"/>
      <c r="AL199" s="69"/>
      <c r="AM199" s="69"/>
      <c r="AN199" s="69"/>
      <c r="AO199" s="69"/>
      <c r="AP199" s="69"/>
      <c r="AQ199" s="68">
        <f t="shared" si="36"/>
        <v>0</v>
      </c>
      <c r="AR199" s="69">
        <v>557.66999999999996</v>
      </c>
      <c r="AS199" s="69"/>
      <c r="AT199" s="72">
        <f t="shared" si="37"/>
        <v>125.77499999999999</v>
      </c>
      <c r="AU199" s="71">
        <f t="shared" si="45"/>
        <v>14.114749999999999</v>
      </c>
      <c r="AV199" s="68">
        <f t="shared" si="38"/>
        <v>2872.5497500000001</v>
      </c>
      <c r="AW199" s="68">
        <f t="shared" si="40"/>
        <v>34470.597000000002</v>
      </c>
      <c r="AX199" s="70">
        <v>400</v>
      </c>
      <c r="AY199" s="70">
        <v>600</v>
      </c>
      <c r="AZ199" s="70"/>
      <c r="BA199" s="68">
        <f t="shared" si="39"/>
        <v>35470.597000000002</v>
      </c>
      <c r="BB199" s="17"/>
      <c r="BC199" s="81"/>
    </row>
    <row r="200" spans="1:55" s="20" customFormat="1" ht="39.75" customHeight="1" x14ac:dyDescent="0.25">
      <c r="A200" s="81" t="s">
        <v>73</v>
      </c>
      <c r="B200" s="34" t="s">
        <v>2</v>
      </c>
      <c r="C200" s="34"/>
      <c r="D200" s="34"/>
      <c r="E200" s="34"/>
      <c r="F200" s="34" t="s">
        <v>5182</v>
      </c>
      <c r="G200" s="15" t="s">
        <v>4763</v>
      </c>
      <c r="H200" s="16" t="s">
        <v>4767</v>
      </c>
      <c r="I200" s="172">
        <f t="shared" si="41"/>
        <v>188</v>
      </c>
      <c r="J200" s="83">
        <f t="shared" si="43"/>
        <v>174</v>
      </c>
      <c r="K200" s="17" t="s">
        <v>4725</v>
      </c>
      <c r="L200" s="60" t="s">
        <v>4785</v>
      </c>
      <c r="M200" s="60" t="s">
        <v>5604</v>
      </c>
      <c r="N200" s="53" t="s">
        <v>5400</v>
      </c>
      <c r="O200" s="18" t="s">
        <v>5859</v>
      </c>
      <c r="P200" s="47" t="s">
        <v>5860</v>
      </c>
      <c r="Q200" s="48">
        <v>42116</v>
      </c>
      <c r="R200" s="66" t="s">
        <v>449</v>
      </c>
      <c r="S200" s="48" t="s">
        <v>76</v>
      </c>
      <c r="T200" s="56" t="s">
        <v>1816</v>
      </c>
      <c r="U200" s="47" t="s">
        <v>1821</v>
      </c>
      <c r="V200" s="58" t="s">
        <v>148</v>
      </c>
      <c r="W200" s="58" t="s">
        <v>149</v>
      </c>
      <c r="X200" s="58" t="s">
        <v>5183</v>
      </c>
      <c r="Y200" s="19" t="s">
        <v>5197</v>
      </c>
      <c r="Z200" s="71"/>
      <c r="AA200" s="69"/>
      <c r="AB200" s="68">
        <f t="shared" si="33"/>
        <v>0</v>
      </c>
      <c r="AC200" s="69">
        <v>1209</v>
      </c>
      <c r="AD200" s="69">
        <v>651</v>
      </c>
      <c r="AE200" s="69"/>
      <c r="AF200" s="68">
        <f t="shared" si="34"/>
        <v>1860</v>
      </c>
      <c r="AG200" s="69"/>
      <c r="AH200" s="69"/>
      <c r="AI200" s="69"/>
      <c r="AJ200" s="68">
        <f t="shared" si="35"/>
        <v>0</v>
      </c>
      <c r="AK200" s="69"/>
      <c r="AL200" s="69"/>
      <c r="AM200" s="69"/>
      <c r="AN200" s="69"/>
      <c r="AO200" s="69"/>
      <c r="AP200" s="69">
        <v>158</v>
      </c>
      <c r="AQ200" s="68">
        <f t="shared" si="36"/>
        <v>158</v>
      </c>
      <c r="AR200" s="69">
        <v>366.7</v>
      </c>
      <c r="AS200" s="69"/>
      <c r="AT200" s="72">
        <f t="shared" si="37"/>
        <v>108.81</v>
      </c>
      <c r="AU200" s="71">
        <f t="shared" si="45"/>
        <v>12.210899999999999</v>
      </c>
      <c r="AV200" s="68">
        <f t="shared" si="38"/>
        <v>2505.7208999999998</v>
      </c>
      <c r="AW200" s="68">
        <f t="shared" si="40"/>
        <v>30068.650799999996</v>
      </c>
      <c r="AX200" s="70">
        <v>400</v>
      </c>
      <c r="AY200" s="70">
        <v>600</v>
      </c>
      <c r="AZ200" s="70"/>
      <c r="BA200" s="68">
        <f t="shared" si="39"/>
        <v>31068.650799999996</v>
      </c>
      <c r="BB200" s="17" t="s">
        <v>5916</v>
      </c>
      <c r="BC200" s="81"/>
    </row>
    <row r="201" spans="1:55" s="20" customFormat="1" ht="39.75" customHeight="1" x14ac:dyDescent="0.25">
      <c r="A201" s="81" t="s">
        <v>73</v>
      </c>
      <c r="B201" s="34"/>
      <c r="C201" s="34"/>
      <c r="D201" s="34">
        <v>1</v>
      </c>
      <c r="E201" s="34"/>
      <c r="F201" s="34" t="s">
        <v>5182</v>
      </c>
      <c r="G201" s="15" t="s">
        <v>4763</v>
      </c>
      <c r="H201" s="16" t="s">
        <v>4767</v>
      </c>
      <c r="I201" s="172">
        <f t="shared" si="41"/>
        <v>189</v>
      </c>
      <c r="J201" s="83">
        <f t="shared" si="43"/>
        <v>175</v>
      </c>
      <c r="K201" s="17" t="s">
        <v>4725</v>
      </c>
      <c r="L201" s="60" t="s">
        <v>4785</v>
      </c>
      <c r="M201" s="60" t="s">
        <v>5604</v>
      </c>
      <c r="N201" s="53" t="s">
        <v>5400</v>
      </c>
      <c r="O201" s="18" t="s">
        <v>2160</v>
      </c>
      <c r="P201" s="47"/>
      <c r="Q201" s="48">
        <v>41782</v>
      </c>
      <c r="R201" s="66" t="s">
        <v>450</v>
      </c>
      <c r="S201" s="48" t="s">
        <v>76</v>
      </c>
      <c r="T201" s="56" t="s">
        <v>1822</v>
      </c>
      <c r="U201" s="47" t="s">
        <v>1821</v>
      </c>
      <c r="V201" s="58" t="s">
        <v>138</v>
      </c>
      <c r="W201" s="58" t="s">
        <v>139</v>
      </c>
      <c r="X201" s="58" t="s">
        <v>5183</v>
      </c>
      <c r="Y201" s="19" t="s">
        <v>5197</v>
      </c>
      <c r="Z201" s="71"/>
      <c r="AA201" s="69"/>
      <c r="AB201" s="68">
        <f t="shared" si="33"/>
        <v>0</v>
      </c>
      <c r="AC201" s="69">
        <v>1255.1500000000001</v>
      </c>
      <c r="AD201" s="69">
        <v>675.85</v>
      </c>
      <c r="AE201" s="69"/>
      <c r="AF201" s="68">
        <f t="shared" si="34"/>
        <v>1931</v>
      </c>
      <c r="AG201" s="69"/>
      <c r="AH201" s="69"/>
      <c r="AI201" s="69"/>
      <c r="AJ201" s="68">
        <f t="shared" si="35"/>
        <v>0</v>
      </c>
      <c r="AK201" s="69"/>
      <c r="AL201" s="69"/>
      <c r="AM201" s="69"/>
      <c r="AN201" s="69"/>
      <c r="AO201" s="69"/>
      <c r="AP201" s="69"/>
      <c r="AQ201" s="68">
        <f t="shared" si="36"/>
        <v>0</v>
      </c>
      <c r="AR201" s="69"/>
      <c r="AS201" s="69"/>
      <c r="AT201" s="72">
        <f t="shared" si="37"/>
        <v>112.96350000000001</v>
      </c>
      <c r="AU201" s="71">
        <f t="shared" si="45"/>
        <v>12.677015000000001</v>
      </c>
      <c r="AV201" s="68">
        <f t="shared" si="38"/>
        <v>2056.6405150000001</v>
      </c>
      <c r="AW201" s="68">
        <f>AV201*11</f>
        <v>22623.045665000001</v>
      </c>
      <c r="AX201" s="70">
        <v>400</v>
      </c>
      <c r="AY201" s="70">
        <v>600</v>
      </c>
      <c r="AZ201" s="70"/>
      <c r="BA201" s="68">
        <f t="shared" si="39"/>
        <v>23623.045665000001</v>
      </c>
      <c r="BB201" s="17" t="s">
        <v>4839</v>
      </c>
      <c r="BC201" s="81" t="s">
        <v>4936</v>
      </c>
    </row>
    <row r="202" spans="1:55" s="20" customFormat="1" ht="39.75" customHeight="1" x14ac:dyDescent="0.25">
      <c r="A202" s="81" t="s">
        <v>73</v>
      </c>
      <c r="B202" s="34" t="s">
        <v>2</v>
      </c>
      <c r="C202" s="34"/>
      <c r="D202" s="34"/>
      <c r="E202" s="34"/>
      <c r="F202" s="34" t="s">
        <v>5182</v>
      </c>
      <c r="G202" s="15" t="s">
        <v>4763</v>
      </c>
      <c r="H202" s="16" t="s">
        <v>4767</v>
      </c>
      <c r="I202" s="172">
        <f t="shared" si="41"/>
        <v>190</v>
      </c>
      <c r="J202" s="83">
        <f t="shared" si="43"/>
        <v>176</v>
      </c>
      <c r="K202" s="17" t="s">
        <v>4725</v>
      </c>
      <c r="L202" s="60" t="s">
        <v>4785</v>
      </c>
      <c r="M202" s="60" t="s">
        <v>5604</v>
      </c>
      <c r="N202" s="53" t="s">
        <v>5400</v>
      </c>
      <c r="O202" s="18" t="s">
        <v>2161</v>
      </c>
      <c r="P202" s="47" t="s">
        <v>2162</v>
      </c>
      <c r="Q202" s="48">
        <v>32371</v>
      </c>
      <c r="R202" s="66" t="s">
        <v>451</v>
      </c>
      <c r="S202" s="48" t="s">
        <v>76</v>
      </c>
      <c r="T202" s="56" t="s">
        <v>77</v>
      </c>
      <c r="U202" s="47" t="s">
        <v>1821</v>
      </c>
      <c r="V202" s="58" t="s">
        <v>146</v>
      </c>
      <c r="W202" s="58" t="s">
        <v>147</v>
      </c>
      <c r="X202" s="58" t="s">
        <v>5183</v>
      </c>
      <c r="Y202" s="19" t="s">
        <v>5197</v>
      </c>
      <c r="Z202" s="71"/>
      <c r="AA202" s="69"/>
      <c r="AB202" s="68">
        <f t="shared" si="33"/>
        <v>0</v>
      </c>
      <c r="AC202" s="69">
        <v>1214.2</v>
      </c>
      <c r="AD202" s="69">
        <v>653.79999999999995</v>
      </c>
      <c r="AE202" s="69">
        <v>21.91</v>
      </c>
      <c r="AF202" s="68">
        <f t="shared" si="34"/>
        <v>1889.91</v>
      </c>
      <c r="AG202" s="69"/>
      <c r="AH202" s="69"/>
      <c r="AI202" s="69"/>
      <c r="AJ202" s="68">
        <f t="shared" si="35"/>
        <v>0</v>
      </c>
      <c r="AK202" s="69"/>
      <c r="AL202" s="69"/>
      <c r="AM202" s="69"/>
      <c r="AN202" s="69"/>
      <c r="AO202" s="69"/>
      <c r="AP202" s="69">
        <v>158</v>
      </c>
      <c r="AQ202" s="68">
        <f t="shared" si="36"/>
        <v>158</v>
      </c>
      <c r="AR202" s="69">
        <v>501.38</v>
      </c>
      <c r="AS202" s="69"/>
      <c r="AT202" s="72">
        <f t="shared" si="37"/>
        <v>109.27800000000001</v>
      </c>
      <c r="AU202" s="71">
        <f t="shared" si="45"/>
        <v>12.26342</v>
      </c>
      <c r="AV202" s="68">
        <f t="shared" si="38"/>
        <v>2670.83142</v>
      </c>
      <c r="AW202" s="68">
        <f t="shared" si="40"/>
        <v>32049.977039999998</v>
      </c>
      <c r="AX202" s="70">
        <v>400</v>
      </c>
      <c r="AY202" s="70">
        <v>600</v>
      </c>
      <c r="AZ202" s="70"/>
      <c r="BA202" s="68">
        <f t="shared" si="39"/>
        <v>33049.977039999998</v>
      </c>
      <c r="BB202" s="17"/>
      <c r="BC202" s="81"/>
    </row>
    <row r="203" spans="1:55" s="20" customFormat="1" ht="39.75" customHeight="1" x14ac:dyDescent="0.25">
      <c r="A203" s="81" t="s">
        <v>73</v>
      </c>
      <c r="B203" s="34" t="s">
        <v>2</v>
      </c>
      <c r="C203" s="34"/>
      <c r="D203" s="34"/>
      <c r="E203" s="34"/>
      <c r="F203" s="34" t="s">
        <v>5182</v>
      </c>
      <c r="G203" s="15" t="s">
        <v>4763</v>
      </c>
      <c r="H203" s="16" t="s">
        <v>4767</v>
      </c>
      <c r="I203" s="172">
        <f t="shared" si="41"/>
        <v>191</v>
      </c>
      <c r="J203" s="83">
        <f t="shared" si="43"/>
        <v>177</v>
      </c>
      <c r="K203" s="17" t="s">
        <v>4725</v>
      </c>
      <c r="L203" s="60" t="s">
        <v>4785</v>
      </c>
      <c r="M203" s="60" t="s">
        <v>5604</v>
      </c>
      <c r="N203" s="53" t="s">
        <v>5400</v>
      </c>
      <c r="O203" s="18" t="s">
        <v>2163</v>
      </c>
      <c r="P203" s="47" t="s">
        <v>2164</v>
      </c>
      <c r="Q203" s="48">
        <v>30636</v>
      </c>
      <c r="R203" s="66" t="s">
        <v>452</v>
      </c>
      <c r="S203" s="48" t="s">
        <v>76</v>
      </c>
      <c r="T203" s="56" t="s">
        <v>77</v>
      </c>
      <c r="U203" s="47" t="s">
        <v>1821</v>
      </c>
      <c r="V203" s="58" t="s">
        <v>146</v>
      </c>
      <c r="W203" s="58" t="s">
        <v>147</v>
      </c>
      <c r="X203" s="58" t="s">
        <v>5183</v>
      </c>
      <c r="Y203" s="19" t="s">
        <v>5197</v>
      </c>
      <c r="Z203" s="71"/>
      <c r="AA203" s="69"/>
      <c r="AB203" s="68">
        <f t="shared" si="33"/>
        <v>0</v>
      </c>
      <c r="AC203" s="69">
        <v>1214.2</v>
      </c>
      <c r="AD203" s="69">
        <v>653.79999999999995</v>
      </c>
      <c r="AE203" s="69">
        <v>18.91</v>
      </c>
      <c r="AF203" s="68">
        <f t="shared" si="34"/>
        <v>1886.91</v>
      </c>
      <c r="AG203" s="69"/>
      <c r="AH203" s="69"/>
      <c r="AI203" s="69"/>
      <c r="AJ203" s="68">
        <f t="shared" si="35"/>
        <v>0</v>
      </c>
      <c r="AK203" s="69"/>
      <c r="AL203" s="69"/>
      <c r="AM203" s="69"/>
      <c r="AN203" s="69"/>
      <c r="AO203" s="69"/>
      <c r="AP203" s="69">
        <v>158</v>
      </c>
      <c r="AQ203" s="68">
        <f t="shared" si="36"/>
        <v>158</v>
      </c>
      <c r="AR203" s="69">
        <v>501.38</v>
      </c>
      <c r="AS203" s="69"/>
      <c r="AT203" s="72">
        <f t="shared" si="37"/>
        <v>109.27800000000001</v>
      </c>
      <c r="AU203" s="71">
        <f t="shared" si="45"/>
        <v>12.26342</v>
      </c>
      <c r="AV203" s="68">
        <f t="shared" si="38"/>
        <v>2667.83142</v>
      </c>
      <c r="AW203" s="68">
        <f t="shared" si="40"/>
        <v>32013.977039999998</v>
      </c>
      <c r="AX203" s="70">
        <v>400</v>
      </c>
      <c r="AY203" s="70">
        <v>600</v>
      </c>
      <c r="AZ203" s="70"/>
      <c r="BA203" s="68">
        <f t="shared" si="39"/>
        <v>33013.977039999998</v>
      </c>
      <c r="BB203" s="17"/>
      <c r="BC203" s="81"/>
    </row>
    <row r="204" spans="1:55" s="20" customFormat="1" ht="39.75" customHeight="1" x14ac:dyDescent="0.25">
      <c r="A204" s="81" t="s">
        <v>73</v>
      </c>
      <c r="B204" s="34" t="s">
        <v>2</v>
      </c>
      <c r="C204" s="34"/>
      <c r="D204" s="34"/>
      <c r="E204" s="34"/>
      <c r="F204" s="34" t="s">
        <v>5182</v>
      </c>
      <c r="G204" s="15" t="s">
        <v>4763</v>
      </c>
      <c r="H204" s="16" t="s">
        <v>4767</v>
      </c>
      <c r="I204" s="172">
        <f t="shared" si="41"/>
        <v>192</v>
      </c>
      <c r="J204" s="83">
        <f t="shared" si="43"/>
        <v>178</v>
      </c>
      <c r="K204" s="17" t="s">
        <v>4725</v>
      </c>
      <c r="L204" s="60" t="s">
        <v>4785</v>
      </c>
      <c r="M204" s="60" t="s">
        <v>5604</v>
      </c>
      <c r="N204" s="53" t="s">
        <v>5400</v>
      </c>
      <c r="O204" s="18" t="s">
        <v>2165</v>
      </c>
      <c r="P204" s="47" t="s">
        <v>2166</v>
      </c>
      <c r="Q204" s="48">
        <v>32104</v>
      </c>
      <c r="R204" s="66" t="s">
        <v>453</v>
      </c>
      <c r="S204" s="48" t="s">
        <v>76</v>
      </c>
      <c r="T204" s="56" t="s">
        <v>77</v>
      </c>
      <c r="U204" s="47" t="s">
        <v>1821</v>
      </c>
      <c r="V204" s="58" t="s">
        <v>146</v>
      </c>
      <c r="W204" s="58" t="s">
        <v>147</v>
      </c>
      <c r="X204" s="58" t="s">
        <v>5183</v>
      </c>
      <c r="Y204" s="19" t="s">
        <v>5197</v>
      </c>
      <c r="Z204" s="71"/>
      <c r="AA204" s="69"/>
      <c r="AB204" s="68">
        <f t="shared" si="33"/>
        <v>0</v>
      </c>
      <c r="AC204" s="69">
        <v>1214.2</v>
      </c>
      <c r="AD204" s="69">
        <v>653.79999999999995</v>
      </c>
      <c r="AE204" s="69">
        <v>9.16</v>
      </c>
      <c r="AF204" s="68">
        <f t="shared" si="34"/>
        <v>1877.16</v>
      </c>
      <c r="AG204" s="69"/>
      <c r="AH204" s="69"/>
      <c r="AI204" s="69"/>
      <c r="AJ204" s="68">
        <f t="shared" si="35"/>
        <v>0</v>
      </c>
      <c r="AK204" s="69"/>
      <c r="AL204" s="69"/>
      <c r="AM204" s="69"/>
      <c r="AN204" s="69"/>
      <c r="AO204" s="69"/>
      <c r="AP204" s="69">
        <v>158</v>
      </c>
      <c r="AQ204" s="68">
        <f t="shared" si="36"/>
        <v>158</v>
      </c>
      <c r="AR204" s="69">
        <v>455.82</v>
      </c>
      <c r="AS204" s="69"/>
      <c r="AT204" s="72">
        <f t="shared" si="37"/>
        <v>109.27800000000001</v>
      </c>
      <c r="AU204" s="71">
        <f t="shared" si="45"/>
        <v>12.26342</v>
      </c>
      <c r="AV204" s="68">
        <f t="shared" si="38"/>
        <v>2612.52142</v>
      </c>
      <c r="AW204" s="68">
        <f t="shared" si="40"/>
        <v>31350.25704</v>
      </c>
      <c r="AX204" s="70">
        <v>400</v>
      </c>
      <c r="AY204" s="70">
        <v>600</v>
      </c>
      <c r="AZ204" s="70"/>
      <c r="BA204" s="68">
        <f t="shared" si="39"/>
        <v>32350.25704</v>
      </c>
      <c r="BB204" s="17"/>
      <c r="BC204" s="81"/>
    </row>
    <row r="205" spans="1:55" s="20" customFormat="1" ht="39.75" customHeight="1" x14ac:dyDescent="0.25">
      <c r="A205" s="81" t="s">
        <v>73</v>
      </c>
      <c r="B205" s="34" t="s">
        <v>2</v>
      </c>
      <c r="C205" s="34"/>
      <c r="D205" s="34"/>
      <c r="E205" s="34"/>
      <c r="F205" s="34" t="s">
        <v>5182</v>
      </c>
      <c r="G205" s="15" t="s">
        <v>4763</v>
      </c>
      <c r="H205" s="16" t="s">
        <v>4767</v>
      </c>
      <c r="I205" s="172">
        <f t="shared" si="41"/>
        <v>193</v>
      </c>
      <c r="J205" s="83">
        <f t="shared" si="43"/>
        <v>179</v>
      </c>
      <c r="K205" s="17" t="s">
        <v>4725</v>
      </c>
      <c r="L205" s="60" t="s">
        <v>4785</v>
      </c>
      <c r="M205" s="60" t="s">
        <v>5604</v>
      </c>
      <c r="N205" s="53" t="s">
        <v>5400</v>
      </c>
      <c r="O205" s="18" t="s">
        <v>2167</v>
      </c>
      <c r="P205" s="47" t="s">
        <v>2168</v>
      </c>
      <c r="Q205" s="48">
        <v>27851</v>
      </c>
      <c r="R205" s="66" t="s">
        <v>454</v>
      </c>
      <c r="S205" s="48" t="s">
        <v>76</v>
      </c>
      <c r="T205" s="56" t="s">
        <v>77</v>
      </c>
      <c r="U205" s="47" t="s">
        <v>1821</v>
      </c>
      <c r="V205" s="58" t="s">
        <v>140</v>
      </c>
      <c r="W205" s="58" t="s">
        <v>141</v>
      </c>
      <c r="X205" s="58" t="s">
        <v>5183</v>
      </c>
      <c r="Y205" s="19" t="s">
        <v>5197</v>
      </c>
      <c r="Z205" s="71"/>
      <c r="AA205" s="69"/>
      <c r="AB205" s="68">
        <f t="shared" ref="AB205:AB268" si="46">SUM(Z205:AA205)</f>
        <v>0</v>
      </c>
      <c r="AC205" s="69">
        <v>1244.0999999999999</v>
      </c>
      <c r="AD205" s="69">
        <v>669.9</v>
      </c>
      <c r="AE205" s="69">
        <v>13.63</v>
      </c>
      <c r="AF205" s="68">
        <f t="shared" ref="AF205:AF268" si="47">SUM(AC205:AE205)</f>
        <v>1927.63</v>
      </c>
      <c r="AG205" s="69"/>
      <c r="AH205" s="69"/>
      <c r="AI205" s="69"/>
      <c r="AJ205" s="68">
        <f t="shared" ref="AJ205:AJ268" si="48">SUM(AG205:AI205)</f>
        <v>0</v>
      </c>
      <c r="AK205" s="69"/>
      <c r="AL205" s="69"/>
      <c r="AM205" s="69"/>
      <c r="AN205" s="69"/>
      <c r="AO205" s="69"/>
      <c r="AP205" s="69">
        <v>158</v>
      </c>
      <c r="AQ205" s="68">
        <f t="shared" ref="AQ205:AQ268" si="49">SUM(AK205:AP205)</f>
        <v>158</v>
      </c>
      <c r="AR205" s="69">
        <v>454.82</v>
      </c>
      <c r="AS205" s="69"/>
      <c r="AT205" s="72">
        <f t="shared" ref="AT205:AT268" si="50">+(Z205+AC205)*9%</f>
        <v>111.96899999999999</v>
      </c>
      <c r="AU205" s="71">
        <f t="shared" si="45"/>
        <v>12.565409999999998</v>
      </c>
      <c r="AV205" s="68">
        <f t="shared" ref="AV205:AV268" si="51">AB205+AF205+AJ205+AQ205+AR205+AS205+AT205+AU205</f>
        <v>2664.9844100000005</v>
      </c>
      <c r="AW205" s="68">
        <f t="shared" si="40"/>
        <v>31979.812920000004</v>
      </c>
      <c r="AX205" s="70">
        <v>400</v>
      </c>
      <c r="AY205" s="70">
        <v>600</v>
      </c>
      <c r="AZ205" s="70"/>
      <c r="BA205" s="68">
        <f t="shared" ref="BA205:BA268" si="52">AW205+AX205+AY205+AZ205</f>
        <v>32979.812920000004</v>
      </c>
      <c r="BB205" s="17"/>
      <c r="BC205" s="81"/>
    </row>
    <row r="206" spans="1:55" s="20" customFormat="1" ht="39.75" customHeight="1" x14ac:dyDescent="0.25">
      <c r="A206" s="81" t="s">
        <v>73</v>
      </c>
      <c r="B206" s="34" t="s">
        <v>2</v>
      </c>
      <c r="C206" s="34"/>
      <c r="D206" s="34"/>
      <c r="E206" s="34"/>
      <c r="F206" s="34" t="s">
        <v>5182</v>
      </c>
      <c r="G206" s="15" t="s">
        <v>4763</v>
      </c>
      <c r="H206" s="16" t="s">
        <v>4767</v>
      </c>
      <c r="I206" s="172">
        <f t="shared" si="41"/>
        <v>194</v>
      </c>
      <c r="J206" s="83">
        <f t="shared" si="43"/>
        <v>180</v>
      </c>
      <c r="K206" s="17" t="s">
        <v>4725</v>
      </c>
      <c r="L206" s="60" t="s">
        <v>4785</v>
      </c>
      <c r="M206" s="60" t="s">
        <v>5604</v>
      </c>
      <c r="N206" s="53" t="s">
        <v>5400</v>
      </c>
      <c r="O206" s="18" t="s">
        <v>2169</v>
      </c>
      <c r="P206" s="47" t="s">
        <v>2170</v>
      </c>
      <c r="Q206" s="48">
        <v>27912</v>
      </c>
      <c r="R206" s="66" t="s">
        <v>455</v>
      </c>
      <c r="S206" s="48" t="s">
        <v>76</v>
      </c>
      <c r="T206" s="56" t="s">
        <v>77</v>
      </c>
      <c r="U206" s="47" t="s">
        <v>1821</v>
      </c>
      <c r="V206" s="58" t="s">
        <v>140</v>
      </c>
      <c r="W206" s="58" t="s">
        <v>141</v>
      </c>
      <c r="X206" s="58" t="s">
        <v>5183</v>
      </c>
      <c r="Y206" s="19" t="s">
        <v>5197</v>
      </c>
      <c r="Z206" s="71"/>
      <c r="AA206" s="69"/>
      <c r="AB206" s="68">
        <f t="shared" si="46"/>
        <v>0</v>
      </c>
      <c r="AC206" s="69">
        <v>1244.0999999999999</v>
      </c>
      <c r="AD206" s="69">
        <v>669.9</v>
      </c>
      <c r="AE206" s="69">
        <v>16.920000000000002</v>
      </c>
      <c r="AF206" s="68">
        <f t="shared" si="47"/>
        <v>1930.92</v>
      </c>
      <c r="AG206" s="69"/>
      <c r="AH206" s="69"/>
      <c r="AI206" s="69"/>
      <c r="AJ206" s="68">
        <f t="shared" si="48"/>
        <v>0</v>
      </c>
      <c r="AK206" s="69"/>
      <c r="AL206" s="69"/>
      <c r="AM206" s="69"/>
      <c r="AN206" s="69"/>
      <c r="AO206" s="69"/>
      <c r="AP206" s="69">
        <v>158</v>
      </c>
      <c r="AQ206" s="68">
        <f t="shared" si="49"/>
        <v>158</v>
      </c>
      <c r="AR206" s="69">
        <v>371.59</v>
      </c>
      <c r="AS206" s="69"/>
      <c r="AT206" s="72">
        <f t="shared" si="50"/>
        <v>111.96899999999999</v>
      </c>
      <c r="AU206" s="71">
        <f t="shared" si="45"/>
        <v>12.565409999999998</v>
      </c>
      <c r="AV206" s="68">
        <f t="shared" si="51"/>
        <v>2585.0444100000004</v>
      </c>
      <c r="AW206" s="68">
        <f t="shared" ref="AW206:AW269" si="53">AV206*12</f>
        <v>31020.532920000005</v>
      </c>
      <c r="AX206" s="70">
        <v>400</v>
      </c>
      <c r="AY206" s="70">
        <v>600</v>
      </c>
      <c r="AZ206" s="70"/>
      <c r="BA206" s="68">
        <f t="shared" si="52"/>
        <v>32020.532920000005</v>
      </c>
      <c r="BB206" s="17"/>
      <c r="BC206" s="81"/>
    </row>
    <row r="207" spans="1:55" s="20" customFormat="1" ht="39.75" customHeight="1" x14ac:dyDescent="0.25">
      <c r="A207" s="81" t="s">
        <v>73</v>
      </c>
      <c r="B207" s="34" t="s">
        <v>2</v>
      </c>
      <c r="C207" s="34"/>
      <c r="D207" s="34"/>
      <c r="E207" s="34"/>
      <c r="F207" s="34" t="s">
        <v>5182</v>
      </c>
      <c r="G207" s="15" t="s">
        <v>4763</v>
      </c>
      <c r="H207" s="16" t="s">
        <v>4767</v>
      </c>
      <c r="I207" s="172">
        <f t="shared" si="41"/>
        <v>195</v>
      </c>
      <c r="J207" s="83">
        <f t="shared" si="43"/>
        <v>181</v>
      </c>
      <c r="K207" s="17" t="s">
        <v>4725</v>
      </c>
      <c r="L207" s="60" t="s">
        <v>4785</v>
      </c>
      <c r="M207" s="60" t="s">
        <v>5604</v>
      </c>
      <c r="N207" s="53" t="s">
        <v>5400</v>
      </c>
      <c r="O207" s="18" t="s">
        <v>2171</v>
      </c>
      <c r="P207" s="47" t="s">
        <v>2172</v>
      </c>
      <c r="Q207" s="48">
        <v>31017</v>
      </c>
      <c r="R207" s="66" t="s">
        <v>456</v>
      </c>
      <c r="S207" s="48" t="s">
        <v>76</v>
      </c>
      <c r="T207" s="56" t="s">
        <v>77</v>
      </c>
      <c r="U207" s="47" t="s">
        <v>1821</v>
      </c>
      <c r="V207" s="58" t="s">
        <v>140</v>
      </c>
      <c r="W207" s="58" t="s">
        <v>141</v>
      </c>
      <c r="X207" s="58" t="s">
        <v>5183</v>
      </c>
      <c r="Y207" s="19" t="s">
        <v>5197</v>
      </c>
      <c r="Z207" s="71"/>
      <c r="AA207" s="69"/>
      <c r="AB207" s="68">
        <f t="shared" si="46"/>
        <v>0</v>
      </c>
      <c r="AC207" s="69">
        <v>1244.0999999999999</v>
      </c>
      <c r="AD207" s="69">
        <v>669.9</v>
      </c>
      <c r="AE207" s="69">
        <v>19.920000000000002</v>
      </c>
      <c r="AF207" s="68">
        <f t="shared" si="47"/>
        <v>1933.92</v>
      </c>
      <c r="AG207" s="69"/>
      <c r="AH207" s="69"/>
      <c r="AI207" s="69"/>
      <c r="AJ207" s="68">
        <f t="shared" si="48"/>
        <v>0</v>
      </c>
      <c r="AK207" s="69"/>
      <c r="AL207" s="69"/>
      <c r="AM207" s="69"/>
      <c r="AN207" s="69"/>
      <c r="AO207" s="69"/>
      <c r="AP207" s="69">
        <v>158</v>
      </c>
      <c r="AQ207" s="68">
        <f t="shared" si="49"/>
        <v>158</v>
      </c>
      <c r="AR207" s="69">
        <v>478.6</v>
      </c>
      <c r="AS207" s="69"/>
      <c r="AT207" s="72">
        <f t="shared" si="50"/>
        <v>111.96899999999999</v>
      </c>
      <c r="AU207" s="71">
        <f t="shared" si="45"/>
        <v>12.565409999999998</v>
      </c>
      <c r="AV207" s="68">
        <f t="shared" si="51"/>
        <v>2695.0544100000002</v>
      </c>
      <c r="AW207" s="68">
        <f t="shared" si="53"/>
        <v>32340.65292</v>
      </c>
      <c r="AX207" s="70">
        <v>400</v>
      </c>
      <c r="AY207" s="70">
        <v>600</v>
      </c>
      <c r="AZ207" s="70"/>
      <c r="BA207" s="68">
        <f t="shared" si="52"/>
        <v>33340.65292</v>
      </c>
      <c r="BB207" s="17"/>
      <c r="BC207" s="81"/>
    </row>
    <row r="208" spans="1:55" s="20" customFormat="1" ht="39.75" customHeight="1" x14ac:dyDescent="0.25">
      <c r="A208" s="81" t="s">
        <v>73</v>
      </c>
      <c r="B208" s="34"/>
      <c r="C208" s="34"/>
      <c r="D208" s="34">
        <v>1</v>
      </c>
      <c r="E208" s="34"/>
      <c r="F208" s="34" t="s">
        <v>5182</v>
      </c>
      <c r="G208" s="15" t="s">
        <v>4763</v>
      </c>
      <c r="H208" s="16" t="s">
        <v>4767</v>
      </c>
      <c r="I208" s="172">
        <f t="shared" ref="I208:I271" si="54">I207+1</f>
        <v>196</v>
      </c>
      <c r="J208" s="83">
        <f t="shared" si="43"/>
        <v>182</v>
      </c>
      <c r="K208" s="17" t="s">
        <v>4725</v>
      </c>
      <c r="L208" s="60" t="s">
        <v>4785</v>
      </c>
      <c r="M208" s="60" t="s">
        <v>5604</v>
      </c>
      <c r="N208" s="53" t="s">
        <v>5400</v>
      </c>
      <c r="O208" s="18" t="s">
        <v>2173</v>
      </c>
      <c r="P208" s="47"/>
      <c r="Q208" s="48">
        <v>42890</v>
      </c>
      <c r="R208" s="66" t="s">
        <v>457</v>
      </c>
      <c r="S208" s="48" t="s">
        <v>76</v>
      </c>
      <c r="T208" s="56" t="s">
        <v>1822</v>
      </c>
      <c r="U208" s="47" t="s">
        <v>1821</v>
      </c>
      <c r="V208" s="58" t="s">
        <v>140</v>
      </c>
      <c r="W208" s="58" t="s">
        <v>141</v>
      </c>
      <c r="X208" s="58" t="s">
        <v>5183</v>
      </c>
      <c r="Y208" s="19" t="s">
        <v>5197</v>
      </c>
      <c r="Z208" s="71"/>
      <c r="AA208" s="69"/>
      <c r="AB208" s="68">
        <f t="shared" si="46"/>
        <v>0</v>
      </c>
      <c r="AC208" s="69">
        <v>1244.0999999999999</v>
      </c>
      <c r="AD208" s="69">
        <v>669.9</v>
      </c>
      <c r="AE208" s="69"/>
      <c r="AF208" s="68">
        <f t="shared" si="47"/>
        <v>1914</v>
      </c>
      <c r="AG208" s="69"/>
      <c r="AH208" s="69"/>
      <c r="AI208" s="69"/>
      <c r="AJ208" s="68">
        <f t="shared" si="48"/>
        <v>0</v>
      </c>
      <c r="AK208" s="69"/>
      <c r="AL208" s="69"/>
      <c r="AM208" s="69"/>
      <c r="AN208" s="69"/>
      <c r="AO208" s="69"/>
      <c r="AP208" s="69"/>
      <c r="AQ208" s="68">
        <f t="shared" si="49"/>
        <v>0</v>
      </c>
      <c r="AR208" s="69">
        <v>478.6</v>
      </c>
      <c r="AS208" s="69"/>
      <c r="AT208" s="72">
        <f t="shared" si="50"/>
        <v>111.96899999999999</v>
      </c>
      <c r="AU208" s="71">
        <f t="shared" si="45"/>
        <v>12.565409999999998</v>
      </c>
      <c r="AV208" s="68">
        <f t="shared" si="51"/>
        <v>2517.1344100000001</v>
      </c>
      <c r="AW208" s="68">
        <f t="shared" si="53"/>
        <v>30205.61292</v>
      </c>
      <c r="AX208" s="70">
        <v>400</v>
      </c>
      <c r="AY208" s="70">
        <v>600</v>
      </c>
      <c r="AZ208" s="70"/>
      <c r="BA208" s="68">
        <f t="shared" si="52"/>
        <v>31205.61292</v>
      </c>
      <c r="BB208" s="17" t="s">
        <v>5510</v>
      </c>
      <c r="BC208" s="81" t="s">
        <v>5407</v>
      </c>
    </row>
    <row r="209" spans="1:55" s="20" customFormat="1" ht="39.75" customHeight="1" x14ac:dyDescent="0.25">
      <c r="A209" s="81" t="s">
        <v>73</v>
      </c>
      <c r="B209" s="34" t="s">
        <v>2</v>
      </c>
      <c r="C209" s="34"/>
      <c r="D209" s="34"/>
      <c r="E209" s="34"/>
      <c r="F209" s="34" t="s">
        <v>5182</v>
      </c>
      <c r="G209" s="15" t="s">
        <v>4763</v>
      </c>
      <c r="H209" s="16" t="s">
        <v>4767</v>
      </c>
      <c r="I209" s="172">
        <f t="shared" si="54"/>
        <v>197</v>
      </c>
      <c r="J209" s="83">
        <f t="shared" si="43"/>
        <v>183</v>
      </c>
      <c r="K209" s="17" t="s">
        <v>4725</v>
      </c>
      <c r="L209" s="60" t="s">
        <v>4785</v>
      </c>
      <c r="M209" s="60" t="s">
        <v>5604</v>
      </c>
      <c r="N209" s="53" t="s">
        <v>5400</v>
      </c>
      <c r="O209" s="18" t="s">
        <v>2174</v>
      </c>
      <c r="P209" s="47" t="s">
        <v>2175</v>
      </c>
      <c r="Q209" s="48">
        <v>26016</v>
      </c>
      <c r="R209" s="66" t="s">
        <v>458</v>
      </c>
      <c r="S209" s="48" t="s">
        <v>76</v>
      </c>
      <c r="T209" s="56" t="s">
        <v>77</v>
      </c>
      <c r="U209" s="47" t="s">
        <v>1821</v>
      </c>
      <c r="V209" s="58" t="s">
        <v>146</v>
      </c>
      <c r="W209" s="58" t="s">
        <v>147</v>
      </c>
      <c r="X209" s="58" t="s">
        <v>5183</v>
      </c>
      <c r="Y209" s="19" t="s">
        <v>5197</v>
      </c>
      <c r="Z209" s="71"/>
      <c r="AA209" s="69"/>
      <c r="AB209" s="68">
        <f t="shared" si="46"/>
        <v>0</v>
      </c>
      <c r="AC209" s="69">
        <v>1214.2</v>
      </c>
      <c r="AD209" s="69">
        <v>653.79999999999995</v>
      </c>
      <c r="AE209" s="69">
        <v>21.91</v>
      </c>
      <c r="AF209" s="68">
        <f t="shared" si="47"/>
        <v>1889.91</v>
      </c>
      <c r="AG209" s="69"/>
      <c r="AH209" s="69"/>
      <c r="AI209" s="69"/>
      <c r="AJ209" s="68">
        <f t="shared" si="48"/>
        <v>0</v>
      </c>
      <c r="AK209" s="69"/>
      <c r="AL209" s="69"/>
      <c r="AM209" s="69"/>
      <c r="AN209" s="69"/>
      <c r="AO209" s="69"/>
      <c r="AP209" s="69">
        <v>158</v>
      </c>
      <c r="AQ209" s="68">
        <f t="shared" si="49"/>
        <v>158</v>
      </c>
      <c r="AR209" s="69">
        <v>478.6</v>
      </c>
      <c r="AS209" s="69"/>
      <c r="AT209" s="72">
        <f t="shared" si="50"/>
        <v>109.27800000000001</v>
      </c>
      <c r="AU209" s="71">
        <f t="shared" si="45"/>
        <v>12.26342</v>
      </c>
      <c r="AV209" s="68">
        <f t="shared" si="51"/>
        <v>2648.0514200000002</v>
      </c>
      <c r="AW209" s="68">
        <f t="shared" si="53"/>
        <v>31776.617040000005</v>
      </c>
      <c r="AX209" s="70">
        <v>400</v>
      </c>
      <c r="AY209" s="70">
        <v>600</v>
      </c>
      <c r="AZ209" s="70"/>
      <c r="BA209" s="68">
        <f t="shared" si="52"/>
        <v>32776.617040000005</v>
      </c>
      <c r="BB209" s="17"/>
      <c r="BC209" s="81"/>
    </row>
    <row r="210" spans="1:55" s="20" customFormat="1" ht="39.75" customHeight="1" x14ac:dyDescent="0.25">
      <c r="A210" s="81" t="s">
        <v>73</v>
      </c>
      <c r="B210" s="34" t="s">
        <v>2</v>
      </c>
      <c r="C210" s="34"/>
      <c r="D210" s="34"/>
      <c r="E210" s="34"/>
      <c r="F210" s="34" t="s">
        <v>5182</v>
      </c>
      <c r="G210" s="15" t="s">
        <v>4763</v>
      </c>
      <c r="H210" s="16" t="s">
        <v>4767</v>
      </c>
      <c r="I210" s="172">
        <f t="shared" si="54"/>
        <v>198</v>
      </c>
      <c r="J210" s="83">
        <f t="shared" si="43"/>
        <v>184</v>
      </c>
      <c r="K210" s="17" t="s">
        <v>4725</v>
      </c>
      <c r="L210" s="60" t="s">
        <v>4785</v>
      </c>
      <c r="M210" s="60" t="s">
        <v>5604</v>
      </c>
      <c r="N210" s="53" t="s">
        <v>5400</v>
      </c>
      <c r="O210" s="18" t="s">
        <v>5861</v>
      </c>
      <c r="P210" s="47" t="s">
        <v>5862</v>
      </c>
      <c r="Q210" s="48">
        <v>42620</v>
      </c>
      <c r="R210" s="66" t="s">
        <v>459</v>
      </c>
      <c r="S210" s="48" t="s">
        <v>76</v>
      </c>
      <c r="T210" s="56" t="s">
        <v>1816</v>
      </c>
      <c r="U210" s="47" t="s">
        <v>1821</v>
      </c>
      <c r="V210" s="58" t="s">
        <v>148</v>
      </c>
      <c r="W210" s="58" t="s">
        <v>149</v>
      </c>
      <c r="X210" s="58" t="s">
        <v>5183</v>
      </c>
      <c r="Y210" s="19" t="s">
        <v>5197</v>
      </c>
      <c r="Z210" s="71"/>
      <c r="AA210" s="69"/>
      <c r="AB210" s="68">
        <f t="shared" si="46"/>
        <v>0</v>
      </c>
      <c r="AC210" s="69">
        <v>1209</v>
      </c>
      <c r="AD210" s="69">
        <v>651</v>
      </c>
      <c r="AE210" s="69"/>
      <c r="AF210" s="68">
        <f t="shared" si="47"/>
        <v>1860</v>
      </c>
      <c r="AG210" s="69"/>
      <c r="AH210" s="69"/>
      <c r="AI210" s="69"/>
      <c r="AJ210" s="68">
        <f t="shared" si="48"/>
        <v>0</v>
      </c>
      <c r="AK210" s="69"/>
      <c r="AL210" s="69"/>
      <c r="AM210" s="69"/>
      <c r="AN210" s="69"/>
      <c r="AO210" s="69"/>
      <c r="AP210" s="69">
        <v>158</v>
      </c>
      <c r="AQ210" s="68">
        <f t="shared" si="49"/>
        <v>158</v>
      </c>
      <c r="AR210" s="69">
        <v>454.82</v>
      </c>
      <c r="AS210" s="69"/>
      <c r="AT210" s="72">
        <f t="shared" si="50"/>
        <v>108.81</v>
      </c>
      <c r="AU210" s="71">
        <f t="shared" si="45"/>
        <v>12.210899999999999</v>
      </c>
      <c r="AV210" s="68">
        <f t="shared" si="51"/>
        <v>2593.8409000000001</v>
      </c>
      <c r="AW210" s="68">
        <f t="shared" si="53"/>
        <v>31126.090800000002</v>
      </c>
      <c r="AX210" s="70">
        <v>400</v>
      </c>
      <c r="AY210" s="70">
        <v>600</v>
      </c>
      <c r="AZ210" s="70"/>
      <c r="BA210" s="68">
        <f t="shared" si="52"/>
        <v>32126.090800000002</v>
      </c>
      <c r="BB210" s="17" t="s">
        <v>5917</v>
      </c>
      <c r="BC210" s="81"/>
    </row>
    <row r="211" spans="1:55" s="20" customFormat="1" ht="39.75" customHeight="1" x14ac:dyDescent="0.25">
      <c r="A211" s="81" t="s">
        <v>73</v>
      </c>
      <c r="B211" s="34" t="s">
        <v>2</v>
      </c>
      <c r="C211" s="34"/>
      <c r="D211" s="34"/>
      <c r="E211" s="34"/>
      <c r="F211" s="34" t="s">
        <v>5182</v>
      </c>
      <c r="G211" s="15" t="s">
        <v>4763</v>
      </c>
      <c r="H211" s="16" t="s">
        <v>4767</v>
      </c>
      <c r="I211" s="172">
        <f t="shared" si="54"/>
        <v>199</v>
      </c>
      <c r="J211" s="83">
        <f t="shared" si="43"/>
        <v>185</v>
      </c>
      <c r="K211" s="17" t="s">
        <v>4725</v>
      </c>
      <c r="L211" s="60" t="s">
        <v>4785</v>
      </c>
      <c r="M211" s="60" t="s">
        <v>5604</v>
      </c>
      <c r="N211" s="53" t="s">
        <v>5400</v>
      </c>
      <c r="O211" s="18" t="s">
        <v>2176</v>
      </c>
      <c r="P211" s="47" t="s">
        <v>2177</v>
      </c>
      <c r="Q211" s="48">
        <v>31017</v>
      </c>
      <c r="R211" s="66" t="s">
        <v>460</v>
      </c>
      <c r="S211" s="48" t="s">
        <v>76</v>
      </c>
      <c r="T211" s="56" t="s">
        <v>77</v>
      </c>
      <c r="U211" s="47" t="s">
        <v>1821</v>
      </c>
      <c r="V211" s="58" t="s">
        <v>142</v>
      </c>
      <c r="W211" s="58" t="s">
        <v>143</v>
      </c>
      <c r="X211" s="58" t="s">
        <v>5183</v>
      </c>
      <c r="Y211" s="19" t="s">
        <v>5197</v>
      </c>
      <c r="Z211" s="71"/>
      <c r="AA211" s="69"/>
      <c r="AB211" s="68">
        <f t="shared" si="46"/>
        <v>0</v>
      </c>
      <c r="AC211" s="69">
        <v>1233.7</v>
      </c>
      <c r="AD211" s="69">
        <v>664.3</v>
      </c>
      <c r="AE211" s="69">
        <v>35.79</v>
      </c>
      <c r="AF211" s="68">
        <f t="shared" si="47"/>
        <v>1933.79</v>
      </c>
      <c r="AG211" s="69"/>
      <c r="AH211" s="69"/>
      <c r="AI211" s="69"/>
      <c r="AJ211" s="68">
        <f t="shared" si="48"/>
        <v>0</v>
      </c>
      <c r="AK211" s="69"/>
      <c r="AL211" s="69"/>
      <c r="AM211" s="69"/>
      <c r="AN211" s="69"/>
      <c r="AO211" s="69"/>
      <c r="AP211" s="69">
        <v>158</v>
      </c>
      <c r="AQ211" s="68">
        <f t="shared" si="49"/>
        <v>158</v>
      </c>
      <c r="AR211" s="69">
        <v>454.82</v>
      </c>
      <c r="AS211" s="69"/>
      <c r="AT211" s="72">
        <f t="shared" si="50"/>
        <v>111.033</v>
      </c>
      <c r="AU211" s="71">
        <f t="shared" si="45"/>
        <v>12.460369999999999</v>
      </c>
      <c r="AV211" s="68">
        <f t="shared" si="51"/>
        <v>2670.1033699999998</v>
      </c>
      <c r="AW211" s="68">
        <f t="shared" si="53"/>
        <v>32041.240439999998</v>
      </c>
      <c r="AX211" s="70">
        <v>400</v>
      </c>
      <c r="AY211" s="70">
        <v>600</v>
      </c>
      <c r="AZ211" s="70"/>
      <c r="BA211" s="68">
        <f t="shared" si="52"/>
        <v>33041.240439999994</v>
      </c>
      <c r="BB211" s="17"/>
      <c r="BC211" s="81"/>
    </row>
    <row r="212" spans="1:55" s="20" customFormat="1" ht="39.75" customHeight="1" x14ac:dyDescent="0.25">
      <c r="A212" s="81" t="s">
        <v>73</v>
      </c>
      <c r="B212" s="34" t="s">
        <v>2</v>
      </c>
      <c r="C212" s="34"/>
      <c r="D212" s="34"/>
      <c r="E212" s="34"/>
      <c r="F212" s="34" t="s">
        <v>5182</v>
      </c>
      <c r="G212" s="15" t="s">
        <v>4763</v>
      </c>
      <c r="H212" s="16" t="s">
        <v>4767</v>
      </c>
      <c r="I212" s="172">
        <f t="shared" si="54"/>
        <v>200</v>
      </c>
      <c r="J212" s="83">
        <f t="shared" si="43"/>
        <v>186</v>
      </c>
      <c r="K212" s="17" t="s">
        <v>4725</v>
      </c>
      <c r="L212" s="60" t="s">
        <v>4785</v>
      </c>
      <c r="M212" s="60" t="s">
        <v>5604</v>
      </c>
      <c r="N212" s="53" t="s">
        <v>5400</v>
      </c>
      <c r="O212" s="18" t="s">
        <v>2178</v>
      </c>
      <c r="P212" s="47" t="s">
        <v>2179</v>
      </c>
      <c r="Q212" s="48">
        <v>32104</v>
      </c>
      <c r="R212" s="66" t="s">
        <v>461</v>
      </c>
      <c r="S212" s="48" t="s">
        <v>76</v>
      </c>
      <c r="T212" s="56" t="s">
        <v>77</v>
      </c>
      <c r="U212" s="47" t="s">
        <v>1821</v>
      </c>
      <c r="V212" s="58" t="s">
        <v>140</v>
      </c>
      <c r="W212" s="58" t="s">
        <v>141</v>
      </c>
      <c r="X212" s="58" t="s">
        <v>5183</v>
      </c>
      <c r="Y212" s="19" t="s">
        <v>5185</v>
      </c>
      <c r="Z212" s="71"/>
      <c r="AA212" s="69"/>
      <c r="AB212" s="68">
        <f t="shared" si="46"/>
        <v>0</v>
      </c>
      <c r="AC212" s="69">
        <v>1244.0999999999999</v>
      </c>
      <c r="AD212" s="69">
        <v>669.9</v>
      </c>
      <c r="AE212" s="69"/>
      <c r="AF212" s="68">
        <f t="shared" si="47"/>
        <v>1914</v>
      </c>
      <c r="AG212" s="69"/>
      <c r="AH212" s="69"/>
      <c r="AI212" s="69"/>
      <c r="AJ212" s="68">
        <f t="shared" si="48"/>
        <v>0</v>
      </c>
      <c r="AK212" s="69"/>
      <c r="AL212" s="69"/>
      <c r="AM212" s="69"/>
      <c r="AN212" s="69"/>
      <c r="AO212" s="69"/>
      <c r="AP212" s="69">
        <v>158</v>
      </c>
      <c r="AQ212" s="68">
        <f t="shared" si="49"/>
        <v>158</v>
      </c>
      <c r="AR212" s="69">
        <v>501.38</v>
      </c>
      <c r="AS212" s="69"/>
      <c r="AT212" s="72">
        <f t="shared" si="50"/>
        <v>111.96899999999999</v>
      </c>
      <c r="AU212" s="71">
        <f t="shared" si="45"/>
        <v>12.565409999999998</v>
      </c>
      <c r="AV212" s="68">
        <f t="shared" si="51"/>
        <v>2697.9144100000003</v>
      </c>
      <c r="AW212" s="68">
        <f t="shared" si="53"/>
        <v>32374.972920000004</v>
      </c>
      <c r="AX212" s="70">
        <v>400</v>
      </c>
      <c r="AY212" s="70">
        <v>600</v>
      </c>
      <c r="AZ212" s="70"/>
      <c r="BA212" s="68">
        <f t="shared" si="52"/>
        <v>33374.97292</v>
      </c>
      <c r="BB212" s="17"/>
      <c r="BC212" s="81"/>
    </row>
    <row r="213" spans="1:55" s="20" customFormat="1" ht="39.75" customHeight="1" x14ac:dyDescent="0.25">
      <c r="A213" s="81" t="s">
        <v>73</v>
      </c>
      <c r="B213" s="34" t="s">
        <v>2</v>
      </c>
      <c r="C213" s="34"/>
      <c r="D213" s="34"/>
      <c r="E213" s="34"/>
      <c r="F213" s="34" t="s">
        <v>5182</v>
      </c>
      <c r="G213" s="15" t="s">
        <v>4763</v>
      </c>
      <c r="H213" s="16" t="s">
        <v>4767</v>
      </c>
      <c r="I213" s="172">
        <f t="shared" si="54"/>
        <v>201</v>
      </c>
      <c r="J213" s="83">
        <f t="shared" si="43"/>
        <v>187</v>
      </c>
      <c r="K213" s="17" t="s">
        <v>4726</v>
      </c>
      <c r="L213" s="60" t="s">
        <v>4785</v>
      </c>
      <c r="M213" s="60" t="s">
        <v>5604</v>
      </c>
      <c r="N213" s="53" t="s">
        <v>5400</v>
      </c>
      <c r="O213" s="18" t="s">
        <v>2180</v>
      </c>
      <c r="P213" s="47" t="s">
        <v>2181</v>
      </c>
      <c r="Q213" s="48">
        <v>31017</v>
      </c>
      <c r="R213" s="66" t="s">
        <v>462</v>
      </c>
      <c r="S213" s="48" t="s">
        <v>76</v>
      </c>
      <c r="T213" s="56" t="s">
        <v>77</v>
      </c>
      <c r="U213" s="47" t="s">
        <v>1821</v>
      </c>
      <c r="V213" s="58" t="s">
        <v>138</v>
      </c>
      <c r="W213" s="58" t="s">
        <v>139</v>
      </c>
      <c r="X213" s="58" t="s">
        <v>5183</v>
      </c>
      <c r="Y213" s="19" t="s">
        <v>5197</v>
      </c>
      <c r="Z213" s="71"/>
      <c r="AA213" s="69"/>
      <c r="AB213" s="68">
        <f t="shared" si="46"/>
        <v>0</v>
      </c>
      <c r="AC213" s="69">
        <v>1255.1500000000001</v>
      </c>
      <c r="AD213" s="69">
        <v>675.85</v>
      </c>
      <c r="AE213" s="69">
        <v>12.62</v>
      </c>
      <c r="AF213" s="68">
        <f t="shared" si="47"/>
        <v>1943.62</v>
      </c>
      <c r="AG213" s="69"/>
      <c r="AH213" s="69"/>
      <c r="AI213" s="69"/>
      <c r="AJ213" s="68">
        <f t="shared" si="48"/>
        <v>0</v>
      </c>
      <c r="AK213" s="69"/>
      <c r="AL213" s="69"/>
      <c r="AM213" s="69"/>
      <c r="AN213" s="69"/>
      <c r="AO213" s="69"/>
      <c r="AP213" s="69">
        <v>158</v>
      </c>
      <c r="AQ213" s="68">
        <f t="shared" si="49"/>
        <v>158</v>
      </c>
      <c r="AR213" s="69">
        <v>478.6</v>
      </c>
      <c r="AS213" s="69"/>
      <c r="AT213" s="72">
        <f t="shared" si="50"/>
        <v>112.96350000000001</v>
      </c>
      <c r="AU213" s="71">
        <f t="shared" si="45"/>
        <v>12.677015000000001</v>
      </c>
      <c r="AV213" s="68">
        <f t="shared" si="51"/>
        <v>2705.8605149999999</v>
      </c>
      <c r="AW213" s="68">
        <f t="shared" si="53"/>
        <v>32470.326179999996</v>
      </c>
      <c r="AX213" s="70">
        <v>400</v>
      </c>
      <c r="AY213" s="70">
        <v>600</v>
      </c>
      <c r="AZ213" s="70"/>
      <c r="BA213" s="68">
        <f t="shared" si="52"/>
        <v>33470.326179999996</v>
      </c>
      <c r="BB213" s="17"/>
      <c r="BC213" s="81"/>
    </row>
    <row r="214" spans="1:55" s="20" customFormat="1" ht="39.75" customHeight="1" x14ac:dyDescent="0.25">
      <c r="A214" s="81" t="s">
        <v>73</v>
      </c>
      <c r="B214" s="34"/>
      <c r="C214" s="34"/>
      <c r="D214" s="34">
        <v>1</v>
      </c>
      <c r="E214" s="34"/>
      <c r="F214" s="34" t="s">
        <v>5182</v>
      </c>
      <c r="G214" s="15" t="s">
        <v>4763</v>
      </c>
      <c r="H214" s="16" t="s">
        <v>4767</v>
      </c>
      <c r="I214" s="172">
        <f t="shared" si="54"/>
        <v>202</v>
      </c>
      <c r="J214" s="83">
        <f t="shared" si="43"/>
        <v>188</v>
      </c>
      <c r="K214" s="17" t="s">
        <v>4726</v>
      </c>
      <c r="L214" s="60" t="s">
        <v>4785</v>
      </c>
      <c r="M214" s="60" t="s">
        <v>5604</v>
      </c>
      <c r="N214" s="53" t="s">
        <v>5400</v>
      </c>
      <c r="O214" s="18" t="s">
        <v>2182</v>
      </c>
      <c r="P214" s="47"/>
      <c r="Q214" s="48">
        <v>41640</v>
      </c>
      <c r="R214" s="66" t="s">
        <v>463</v>
      </c>
      <c r="S214" s="48" t="s">
        <v>76</v>
      </c>
      <c r="T214" s="56" t="s">
        <v>1822</v>
      </c>
      <c r="U214" s="47" t="s">
        <v>1821</v>
      </c>
      <c r="V214" s="58" t="s">
        <v>146</v>
      </c>
      <c r="W214" s="58" t="s">
        <v>147</v>
      </c>
      <c r="X214" s="58" t="s">
        <v>5183</v>
      </c>
      <c r="Y214" s="19" t="s">
        <v>5197</v>
      </c>
      <c r="Z214" s="71"/>
      <c r="AA214" s="69"/>
      <c r="AB214" s="68">
        <f t="shared" si="46"/>
        <v>0</v>
      </c>
      <c r="AC214" s="69">
        <v>1214.2</v>
      </c>
      <c r="AD214" s="69">
        <v>653.79999999999995</v>
      </c>
      <c r="AE214" s="69"/>
      <c r="AF214" s="68">
        <f t="shared" si="47"/>
        <v>1868</v>
      </c>
      <c r="AG214" s="69"/>
      <c r="AH214" s="69"/>
      <c r="AI214" s="69"/>
      <c r="AJ214" s="68">
        <f t="shared" si="48"/>
        <v>0</v>
      </c>
      <c r="AK214" s="69"/>
      <c r="AL214" s="69"/>
      <c r="AM214" s="69"/>
      <c r="AN214" s="69"/>
      <c r="AO214" s="69"/>
      <c r="AP214" s="69"/>
      <c r="AQ214" s="68">
        <f t="shared" si="49"/>
        <v>0</v>
      </c>
      <c r="AR214" s="69"/>
      <c r="AS214" s="69"/>
      <c r="AT214" s="72">
        <f t="shared" si="50"/>
        <v>109.27800000000001</v>
      </c>
      <c r="AU214" s="71">
        <f t="shared" si="45"/>
        <v>12.26342</v>
      </c>
      <c r="AV214" s="68">
        <f t="shared" si="51"/>
        <v>1989.54142</v>
      </c>
      <c r="AW214" s="68">
        <f>AV214*11</f>
        <v>21884.955620000001</v>
      </c>
      <c r="AX214" s="70">
        <v>400</v>
      </c>
      <c r="AY214" s="70">
        <v>600</v>
      </c>
      <c r="AZ214" s="70"/>
      <c r="BA214" s="68">
        <f t="shared" si="52"/>
        <v>22884.955620000001</v>
      </c>
      <c r="BB214" s="17" t="s">
        <v>4840</v>
      </c>
      <c r="BC214" s="81" t="s">
        <v>4936</v>
      </c>
    </row>
    <row r="215" spans="1:55" s="20" customFormat="1" ht="39.75" customHeight="1" x14ac:dyDescent="0.25">
      <c r="A215" s="81" t="s">
        <v>73</v>
      </c>
      <c r="B215" s="34" t="s">
        <v>2</v>
      </c>
      <c r="C215" s="34"/>
      <c r="D215" s="34"/>
      <c r="E215" s="34"/>
      <c r="F215" s="34" t="s">
        <v>5182</v>
      </c>
      <c r="G215" s="15" t="s">
        <v>4763</v>
      </c>
      <c r="H215" s="16" t="s">
        <v>4767</v>
      </c>
      <c r="I215" s="172">
        <f t="shared" si="54"/>
        <v>203</v>
      </c>
      <c r="J215" s="83">
        <f t="shared" si="43"/>
        <v>189</v>
      </c>
      <c r="K215" s="17" t="s">
        <v>4726</v>
      </c>
      <c r="L215" s="60" t="s">
        <v>4785</v>
      </c>
      <c r="M215" s="60" t="s">
        <v>5604</v>
      </c>
      <c r="N215" s="53" t="s">
        <v>5400</v>
      </c>
      <c r="O215" s="18" t="s">
        <v>2183</v>
      </c>
      <c r="P215" s="47" t="s">
        <v>2184</v>
      </c>
      <c r="Q215" s="48">
        <v>30651</v>
      </c>
      <c r="R215" s="66" t="s">
        <v>464</v>
      </c>
      <c r="S215" s="48" t="s">
        <v>76</v>
      </c>
      <c r="T215" s="56" t="s">
        <v>77</v>
      </c>
      <c r="U215" s="47" t="s">
        <v>1821</v>
      </c>
      <c r="V215" s="58" t="s">
        <v>140</v>
      </c>
      <c r="W215" s="58" t="s">
        <v>141</v>
      </c>
      <c r="X215" s="58" t="s">
        <v>5183</v>
      </c>
      <c r="Y215" s="19" t="s">
        <v>5169</v>
      </c>
      <c r="Z215" s="71"/>
      <c r="AA215" s="69"/>
      <c r="AB215" s="68">
        <f t="shared" si="46"/>
        <v>0</v>
      </c>
      <c r="AC215" s="69">
        <v>1244.0999999999999</v>
      </c>
      <c r="AD215" s="69">
        <v>669.9</v>
      </c>
      <c r="AE215" s="69">
        <v>18.46</v>
      </c>
      <c r="AF215" s="68">
        <f t="shared" si="47"/>
        <v>1932.46</v>
      </c>
      <c r="AG215" s="69"/>
      <c r="AH215" s="69"/>
      <c r="AI215" s="69"/>
      <c r="AJ215" s="68">
        <f t="shared" si="48"/>
        <v>0</v>
      </c>
      <c r="AK215" s="69"/>
      <c r="AL215" s="69"/>
      <c r="AM215" s="69"/>
      <c r="AN215" s="69"/>
      <c r="AO215" s="69"/>
      <c r="AP215" s="69">
        <v>158</v>
      </c>
      <c r="AQ215" s="68">
        <f t="shared" si="49"/>
        <v>158</v>
      </c>
      <c r="AR215" s="69"/>
      <c r="AS215" s="69"/>
      <c r="AT215" s="72">
        <f t="shared" si="50"/>
        <v>111.96899999999999</v>
      </c>
      <c r="AU215" s="71">
        <f t="shared" si="45"/>
        <v>12.565409999999998</v>
      </c>
      <c r="AV215" s="68">
        <f t="shared" si="51"/>
        <v>2214.9944100000002</v>
      </c>
      <c r="AW215" s="68">
        <f t="shared" si="53"/>
        <v>26579.932920000003</v>
      </c>
      <c r="AX215" s="70">
        <v>400</v>
      </c>
      <c r="AY215" s="70">
        <v>600</v>
      </c>
      <c r="AZ215" s="70"/>
      <c r="BA215" s="68">
        <f t="shared" si="52"/>
        <v>27579.932920000003</v>
      </c>
      <c r="BB215" s="17"/>
      <c r="BC215" s="81"/>
    </row>
    <row r="216" spans="1:55" s="20" customFormat="1" ht="39.75" customHeight="1" x14ac:dyDescent="0.25">
      <c r="A216" s="81" t="s">
        <v>73</v>
      </c>
      <c r="B216" s="34" t="s">
        <v>2</v>
      </c>
      <c r="C216" s="34"/>
      <c r="D216" s="34"/>
      <c r="E216" s="34"/>
      <c r="F216" s="34" t="s">
        <v>5182</v>
      </c>
      <c r="G216" s="15" t="s">
        <v>4763</v>
      </c>
      <c r="H216" s="16" t="s">
        <v>4767</v>
      </c>
      <c r="I216" s="172">
        <f t="shared" si="54"/>
        <v>204</v>
      </c>
      <c r="J216" s="83">
        <f t="shared" si="43"/>
        <v>190</v>
      </c>
      <c r="K216" s="17" t="s">
        <v>4726</v>
      </c>
      <c r="L216" s="60" t="s">
        <v>4785</v>
      </c>
      <c r="M216" s="60" t="s">
        <v>5604</v>
      </c>
      <c r="N216" s="53" t="s">
        <v>5400</v>
      </c>
      <c r="O216" s="18" t="s">
        <v>2185</v>
      </c>
      <c r="P216" s="47" t="s">
        <v>2186</v>
      </c>
      <c r="Q216" s="48">
        <v>30651</v>
      </c>
      <c r="R216" s="66" t="s">
        <v>465</v>
      </c>
      <c r="S216" s="48" t="s">
        <v>76</v>
      </c>
      <c r="T216" s="56" t="s">
        <v>77</v>
      </c>
      <c r="U216" s="47" t="s">
        <v>1821</v>
      </c>
      <c r="V216" s="58" t="s">
        <v>140</v>
      </c>
      <c r="W216" s="58" t="s">
        <v>141</v>
      </c>
      <c r="X216" s="58" t="s">
        <v>5183</v>
      </c>
      <c r="Y216" s="19" t="s">
        <v>5169</v>
      </c>
      <c r="Z216" s="71"/>
      <c r="AA216" s="69"/>
      <c r="AB216" s="68">
        <f t="shared" si="46"/>
        <v>0</v>
      </c>
      <c r="AC216" s="69">
        <v>1244.0999999999999</v>
      </c>
      <c r="AD216" s="69">
        <v>669.9</v>
      </c>
      <c r="AE216" s="69">
        <v>39.22</v>
      </c>
      <c r="AF216" s="68">
        <f t="shared" si="47"/>
        <v>1953.22</v>
      </c>
      <c r="AG216" s="69"/>
      <c r="AH216" s="69"/>
      <c r="AI216" s="69"/>
      <c r="AJ216" s="68">
        <f t="shared" si="48"/>
        <v>0</v>
      </c>
      <c r="AK216" s="69"/>
      <c r="AL216" s="69"/>
      <c r="AM216" s="69"/>
      <c r="AN216" s="69"/>
      <c r="AO216" s="69"/>
      <c r="AP216" s="69">
        <v>158</v>
      </c>
      <c r="AQ216" s="68">
        <f t="shared" si="49"/>
        <v>158</v>
      </c>
      <c r="AR216" s="69"/>
      <c r="AS216" s="69"/>
      <c r="AT216" s="72">
        <f t="shared" si="50"/>
        <v>111.96899999999999</v>
      </c>
      <c r="AU216" s="71">
        <f t="shared" si="45"/>
        <v>12.565409999999998</v>
      </c>
      <c r="AV216" s="68">
        <f t="shared" si="51"/>
        <v>2235.7544100000005</v>
      </c>
      <c r="AW216" s="68">
        <f t="shared" si="53"/>
        <v>26829.052920000006</v>
      </c>
      <c r="AX216" s="70">
        <v>400</v>
      </c>
      <c r="AY216" s="70">
        <v>600</v>
      </c>
      <c r="AZ216" s="70"/>
      <c r="BA216" s="68">
        <f t="shared" si="52"/>
        <v>27829.052920000006</v>
      </c>
      <c r="BB216" s="17"/>
      <c r="BC216" s="81"/>
    </row>
    <row r="217" spans="1:55" s="20" customFormat="1" ht="39.75" customHeight="1" x14ac:dyDescent="0.25">
      <c r="A217" s="81" t="s">
        <v>73</v>
      </c>
      <c r="B217" s="34" t="s">
        <v>2</v>
      </c>
      <c r="C217" s="34"/>
      <c r="D217" s="34"/>
      <c r="E217" s="34"/>
      <c r="F217" s="34" t="s">
        <v>5182</v>
      </c>
      <c r="G217" s="15" t="s">
        <v>4763</v>
      </c>
      <c r="H217" s="16" t="s">
        <v>4767</v>
      </c>
      <c r="I217" s="172">
        <f t="shared" si="54"/>
        <v>205</v>
      </c>
      <c r="J217" s="83">
        <f t="shared" si="43"/>
        <v>191</v>
      </c>
      <c r="K217" s="17" t="s">
        <v>4728</v>
      </c>
      <c r="L217" s="60" t="s">
        <v>4785</v>
      </c>
      <c r="M217" s="60" t="s">
        <v>5604</v>
      </c>
      <c r="N217" s="53" t="s">
        <v>5400</v>
      </c>
      <c r="O217" s="18" t="s">
        <v>5897</v>
      </c>
      <c r="P217" s="47" t="s">
        <v>5898</v>
      </c>
      <c r="Q217" s="48">
        <v>30651</v>
      </c>
      <c r="R217" s="66" t="s">
        <v>466</v>
      </c>
      <c r="S217" s="48" t="s">
        <v>76</v>
      </c>
      <c r="T217" s="56" t="s">
        <v>1816</v>
      </c>
      <c r="U217" s="47" t="s">
        <v>1821</v>
      </c>
      <c r="V217" s="58" t="s">
        <v>148</v>
      </c>
      <c r="W217" s="58" t="s">
        <v>149</v>
      </c>
      <c r="X217" s="58" t="s">
        <v>5183</v>
      </c>
      <c r="Y217" s="19" t="s">
        <v>5197</v>
      </c>
      <c r="Z217" s="71"/>
      <c r="AA217" s="69"/>
      <c r="AB217" s="68">
        <f t="shared" si="46"/>
        <v>0</v>
      </c>
      <c r="AC217" s="69">
        <v>1209</v>
      </c>
      <c r="AD217" s="69">
        <v>651</v>
      </c>
      <c r="AE217" s="69"/>
      <c r="AF217" s="68">
        <f t="shared" si="47"/>
        <v>1860</v>
      </c>
      <c r="AG217" s="69"/>
      <c r="AH217" s="69"/>
      <c r="AI217" s="69"/>
      <c r="AJ217" s="68">
        <f t="shared" si="48"/>
        <v>0</v>
      </c>
      <c r="AK217" s="69"/>
      <c r="AL217" s="69"/>
      <c r="AM217" s="69"/>
      <c r="AN217" s="69"/>
      <c r="AO217" s="69"/>
      <c r="AP217" s="69">
        <v>158</v>
      </c>
      <c r="AQ217" s="68">
        <f t="shared" si="49"/>
        <v>158</v>
      </c>
      <c r="AR217" s="69">
        <v>467.71</v>
      </c>
      <c r="AS217" s="69"/>
      <c r="AT217" s="72">
        <f t="shared" si="50"/>
        <v>108.81</v>
      </c>
      <c r="AU217" s="71">
        <f t="shared" si="45"/>
        <v>12.210899999999999</v>
      </c>
      <c r="AV217" s="68">
        <f t="shared" si="51"/>
        <v>2606.7309</v>
      </c>
      <c r="AW217" s="68">
        <f t="shared" si="53"/>
        <v>31280.770799999998</v>
      </c>
      <c r="AX217" s="70">
        <v>400</v>
      </c>
      <c r="AY217" s="70">
        <v>600</v>
      </c>
      <c r="AZ217" s="70"/>
      <c r="BA217" s="68">
        <f t="shared" si="52"/>
        <v>32280.770799999998</v>
      </c>
      <c r="BB217" s="17" t="s">
        <v>5918</v>
      </c>
      <c r="BC217" s="81"/>
    </row>
    <row r="218" spans="1:55" s="20" customFormat="1" ht="39.75" customHeight="1" x14ac:dyDescent="0.25">
      <c r="A218" s="81" t="s">
        <v>73</v>
      </c>
      <c r="B218" s="34" t="s">
        <v>2</v>
      </c>
      <c r="C218" s="34"/>
      <c r="D218" s="34"/>
      <c r="E218" s="34"/>
      <c r="F218" s="34" t="s">
        <v>5182</v>
      </c>
      <c r="G218" s="15" t="s">
        <v>4763</v>
      </c>
      <c r="H218" s="16" t="s">
        <v>4767</v>
      </c>
      <c r="I218" s="172">
        <f t="shared" si="54"/>
        <v>206</v>
      </c>
      <c r="J218" s="83">
        <f t="shared" si="43"/>
        <v>192</v>
      </c>
      <c r="K218" s="17" t="s">
        <v>4726</v>
      </c>
      <c r="L218" s="60" t="s">
        <v>4785</v>
      </c>
      <c r="M218" s="60" t="s">
        <v>5604</v>
      </c>
      <c r="N218" s="53" t="s">
        <v>5400</v>
      </c>
      <c r="O218" s="18" t="s">
        <v>2187</v>
      </c>
      <c r="P218" s="47" t="s">
        <v>2188</v>
      </c>
      <c r="Q218" s="48">
        <v>31017</v>
      </c>
      <c r="R218" s="66" t="s">
        <v>467</v>
      </c>
      <c r="S218" s="48" t="s">
        <v>76</v>
      </c>
      <c r="T218" s="56" t="s">
        <v>77</v>
      </c>
      <c r="U218" s="47" t="s">
        <v>1821</v>
      </c>
      <c r="V218" s="58" t="s">
        <v>140</v>
      </c>
      <c r="W218" s="58" t="s">
        <v>141</v>
      </c>
      <c r="X218" s="58" t="s">
        <v>5183</v>
      </c>
      <c r="Y218" s="19" t="s">
        <v>5197</v>
      </c>
      <c r="Z218" s="71"/>
      <c r="AA218" s="69"/>
      <c r="AB218" s="68">
        <f t="shared" si="46"/>
        <v>0</v>
      </c>
      <c r="AC218" s="69">
        <v>1244.0999999999999</v>
      </c>
      <c r="AD218" s="69">
        <v>669.9</v>
      </c>
      <c r="AE218" s="69">
        <v>18.46</v>
      </c>
      <c r="AF218" s="68">
        <f t="shared" si="47"/>
        <v>1932.46</v>
      </c>
      <c r="AG218" s="69"/>
      <c r="AH218" s="69"/>
      <c r="AI218" s="69"/>
      <c r="AJ218" s="68">
        <f t="shared" si="48"/>
        <v>0</v>
      </c>
      <c r="AK218" s="69"/>
      <c r="AL218" s="69"/>
      <c r="AM218" s="69"/>
      <c r="AN218" s="69"/>
      <c r="AO218" s="69"/>
      <c r="AP218" s="69">
        <v>158</v>
      </c>
      <c r="AQ218" s="68">
        <f t="shared" si="49"/>
        <v>158</v>
      </c>
      <c r="AR218" s="69">
        <v>444.93</v>
      </c>
      <c r="AS218" s="69"/>
      <c r="AT218" s="72">
        <f t="shared" si="50"/>
        <v>111.96899999999999</v>
      </c>
      <c r="AU218" s="71">
        <f t="shared" si="45"/>
        <v>12.565409999999998</v>
      </c>
      <c r="AV218" s="68">
        <f t="shared" si="51"/>
        <v>2659.9244100000001</v>
      </c>
      <c r="AW218" s="68">
        <f t="shared" si="53"/>
        <v>31919.092920000003</v>
      </c>
      <c r="AX218" s="70">
        <v>400</v>
      </c>
      <c r="AY218" s="70">
        <v>600</v>
      </c>
      <c r="AZ218" s="70"/>
      <c r="BA218" s="68">
        <f t="shared" si="52"/>
        <v>32919.092920000003</v>
      </c>
      <c r="BB218" s="17"/>
      <c r="BC218" s="81"/>
    </row>
    <row r="219" spans="1:55" s="20" customFormat="1" ht="39.75" customHeight="1" x14ac:dyDescent="0.25">
      <c r="A219" s="81" t="s">
        <v>73</v>
      </c>
      <c r="B219" s="34" t="s">
        <v>2</v>
      </c>
      <c r="C219" s="34"/>
      <c r="D219" s="34"/>
      <c r="E219" s="34"/>
      <c r="F219" s="34" t="s">
        <v>5182</v>
      </c>
      <c r="G219" s="15" t="s">
        <v>4763</v>
      </c>
      <c r="H219" s="16" t="s">
        <v>4767</v>
      </c>
      <c r="I219" s="172">
        <f t="shared" si="54"/>
        <v>207</v>
      </c>
      <c r="J219" s="83">
        <f t="shared" si="43"/>
        <v>193</v>
      </c>
      <c r="K219" s="17" t="s">
        <v>4726</v>
      </c>
      <c r="L219" s="60" t="s">
        <v>4785</v>
      </c>
      <c r="M219" s="60" t="s">
        <v>5604</v>
      </c>
      <c r="N219" s="53" t="s">
        <v>5400</v>
      </c>
      <c r="O219" s="18" t="s">
        <v>2189</v>
      </c>
      <c r="P219" s="47" t="s">
        <v>2190</v>
      </c>
      <c r="Q219" s="48">
        <v>31229</v>
      </c>
      <c r="R219" s="66" t="s">
        <v>468</v>
      </c>
      <c r="S219" s="48" t="s">
        <v>76</v>
      </c>
      <c r="T219" s="56" t="s">
        <v>77</v>
      </c>
      <c r="U219" s="47" t="s">
        <v>1821</v>
      </c>
      <c r="V219" s="58" t="s">
        <v>146</v>
      </c>
      <c r="W219" s="58" t="s">
        <v>147</v>
      </c>
      <c r="X219" s="58" t="s">
        <v>5183</v>
      </c>
      <c r="Y219" s="19" t="s">
        <v>5169</v>
      </c>
      <c r="Z219" s="71"/>
      <c r="AA219" s="69"/>
      <c r="AB219" s="68">
        <f t="shared" si="46"/>
        <v>0</v>
      </c>
      <c r="AC219" s="69">
        <v>1214.2</v>
      </c>
      <c r="AD219" s="69">
        <v>653.79999999999995</v>
      </c>
      <c r="AE219" s="69">
        <v>17.46</v>
      </c>
      <c r="AF219" s="68">
        <f t="shared" si="47"/>
        <v>1885.46</v>
      </c>
      <c r="AG219" s="69"/>
      <c r="AH219" s="69"/>
      <c r="AI219" s="69"/>
      <c r="AJ219" s="68">
        <f t="shared" si="48"/>
        <v>0</v>
      </c>
      <c r="AK219" s="69"/>
      <c r="AL219" s="69"/>
      <c r="AM219" s="69"/>
      <c r="AN219" s="69"/>
      <c r="AO219" s="69"/>
      <c r="AP219" s="69">
        <v>158</v>
      </c>
      <c r="AQ219" s="68">
        <f t="shared" si="49"/>
        <v>158</v>
      </c>
      <c r="AR219" s="69"/>
      <c r="AS219" s="69"/>
      <c r="AT219" s="72">
        <f t="shared" si="50"/>
        <v>109.27800000000001</v>
      </c>
      <c r="AU219" s="71">
        <f t="shared" ref="AU219:AU244" si="55">+(Z219+AC219)*1.01%</f>
        <v>12.26342</v>
      </c>
      <c r="AV219" s="68">
        <f t="shared" si="51"/>
        <v>2165.0014200000001</v>
      </c>
      <c r="AW219" s="68">
        <f t="shared" si="53"/>
        <v>25980.017039999999</v>
      </c>
      <c r="AX219" s="70">
        <v>400</v>
      </c>
      <c r="AY219" s="70">
        <v>600</v>
      </c>
      <c r="AZ219" s="70"/>
      <c r="BA219" s="68">
        <f t="shared" si="52"/>
        <v>26980.017039999999</v>
      </c>
      <c r="BB219" s="17"/>
      <c r="BC219" s="81"/>
    </row>
    <row r="220" spans="1:55" s="20" customFormat="1" ht="39.75" customHeight="1" x14ac:dyDescent="0.25">
      <c r="A220" s="81" t="s">
        <v>73</v>
      </c>
      <c r="B220" s="34"/>
      <c r="C220" s="34"/>
      <c r="D220" s="34">
        <v>1</v>
      </c>
      <c r="E220" s="34"/>
      <c r="F220" s="34" t="s">
        <v>5182</v>
      </c>
      <c r="G220" s="15" t="s">
        <v>4763</v>
      </c>
      <c r="H220" s="16" t="s">
        <v>4767</v>
      </c>
      <c r="I220" s="172">
        <f t="shared" si="54"/>
        <v>208</v>
      </c>
      <c r="J220" s="83">
        <f t="shared" si="43"/>
        <v>194</v>
      </c>
      <c r="K220" s="17" t="s">
        <v>4726</v>
      </c>
      <c r="L220" s="60" t="s">
        <v>4785</v>
      </c>
      <c r="M220" s="60" t="s">
        <v>5604</v>
      </c>
      <c r="N220" s="53" t="s">
        <v>5400</v>
      </c>
      <c r="O220" s="18" t="s">
        <v>2191</v>
      </c>
      <c r="P220" s="47"/>
      <c r="Q220" s="48">
        <v>41690</v>
      </c>
      <c r="R220" s="66" t="s">
        <v>469</v>
      </c>
      <c r="S220" s="48" t="s">
        <v>76</v>
      </c>
      <c r="T220" s="56" t="s">
        <v>1822</v>
      </c>
      <c r="U220" s="47" t="s">
        <v>1821</v>
      </c>
      <c r="V220" s="58" t="s">
        <v>146</v>
      </c>
      <c r="W220" s="58" t="s">
        <v>147</v>
      </c>
      <c r="X220" s="58" t="s">
        <v>5183</v>
      </c>
      <c r="Y220" s="19" t="s">
        <v>5197</v>
      </c>
      <c r="Z220" s="71"/>
      <c r="AA220" s="69"/>
      <c r="AB220" s="68">
        <f t="shared" si="46"/>
        <v>0</v>
      </c>
      <c r="AC220" s="69">
        <v>1214.2</v>
      </c>
      <c r="AD220" s="69">
        <v>653.79999999999995</v>
      </c>
      <c r="AE220" s="69"/>
      <c r="AF220" s="68">
        <f t="shared" si="47"/>
        <v>1868</v>
      </c>
      <c r="AG220" s="69"/>
      <c r="AH220" s="69"/>
      <c r="AI220" s="69"/>
      <c r="AJ220" s="68">
        <f t="shared" si="48"/>
        <v>0</v>
      </c>
      <c r="AK220" s="69"/>
      <c r="AL220" s="69"/>
      <c r="AM220" s="69"/>
      <c r="AN220" s="69"/>
      <c r="AO220" s="69"/>
      <c r="AP220" s="69"/>
      <c r="AQ220" s="68">
        <f t="shared" si="49"/>
        <v>0</v>
      </c>
      <c r="AR220" s="69"/>
      <c r="AS220" s="69"/>
      <c r="AT220" s="72">
        <f t="shared" si="50"/>
        <v>109.27800000000001</v>
      </c>
      <c r="AU220" s="71">
        <f t="shared" si="55"/>
        <v>12.26342</v>
      </c>
      <c r="AV220" s="68">
        <f t="shared" si="51"/>
        <v>1989.54142</v>
      </c>
      <c r="AW220" s="68">
        <f>AV220*11</f>
        <v>21884.955620000001</v>
      </c>
      <c r="AX220" s="70">
        <v>400</v>
      </c>
      <c r="AY220" s="70">
        <v>600</v>
      </c>
      <c r="AZ220" s="70"/>
      <c r="BA220" s="68">
        <f t="shared" si="52"/>
        <v>22884.955620000001</v>
      </c>
      <c r="BB220" s="17" t="s">
        <v>4841</v>
      </c>
      <c r="BC220" s="81" t="s">
        <v>4936</v>
      </c>
    </row>
    <row r="221" spans="1:55" s="20" customFormat="1" ht="39.75" customHeight="1" x14ac:dyDescent="0.25">
      <c r="A221" s="81" t="s">
        <v>73</v>
      </c>
      <c r="B221" s="34" t="s">
        <v>2</v>
      </c>
      <c r="C221" s="34"/>
      <c r="D221" s="34"/>
      <c r="E221" s="34"/>
      <c r="F221" s="34" t="s">
        <v>5182</v>
      </c>
      <c r="G221" s="15" t="s">
        <v>4763</v>
      </c>
      <c r="H221" s="16" t="s">
        <v>4767</v>
      </c>
      <c r="I221" s="172">
        <f t="shared" si="54"/>
        <v>209</v>
      </c>
      <c r="J221" s="83">
        <f t="shared" si="43"/>
        <v>195</v>
      </c>
      <c r="K221" s="17" t="s">
        <v>4726</v>
      </c>
      <c r="L221" s="60" t="s">
        <v>4785</v>
      </c>
      <c r="M221" s="60" t="s">
        <v>5604</v>
      </c>
      <c r="N221" s="53" t="s">
        <v>5400</v>
      </c>
      <c r="O221" s="18" t="s">
        <v>2192</v>
      </c>
      <c r="P221" s="47" t="s">
        <v>2193</v>
      </c>
      <c r="Q221" s="48">
        <v>29921</v>
      </c>
      <c r="R221" s="66" t="s">
        <v>470</v>
      </c>
      <c r="S221" s="48" t="s">
        <v>76</v>
      </c>
      <c r="T221" s="56" t="s">
        <v>77</v>
      </c>
      <c r="U221" s="47" t="s">
        <v>1821</v>
      </c>
      <c r="V221" s="58" t="s">
        <v>140</v>
      </c>
      <c r="W221" s="58" t="s">
        <v>141</v>
      </c>
      <c r="X221" s="58" t="s">
        <v>5183</v>
      </c>
      <c r="Y221" s="19" t="s">
        <v>5197</v>
      </c>
      <c r="Z221" s="71"/>
      <c r="AA221" s="69"/>
      <c r="AB221" s="68">
        <f t="shared" si="46"/>
        <v>0</v>
      </c>
      <c r="AC221" s="69">
        <v>1244.0999999999999</v>
      </c>
      <c r="AD221" s="69">
        <v>669.9</v>
      </c>
      <c r="AE221" s="69">
        <v>13.63</v>
      </c>
      <c r="AF221" s="68">
        <f t="shared" si="47"/>
        <v>1927.63</v>
      </c>
      <c r="AG221" s="69"/>
      <c r="AH221" s="69"/>
      <c r="AI221" s="69"/>
      <c r="AJ221" s="68">
        <f t="shared" si="48"/>
        <v>0</v>
      </c>
      <c r="AK221" s="69"/>
      <c r="AL221" s="69"/>
      <c r="AM221" s="69"/>
      <c r="AN221" s="69"/>
      <c r="AO221" s="69"/>
      <c r="AP221" s="69">
        <v>158</v>
      </c>
      <c r="AQ221" s="68">
        <f t="shared" si="49"/>
        <v>158</v>
      </c>
      <c r="AR221" s="69">
        <v>455.82</v>
      </c>
      <c r="AS221" s="69"/>
      <c r="AT221" s="72">
        <f t="shared" si="50"/>
        <v>111.96899999999999</v>
      </c>
      <c r="AU221" s="71">
        <f t="shared" si="55"/>
        <v>12.565409999999998</v>
      </c>
      <c r="AV221" s="68">
        <f t="shared" si="51"/>
        <v>2665.9844100000005</v>
      </c>
      <c r="AW221" s="68">
        <f t="shared" si="53"/>
        <v>31991.812920000004</v>
      </c>
      <c r="AX221" s="70">
        <v>400</v>
      </c>
      <c r="AY221" s="70">
        <v>600</v>
      </c>
      <c r="AZ221" s="70"/>
      <c r="BA221" s="68">
        <f t="shared" si="52"/>
        <v>32991.812920000004</v>
      </c>
      <c r="BB221" s="17"/>
      <c r="BC221" s="81"/>
    </row>
    <row r="222" spans="1:55" s="20" customFormat="1" ht="39.75" customHeight="1" x14ac:dyDescent="0.25">
      <c r="A222" s="81" t="s">
        <v>73</v>
      </c>
      <c r="B222" s="34" t="s">
        <v>2</v>
      </c>
      <c r="C222" s="34"/>
      <c r="D222" s="34"/>
      <c r="E222" s="34"/>
      <c r="F222" s="34" t="s">
        <v>5182</v>
      </c>
      <c r="G222" s="15" t="s">
        <v>4763</v>
      </c>
      <c r="H222" s="16" t="s">
        <v>4767</v>
      </c>
      <c r="I222" s="172">
        <f t="shared" si="54"/>
        <v>210</v>
      </c>
      <c r="J222" s="83">
        <f t="shared" si="43"/>
        <v>196</v>
      </c>
      <c r="K222" s="17" t="s">
        <v>4726</v>
      </c>
      <c r="L222" s="60" t="s">
        <v>4785</v>
      </c>
      <c r="M222" s="60" t="s">
        <v>5604</v>
      </c>
      <c r="N222" s="53" t="s">
        <v>5400</v>
      </c>
      <c r="O222" s="18" t="s">
        <v>2194</v>
      </c>
      <c r="P222" s="47" t="s">
        <v>2195</v>
      </c>
      <c r="Q222" s="48">
        <v>32870</v>
      </c>
      <c r="R222" s="66" t="s">
        <v>471</v>
      </c>
      <c r="S222" s="48" t="s">
        <v>76</v>
      </c>
      <c r="T222" s="56" t="s">
        <v>77</v>
      </c>
      <c r="U222" s="47" t="s">
        <v>1821</v>
      </c>
      <c r="V222" s="58" t="s">
        <v>146</v>
      </c>
      <c r="W222" s="58" t="s">
        <v>147</v>
      </c>
      <c r="X222" s="58" t="s">
        <v>5183</v>
      </c>
      <c r="Y222" s="19" t="s">
        <v>5197</v>
      </c>
      <c r="Z222" s="71"/>
      <c r="AA222" s="69"/>
      <c r="AB222" s="68">
        <f t="shared" si="46"/>
        <v>0</v>
      </c>
      <c r="AC222" s="69">
        <v>1214.2</v>
      </c>
      <c r="AD222" s="69">
        <v>653.79999999999995</v>
      </c>
      <c r="AE222" s="69">
        <v>40.64</v>
      </c>
      <c r="AF222" s="68">
        <f t="shared" si="47"/>
        <v>1908.64</v>
      </c>
      <c r="AG222" s="69"/>
      <c r="AH222" s="69"/>
      <c r="AI222" s="69"/>
      <c r="AJ222" s="68">
        <f t="shared" si="48"/>
        <v>0</v>
      </c>
      <c r="AK222" s="69"/>
      <c r="AL222" s="69"/>
      <c r="AM222" s="69"/>
      <c r="AN222" s="69"/>
      <c r="AO222" s="69"/>
      <c r="AP222" s="69">
        <v>158</v>
      </c>
      <c r="AQ222" s="68">
        <f t="shared" si="49"/>
        <v>158</v>
      </c>
      <c r="AR222" s="69">
        <v>293.36</v>
      </c>
      <c r="AS222" s="69"/>
      <c r="AT222" s="72">
        <f t="shared" si="50"/>
        <v>109.27800000000001</v>
      </c>
      <c r="AU222" s="71">
        <f t="shared" si="55"/>
        <v>12.26342</v>
      </c>
      <c r="AV222" s="68">
        <f t="shared" si="51"/>
        <v>2481.5414200000005</v>
      </c>
      <c r="AW222" s="68">
        <f t="shared" si="53"/>
        <v>29778.497040000006</v>
      </c>
      <c r="AX222" s="70">
        <v>400</v>
      </c>
      <c r="AY222" s="70">
        <v>600</v>
      </c>
      <c r="AZ222" s="70"/>
      <c r="BA222" s="68">
        <f t="shared" si="52"/>
        <v>30778.497040000006</v>
      </c>
      <c r="BB222" s="17"/>
      <c r="BC222" s="81"/>
    </row>
    <row r="223" spans="1:55" s="20" customFormat="1" ht="39.75" customHeight="1" x14ac:dyDescent="0.25">
      <c r="A223" s="81" t="s">
        <v>73</v>
      </c>
      <c r="B223" s="34"/>
      <c r="C223" s="34"/>
      <c r="D223" s="34">
        <v>1</v>
      </c>
      <c r="E223" s="34"/>
      <c r="F223" s="34" t="s">
        <v>5182</v>
      </c>
      <c r="G223" s="15" t="s">
        <v>4763</v>
      </c>
      <c r="H223" s="16" t="s">
        <v>4767</v>
      </c>
      <c r="I223" s="172">
        <f t="shared" si="54"/>
        <v>211</v>
      </c>
      <c r="J223" s="83">
        <f t="shared" si="43"/>
        <v>197</v>
      </c>
      <c r="K223" s="17" t="s">
        <v>4727</v>
      </c>
      <c r="L223" s="60" t="s">
        <v>4785</v>
      </c>
      <c r="M223" s="60" t="s">
        <v>5604</v>
      </c>
      <c r="N223" s="53" t="s">
        <v>5400</v>
      </c>
      <c r="O223" s="18" t="s">
        <v>2196</v>
      </c>
      <c r="P223" s="47"/>
      <c r="Q223" s="48">
        <v>41609</v>
      </c>
      <c r="R223" s="66" t="s">
        <v>472</v>
      </c>
      <c r="S223" s="48" t="s">
        <v>76</v>
      </c>
      <c r="T223" s="56" t="s">
        <v>1822</v>
      </c>
      <c r="U223" s="47" t="s">
        <v>1821</v>
      </c>
      <c r="V223" s="58" t="s">
        <v>128</v>
      </c>
      <c r="W223" s="58" t="s">
        <v>129</v>
      </c>
      <c r="X223" s="58" t="s">
        <v>5183</v>
      </c>
      <c r="Y223" s="19" t="s">
        <v>5197</v>
      </c>
      <c r="Z223" s="71"/>
      <c r="AA223" s="69"/>
      <c r="AB223" s="68">
        <f t="shared" si="46"/>
        <v>0</v>
      </c>
      <c r="AC223" s="69">
        <v>1435.2</v>
      </c>
      <c r="AD223" s="69">
        <v>772.8</v>
      </c>
      <c r="AE223" s="69"/>
      <c r="AF223" s="68">
        <f t="shared" si="47"/>
        <v>2208</v>
      </c>
      <c r="AG223" s="69"/>
      <c r="AH223" s="69"/>
      <c r="AI223" s="69"/>
      <c r="AJ223" s="68">
        <f t="shared" si="48"/>
        <v>0</v>
      </c>
      <c r="AK223" s="69"/>
      <c r="AL223" s="69"/>
      <c r="AM223" s="69"/>
      <c r="AN223" s="69"/>
      <c r="AO223" s="69"/>
      <c r="AP223" s="69"/>
      <c r="AQ223" s="68">
        <f t="shared" si="49"/>
        <v>0</v>
      </c>
      <c r="AR223" s="69"/>
      <c r="AS223" s="69"/>
      <c r="AT223" s="72">
        <f t="shared" si="50"/>
        <v>129.16800000000001</v>
      </c>
      <c r="AU223" s="71">
        <f t="shared" si="55"/>
        <v>14.495519999999999</v>
      </c>
      <c r="AV223" s="68">
        <f t="shared" si="51"/>
        <v>2351.6635200000001</v>
      </c>
      <c r="AW223" s="68">
        <f>AV223*8</f>
        <v>18813.30816</v>
      </c>
      <c r="AX223" s="70">
        <v>400</v>
      </c>
      <c r="AY223" s="70">
        <v>600</v>
      </c>
      <c r="AZ223" s="70"/>
      <c r="BA223" s="68">
        <f t="shared" si="52"/>
        <v>19813.30816</v>
      </c>
      <c r="BB223" s="17" t="s">
        <v>4842</v>
      </c>
      <c r="BC223" s="81" t="s">
        <v>4946</v>
      </c>
    </row>
    <row r="224" spans="1:55" s="20" customFormat="1" ht="39.75" customHeight="1" x14ac:dyDescent="0.25">
      <c r="A224" s="81" t="s">
        <v>73</v>
      </c>
      <c r="B224" s="34" t="s">
        <v>2</v>
      </c>
      <c r="C224" s="34"/>
      <c r="D224" s="34"/>
      <c r="E224" s="34"/>
      <c r="F224" s="34" t="s">
        <v>5182</v>
      </c>
      <c r="G224" s="15" t="s">
        <v>4763</v>
      </c>
      <c r="H224" s="16" t="s">
        <v>4767</v>
      </c>
      <c r="I224" s="172">
        <f t="shared" si="54"/>
        <v>212</v>
      </c>
      <c r="J224" s="83">
        <f t="shared" si="43"/>
        <v>198</v>
      </c>
      <c r="K224" s="17" t="s">
        <v>4727</v>
      </c>
      <c r="L224" s="60" t="s">
        <v>4785</v>
      </c>
      <c r="M224" s="60" t="s">
        <v>5604</v>
      </c>
      <c r="N224" s="53" t="s">
        <v>5400</v>
      </c>
      <c r="O224" s="18" t="s">
        <v>2197</v>
      </c>
      <c r="P224" s="47" t="s">
        <v>2198</v>
      </c>
      <c r="Q224" s="48">
        <v>31229</v>
      </c>
      <c r="R224" s="66" t="s">
        <v>473</v>
      </c>
      <c r="S224" s="48" t="s">
        <v>76</v>
      </c>
      <c r="T224" s="56" t="s">
        <v>77</v>
      </c>
      <c r="U224" s="47" t="s">
        <v>1821</v>
      </c>
      <c r="V224" s="58" t="s">
        <v>146</v>
      </c>
      <c r="W224" s="58" t="s">
        <v>147</v>
      </c>
      <c r="X224" s="58" t="s">
        <v>5183</v>
      </c>
      <c r="Y224" s="19" t="s">
        <v>5197</v>
      </c>
      <c r="Z224" s="71"/>
      <c r="AA224" s="69"/>
      <c r="AB224" s="68">
        <f t="shared" si="46"/>
        <v>0</v>
      </c>
      <c r="AC224" s="69">
        <v>1214.2</v>
      </c>
      <c r="AD224" s="69">
        <v>653.79999999999995</v>
      </c>
      <c r="AE224" s="69">
        <v>18.91</v>
      </c>
      <c r="AF224" s="68">
        <f t="shared" si="47"/>
        <v>1886.91</v>
      </c>
      <c r="AG224" s="69"/>
      <c r="AH224" s="69"/>
      <c r="AI224" s="69"/>
      <c r="AJ224" s="68">
        <f t="shared" si="48"/>
        <v>0</v>
      </c>
      <c r="AK224" s="69"/>
      <c r="AL224" s="69"/>
      <c r="AM224" s="69"/>
      <c r="AN224" s="69"/>
      <c r="AO224" s="69"/>
      <c r="AP224" s="69">
        <v>158</v>
      </c>
      <c r="AQ224" s="68">
        <f t="shared" si="49"/>
        <v>158</v>
      </c>
      <c r="AR224" s="69"/>
      <c r="AS224" s="69"/>
      <c r="AT224" s="72">
        <f t="shared" si="50"/>
        <v>109.27800000000001</v>
      </c>
      <c r="AU224" s="71">
        <f t="shared" si="55"/>
        <v>12.26342</v>
      </c>
      <c r="AV224" s="68">
        <f t="shared" si="51"/>
        <v>2166.4514200000003</v>
      </c>
      <c r="AW224" s="68">
        <f t="shared" si="53"/>
        <v>25997.417040000004</v>
      </c>
      <c r="AX224" s="70">
        <v>400</v>
      </c>
      <c r="AY224" s="70">
        <v>600</v>
      </c>
      <c r="AZ224" s="70"/>
      <c r="BA224" s="68">
        <f t="shared" si="52"/>
        <v>26997.417040000004</v>
      </c>
      <c r="BB224" s="17"/>
      <c r="BC224" s="81"/>
    </row>
    <row r="225" spans="1:55" s="20" customFormat="1" ht="39.75" customHeight="1" x14ac:dyDescent="0.25">
      <c r="A225" s="81" t="s">
        <v>73</v>
      </c>
      <c r="B225" s="34" t="s">
        <v>2</v>
      </c>
      <c r="C225" s="34"/>
      <c r="D225" s="34"/>
      <c r="E225" s="34"/>
      <c r="F225" s="34" t="s">
        <v>5182</v>
      </c>
      <c r="G225" s="15" t="s">
        <v>4763</v>
      </c>
      <c r="H225" s="16" t="s">
        <v>4767</v>
      </c>
      <c r="I225" s="172">
        <f t="shared" si="54"/>
        <v>213</v>
      </c>
      <c r="J225" s="83">
        <f t="shared" si="43"/>
        <v>199</v>
      </c>
      <c r="K225" s="17" t="s">
        <v>4727</v>
      </c>
      <c r="L225" s="60" t="s">
        <v>4785</v>
      </c>
      <c r="M225" s="60" t="s">
        <v>5604</v>
      </c>
      <c r="N225" s="53" t="s">
        <v>5400</v>
      </c>
      <c r="O225" s="18" t="s">
        <v>2199</v>
      </c>
      <c r="P225" s="47" t="s">
        <v>2200</v>
      </c>
      <c r="Q225" s="48">
        <v>30651</v>
      </c>
      <c r="R225" s="66" t="s">
        <v>474</v>
      </c>
      <c r="S225" s="48" t="s">
        <v>76</v>
      </c>
      <c r="T225" s="56" t="s">
        <v>77</v>
      </c>
      <c r="U225" s="47" t="s">
        <v>1821</v>
      </c>
      <c r="V225" s="58" t="s">
        <v>140</v>
      </c>
      <c r="W225" s="58" t="s">
        <v>141</v>
      </c>
      <c r="X225" s="58" t="s">
        <v>5183</v>
      </c>
      <c r="Y225" s="19" t="s">
        <v>5197</v>
      </c>
      <c r="Z225" s="71"/>
      <c r="AA225" s="69"/>
      <c r="AB225" s="68">
        <f t="shared" si="46"/>
        <v>0</v>
      </c>
      <c r="AC225" s="69">
        <v>1244.0999999999999</v>
      </c>
      <c r="AD225" s="69">
        <v>669.9</v>
      </c>
      <c r="AE225" s="69"/>
      <c r="AF225" s="68">
        <f t="shared" si="47"/>
        <v>1914</v>
      </c>
      <c r="AG225" s="69"/>
      <c r="AH225" s="69"/>
      <c r="AI225" s="69"/>
      <c r="AJ225" s="68">
        <f t="shared" si="48"/>
        <v>0</v>
      </c>
      <c r="AK225" s="69"/>
      <c r="AL225" s="69"/>
      <c r="AM225" s="69"/>
      <c r="AN225" s="69"/>
      <c r="AO225" s="69"/>
      <c r="AP225" s="69">
        <v>158</v>
      </c>
      <c r="AQ225" s="68">
        <f t="shared" si="49"/>
        <v>158</v>
      </c>
      <c r="AR225" s="69">
        <v>502.38</v>
      </c>
      <c r="AS225" s="69"/>
      <c r="AT225" s="72">
        <f t="shared" si="50"/>
        <v>111.96899999999999</v>
      </c>
      <c r="AU225" s="71">
        <f t="shared" si="55"/>
        <v>12.565409999999998</v>
      </c>
      <c r="AV225" s="68">
        <f t="shared" si="51"/>
        <v>2698.9144100000003</v>
      </c>
      <c r="AW225" s="68">
        <f t="shared" si="53"/>
        <v>32386.972920000004</v>
      </c>
      <c r="AX225" s="70">
        <v>400</v>
      </c>
      <c r="AY225" s="70">
        <v>600</v>
      </c>
      <c r="AZ225" s="70"/>
      <c r="BA225" s="68">
        <f t="shared" si="52"/>
        <v>33386.97292</v>
      </c>
      <c r="BB225" s="17"/>
      <c r="BC225" s="81"/>
    </row>
    <row r="226" spans="1:55" s="20" customFormat="1" ht="39.75" customHeight="1" x14ac:dyDescent="0.25">
      <c r="A226" s="81" t="s">
        <v>73</v>
      </c>
      <c r="B226" s="34" t="s">
        <v>2</v>
      </c>
      <c r="C226" s="34"/>
      <c r="D226" s="34"/>
      <c r="E226" s="34"/>
      <c r="F226" s="34" t="s">
        <v>5182</v>
      </c>
      <c r="G226" s="15" t="s">
        <v>4763</v>
      </c>
      <c r="H226" s="16" t="s">
        <v>4767</v>
      </c>
      <c r="I226" s="172">
        <f t="shared" si="54"/>
        <v>214</v>
      </c>
      <c r="J226" s="83">
        <f t="shared" si="43"/>
        <v>200</v>
      </c>
      <c r="K226" s="17" t="s">
        <v>4727</v>
      </c>
      <c r="L226" s="60" t="s">
        <v>4785</v>
      </c>
      <c r="M226" s="60" t="s">
        <v>5604</v>
      </c>
      <c r="N226" s="53" t="s">
        <v>5400</v>
      </c>
      <c r="O226" s="18" t="s">
        <v>2201</v>
      </c>
      <c r="P226" s="47" t="s">
        <v>2202</v>
      </c>
      <c r="Q226" s="48">
        <v>31229</v>
      </c>
      <c r="R226" s="66" t="s">
        <v>475</v>
      </c>
      <c r="S226" s="48" t="s">
        <v>76</v>
      </c>
      <c r="T226" s="56" t="s">
        <v>77</v>
      </c>
      <c r="U226" s="47" t="s">
        <v>1821</v>
      </c>
      <c r="V226" s="58" t="s">
        <v>146</v>
      </c>
      <c r="W226" s="58" t="s">
        <v>147</v>
      </c>
      <c r="X226" s="58" t="s">
        <v>5183</v>
      </c>
      <c r="Y226" s="19" t="s">
        <v>5197</v>
      </c>
      <c r="Z226" s="71"/>
      <c r="AA226" s="69"/>
      <c r="AB226" s="68">
        <f t="shared" si="46"/>
        <v>0</v>
      </c>
      <c r="AC226" s="69">
        <v>1214.2</v>
      </c>
      <c r="AD226" s="69">
        <v>653.79999999999995</v>
      </c>
      <c r="AE226" s="69">
        <v>15.63</v>
      </c>
      <c r="AF226" s="68">
        <f t="shared" si="47"/>
        <v>1883.63</v>
      </c>
      <c r="AG226" s="69"/>
      <c r="AH226" s="69"/>
      <c r="AI226" s="69"/>
      <c r="AJ226" s="68">
        <f t="shared" si="48"/>
        <v>0</v>
      </c>
      <c r="AK226" s="69"/>
      <c r="AL226" s="69"/>
      <c r="AM226" s="69"/>
      <c r="AN226" s="69"/>
      <c r="AO226" s="69"/>
      <c r="AP226" s="69">
        <v>158</v>
      </c>
      <c r="AQ226" s="68">
        <f t="shared" si="49"/>
        <v>158</v>
      </c>
      <c r="AR226" s="69"/>
      <c r="AS226" s="69"/>
      <c r="AT226" s="72">
        <f t="shared" si="50"/>
        <v>109.27800000000001</v>
      </c>
      <c r="AU226" s="71">
        <f t="shared" si="55"/>
        <v>12.26342</v>
      </c>
      <c r="AV226" s="68">
        <f t="shared" si="51"/>
        <v>2163.1714200000001</v>
      </c>
      <c r="AW226" s="68">
        <f t="shared" si="53"/>
        <v>25958.05704</v>
      </c>
      <c r="AX226" s="70">
        <v>400</v>
      </c>
      <c r="AY226" s="70">
        <v>600</v>
      </c>
      <c r="AZ226" s="70"/>
      <c r="BA226" s="68">
        <f t="shared" si="52"/>
        <v>26958.05704</v>
      </c>
      <c r="BB226" s="17"/>
      <c r="BC226" s="81"/>
    </row>
    <row r="227" spans="1:55" s="20" customFormat="1" ht="39.75" customHeight="1" x14ac:dyDescent="0.25">
      <c r="A227" s="81" t="s">
        <v>73</v>
      </c>
      <c r="B227" s="34" t="s">
        <v>2</v>
      </c>
      <c r="C227" s="34"/>
      <c r="D227" s="34"/>
      <c r="E227" s="34"/>
      <c r="F227" s="34" t="s">
        <v>5182</v>
      </c>
      <c r="G227" s="15" t="s">
        <v>4763</v>
      </c>
      <c r="H227" s="16" t="s">
        <v>4767</v>
      </c>
      <c r="I227" s="172">
        <f t="shared" si="54"/>
        <v>215</v>
      </c>
      <c r="J227" s="83">
        <f t="shared" si="43"/>
        <v>201</v>
      </c>
      <c r="K227" s="17" t="s">
        <v>4727</v>
      </c>
      <c r="L227" s="60" t="s">
        <v>4785</v>
      </c>
      <c r="M227" s="60" t="s">
        <v>5604</v>
      </c>
      <c r="N227" s="53" t="s">
        <v>5400</v>
      </c>
      <c r="O227" s="18" t="s">
        <v>2203</v>
      </c>
      <c r="P227" s="47" t="s">
        <v>2204</v>
      </c>
      <c r="Q227" s="48">
        <v>31229</v>
      </c>
      <c r="R227" s="66" t="s">
        <v>476</v>
      </c>
      <c r="S227" s="48" t="s">
        <v>76</v>
      </c>
      <c r="T227" s="56" t="s">
        <v>77</v>
      </c>
      <c r="U227" s="47" t="s">
        <v>1821</v>
      </c>
      <c r="V227" s="58" t="s">
        <v>146</v>
      </c>
      <c r="W227" s="58" t="s">
        <v>147</v>
      </c>
      <c r="X227" s="58" t="s">
        <v>5183</v>
      </c>
      <c r="Y227" s="19" t="s">
        <v>1841</v>
      </c>
      <c r="Z227" s="71"/>
      <c r="AA227" s="69"/>
      <c r="AB227" s="68">
        <f t="shared" si="46"/>
        <v>0</v>
      </c>
      <c r="AC227" s="69">
        <v>1214.2</v>
      </c>
      <c r="AD227" s="69">
        <v>653.79999999999995</v>
      </c>
      <c r="AE227" s="69">
        <v>15.62</v>
      </c>
      <c r="AF227" s="68">
        <f t="shared" si="47"/>
        <v>1883.62</v>
      </c>
      <c r="AG227" s="69"/>
      <c r="AH227" s="69"/>
      <c r="AI227" s="69"/>
      <c r="AJ227" s="68">
        <f t="shared" si="48"/>
        <v>0</v>
      </c>
      <c r="AK227" s="69"/>
      <c r="AL227" s="69"/>
      <c r="AM227" s="69"/>
      <c r="AN227" s="69"/>
      <c r="AO227" s="69"/>
      <c r="AP227" s="69">
        <v>158</v>
      </c>
      <c r="AQ227" s="68">
        <f t="shared" si="49"/>
        <v>158</v>
      </c>
      <c r="AR227" s="69">
        <v>502.38</v>
      </c>
      <c r="AS227" s="69"/>
      <c r="AT227" s="72">
        <f t="shared" si="50"/>
        <v>109.27800000000001</v>
      </c>
      <c r="AU227" s="71">
        <f t="shared" si="55"/>
        <v>12.26342</v>
      </c>
      <c r="AV227" s="68">
        <f t="shared" si="51"/>
        <v>2665.54142</v>
      </c>
      <c r="AW227" s="68">
        <f t="shared" si="53"/>
        <v>31986.497040000002</v>
      </c>
      <c r="AX227" s="70">
        <v>400</v>
      </c>
      <c r="AY227" s="70">
        <v>600</v>
      </c>
      <c r="AZ227" s="70"/>
      <c r="BA227" s="68">
        <f t="shared" si="52"/>
        <v>32986.497040000002</v>
      </c>
      <c r="BB227" s="17"/>
      <c r="BC227" s="81"/>
    </row>
    <row r="228" spans="1:55" s="20" customFormat="1" ht="39.75" customHeight="1" x14ac:dyDescent="0.25">
      <c r="A228" s="81" t="s">
        <v>73</v>
      </c>
      <c r="B228" s="34" t="s">
        <v>2</v>
      </c>
      <c r="C228" s="34"/>
      <c r="D228" s="34"/>
      <c r="E228" s="34"/>
      <c r="F228" s="34" t="s">
        <v>5182</v>
      </c>
      <c r="G228" s="15" t="s">
        <v>4763</v>
      </c>
      <c r="H228" s="16" t="s">
        <v>4767</v>
      </c>
      <c r="I228" s="172">
        <f t="shared" si="54"/>
        <v>216</v>
      </c>
      <c r="J228" s="83">
        <f t="shared" si="43"/>
        <v>202</v>
      </c>
      <c r="K228" s="17" t="s">
        <v>4727</v>
      </c>
      <c r="L228" s="60" t="s">
        <v>4785</v>
      </c>
      <c r="M228" s="60" t="s">
        <v>5604</v>
      </c>
      <c r="N228" s="53" t="s">
        <v>5400</v>
      </c>
      <c r="O228" s="18" t="s">
        <v>2205</v>
      </c>
      <c r="P228" s="47" t="s">
        <v>2206</v>
      </c>
      <c r="Q228" s="48">
        <v>31017</v>
      </c>
      <c r="R228" s="66" t="s">
        <v>477</v>
      </c>
      <c r="S228" s="48" t="s">
        <v>76</v>
      </c>
      <c r="T228" s="56" t="s">
        <v>77</v>
      </c>
      <c r="U228" s="47" t="s">
        <v>1821</v>
      </c>
      <c r="V228" s="58" t="s">
        <v>146</v>
      </c>
      <c r="W228" s="58" t="s">
        <v>147</v>
      </c>
      <c r="X228" s="58" t="s">
        <v>5183</v>
      </c>
      <c r="Y228" s="19" t="s">
        <v>5197</v>
      </c>
      <c r="Z228" s="71"/>
      <c r="AA228" s="69"/>
      <c r="AB228" s="68">
        <f t="shared" si="46"/>
        <v>0</v>
      </c>
      <c r="AC228" s="69">
        <v>1214.2</v>
      </c>
      <c r="AD228" s="69">
        <v>653.79999999999995</v>
      </c>
      <c r="AE228" s="69">
        <v>15.63</v>
      </c>
      <c r="AF228" s="68">
        <f t="shared" si="47"/>
        <v>1883.63</v>
      </c>
      <c r="AG228" s="69"/>
      <c r="AH228" s="69"/>
      <c r="AI228" s="69"/>
      <c r="AJ228" s="68">
        <f t="shared" si="48"/>
        <v>0</v>
      </c>
      <c r="AK228" s="69"/>
      <c r="AL228" s="69"/>
      <c r="AM228" s="69"/>
      <c r="AN228" s="69"/>
      <c r="AO228" s="69"/>
      <c r="AP228" s="69">
        <v>158</v>
      </c>
      <c r="AQ228" s="68">
        <f t="shared" si="49"/>
        <v>158</v>
      </c>
      <c r="AR228" s="69">
        <v>293.36</v>
      </c>
      <c r="AS228" s="69"/>
      <c r="AT228" s="72">
        <f t="shared" si="50"/>
        <v>109.27800000000001</v>
      </c>
      <c r="AU228" s="71">
        <f t="shared" si="55"/>
        <v>12.26342</v>
      </c>
      <c r="AV228" s="68">
        <f t="shared" si="51"/>
        <v>2456.5314200000003</v>
      </c>
      <c r="AW228" s="68">
        <f t="shared" si="53"/>
        <v>29478.377040000003</v>
      </c>
      <c r="AX228" s="70">
        <v>400</v>
      </c>
      <c r="AY228" s="70">
        <v>600</v>
      </c>
      <c r="AZ228" s="70"/>
      <c r="BA228" s="68">
        <f t="shared" si="52"/>
        <v>30478.377040000003</v>
      </c>
      <c r="BB228" s="17"/>
      <c r="BC228" s="81"/>
    </row>
    <row r="229" spans="1:55" s="20" customFormat="1" ht="39.75" customHeight="1" x14ac:dyDescent="0.25">
      <c r="A229" s="81" t="s">
        <v>73</v>
      </c>
      <c r="B229" s="34" t="s">
        <v>2</v>
      </c>
      <c r="C229" s="34"/>
      <c r="D229" s="34"/>
      <c r="E229" s="34"/>
      <c r="F229" s="34" t="s">
        <v>5182</v>
      </c>
      <c r="G229" s="15" t="s">
        <v>4763</v>
      </c>
      <c r="H229" s="16" t="s">
        <v>4767</v>
      </c>
      <c r="I229" s="172">
        <f t="shared" si="54"/>
        <v>217</v>
      </c>
      <c r="J229" s="83">
        <f t="shared" si="43"/>
        <v>203</v>
      </c>
      <c r="K229" s="17" t="s">
        <v>4727</v>
      </c>
      <c r="L229" s="60" t="s">
        <v>4785</v>
      </c>
      <c r="M229" s="60" t="s">
        <v>5604</v>
      </c>
      <c r="N229" s="53" t="s">
        <v>5400</v>
      </c>
      <c r="O229" s="18" t="s">
        <v>2207</v>
      </c>
      <c r="P229" s="47" t="s">
        <v>2208</v>
      </c>
      <c r="Q229" s="48">
        <v>35064</v>
      </c>
      <c r="R229" s="66" t="s">
        <v>478</v>
      </c>
      <c r="S229" s="48" t="s">
        <v>76</v>
      </c>
      <c r="T229" s="56" t="s">
        <v>77</v>
      </c>
      <c r="U229" s="47" t="s">
        <v>1821</v>
      </c>
      <c r="V229" s="58" t="s">
        <v>146</v>
      </c>
      <c r="W229" s="58" t="s">
        <v>147</v>
      </c>
      <c r="X229" s="58" t="s">
        <v>5183</v>
      </c>
      <c r="Y229" s="19" t="s">
        <v>5197</v>
      </c>
      <c r="Z229" s="71"/>
      <c r="AA229" s="69"/>
      <c r="AB229" s="68">
        <f t="shared" si="46"/>
        <v>0</v>
      </c>
      <c r="AC229" s="69">
        <v>1214.2</v>
      </c>
      <c r="AD229" s="69">
        <v>653.79999999999995</v>
      </c>
      <c r="AE229" s="69"/>
      <c r="AF229" s="68">
        <f t="shared" si="47"/>
        <v>1868</v>
      </c>
      <c r="AG229" s="69"/>
      <c r="AH229" s="69"/>
      <c r="AI229" s="69"/>
      <c r="AJ229" s="68">
        <f t="shared" si="48"/>
        <v>0</v>
      </c>
      <c r="AK229" s="69"/>
      <c r="AL229" s="69"/>
      <c r="AM229" s="69"/>
      <c r="AN229" s="69"/>
      <c r="AO229" s="69"/>
      <c r="AP229" s="69">
        <v>158</v>
      </c>
      <c r="AQ229" s="68">
        <f t="shared" si="49"/>
        <v>158</v>
      </c>
      <c r="AR229" s="69">
        <v>455.82</v>
      </c>
      <c r="AS229" s="69"/>
      <c r="AT229" s="72">
        <f t="shared" si="50"/>
        <v>109.27800000000001</v>
      </c>
      <c r="AU229" s="71">
        <f t="shared" si="55"/>
        <v>12.26342</v>
      </c>
      <c r="AV229" s="68">
        <f t="shared" si="51"/>
        <v>2603.3614200000002</v>
      </c>
      <c r="AW229" s="68">
        <f t="shared" si="53"/>
        <v>31240.337040000002</v>
      </c>
      <c r="AX229" s="70">
        <v>400</v>
      </c>
      <c r="AY229" s="70">
        <v>600</v>
      </c>
      <c r="AZ229" s="70"/>
      <c r="BA229" s="68">
        <f t="shared" si="52"/>
        <v>32240.337040000002</v>
      </c>
      <c r="BB229" s="17"/>
      <c r="BC229" s="81"/>
    </row>
    <row r="230" spans="1:55" s="20" customFormat="1" ht="39.75" customHeight="1" x14ac:dyDescent="0.25">
      <c r="A230" s="81" t="s">
        <v>73</v>
      </c>
      <c r="B230" s="34" t="s">
        <v>2</v>
      </c>
      <c r="C230" s="34"/>
      <c r="D230" s="34"/>
      <c r="E230" s="34"/>
      <c r="F230" s="34" t="s">
        <v>5182</v>
      </c>
      <c r="G230" s="15" t="s">
        <v>4763</v>
      </c>
      <c r="H230" s="16" t="s">
        <v>4767</v>
      </c>
      <c r="I230" s="172">
        <f t="shared" si="54"/>
        <v>218</v>
      </c>
      <c r="J230" s="83">
        <f t="shared" si="43"/>
        <v>204</v>
      </c>
      <c r="K230" s="17" t="s">
        <v>4727</v>
      </c>
      <c r="L230" s="60" t="s">
        <v>4785</v>
      </c>
      <c r="M230" s="60" t="s">
        <v>5604</v>
      </c>
      <c r="N230" s="53" t="s">
        <v>5400</v>
      </c>
      <c r="O230" s="18" t="s">
        <v>2209</v>
      </c>
      <c r="P230" s="47" t="s">
        <v>2210</v>
      </c>
      <c r="Q230" s="48">
        <v>31229</v>
      </c>
      <c r="R230" s="66" t="s">
        <v>479</v>
      </c>
      <c r="S230" s="48" t="s">
        <v>76</v>
      </c>
      <c r="T230" s="56" t="s">
        <v>77</v>
      </c>
      <c r="U230" s="47" t="s">
        <v>1821</v>
      </c>
      <c r="V230" s="58" t="s">
        <v>146</v>
      </c>
      <c r="W230" s="58" t="s">
        <v>147</v>
      </c>
      <c r="X230" s="58" t="s">
        <v>5183</v>
      </c>
      <c r="Y230" s="19" t="s">
        <v>5191</v>
      </c>
      <c r="Z230" s="71"/>
      <c r="AA230" s="69"/>
      <c r="AB230" s="68">
        <f t="shared" si="46"/>
        <v>0</v>
      </c>
      <c r="AC230" s="69">
        <v>1214.2</v>
      </c>
      <c r="AD230" s="69">
        <v>653.79999999999995</v>
      </c>
      <c r="AE230" s="69">
        <v>35.200000000000003</v>
      </c>
      <c r="AF230" s="68">
        <f t="shared" si="47"/>
        <v>1903.2</v>
      </c>
      <c r="AG230" s="69"/>
      <c r="AH230" s="69"/>
      <c r="AI230" s="69"/>
      <c r="AJ230" s="68">
        <f t="shared" si="48"/>
        <v>0</v>
      </c>
      <c r="AK230" s="69"/>
      <c r="AL230" s="69"/>
      <c r="AM230" s="69"/>
      <c r="AN230" s="69"/>
      <c r="AO230" s="69"/>
      <c r="AP230" s="69">
        <v>158</v>
      </c>
      <c r="AQ230" s="68">
        <f t="shared" si="49"/>
        <v>158</v>
      </c>
      <c r="AR230" s="69"/>
      <c r="AS230" s="69"/>
      <c r="AT230" s="72">
        <f t="shared" si="50"/>
        <v>109.27800000000001</v>
      </c>
      <c r="AU230" s="71">
        <f t="shared" si="55"/>
        <v>12.26342</v>
      </c>
      <c r="AV230" s="68">
        <f t="shared" si="51"/>
        <v>2182.7414199999998</v>
      </c>
      <c r="AW230" s="68">
        <f t="shared" si="53"/>
        <v>26192.897039999996</v>
      </c>
      <c r="AX230" s="70">
        <v>400</v>
      </c>
      <c r="AY230" s="70">
        <v>600</v>
      </c>
      <c r="AZ230" s="70"/>
      <c r="BA230" s="68">
        <f t="shared" si="52"/>
        <v>27192.897039999996</v>
      </c>
      <c r="BB230" s="17"/>
      <c r="BC230" s="81"/>
    </row>
    <row r="231" spans="1:55" s="20" customFormat="1" ht="39.75" customHeight="1" x14ac:dyDescent="0.25">
      <c r="A231" s="81" t="s">
        <v>73</v>
      </c>
      <c r="B231" s="34" t="s">
        <v>2</v>
      </c>
      <c r="C231" s="34"/>
      <c r="D231" s="34"/>
      <c r="E231" s="34"/>
      <c r="F231" s="34" t="s">
        <v>5182</v>
      </c>
      <c r="G231" s="15" t="s">
        <v>4763</v>
      </c>
      <c r="H231" s="16" t="s">
        <v>4767</v>
      </c>
      <c r="I231" s="172">
        <f t="shared" si="54"/>
        <v>219</v>
      </c>
      <c r="J231" s="83">
        <f t="shared" si="43"/>
        <v>205</v>
      </c>
      <c r="K231" s="17" t="s">
        <v>4727</v>
      </c>
      <c r="L231" s="60" t="s">
        <v>4785</v>
      </c>
      <c r="M231" s="60" t="s">
        <v>5604</v>
      </c>
      <c r="N231" s="53" t="s">
        <v>5400</v>
      </c>
      <c r="O231" s="18" t="s">
        <v>2211</v>
      </c>
      <c r="P231" s="47" t="s">
        <v>2212</v>
      </c>
      <c r="Q231" s="48">
        <v>35815</v>
      </c>
      <c r="R231" s="66" t="s">
        <v>480</v>
      </c>
      <c r="S231" s="48" t="s">
        <v>76</v>
      </c>
      <c r="T231" s="56" t="s">
        <v>77</v>
      </c>
      <c r="U231" s="47" t="s">
        <v>1821</v>
      </c>
      <c r="V231" s="58" t="s">
        <v>146</v>
      </c>
      <c r="W231" s="58" t="s">
        <v>147</v>
      </c>
      <c r="X231" s="58" t="s">
        <v>5183</v>
      </c>
      <c r="Y231" s="19" t="s">
        <v>5197</v>
      </c>
      <c r="Z231" s="71"/>
      <c r="AA231" s="69"/>
      <c r="AB231" s="68">
        <f t="shared" si="46"/>
        <v>0</v>
      </c>
      <c r="AC231" s="69">
        <v>1214.2</v>
      </c>
      <c r="AD231" s="69">
        <v>653.79999999999995</v>
      </c>
      <c r="AE231" s="69"/>
      <c r="AF231" s="68">
        <f t="shared" si="47"/>
        <v>1868</v>
      </c>
      <c r="AG231" s="69"/>
      <c r="AH231" s="69"/>
      <c r="AI231" s="69"/>
      <c r="AJ231" s="68">
        <f t="shared" si="48"/>
        <v>0</v>
      </c>
      <c r="AK231" s="69"/>
      <c r="AL231" s="69"/>
      <c r="AM231" s="69"/>
      <c r="AN231" s="69"/>
      <c r="AO231" s="69"/>
      <c r="AP231" s="69">
        <v>158</v>
      </c>
      <c r="AQ231" s="68">
        <f t="shared" si="49"/>
        <v>158</v>
      </c>
      <c r="AR231" s="69">
        <v>422.15</v>
      </c>
      <c r="AS231" s="69"/>
      <c r="AT231" s="72">
        <f t="shared" si="50"/>
        <v>109.27800000000001</v>
      </c>
      <c r="AU231" s="71">
        <f t="shared" si="55"/>
        <v>12.26342</v>
      </c>
      <c r="AV231" s="68">
        <f t="shared" si="51"/>
        <v>2569.6914200000001</v>
      </c>
      <c r="AW231" s="68">
        <f t="shared" si="53"/>
        <v>30836.297040000001</v>
      </c>
      <c r="AX231" s="70">
        <v>400</v>
      </c>
      <c r="AY231" s="70">
        <v>600</v>
      </c>
      <c r="AZ231" s="70"/>
      <c r="BA231" s="68">
        <f t="shared" si="52"/>
        <v>31836.297040000001</v>
      </c>
      <c r="BB231" s="17"/>
      <c r="BC231" s="81"/>
    </row>
    <row r="232" spans="1:55" s="20" customFormat="1" ht="39.75" customHeight="1" x14ac:dyDescent="0.25">
      <c r="A232" s="81" t="s">
        <v>73</v>
      </c>
      <c r="B232" s="34" t="s">
        <v>2</v>
      </c>
      <c r="C232" s="34"/>
      <c r="D232" s="34"/>
      <c r="E232" s="34"/>
      <c r="F232" s="34" t="s">
        <v>5182</v>
      </c>
      <c r="G232" s="15" t="s">
        <v>4763</v>
      </c>
      <c r="H232" s="16" t="s">
        <v>4767</v>
      </c>
      <c r="I232" s="172">
        <f t="shared" si="54"/>
        <v>220</v>
      </c>
      <c r="J232" s="83">
        <f t="shared" ref="J232:J295" si="56">J231+1</f>
        <v>206</v>
      </c>
      <c r="K232" s="17" t="s">
        <v>4727</v>
      </c>
      <c r="L232" s="60" t="s">
        <v>4785</v>
      </c>
      <c r="M232" s="60" t="s">
        <v>5604</v>
      </c>
      <c r="N232" s="53" t="s">
        <v>5400</v>
      </c>
      <c r="O232" s="18" t="s">
        <v>2213</v>
      </c>
      <c r="P232" s="47" t="s">
        <v>2214</v>
      </c>
      <c r="Q232" s="48">
        <v>30651</v>
      </c>
      <c r="R232" s="66" t="s">
        <v>481</v>
      </c>
      <c r="S232" s="48" t="s">
        <v>76</v>
      </c>
      <c r="T232" s="56" t="s">
        <v>77</v>
      </c>
      <c r="U232" s="47" t="s">
        <v>1821</v>
      </c>
      <c r="V232" s="58" t="s">
        <v>146</v>
      </c>
      <c r="W232" s="58" t="s">
        <v>147</v>
      </c>
      <c r="X232" s="58" t="s">
        <v>5183</v>
      </c>
      <c r="Y232" s="19" t="s">
        <v>5197</v>
      </c>
      <c r="Z232" s="71"/>
      <c r="AA232" s="69"/>
      <c r="AB232" s="68">
        <f t="shared" si="46"/>
        <v>0</v>
      </c>
      <c r="AC232" s="69">
        <v>1214.2</v>
      </c>
      <c r="AD232" s="69">
        <v>653.79999999999995</v>
      </c>
      <c r="AE232" s="69">
        <v>31.58</v>
      </c>
      <c r="AF232" s="68">
        <f t="shared" si="47"/>
        <v>1899.58</v>
      </c>
      <c r="AG232" s="69"/>
      <c r="AH232" s="69"/>
      <c r="AI232" s="69"/>
      <c r="AJ232" s="68">
        <f t="shared" si="48"/>
        <v>0</v>
      </c>
      <c r="AK232" s="69"/>
      <c r="AL232" s="69"/>
      <c r="AM232" s="69"/>
      <c r="AN232" s="69"/>
      <c r="AO232" s="69"/>
      <c r="AP232" s="69">
        <v>158</v>
      </c>
      <c r="AQ232" s="68">
        <f t="shared" si="49"/>
        <v>158</v>
      </c>
      <c r="AR232" s="69">
        <v>478.6</v>
      </c>
      <c r="AS232" s="69"/>
      <c r="AT232" s="72">
        <f t="shared" si="50"/>
        <v>109.27800000000001</v>
      </c>
      <c r="AU232" s="71">
        <f t="shared" si="55"/>
        <v>12.26342</v>
      </c>
      <c r="AV232" s="68">
        <f t="shared" si="51"/>
        <v>2657.7214199999999</v>
      </c>
      <c r="AW232" s="68">
        <f t="shared" si="53"/>
        <v>31892.657039999998</v>
      </c>
      <c r="AX232" s="70">
        <v>400</v>
      </c>
      <c r="AY232" s="70">
        <v>600</v>
      </c>
      <c r="AZ232" s="70"/>
      <c r="BA232" s="68">
        <f t="shared" si="52"/>
        <v>32892.657039999998</v>
      </c>
      <c r="BB232" s="17"/>
      <c r="BC232" s="81"/>
    </row>
    <row r="233" spans="1:55" s="20" customFormat="1" ht="39.75" customHeight="1" x14ac:dyDescent="0.25">
      <c r="A233" s="81" t="s">
        <v>73</v>
      </c>
      <c r="B233" s="34" t="s">
        <v>2</v>
      </c>
      <c r="C233" s="34"/>
      <c r="D233" s="34"/>
      <c r="E233" s="34"/>
      <c r="F233" s="34" t="s">
        <v>5182</v>
      </c>
      <c r="G233" s="15" t="s">
        <v>4763</v>
      </c>
      <c r="H233" s="16" t="s">
        <v>4767</v>
      </c>
      <c r="I233" s="172">
        <f t="shared" si="54"/>
        <v>221</v>
      </c>
      <c r="J233" s="83">
        <f t="shared" si="56"/>
        <v>207</v>
      </c>
      <c r="K233" s="17" t="s">
        <v>4727</v>
      </c>
      <c r="L233" s="60" t="s">
        <v>4785</v>
      </c>
      <c r="M233" s="60" t="s">
        <v>5604</v>
      </c>
      <c r="N233" s="53" t="s">
        <v>5400</v>
      </c>
      <c r="O233" s="18" t="s">
        <v>2215</v>
      </c>
      <c r="P233" s="47" t="s">
        <v>2216</v>
      </c>
      <c r="Q233" s="48">
        <v>30651</v>
      </c>
      <c r="R233" s="66" t="s">
        <v>482</v>
      </c>
      <c r="S233" s="48" t="s">
        <v>76</v>
      </c>
      <c r="T233" s="56" t="s">
        <v>77</v>
      </c>
      <c r="U233" s="47" t="s">
        <v>1821</v>
      </c>
      <c r="V233" s="58" t="s">
        <v>140</v>
      </c>
      <c r="W233" s="58" t="s">
        <v>141</v>
      </c>
      <c r="X233" s="58" t="s">
        <v>5183</v>
      </c>
      <c r="Y233" s="19" t="s">
        <v>5197</v>
      </c>
      <c r="Z233" s="71"/>
      <c r="AA233" s="69"/>
      <c r="AB233" s="68">
        <f t="shared" si="46"/>
        <v>0</v>
      </c>
      <c r="AC233" s="69">
        <v>1244.0999999999999</v>
      </c>
      <c r="AD233" s="69">
        <v>669.9</v>
      </c>
      <c r="AE233" s="69">
        <v>15.45</v>
      </c>
      <c r="AF233" s="68">
        <f t="shared" si="47"/>
        <v>1929.45</v>
      </c>
      <c r="AG233" s="69"/>
      <c r="AH233" s="69"/>
      <c r="AI233" s="69"/>
      <c r="AJ233" s="68">
        <f t="shared" si="48"/>
        <v>0</v>
      </c>
      <c r="AK233" s="69"/>
      <c r="AL233" s="69"/>
      <c r="AM233" s="69"/>
      <c r="AN233" s="69"/>
      <c r="AO233" s="69"/>
      <c r="AP233" s="69">
        <v>158</v>
      </c>
      <c r="AQ233" s="68">
        <f t="shared" si="49"/>
        <v>158</v>
      </c>
      <c r="AR233" s="69"/>
      <c r="AS233" s="69"/>
      <c r="AT233" s="72">
        <f t="shared" si="50"/>
        <v>111.96899999999999</v>
      </c>
      <c r="AU233" s="71">
        <f t="shared" si="55"/>
        <v>12.565409999999998</v>
      </c>
      <c r="AV233" s="68">
        <f t="shared" si="51"/>
        <v>2211.98441</v>
      </c>
      <c r="AW233" s="68">
        <f t="shared" si="53"/>
        <v>26543.81292</v>
      </c>
      <c r="AX233" s="70">
        <v>400</v>
      </c>
      <c r="AY233" s="70">
        <v>600</v>
      </c>
      <c r="AZ233" s="70"/>
      <c r="BA233" s="68">
        <f t="shared" si="52"/>
        <v>27543.81292</v>
      </c>
      <c r="BB233" s="17"/>
      <c r="BC233" s="81"/>
    </row>
    <row r="234" spans="1:55" s="20" customFormat="1" ht="39.75" customHeight="1" x14ac:dyDescent="0.25">
      <c r="A234" s="81" t="s">
        <v>73</v>
      </c>
      <c r="B234" s="34" t="s">
        <v>2</v>
      </c>
      <c r="C234" s="34"/>
      <c r="D234" s="34"/>
      <c r="E234" s="34"/>
      <c r="F234" s="34" t="s">
        <v>5182</v>
      </c>
      <c r="G234" s="15" t="s">
        <v>4763</v>
      </c>
      <c r="H234" s="16" t="s">
        <v>4767</v>
      </c>
      <c r="I234" s="172">
        <f t="shared" si="54"/>
        <v>222</v>
      </c>
      <c r="J234" s="83">
        <f t="shared" si="56"/>
        <v>208</v>
      </c>
      <c r="K234" s="17" t="s">
        <v>4727</v>
      </c>
      <c r="L234" s="60" t="s">
        <v>4785</v>
      </c>
      <c r="M234" s="60" t="s">
        <v>5604</v>
      </c>
      <c r="N234" s="53" t="s">
        <v>5400</v>
      </c>
      <c r="O234" s="18" t="s">
        <v>2217</v>
      </c>
      <c r="P234" s="47" t="s">
        <v>2218</v>
      </c>
      <c r="Q234" s="48">
        <v>31229</v>
      </c>
      <c r="R234" s="66" t="s">
        <v>483</v>
      </c>
      <c r="S234" s="48" t="s">
        <v>76</v>
      </c>
      <c r="T234" s="56" t="s">
        <v>77</v>
      </c>
      <c r="U234" s="47" t="s">
        <v>1821</v>
      </c>
      <c r="V234" s="58" t="s">
        <v>146</v>
      </c>
      <c r="W234" s="58" t="s">
        <v>147</v>
      </c>
      <c r="X234" s="58" t="s">
        <v>5183</v>
      </c>
      <c r="Y234" s="19" t="s">
        <v>5197</v>
      </c>
      <c r="Z234" s="71"/>
      <c r="AA234" s="69"/>
      <c r="AB234" s="68">
        <f t="shared" si="46"/>
        <v>0</v>
      </c>
      <c r="AC234" s="69">
        <v>1214.2</v>
      </c>
      <c r="AD234" s="69">
        <v>653.79999999999995</v>
      </c>
      <c r="AE234" s="69">
        <v>9.16</v>
      </c>
      <c r="AF234" s="68">
        <f t="shared" si="47"/>
        <v>1877.16</v>
      </c>
      <c r="AG234" s="69"/>
      <c r="AH234" s="69"/>
      <c r="AI234" s="69"/>
      <c r="AJ234" s="68">
        <f t="shared" si="48"/>
        <v>0</v>
      </c>
      <c r="AK234" s="69"/>
      <c r="AL234" s="69"/>
      <c r="AM234" s="69"/>
      <c r="AN234" s="69"/>
      <c r="AO234" s="69"/>
      <c r="AP234" s="69">
        <v>158</v>
      </c>
      <c r="AQ234" s="68">
        <f t="shared" si="49"/>
        <v>158</v>
      </c>
      <c r="AR234" s="69"/>
      <c r="AS234" s="69"/>
      <c r="AT234" s="72">
        <f t="shared" si="50"/>
        <v>109.27800000000001</v>
      </c>
      <c r="AU234" s="71">
        <f t="shared" si="55"/>
        <v>12.26342</v>
      </c>
      <c r="AV234" s="68">
        <f t="shared" si="51"/>
        <v>2156.7014200000003</v>
      </c>
      <c r="AW234" s="68">
        <f t="shared" si="53"/>
        <v>25880.417040000004</v>
      </c>
      <c r="AX234" s="70">
        <v>400</v>
      </c>
      <c r="AY234" s="70">
        <v>600</v>
      </c>
      <c r="AZ234" s="70"/>
      <c r="BA234" s="68">
        <f t="shared" si="52"/>
        <v>26880.417040000004</v>
      </c>
      <c r="BB234" s="17"/>
      <c r="BC234" s="81"/>
    </row>
    <row r="235" spans="1:55" s="20" customFormat="1" ht="39.75" customHeight="1" x14ac:dyDescent="0.25">
      <c r="A235" s="81" t="s">
        <v>73</v>
      </c>
      <c r="B235" s="34" t="s">
        <v>2</v>
      </c>
      <c r="C235" s="34"/>
      <c r="D235" s="34"/>
      <c r="E235" s="34"/>
      <c r="F235" s="34" t="s">
        <v>5182</v>
      </c>
      <c r="G235" s="15" t="s">
        <v>4763</v>
      </c>
      <c r="H235" s="16" t="s">
        <v>4767</v>
      </c>
      <c r="I235" s="172">
        <f t="shared" si="54"/>
        <v>223</v>
      </c>
      <c r="J235" s="83">
        <f t="shared" si="56"/>
        <v>209</v>
      </c>
      <c r="K235" s="17" t="s">
        <v>4727</v>
      </c>
      <c r="L235" s="60" t="s">
        <v>4785</v>
      </c>
      <c r="M235" s="60" t="s">
        <v>5604</v>
      </c>
      <c r="N235" s="53" t="s">
        <v>5400</v>
      </c>
      <c r="O235" s="18" t="s">
        <v>2219</v>
      </c>
      <c r="P235" s="47" t="s">
        <v>2220</v>
      </c>
      <c r="Q235" s="48">
        <v>35721</v>
      </c>
      <c r="R235" s="66" t="s">
        <v>484</v>
      </c>
      <c r="S235" s="48" t="s">
        <v>76</v>
      </c>
      <c r="T235" s="56" t="s">
        <v>77</v>
      </c>
      <c r="U235" s="47" t="s">
        <v>1821</v>
      </c>
      <c r="V235" s="58" t="s">
        <v>146</v>
      </c>
      <c r="W235" s="58" t="s">
        <v>147</v>
      </c>
      <c r="X235" s="58" t="s">
        <v>5183</v>
      </c>
      <c r="Y235" s="19" t="s">
        <v>5197</v>
      </c>
      <c r="Z235" s="71"/>
      <c r="AA235" s="69"/>
      <c r="AB235" s="68">
        <f t="shared" si="46"/>
        <v>0</v>
      </c>
      <c r="AC235" s="69">
        <v>1214.2</v>
      </c>
      <c r="AD235" s="69">
        <v>653.79999999999995</v>
      </c>
      <c r="AE235" s="69"/>
      <c r="AF235" s="68">
        <f t="shared" si="47"/>
        <v>1868</v>
      </c>
      <c r="AG235" s="69"/>
      <c r="AH235" s="69"/>
      <c r="AI235" s="69"/>
      <c r="AJ235" s="68">
        <f t="shared" si="48"/>
        <v>0</v>
      </c>
      <c r="AK235" s="69"/>
      <c r="AL235" s="69"/>
      <c r="AM235" s="69"/>
      <c r="AN235" s="69"/>
      <c r="AO235" s="69"/>
      <c r="AP235" s="69">
        <v>158</v>
      </c>
      <c r="AQ235" s="68">
        <f t="shared" si="49"/>
        <v>158</v>
      </c>
      <c r="AR235" s="69"/>
      <c r="AS235" s="69"/>
      <c r="AT235" s="72">
        <f t="shared" si="50"/>
        <v>109.27800000000001</v>
      </c>
      <c r="AU235" s="71">
        <f t="shared" si="55"/>
        <v>12.26342</v>
      </c>
      <c r="AV235" s="68">
        <f t="shared" si="51"/>
        <v>2147.54142</v>
      </c>
      <c r="AW235" s="68">
        <f t="shared" si="53"/>
        <v>25770.497040000002</v>
      </c>
      <c r="AX235" s="70">
        <v>400</v>
      </c>
      <c r="AY235" s="70">
        <v>600</v>
      </c>
      <c r="AZ235" s="70"/>
      <c r="BA235" s="68">
        <f t="shared" si="52"/>
        <v>26770.497040000002</v>
      </c>
      <c r="BB235" s="17"/>
      <c r="BC235" s="81"/>
    </row>
    <row r="236" spans="1:55" s="20" customFormat="1" ht="39.75" customHeight="1" x14ac:dyDescent="0.25">
      <c r="A236" s="81" t="s">
        <v>73</v>
      </c>
      <c r="B236" s="34" t="s">
        <v>2</v>
      </c>
      <c r="C236" s="34"/>
      <c r="D236" s="34"/>
      <c r="E236" s="34"/>
      <c r="F236" s="34" t="s">
        <v>5182</v>
      </c>
      <c r="G236" s="15" t="s">
        <v>4763</v>
      </c>
      <c r="H236" s="16" t="s">
        <v>4767</v>
      </c>
      <c r="I236" s="172">
        <f t="shared" si="54"/>
        <v>224</v>
      </c>
      <c r="J236" s="83">
        <f t="shared" si="56"/>
        <v>210</v>
      </c>
      <c r="K236" s="17" t="s">
        <v>4727</v>
      </c>
      <c r="L236" s="60" t="s">
        <v>4785</v>
      </c>
      <c r="M236" s="60" t="s">
        <v>5604</v>
      </c>
      <c r="N236" s="53" t="s">
        <v>5400</v>
      </c>
      <c r="O236" s="18" t="s">
        <v>2221</v>
      </c>
      <c r="P236" s="47" t="s">
        <v>2222</v>
      </c>
      <c r="Q236" s="48">
        <v>31017</v>
      </c>
      <c r="R236" s="66" t="s">
        <v>485</v>
      </c>
      <c r="S236" s="48" t="s">
        <v>76</v>
      </c>
      <c r="T236" s="56" t="s">
        <v>77</v>
      </c>
      <c r="U236" s="47" t="s">
        <v>1821</v>
      </c>
      <c r="V236" s="58" t="s">
        <v>146</v>
      </c>
      <c r="W236" s="58" t="s">
        <v>147</v>
      </c>
      <c r="X236" s="58" t="s">
        <v>5183</v>
      </c>
      <c r="Y236" s="19" t="s">
        <v>5169</v>
      </c>
      <c r="Z236" s="71"/>
      <c r="AA236" s="69"/>
      <c r="AB236" s="68">
        <f t="shared" si="46"/>
        <v>0</v>
      </c>
      <c r="AC236" s="69">
        <v>1214.2</v>
      </c>
      <c r="AD236" s="69">
        <v>653.79999999999995</v>
      </c>
      <c r="AE236" s="69">
        <v>31.56</v>
      </c>
      <c r="AF236" s="68">
        <f t="shared" si="47"/>
        <v>1899.56</v>
      </c>
      <c r="AG236" s="69"/>
      <c r="AH236" s="69"/>
      <c r="AI236" s="69"/>
      <c r="AJ236" s="68">
        <f t="shared" si="48"/>
        <v>0</v>
      </c>
      <c r="AK236" s="69"/>
      <c r="AL236" s="69"/>
      <c r="AM236" s="69"/>
      <c r="AN236" s="69"/>
      <c r="AO236" s="69"/>
      <c r="AP236" s="69">
        <v>158</v>
      </c>
      <c r="AQ236" s="68">
        <f t="shared" si="49"/>
        <v>158</v>
      </c>
      <c r="AR236" s="69"/>
      <c r="AS236" s="69"/>
      <c r="AT236" s="72">
        <f t="shared" si="50"/>
        <v>109.27800000000001</v>
      </c>
      <c r="AU236" s="71">
        <f t="shared" si="55"/>
        <v>12.26342</v>
      </c>
      <c r="AV236" s="68">
        <f t="shared" si="51"/>
        <v>2179.10142</v>
      </c>
      <c r="AW236" s="68">
        <f t="shared" si="53"/>
        <v>26149.21704</v>
      </c>
      <c r="AX236" s="70">
        <v>400</v>
      </c>
      <c r="AY236" s="70">
        <v>600</v>
      </c>
      <c r="AZ236" s="70"/>
      <c r="BA236" s="68">
        <f t="shared" si="52"/>
        <v>27149.21704</v>
      </c>
      <c r="BB236" s="17"/>
      <c r="BC236" s="81"/>
    </row>
    <row r="237" spans="1:55" s="20" customFormat="1" ht="39.75" customHeight="1" x14ac:dyDescent="0.25">
      <c r="A237" s="81" t="s">
        <v>73</v>
      </c>
      <c r="B237" s="34" t="s">
        <v>2</v>
      </c>
      <c r="C237" s="34"/>
      <c r="D237" s="34"/>
      <c r="E237" s="34"/>
      <c r="F237" s="34" t="s">
        <v>5182</v>
      </c>
      <c r="G237" s="15" t="s">
        <v>4763</v>
      </c>
      <c r="H237" s="16" t="s">
        <v>4767</v>
      </c>
      <c r="I237" s="172">
        <f t="shared" si="54"/>
        <v>225</v>
      </c>
      <c r="J237" s="83">
        <f t="shared" si="56"/>
        <v>211</v>
      </c>
      <c r="K237" s="17" t="s">
        <v>4727</v>
      </c>
      <c r="L237" s="60" t="s">
        <v>4785</v>
      </c>
      <c r="M237" s="60" t="s">
        <v>5604</v>
      </c>
      <c r="N237" s="53" t="s">
        <v>5400</v>
      </c>
      <c r="O237" s="18" t="s">
        <v>5863</v>
      </c>
      <c r="P237" s="47" t="s">
        <v>5864</v>
      </c>
      <c r="Q237" s="48">
        <v>42638</v>
      </c>
      <c r="R237" s="66" t="s">
        <v>486</v>
      </c>
      <c r="S237" s="48" t="s">
        <v>76</v>
      </c>
      <c r="T237" s="56" t="s">
        <v>1816</v>
      </c>
      <c r="U237" s="47" t="s">
        <v>1821</v>
      </c>
      <c r="V237" s="58" t="s">
        <v>148</v>
      </c>
      <c r="W237" s="58" t="s">
        <v>149</v>
      </c>
      <c r="X237" s="58" t="s">
        <v>5183</v>
      </c>
      <c r="Y237" s="19" t="s">
        <v>5197</v>
      </c>
      <c r="Z237" s="71"/>
      <c r="AA237" s="69"/>
      <c r="AB237" s="68">
        <f t="shared" si="46"/>
        <v>0</v>
      </c>
      <c r="AC237" s="69">
        <v>1209</v>
      </c>
      <c r="AD237" s="69">
        <v>651</v>
      </c>
      <c r="AE237" s="69"/>
      <c r="AF237" s="68">
        <f t="shared" si="47"/>
        <v>1860</v>
      </c>
      <c r="AG237" s="69"/>
      <c r="AH237" s="69"/>
      <c r="AI237" s="69"/>
      <c r="AJ237" s="68">
        <f t="shared" si="48"/>
        <v>0</v>
      </c>
      <c r="AK237" s="69"/>
      <c r="AL237" s="69"/>
      <c r="AM237" s="69"/>
      <c r="AN237" s="69"/>
      <c r="AO237" s="69"/>
      <c r="AP237" s="69"/>
      <c r="AQ237" s="68">
        <f t="shared" si="49"/>
        <v>0</v>
      </c>
      <c r="AR237" s="69"/>
      <c r="AS237" s="69"/>
      <c r="AT237" s="72">
        <f t="shared" si="50"/>
        <v>108.81</v>
      </c>
      <c r="AU237" s="71">
        <f t="shared" si="55"/>
        <v>12.210899999999999</v>
      </c>
      <c r="AV237" s="68">
        <f t="shared" si="51"/>
        <v>1981.0209</v>
      </c>
      <c r="AW237" s="68">
        <f t="shared" si="53"/>
        <v>23772.250800000002</v>
      </c>
      <c r="AX237" s="70">
        <v>400</v>
      </c>
      <c r="AY237" s="70">
        <v>600</v>
      </c>
      <c r="AZ237" s="70"/>
      <c r="BA237" s="68">
        <f t="shared" si="52"/>
        <v>24772.250800000002</v>
      </c>
      <c r="BB237" s="17" t="s">
        <v>5919</v>
      </c>
      <c r="BC237" s="81"/>
    </row>
    <row r="238" spans="1:55" s="20" customFormat="1" ht="39.75" customHeight="1" x14ac:dyDescent="0.25">
      <c r="A238" s="81" t="s">
        <v>73</v>
      </c>
      <c r="B238" s="34" t="s">
        <v>2</v>
      </c>
      <c r="C238" s="34"/>
      <c r="D238" s="34"/>
      <c r="E238" s="34"/>
      <c r="F238" s="34" t="s">
        <v>5182</v>
      </c>
      <c r="G238" s="15" t="s">
        <v>4763</v>
      </c>
      <c r="H238" s="16" t="s">
        <v>4767</v>
      </c>
      <c r="I238" s="172">
        <f t="shared" si="54"/>
        <v>226</v>
      </c>
      <c r="J238" s="83">
        <f t="shared" si="56"/>
        <v>212</v>
      </c>
      <c r="K238" s="17" t="s">
        <v>4727</v>
      </c>
      <c r="L238" s="60" t="s">
        <v>4785</v>
      </c>
      <c r="M238" s="60" t="s">
        <v>5604</v>
      </c>
      <c r="N238" s="53" t="s">
        <v>5400</v>
      </c>
      <c r="O238" s="18" t="s">
        <v>2223</v>
      </c>
      <c r="P238" s="47" t="s">
        <v>2224</v>
      </c>
      <c r="Q238" s="48">
        <v>33070</v>
      </c>
      <c r="R238" s="66" t="s">
        <v>487</v>
      </c>
      <c r="S238" s="48" t="s">
        <v>76</v>
      </c>
      <c r="T238" s="56" t="s">
        <v>77</v>
      </c>
      <c r="U238" s="47" t="s">
        <v>1821</v>
      </c>
      <c r="V238" s="58" t="s">
        <v>146</v>
      </c>
      <c r="W238" s="58" t="s">
        <v>147</v>
      </c>
      <c r="X238" s="58" t="s">
        <v>5183</v>
      </c>
      <c r="Y238" s="19" t="s">
        <v>5197</v>
      </c>
      <c r="Z238" s="71"/>
      <c r="AA238" s="69"/>
      <c r="AB238" s="68">
        <f t="shared" si="46"/>
        <v>0</v>
      </c>
      <c r="AC238" s="69">
        <v>1214.2</v>
      </c>
      <c r="AD238" s="69">
        <v>653.79999999999995</v>
      </c>
      <c r="AE238" s="69">
        <v>9.16</v>
      </c>
      <c r="AF238" s="68">
        <f t="shared" si="47"/>
        <v>1877.16</v>
      </c>
      <c r="AG238" s="69"/>
      <c r="AH238" s="69"/>
      <c r="AI238" s="69"/>
      <c r="AJ238" s="68">
        <f t="shared" si="48"/>
        <v>0</v>
      </c>
      <c r="AK238" s="69"/>
      <c r="AL238" s="69"/>
      <c r="AM238" s="69"/>
      <c r="AN238" s="69"/>
      <c r="AO238" s="69"/>
      <c r="AP238" s="69">
        <v>158</v>
      </c>
      <c r="AQ238" s="68">
        <f t="shared" si="49"/>
        <v>158</v>
      </c>
      <c r="AR238" s="69"/>
      <c r="AS238" s="69"/>
      <c r="AT238" s="72">
        <f t="shared" si="50"/>
        <v>109.27800000000001</v>
      </c>
      <c r="AU238" s="71">
        <f t="shared" si="55"/>
        <v>12.26342</v>
      </c>
      <c r="AV238" s="68">
        <f t="shared" si="51"/>
        <v>2156.7014200000003</v>
      </c>
      <c r="AW238" s="68">
        <f t="shared" si="53"/>
        <v>25880.417040000004</v>
      </c>
      <c r="AX238" s="70">
        <v>400</v>
      </c>
      <c r="AY238" s="70">
        <v>600</v>
      </c>
      <c r="AZ238" s="70"/>
      <c r="BA238" s="68">
        <f t="shared" si="52"/>
        <v>26880.417040000004</v>
      </c>
      <c r="BB238" s="17"/>
      <c r="BC238" s="81"/>
    </row>
    <row r="239" spans="1:55" s="20" customFormat="1" ht="39.75" customHeight="1" x14ac:dyDescent="0.25">
      <c r="A239" s="81" t="s">
        <v>73</v>
      </c>
      <c r="B239" s="34" t="s">
        <v>2</v>
      </c>
      <c r="C239" s="34"/>
      <c r="D239" s="34"/>
      <c r="E239" s="34"/>
      <c r="F239" s="34" t="s">
        <v>5182</v>
      </c>
      <c r="G239" s="15" t="s">
        <v>4763</v>
      </c>
      <c r="H239" s="16" t="s">
        <v>4767</v>
      </c>
      <c r="I239" s="172">
        <f t="shared" si="54"/>
        <v>227</v>
      </c>
      <c r="J239" s="83">
        <f t="shared" si="56"/>
        <v>213</v>
      </c>
      <c r="K239" s="17" t="s">
        <v>4727</v>
      </c>
      <c r="L239" s="60" t="s">
        <v>4785</v>
      </c>
      <c r="M239" s="60" t="s">
        <v>5604</v>
      </c>
      <c r="N239" s="53" t="s">
        <v>5400</v>
      </c>
      <c r="O239" s="18" t="s">
        <v>2225</v>
      </c>
      <c r="P239" s="47" t="s">
        <v>2226</v>
      </c>
      <c r="Q239" s="48">
        <v>33070</v>
      </c>
      <c r="R239" s="66" t="s">
        <v>488</v>
      </c>
      <c r="S239" s="48" t="s">
        <v>76</v>
      </c>
      <c r="T239" s="56" t="s">
        <v>77</v>
      </c>
      <c r="U239" s="47" t="s">
        <v>1821</v>
      </c>
      <c r="V239" s="58" t="s">
        <v>146</v>
      </c>
      <c r="W239" s="58" t="s">
        <v>147</v>
      </c>
      <c r="X239" s="58" t="s">
        <v>5183</v>
      </c>
      <c r="Y239" s="19" t="s">
        <v>5197</v>
      </c>
      <c r="Z239" s="71"/>
      <c r="AA239" s="69"/>
      <c r="AB239" s="68">
        <f t="shared" si="46"/>
        <v>0</v>
      </c>
      <c r="AC239" s="69">
        <v>1214.2</v>
      </c>
      <c r="AD239" s="69">
        <v>653.79999999999995</v>
      </c>
      <c r="AE239" s="69">
        <v>9.16</v>
      </c>
      <c r="AF239" s="68">
        <f t="shared" si="47"/>
        <v>1877.16</v>
      </c>
      <c r="AG239" s="69"/>
      <c r="AH239" s="69"/>
      <c r="AI239" s="69"/>
      <c r="AJ239" s="68">
        <f t="shared" si="48"/>
        <v>0</v>
      </c>
      <c r="AK239" s="69"/>
      <c r="AL239" s="69"/>
      <c r="AM239" s="69"/>
      <c r="AN239" s="69"/>
      <c r="AO239" s="69"/>
      <c r="AP239" s="69">
        <v>158</v>
      </c>
      <c r="AQ239" s="68">
        <f t="shared" si="49"/>
        <v>158</v>
      </c>
      <c r="AR239" s="69"/>
      <c r="AS239" s="69"/>
      <c r="AT239" s="72">
        <f t="shared" si="50"/>
        <v>109.27800000000001</v>
      </c>
      <c r="AU239" s="71">
        <f t="shared" si="55"/>
        <v>12.26342</v>
      </c>
      <c r="AV239" s="68">
        <f t="shared" si="51"/>
        <v>2156.7014200000003</v>
      </c>
      <c r="AW239" s="68">
        <f t="shared" si="53"/>
        <v>25880.417040000004</v>
      </c>
      <c r="AX239" s="70">
        <v>400</v>
      </c>
      <c r="AY239" s="70">
        <v>600</v>
      </c>
      <c r="AZ239" s="70"/>
      <c r="BA239" s="68">
        <f t="shared" si="52"/>
        <v>26880.417040000004</v>
      </c>
      <c r="BB239" s="17"/>
      <c r="BC239" s="81"/>
    </row>
    <row r="240" spans="1:55" s="20" customFormat="1" ht="39.75" customHeight="1" x14ac:dyDescent="0.25">
      <c r="A240" s="81" t="s">
        <v>73</v>
      </c>
      <c r="B240" s="34" t="s">
        <v>2</v>
      </c>
      <c r="C240" s="34"/>
      <c r="D240" s="34"/>
      <c r="E240" s="34"/>
      <c r="F240" s="34" t="s">
        <v>5182</v>
      </c>
      <c r="G240" s="15" t="s">
        <v>4763</v>
      </c>
      <c r="H240" s="16" t="s">
        <v>4767</v>
      </c>
      <c r="I240" s="172">
        <f t="shared" si="54"/>
        <v>228</v>
      </c>
      <c r="J240" s="83">
        <f t="shared" si="56"/>
        <v>214</v>
      </c>
      <c r="K240" s="17" t="s">
        <v>4727</v>
      </c>
      <c r="L240" s="60" t="s">
        <v>4785</v>
      </c>
      <c r="M240" s="60" t="s">
        <v>5604</v>
      </c>
      <c r="N240" s="53" t="s">
        <v>5400</v>
      </c>
      <c r="O240" s="18" t="s">
        <v>2227</v>
      </c>
      <c r="P240" s="47" t="s">
        <v>2228</v>
      </c>
      <c r="Q240" s="48">
        <v>32983</v>
      </c>
      <c r="R240" s="66" t="s">
        <v>489</v>
      </c>
      <c r="S240" s="48" t="s">
        <v>76</v>
      </c>
      <c r="T240" s="56" t="s">
        <v>77</v>
      </c>
      <c r="U240" s="47" t="s">
        <v>1821</v>
      </c>
      <c r="V240" s="58" t="s">
        <v>146</v>
      </c>
      <c r="W240" s="58" t="s">
        <v>147</v>
      </c>
      <c r="X240" s="58" t="s">
        <v>5183</v>
      </c>
      <c r="Y240" s="19" t="s">
        <v>5169</v>
      </c>
      <c r="Z240" s="71"/>
      <c r="AA240" s="69"/>
      <c r="AB240" s="68">
        <f t="shared" si="46"/>
        <v>0</v>
      </c>
      <c r="AC240" s="69">
        <v>1214.2</v>
      </c>
      <c r="AD240" s="69">
        <v>653.79999999999995</v>
      </c>
      <c r="AE240" s="69">
        <v>38.33</v>
      </c>
      <c r="AF240" s="68">
        <f t="shared" si="47"/>
        <v>1906.33</v>
      </c>
      <c r="AG240" s="69"/>
      <c r="AH240" s="69"/>
      <c r="AI240" s="69"/>
      <c r="AJ240" s="68">
        <f t="shared" si="48"/>
        <v>0</v>
      </c>
      <c r="AK240" s="69"/>
      <c r="AL240" s="69"/>
      <c r="AM240" s="69"/>
      <c r="AN240" s="69"/>
      <c r="AO240" s="69"/>
      <c r="AP240" s="69">
        <v>158</v>
      </c>
      <c r="AQ240" s="68">
        <f t="shared" si="49"/>
        <v>158</v>
      </c>
      <c r="AR240" s="69"/>
      <c r="AS240" s="69"/>
      <c r="AT240" s="72">
        <f t="shared" si="50"/>
        <v>109.27800000000001</v>
      </c>
      <c r="AU240" s="71">
        <f t="shared" si="55"/>
        <v>12.26342</v>
      </c>
      <c r="AV240" s="68">
        <f t="shared" si="51"/>
        <v>2185.8714199999999</v>
      </c>
      <c r="AW240" s="68">
        <f t="shared" si="53"/>
        <v>26230.457040000001</v>
      </c>
      <c r="AX240" s="70">
        <v>400</v>
      </c>
      <c r="AY240" s="70">
        <v>600</v>
      </c>
      <c r="AZ240" s="70"/>
      <c r="BA240" s="68">
        <f t="shared" si="52"/>
        <v>27230.457040000001</v>
      </c>
      <c r="BB240" s="17"/>
      <c r="BC240" s="81"/>
    </row>
    <row r="241" spans="1:55" s="20" customFormat="1" ht="39.75" customHeight="1" x14ac:dyDescent="0.25">
      <c r="A241" s="81" t="s">
        <v>73</v>
      </c>
      <c r="B241" s="34" t="s">
        <v>2</v>
      </c>
      <c r="C241" s="34"/>
      <c r="D241" s="34"/>
      <c r="E241" s="34"/>
      <c r="F241" s="34" t="s">
        <v>5182</v>
      </c>
      <c r="G241" s="15" t="s">
        <v>4763</v>
      </c>
      <c r="H241" s="16" t="s">
        <v>4767</v>
      </c>
      <c r="I241" s="172">
        <f t="shared" si="54"/>
        <v>229</v>
      </c>
      <c r="J241" s="83">
        <f t="shared" si="56"/>
        <v>215</v>
      </c>
      <c r="K241" s="17" t="s">
        <v>4727</v>
      </c>
      <c r="L241" s="60" t="s">
        <v>4785</v>
      </c>
      <c r="M241" s="60" t="s">
        <v>5604</v>
      </c>
      <c r="N241" s="53" t="s">
        <v>5400</v>
      </c>
      <c r="O241" s="18" t="s">
        <v>2229</v>
      </c>
      <c r="P241" s="47" t="s">
        <v>2230</v>
      </c>
      <c r="Q241" s="48">
        <v>33009</v>
      </c>
      <c r="R241" s="66" t="s">
        <v>490</v>
      </c>
      <c r="S241" s="48" t="s">
        <v>76</v>
      </c>
      <c r="T241" s="56" t="s">
        <v>77</v>
      </c>
      <c r="U241" s="47" t="s">
        <v>1821</v>
      </c>
      <c r="V241" s="58" t="s">
        <v>146</v>
      </c>
      <c r="W241" s="58" t="s">
        <v>147</v>
      </c>
      <c r="X241" s="58" t="s">
        <v>5183</v>
      </c>
      <c r="Y241" s="19" t="s">
        <v>5197</v>
      </c>
      <c r="Z241" s="71"/>
      <c r="AA241" s="69"/>
      <c r="AB241" s="68">
        <f t="shared" si="46"/>
        <v>0</v>
      </c>
      <c r="AC241" s="69">
        <v>1214.2</v>
      </c>
      <c r="AD241" s="69">
        <v>653.79999999999995</v>
      </c>
      <c r="AE241" s="69">
        <v>34.61</v>
      </c>
      <c r="AF241" s="68">
        <f t="shared" si="47"/>
        <v>1902.61</v>
      </c>
      <c r="AG241" s="69"/>
      <c r="AH241" s="69"/>
      <c r="AI241" s="69"/>
      <c r="AJ241" s="68">
        <f t="shared" si="48"/>
        <v>0</v>
      </c>
      <c r="AK241" s="69"/>
      <c r="AL241" s="69"/>
      <c r="AM241" s="69"/>
      <c r="AN241" s="69"/>
      <c r="AO241" s="69"/>
      <c r="AP241" s="69">
        <v>158</v>
      </c>
      <c r="AQ241" s="68">
        <f t="shared" si="49"/>
        <v>158</v>
      </c>
      <c r="AR241" s="69"/>
      <c r="AS241" s="69"/>
      <c r="AT241" s="72">
        <f t="shared" si="50"/>
        <v>109.27800000000001</v>
      </c>
      <c r="AU241" s="71">
        <f t="shared" si="55"/>
        <v>12.26342</v>
      </c>
      <c r="AV241" s="68">
        <f t="shared" si="51"/>
        <v>2182.1514199999997</v>
      </c>
      <c r="AW241" s="68">
        <f t="shared" si="53"/>
        <v>26185.817039999994</v>
      </c>
      <c r="AX241" s="70">
        <v>400</v>
      </c>
      <c r="AY241" s="70">
        <v>600</v>
      </c>
      <c r="AZ241" s="70"/>
      <c r="BA241" s="68">
        <f t="shared" si="52"/>
        <v>27185.817039999994</v>
      </c>
      <c r="BB241" s="17"/>
      <c r="BC241" s="81"/>
    </row>
    <row r="242" spans="1:55" s="20" customFormat="1" ht="39.75" customHeight="1" x14ac:dyDescent="0.25">
      <c r="A242" s="81" t="s">
        <v>73</v>
      </c>
      <c r="B242" s="34" t="s">
        <v>2</v>
      </c>
      <c r="C242" s="34"/>
      <c r="D242" s="34"/>
      <c r="E242" s="34"/>
      <c r="F242" s="34" t="s">
        <v>5182</v>
      </c>
      <c r="G242" s="15" t="s">
        <v>4763</v>
      </c>
      <c r="H242" s="16" t="s">
        <v>4767</v>
      </c>
      <c r="I242" s="172">
        <f t="shared" si="54"/>
        <v>230</v>
      </c>
      <c r="J242" s="83">
        <f t="shared" si="56"/>
        <v>216</v>
      </c>
      <c r="K242" s="17" t="s">
        <v>4727</v>
      </c>
      <c r="L242" s="60" t="s">
        <v>4785</v>
      </c>
      <c r="M242" s="60" t="s">
        <v>5604</v>
      </c>
      <c r="N242" s="53" t="s">
        <v>5400</v>
      </c>
      <c r="O242" s="18" t="s">
        <v>2231</v>
      </c>
      <c r="P242" s="47" t="s">
        <v>2232</v>
      </c>
      <c r="Q242" s="48">
        <v>33070</v>
      </c>
      <c r="R242" s="66" t="s">
        <v>491</v>
      </c>
      <c r="S242" s="48" t="s">
        <v>76</v>
      </c>
      <c r="T242" s="56" t="s">
        <v>77</v>
      </c>
      <c r="U242" s="47" t="s">
        <v>1821</v>
      </c>
      <c r="V242" s="58" t="s">
        <v>146</v>
      </c>
      <c r="W242" s="58" t="s">
        <v>147</v>
      </c>
      <c r="X242" s="58" t="s">
        <v>5183</v>
      </c>
      <c r="Y242" s="19" t="s">
        <v>5197</v>
      </c>
      <c r="Z242" s="71"/>
      <c r="AA242" s="69"/>
      <c r="AB242" s="68">
        <f t="shared" si="46"/>
        <v>0</v>
      </c>
      <c r="AC242" s="69">
        <v>1214.2</v>
      </c>
      <c r="AD242" s="69">
        <v>653.79999999999995</v>
      </c>
      <c r="AE242" s="69">
        <v>12.16</v>
      </c>
      <c r="AF242" s="68">
        <f t="shared" si="47"/>
        <v>1880.16</v>
      </c>
      <c r="AG242" s="69"/>
      <c r="AH242" s="69"/>
      <c r="AI242" s="69"/>
      <c r="AJ242" s="68">
        <f t="shared" si="48"/>
        <v>0</v>
      </c>
      <c r="AK242" s="69"/>
      <c r="AL242" s="69"/>
      <c r="AM242" s="69"/>
      <c r="AN242" s="69"/>
      <c r="AO242" s="69"/>
      <c r="AP242" s="69">
        <v>158</v>
      </c>
      <c r="AQ242" s="68">
        <f t="shared" si="49"/>
        <v>158</v>
      </c>
      <c r="AR242" s="69">
        <v>502.38</v>
      </c>
      <c r="AS242" s="69"/>
      <c r="AT242" s="72">
        <f t="shared" si="50"/>
        <v>109.27800000000001</v>
      </c>
      <c r="AU242" s="71">
        <f t="shared" si="55"/>
        <v>12.26342</v>
      </c>
      <c r="AV242" s="68">
        <f t="shared" si="51"/>
        <v>2662.08142</v>
      </c>
      <c r="AW242" s="68">
        <f t="shared" si="53"/>
        <v>31944.977039999998</v>
      </c>
      <c r="AX242" s="70">
        <v>400</v>
      </c>
      <c r="AY242" s="70">
        <v>600</v>
      </c>
      <c r="AZ242" s="70"/>
      <c r="BA242" s="68">
        <f t="shared" si="52"/>
        <v>32944.977039999998</v>
      </c>
      <c r="BB242" s="17"/>
      <c r="BC242" s="81"/>
    </row>
    <row r="243" spans="1:55" s="20" customFormat="1" ht="39.75" customHeight="1" x14ac:dyDescent="0.25">
      <c r="A243" s="81" t="s">
        <v>73</v>
      </c>
      <c r="B243" s="34" t="s">
        <v>2</v>
      </c>
      <c r="C243" s="34"/>
      <c r="D243" s="34"/>
      <c r="E243" s="34"/>
      <c r="F243" s="34" t="s">
        <v>5182</v>
      </c>
      <c r="G243" s="15" t="s">
        <v>4763</v>
      </c>
      <c r="H243" s="16" t="s">
        <v>4767</v>
      </c>
      <c r="I243" s="172">
        <f t="shared" si="54"/>
        <v>231</v>
      </c>
      <c r="J243" s="83">
        <f t="shared" si="56"/>
        <v>217</v>
      </c>
      <c r="K243" s="17" t="s">
        <v>4728</v>
      </c>
      <c r="L243" s="60" t="s">
        <v>4785</v>
      </c>
      <c r="M243" s="60" t="s">
        <v>5604</v>
      </c>
      <c r="N243" s="53" t="s">
        <v>5400</v>
      </c>
      <c r="O243" s="18" t="s">
        <v>2233</v>
      </c>
      <c r="P243" s="47" t="s">
        <v>2234</v>
      </c>
      <c r="Q243" s="48">
        <v>33070</v>
      </c>
      <c r="R243" s="66" t="s">
        <v>492</v>
      </c>
      <c r="S243" s="48" t="s">
        <v>76</v>
      </c>
      <c r="T243" s="56" t="s">
        <v>77</v>
      </c>
      <c r="U243" s="47" t="s">
        <v>1821</v>
      </c>
      <c r="V243" s="58" t="s">
        <v>146</v>
      </c>
      <c r="W243" s="58" t="s">
        <v>147</v>
      </c>
      <c r="X243" s="58" t="s">
        <v>5183</v>
      </c>
      <c r="Y243" s="19" t="s">
        <v>5169</v>
      </c>
      <c r="Z243" s="71"/>
      <c r="AA243" s="69"/>
      <c r="AB243" s="68">
        <f t="shared" si="46"/>
        <v>0</v>
      </c>
      <c r="AC243" s="69">
        <v>1214.2</v>
      </c>
      <c r="AD243" s="69">
        <v>653.79999999999995</v>
      </c>
      <c r="AE243" s="69">
        <v>29.72</v>
      </c>
      <c r="AF243" s="68">
        <f t="shared" si="47"/>
        <v>1897.72</v>
      </c>
      <c r="AG243" s="69"/>
      <c r="AH243" s="69"/>
      <c r="AI243" s="69"/>
      <c r="AJ243" s="68">
        <f t="shared" si="48"/>
        <v>0</v>
      </c>
      <c r="AK243" s="69"/>
      <c r="AL243" s="69"/>
      <c r="AM243" s="69"/>
      <c r="AN243" s="69"/>
      <c r="AO243" s="69"/>
      <c r="AP243" s="69">
        <v>158</v>
      </c>
      <c r="AQ243" s="68">
        <f t="shared" si="49"/>
        <v>158</v>
      </c>
      <c r="AR243" s="69"/>
      <c r="AS243" s="69"/>
      <c r="AT243" s="72">
        <f t="shared" si="50"/>
        <v>109.27800000000001</v>
      </c>
      <c r="AU243" s="71">
        <f t="shared" si="55"/>
        <v>12.26342</v>
      </c>
      <c r="AV243" s="68">
        <f t="shared" si="51"/>
        <v>2177.2614200000003</v>
      </c>
      <c r="AW243" s="68">
        <f t="shared" si="53"/>
        <v>26127.137040000001</v>
      </c>
      <c r="AX243" s="70">
        <v>400</v>
      </c>
      <c r="AY243" s="70">
        <v>600</v>
      </c>
      <c r="AZ243" s="70"/>
      <c r="BA243" s="68">
        <f t="shared" si="52"/>
        <v>27127.137040000001</v>
      </c>
      <c r="BB243" s="17"/>
      <c r="BC243" s="81"/>
    </row>
    <row r="244" spans="1:55" s="20" customFormat="1" ht="39.75" customHeight="1" x14ac:dyDescent="0.25">
      <c r="A244" s="81" t="s">
        <v>73</v>
      </c>
      <c r="B244" s="34" t="s">
        <v>2</v>
      </c>
      <c r="C244" s="34"/>
      <c r="D244" s="34"/>
      <c r="E244" s="34"/>
      <c r="F244" s="34" t="s">
        <v>5182</v>
      </c>
      <c r="G244" s="15" t="s">
        <v>4762</v>
      </c>
      <c r="H244" s="16" t="s">
        <v>4767</v>
      </c>
      <c r="I244" s="172">
        <f t="shared" si="54"/>
        <v>232</v>
      </c>
      <c r="J244" s="83">
        <f t="shared" si="56"/>
        <v>218</v>
      </c>
      <c r="K244" s="17" t="s">
        <v>4702</v>
      </c>
      <c r="L244" s="60" t="s">
        <v>4785</v>
      </c>
      <c r="M244" s="60" t="s">
        <v>5604</v>
      </c>
      <c r="N244" s="53" t="s">
        <v>5400</v>
      </c>
      <c r="O244" s="18" t="s">
        <v>2108</v>
      </c>
      <c r="P244" s="47" t="s">
        <v>2109</v>
      </c>
      <c r="Q244" s="48">
        <v>41487</v>
      </c>
      <c r="R244" s="66" t="s">
        <v>421</v>
      </c>
      <c r="S244" s="48" t="s">
        <v>76</v>
      </c>
      <c r="T244" s="56" t="s">
        <v>77</v>
      </c>
      <c r="U244" s="47" t="s">
        <v>1821</v>
      </c>
      <c r="V244" s="58" t="s">
        <v>158</v>
      </c>
      <c r="W244" s="58" t="s">
        <v>159</v>
      </c>
      <c r="X244" s="58" t="s">
        <v>5183</v>
      </c>
      <c r="Y244" s="19" t="s">
        <v>4702</v>
      </c>
      <c r="Z244" s="71"/>
      <c r="AA244" s="69"/>
      <c r="AB244" s="68">
        <f t="shared" si="46"/>
        <v>0</v>
      </c>
      <c r="AC244" s="69">
        <v>1203.1500000000001</v>
      </c>
      <c r="AD244" s="69">
        <v>647.85</v>
      </c>
      <c r="AE244" s="69"/>
      <c r="AF244" s="68">
        <f t="shared" si="47"/>
        <v>1851</v>
      </c>
      <c r="AG244" s="69"/>
      <c r="AH244" s="69"/>
      <c r="AI244" s="69"/>
      <c r="AJ244" s="68">
        <f t="shared" si="48"/>
        <v>0</v>
      </c>
      <c r="AK244" s="69"/>
      <c r="AL244" s="69"/>
      <c r="AM244" s="69"/>
      <c r="AN244" s="69"/>
      <c r="AO244" s="69"/>
      <c r="AP244" s="69">
        <v>158</v>
      </c>
      <c r="AQ244" s="68">
        <f t="shared" si="49"/>
        <v>158</v>
      </c>
      <c r="AR244" s="69">
        <v>485.94</v>
      </c>
      <c r="AS244" s="69"/>
      <c r="AT244" s="72">
        <f t="shared" si="50"/>
        <v>108.2835</v>
      </c>
      <c r="AU244" s="71">
        <f t="shared" si="55"/>
        <v>12.151815000000001</v>
      </c>
      <c r="AV244" s="68">
        <f t="shared" si="51"/>
        <v>2615.3753150000002</v>
      </c>
      <c r="AW244" s="68">
        <f t="shared" si="53"/>
        <v>31384.503780000003</v>
      </c>
      <c r="AX244" s="70">
        <v>400</v>
      </c>
      <c r="AY244" s="70">
        <v>600</v>
      </c>
      <c r="AZ244" s="70"/>
      <c r="BA244" s="68">
        <f t="shared" si="52"/>
        <v>32384.503780000003</v>
      </c>
      <c r="BB244" s="17" t="s">
        <v>4813</v>
      </c>
      <c r="BC244" s="81" t="s">
        <v>4929</v>
      </c>
    </row>
    <row r="245" spans="1:55" s="20" customFormat="1" ht="39.75" customHeight="1" x14ac:dyDescent="0.25">
      <c r="A245" s="81" t="s">
        <v>4754</v>
      </c>
      <c r="B245" s="34" t="s">
        <v>2</v>
      </c>
      <c r="C245" s="34"/>
      <c r="D245" s="34"/>
      <c r="E245" s="34"/>
      <c r="F245" s="34" t="s">
        <v>5182</v>
      </c>
      <c r="G245" s="15" t="s">
        <v>4768</v>
      </c>
      <c r="H245" s="16"/>
      <c r="I245" s="172">
        <f t="shared" si="54"/>
        <v>233</v>
      </c>
      <c r="J245" s="83">
        <f t="shared" si="56"/>
        <v>219</v>
      </c>
      <c r="K245" s="17" t="s">
        <v>4711</v>
      </c>
      <c r="L245" s="60" t="s">
        <v>4784</v>
      </c>
      <c r="M245" s="60" t="s">
        <v>5605</v>
      </c>
      <c r="N245" s="139" t="s">
        <v>4789</v>
      </c>
      <c r="O245" s="18" t="s">
        <v>2235</v>
      </c>
      <c r="P245" s="47" t="s">
        <v>2236</v>
      </c>
      <c r="Q245" s="48">
        <v>42058</v>
      </c>
      <c r="R245" s="66" t="s">
        <v>493</v>
      </c>
      <c r="S245" s="48" t="s">
        <v>76</v>
      </c>
      <c r="T245" s="56" t="s">
        <v>77</v>
      </c>
      <c r="U245" s="47" t="s">
        <v>1811</v>
      </c>
      <c r="V245" s="58" t="s">
        <v>114</v>
      </c>
      <c r="W245" s="58" t="s">
        <v>5272</v>
      </c>
      <c r="X245" s="58" t="s">
        <v>5183</v>
      </c>
      <c r="Y245" s="19" t="s">
        <v>5184</v>
      </c>
      <c r="Z245" s="71">
        <v>1361.87</v>
      </c>
      <c r="AA245" s="69">
        <v>33.1</v>
      </c>
      <c r="AB245" s="68">
        <f t="shared" si="46"/>
        <v>1394.9699999999998</v>
      </c>
      <c r="AC245" s="69"/>
      <c r="AD245" s="69"/>
      <c r="AE245" s="69"/>
      <c r="AF245" s="68">
        <f t="shared" si="47"/>
        <v>0</v>
      </c>
      <c r="AG245" s="69"/>
      <c r="AH245" s="69"/>
      <c r="AI245" s="69"/>
      <c r="AJ245" s="68">
        <f t="shared" si="48"/>
        <v>0</v>
      </c>
      <c r="AK245" s="69"/>
      <c r="AL245" s="69"/>
      <c r="AM245" s="69"/>
      <c r="AN245" s="69"/>
      <c r="AO245" s="69"/>
      <c r="AP245" s="69"/>
      <c r="AQ245" s="68">
        <f t="shared" si="49"/>
        <v>0</v>
      </c>
      <c r="AR245" s="69"/>
      <c r="AS245" s="69">
        <v>3590.92</v>
      </c>
      <c r="AT245" s="72">
        <f t="shared" si="50"/>
        <v>122.56829999999998</v>
      </c>
      <c r="AU245" s="71">
        <f>+(Z245+AC245)*0.82%</f>
        <v>11.167333999999999</v>
      </c>
      <c r="AV245" s="68">
        <f t="shared" si="51"/>
        <v>5119.6256339999991</v>
      </c>
      <c r="AW245" s="68">
        <f t="shared" si="53"/>
        <v>61435.507607999985</v>
      </c>
      <c r="AX245" s="70">
        <v>400</v>
      </c>
      <c r="AY245" s="70">
        <v>600</v>
      </c>
      <c r="AZ245" s="70"/>
      <c r="BA245" s="68">
        <f t="shared" si="52"/>
        <v>62435.507607999985</v>
      </c>
      <c r="BB245" s="17" t="s">
        <v>4843</v>
      </c>
      <c r="BC245" s="81" t="s">
        <v>4941</v>
      </c>
    </row>
    <row r="246" spans="1:55" s="20" customFormat="1" ht="39.75" customHeight="1" x14ac:dyDescent="0.25">
      <c r="A246" s="81" t="s">
        <v>4754</v>
      </c>
      <c r="B246" s="34" t="s">
        <v>2</v>
      </c>
      <c r="C246" s="34"/>
      <c r="D246" s="34"/>
      <c r="E246" s="34"/>
      <c r="F246" s="34" t="s">
        <v>5182</v>
      </c>
      <c r="G246" s="15" t="s">
        <v>4768</v>
      </c>
      <c r="H246" s="16"/>
      <c r="I246" s="172">
        <f t="shared" si="54"/>
        <v>234</v>
      </c>
      <c r="J246" s="83">
        <f t="shared" si="56"/>
        <v>220</v>
      </c>
      <c r="K246" s="17" t="s">
        <v>4729</v>
      </c>
      <c r="L246" s="60" t="s">
        <v>74</v>
      </c>
      <c r="M246" s="60" t="s">
        <v>5606</v>
      </c>
      <c r="N246" s="139" t="s">
        <v>4789</v>
      </c>
      <c r="O246" s="18" t="s">
        <v>2237</v>
      </c>
      <c r="P246" s="47" t="s">
        <v>2238</v>
      </c>
      <c r="Q246" s="48">
        <v>30636</v>
      </c>
      <c r="R246" s="66" t="s">
        <v>494</v>
      </c>
      <c r="S246" s="48" t="s">
        <v>76</v>
      </c>
      <c r="T246" s="56" t="s">
        <v>77</v>
      </c>
      <c r="U246" s="47" t="s">
        <v>1811</v>
      </c>
      <c r="V246" s="58" t="s">
        <v>138</v>
      </c>
      <c r="W246" s="58" t="s">
        <v>139</v>
      </c>
      <c r="X246" s="58" t="s">
        <v>5183</v>
      </c>
      <c r="Y246" s="19" t="s">
        <v>5199</v>
      </c>
      <c r="Z246" s="71">
        <v>765.13</v>
      </c>
      <c r="AA246" s="69">
        <v>19.36</v>
      </c>
      <c r="AB246" s="68">
        <f t="shared" si="46"/>
        <v>784.49</v>
      </c>
      <c r="AC246" s="69"/>
      <c r="AD246" s="69"/>
      <c r="AE246" s="69"/>
      <c r="AF246" s="68">
        <f t="shared" si="47"/>
        <v>0</v>
      </c>
      <c r="AG246" s="69"/>
      <c r="AH246" s="69"/>
      <c r="AI246" s="69"/>
      <c r="AJ246" s="68">
        <f t="shared" si="48"/>
        <v>0</v>
      </c>
      <c r="AK246" s="69"/>
      <c r="AL246" s="69"/>
      <c r="AM246" s="69"/>
      <c r="AN246" s="69"/>
      <c r="AO246" s="69"/>
      <c r="AP246" s="69"/>
      <c r="AQ246" s="68">
        <f t="shared" si="49"/>
        <v>0</v>
      </c>
      <c r="AR246" s="69"/>
      <c r="AS246" s="69">
        <v>1250.92</v>
      </c>
      <c r="AT246" s="72">
        <f t="shared" si="50"/>
        <v>68.861699999999999</v>
      </c>
      <c r="AU246" s="71">
        <f>+(Z246+AC246)*0.82%</f>
        <v>6.2740659999999995</v>
      </c>
      <c r="AV246" s="68">
        <f t="shared" si="51"/>
        <v>2110.5457660000002</v>
      </c>
      <c r="AW246" s="68">
        <f t="shared" si="53"/>
        <v>25326.549192000002</v>
      </c>
      <c r="AX246" s="70">
        <v>400</v>
      </c>
      <c r="AY246" s="70">
        <v>600</v>
      </c>
      <c r="AZ246" s="70"/>
      <c r="BA246" s="68">
        <f t="shared" si="52"/>
        <v>26326.549192000002</v>
      </c>
      <c r="BB246" s="17" t="s">
        <v>4844</v>
      </c>
      <c r="BC246" s="81"/>
    </row>
    <row r="247" spans="1:55" s="20" customFormat="1" ht="39.75" customHeight="1" x14ac:dyDescent="0.25">
      <c r="A247" s="81" t="s">
        <v>4754</v>
      </c>
      <c r="B247" s="34" t="s">
        <v>2</v>
      </c>
      <c r="C247" s="34"/>
      <c r="D247" s="34"/>
      <c r="E247" s="34"/>
      <c r="F247" s="34" t="s">
        <v>5182</v>
      </c>
      <c r="G247" s="15" t="s">
        <v>4768</v>
      </c>
      <c r="H247" s="16"/>
      <c r="I247" s="172">
        <f t="shared" si="54"/>
        <v>235</v>
      </c>
      <c r="J247" s="83">
        <f t="shared" si="56"/>
        <v>221</v>
      </c>
      <c r="K247" s="17" t="s">
        <v>4708</v>
      </c>
      <c r="L247" s="60" t="s">
        <v>74</v>
      </c>
      <c r="M247" s="60" t="s">
        <v>5606</v>
      </c>
      <c r="N247" s="53" t="s">
        <v>4799</v>
      </c>
      <c r="O247" s="18" t="s">
        <v>2241</v>
      </c>
      <c r="P247" s="47" t="s">
        <v>2242</v>
      </c>
      <c r="Q247" s="48">
        <v>36976</v>
      </c>
      <c r="R247" s="66" t="s">
        <v>496</v>
      </c>
      <c r="S247" s="48" t="s">
        <v>76</v>
      </c>
      <c r="T247" s="56" t="s">
        <v>77</v>
      </c>
      <c r="U247" s="47" t="s">
        <v>1811</v>
      </c>
      <c r="V247" s="58" t="s">
        <v>142</v>
      </c>
      <c r="W247" s="58" t="s">
        <v>143</v>
      </c>
      <c r="X247" s="58" t="s">
        <v>5183</v>
      </c>
      <c r="Y247" s="19" t="s">
        <v>5200</v>
      </c>
      <c r="Z247" s="71">
        <v>763.6099999999999</v>
      </c>
      <c r="AA247" s="69">
        <v>10.35</v>
      </c>
      <c r="AB247" s="68">
        <f t="shared" si="46"/>
        <v>773.95999999999992</v>
      </c>
      <c r="AC247" s="69"/>
      <c r="AD247" s="69"/>
      <c r="AE247" s="69"/>
      <c r="AF247" s="68">
        <f t="shared" si="47"/>
        <v>0</v>
      </c>
      <c r="AG247" s="69"/>
      <c r="AH247" s="69"/>
      <c r="AI247" s="69"/>
      <c r="AJ247" s="68">
        <f t="shared" si="48"/>
        <v>0</v>
      </c>
      <c r="AK247" s="69"/>
      <c r="AL247" s="69"/>
      <c r="AM247" s="69"/>
      <c r="AN247" s="69"/>
      <c r="AO247" s="69"/>
      <c r="AP247" s="69"/>
      <c r="AQ247" s="68">
        <f t="shared" si="49"/>
        <v>0</v>
      </c>
      <c r="AR247" s="69"/>
      <c r="AS247" s="69">
        <v>1250.92</v>
      </c>
      <c r="AT247" s="72">
        <f t="shared" si="50"/>
        <v>68.724899999999991</v>
      </c>
      <c r="AU247" s="71">
        <f>+(Z247+AC247)*0.82%</f>
        <v>6.2616019999999981</v>
      </c>
      <c r="AV247" s="68">
        <f t="shared" si="51"/>
        <v>2099.8665020000003</v>
      </c>
      <c r="AW247" s="68">
        <f t="shared" si="53"/>
        <v>25198.398024000002</v>
      </c>
      <c r="AX247" s="70">
        <v>400</v>
      </c>
      <c r="AY247" s="70">
        <v>600</v>
      </c>
      <c r="AZ247" s="70"/>
      <c r="BA247" s="68">
        <f t="shared" si="52"/>
        <v>26198.398024000002</v>
      </c>
      <c r="BB247" s="17"/>
      <c r="BC247" s="81"/>
    </row>
    <row r="248" spans="1:55" s="20" customFormat="1" ht="39.75" customHeight="1" x14ac:dyDescent="0.25">
      <c r="A248" s="81" t="s">
        <v>73</v>
      </c>
      <c r="B248" s="34" t="s">
        <v>2</v>
      </c>
      <c r="C248" s="34"/>
      <c r="D248" s="34"/>
      <c r="E248" s="34"/>
      <c r="F248" s="34" t="s">
        <v>5182</v>
      </c>
      <c r="G248" s="15" t="s">
        <v>4768</v>
      </c>
      <c r="H248" s="16"/>
      <c r="I248" s="172">
        <f t="shared" si="54"/>
        <v>236</v>
      </c>
      <c r="J248" s="83">
        <f t="shared" si="56"/>
        <v>222</v>
      </c>
      <c r="K248" s="17" t="s">
        <v>4709</v>
      </c>
      <c r="L248" s="60" t="s">
        <v>74</v>
      </c>
      <c r="M248" s="60" t="s">
        <v>5606</v>
      </c>
      <c r="N248" s="53" t="s">
        <v>4792</v>
      </c>
      <c r="O248" s="18" t="s">
        <v>2239</v>
      </c>
      <c r="P248" s="47" t="s">
        <v>2240</v>
      </c>
      <c r="Q248" s="48">
        <v>32870</v>
      </c>
      <c r="R248" s="66" t="s">
        <v>495</v>
      </c>
      <c r="S248" s="48" t="s">
        <v>76</v>
      </c>
      <c r="T248" s="56" t="s">
        <v>77</v>
      </c>
      <c r="U248" s="47" t="s">
        <v>1821</v>
      </c>
      <c r="V248" s="58" t="s">
        <v>134</v>
      </c>
      <c r="W248" s="58" t="s">
        <v>135</v>
      </c>
      <c r="X248" s="58" t="s">
        <v>5183</v>
      </c>
      <c r="Y248" s="19" t="s">
        <v>1820</v>
      </c>
      <c r="Z248" s="71"/>
      <c r="AA248" s="69"/>
      <c r="AB248" s="68">
        <f t="shared" si="46"/>
        <v>0</v>
      </c>
      <c r="AC248" s="69">
        <v>1363.7</v>
      </c>
      <c r="AD248" s="69">
        <v>734.3</v>
      </c>
      <c r="AE248" s="69"/>
      <c r="AF248" s="68">
        <f t="shared" si="47"/>
        <v>2098</v>
      </c>
      <c r="AG248" s="69"/>
      <c r="AH248" s="69"/>
      <c r="AI248" s="69"/>
      <c r="AJ248" s="68">
        <f t="shared" si="48"/>
        <v>0</v>
      </c>
      <c r="AK248" s="69"/>
      <c r="AL248" s="69"/>
      <c r="AM248" s="69"/>
      <c r="AN248" s="69"/>
      <c r="AO248" s="69"/>
      <c r="AP248" s="69"/>
      <c r="AQ248" s="68">
        <f t="shared" si="49"/>
        <v>0</v>
      </c>
      <c r="AR248" s="69">
        <v>601.70000000000005</v>
      </c>
      <c r="AS248" s="69"/>
      <c r="AT248" s="72">
        <f t="shared" si="50"/>
        <v>122.733</v>
      </c>
      <c r="AU248" s="71">
        <f>+(Z248+AC248)*1.01%</f>
        <v>13.77337</v>
      </c>
      <c r="AV248" s="68">
        <f t="shared" si="51"/>
        <v>2836.2063699999999</v>
      </c>
      <c r="AW248" s="68">
        <f t="shared" si="53"/>
        <v>34034.476439999999</v>
      </c>
      <c r="AX248" s="70">
        <v>400</v>
      </c>
      <c r="AY248" s="70">
        <v>600</v>
      </c>
      <c r="AZ248" s="70"/>
      <c r="BA248" s="68">
        <f t="shared" si="52"/>
        <v>35034.476439999999</v>
      </c>
      <c r="BB248" s="17"/>
      <c r="BC248" s="81"/>
    </row>
    <row r="249" spans="1:55" s="20" customFormat="1" ht="39.75" customHeight="1" x14ac:dyDescent="0.25">
      <c r="A249" s="81" t="s">
        <v>4754</v>
      </c>
      <c r="B249" s="34"/>
      <c r="C249" s="34"/>
      <c r="D249" s="34">
        <v>1</v>
      </c>
      <c r="E249" s="34"/>
      <c r="F249" s="34" t="s">
        <v>5182</v>
      </c>
      <c r="G249" s="15" t="s">
        <v>4768</v>
      </c>
      <c r="H249" s="16"/>
      <c r="I249" s="172">
        <f t="shared" si="54"/>
        <v>237</v>
      </c>
      <c r="J249" s="83">
        <f t="shared" si="56"/>
        <v>223</v>
      </c>
      <c r="K249" s="17" t="s">
        <v>4699</v>
      </c>
      <c r="L249" s="60" t="s">
        <v>74</v>
      </c>
      <c r="M249" s="60" t="s">
        <v>5606</v>
      </c>
      <c r="N249" s="139" t="s">
        <v>4789</v>
      </c>
      <c r="O249" s="18" t="s">
        <v>2243</v>
      </c>
      <c r="P249" s="47"/>
      <c r="Q249" s="48">
        <v>31229</v>
      </c>
      <c r="R249" s="66" t="s">
        <v>497</v>
      </c>
      <c r="S249" s="48" t="s">
        <v>76</v>
      </c>
      <c r="T249" s="56" t="s">
        <v>1822</v>
      </c>
      <c r="U249" s="47" t="s">
        <v>1811</v>
      </c>
      <c r="V249" s="58" t="s">
        <v>134</v>
      </c>
      <c r="W249" s="58" t="s">
        <v>135</v>
      </c>
      <c r="X249" s="58" t="s">
        <v>5183</v>
      </c>
      <c r="Y249" s="19" t="s">
        <v>5191</v>
      </c>
      <c r="Z249" s="71">
        <v>817.50999999999988</v>
      </c>
      <c r="AA249" s="69">
        <v>26.7</v>
      </c>
      <c r="AB249" s="68">
        <f t="shared" si="46"/>
        <v>844.20999999999992</v>
      </c>
      <c r="AC249" s="69"/>
      <c r="AD249" s="69"/>
      <c r="AE249" s="69"/>
      <c r="AF249" s="68">
        <f t="shared" si="47"/>
        <v>0</v>
      </c>
      <c r="AG249" s="69"/>
      <c r="AH249" s="69"/>
      <c r="AI249" s="69"/>
      <c r="AJ249" s="68">
        <f t="shared" si="48"/>
        <v>0</v>
      </c>
      <c r="AK249" s="69"/>
      <c r="AL249" s="69"/>
      <c r="AM249" s="69"/>
      <c r="AN249" s="69"/>
      <c r="AO249" s="69"/>
      <c r="AP249" s="69"/>
      <c r="AQ249" s="68">
        <f t="shared" si="49"/>
        <v>0</v>
      </c>
      <c r="AR249" s="69"/>
      <c r="AS249" s="69">
        <v>1250.92</v>
      </c>
      <c r="AT249" s="72">
        <f t="shared" si="50"/>
        <v>73.57589999999999</v>
      </c>
      <c r="AU249" s="71">
        <f>+(Z249+AC249)*0.82%</f>
        <v>6.7035819999999982</v>
      </c>
      <c r="AV249" s="68">
        <f t="shared" si="51"/>
        <v>2175.409482</v>
      </c>
      <c r="AW249" s="68">
        <f t="shared" si="53"/>
        <v>26104.913784</v>
      </c>
      <c r="AX249" s="70">
        <v>400</v>
      </c>
      <c r="AY249" s="70">
        <v>600</v>
      </c>
      <c r="AZ249" s="70"/>
      <c r="BA249" s="68">
        <f t="shared" si="52"/>
        <v>27104.913784</v>
      </c>
      <c r="BB249" s="17" t="s">
        <v>5458</v>
      </c>
      <c r="BC249" s="81" t="s">
        <v>5407</v>
      </c>
    </row>
    <row r="250" spans="1:55" s="20" customFormat="1" ht="39.75" customHeight="1" x14ac:dyDescent="0.25">
      <c r="A250" s="81" t="s">
        <v>4754</v>
      </c>
      <c r="B250" s="34" t="s">
        <v>2</v>
      </c>
      <c r="C250" s="34"/>
      <c r="D250" s="34"/>
      <c r="E250" s="34"/>
      <c r="F250" s="34" t="s">
        <v>5182</v>
      </c>
      <c r="G250" s="15" t="s">
        <v>4768</v>
      </c>
      <c r="H250" s="16"/>
      <c r="I250" s="172">
        <f t="shared" si="54"/>
        <v>238</v>
      </c>
      <c r="J250" s="83">
        <f t="shared" si="56"/>
        <v>224</v>
      </c>
      <c r="K250" s="17" t="s">
        <v>4699</v>
      </c>
      <c r="L250" s="60" t="s">
        <v>74</v>
      </c>
      <c r="M250" s="60" t="s">
        <v>5606</v>
      </c>
      <c r="N250" s="53" t="s">
        <v>4794</v>
      </c>
      <c r="O250" s="18" t="s">
        <v>2244</v>
      </c>
      <c r="P250" s="47" t="s">
        <v>2245</v>
      </c>
      <c r="Q250" s="48">
        <v>35874</v>
      </c>
      <c r="R250" s="66" t="s">
        <v>498</v>
      </c>
      <c r="S250" s="48" t="s">
        <v>76</v>
      </c>
      <c r="T250" s="56" t="s">
        <v>77</v>
      </c>
      <c r="U250" s="47" t="s">
        <v>1811</v>
      </c>
      <c r="V250" s="58" t="s">
        <v>144</v>
      </c>
      <c r="W250" s="58" t="s">
        <v>145</v>
      </c>
      <c r="X250" s="58" t="s">
        <v>5183</v>
      </c>
      <c r="Y250" s="19" t="s">
        <v>5199</v>
      </c>
      <c r="Z250" s="71">
        <v>715.69999999999993</v>
      </c>
      <c r="AA250" s="69">
        <v>5.7</v>
      </c>
      <c r="AB250" s="68">
        <f t="shared" si="46"/>
        <v>721.4</v>
      </c>
      <c r="AC250" s="69"/>
      <c r="AD250" s="69"/>
      <c r="AE250" s="69"/>
      <c r="AF250" s="68">
        <f t="shared" si="47"/>
        <v>0</v>
      </c>
      <c r="AG250" s="69"/>
      <c r="AH250" s="69"/>
      <c r="AI250" s="69"/>
      <c r="AJ250" s="68">
        <f t="shared" si="48"/>
        <v>0</v>
      </c>
      <c r="AK250" s="69"/>
      <c r="AL250" s="69"/>
      <c r="AM250" s="69"/>
      <c r="AN250" s="69"/>
      <c r="AO250" s="69"/>
      <c r="AP250" s="69"/>
      <c r="AQ250" s="68">
        <f t="shared" si="49"/>
        <v>0</v>
      </c>
      <c r="AR250" s="69"/>
      <c r="AS250" s="69">
        <v>1250.92</v>
      </c>
      <c r="AT250" s="72">
        <f t="shared" si="50"/>
        <v>64.412999999999997</v>
      </c>
      <c r="AU250" s="71">
        <f>+(Z250+AC250)*0.82%</f>
        <v>5.868739999999999</v>
      </c>
      <c r="AV250" s="68">
        <f t="shared" si="51"/>
        <v>2042.6017400000001</v>
      </c>
      <c r="AW250" s="68">
        <f t="shared" si="53"/>
        <v>24511.220880000001</v>
      </c>
      <c r="AX250" s="70">
        <v>400</v>
      </c>
      <c r="AY250" s="70">
        <v>600</v>
      </c>
      <c r="AZ250" s="70"/>
      <c r="BA250" s="68">
        <f t="shared" si="52"/>
        <v>25511.220880000001</v>
      </c>
      <c r="BB250" s="17"/>
      <c r="BC250" s="81"/>
    </row>
    <row r="251" spans="1:55" s="20" customFormat="1" ht="39.75" customHeight="1" x14ac:dyDescent="0.25">
      <c r="A251" s="81" t="s">
        <v>73</v>
      </c>
      <c r="B251" s="34" t="s">
        <v>2</v>
      </c>
      <c r="C251" s="34"/>
      <c r="D251" s="34"/>
      <c r="E251" s="34"/>
      <c r="F251" s="34" t="s">
        <v>5182</v>
      </c>
      <c r="G251" s="15" t="s">
        <v>4768</v>
      </c>
      <c r="H251" s="16"/>
      <c r="I251" s="172">
        <f t="shared" si="54"/>
        <v>239</v>
      </c>
      <c r="J251" s="83">
        <f t="shared" si="56"/>
        <v>225</v>
      </c>
      <c r="K251" s="17" t="s">
        <v>4697</v>
      </c>
      <c r="L251" s="60" t="s">
        <v>4785</v>
      </c>
      <c r="M251" s="60" t="s">
        <v>5607</v>
      </c>
      <c r="N251" s="53" t="s">
        <v>4794</v>
      </c>
      <c r="O251" s="18" t="s">
        <v>2246</v>
      </c>
      <c r="P251" s="47" t="s">
        <v>2247</v>
      </c>
      <c r="Q251" s="48">
        <v>31762</v>
      </c>
      <c r="R251" s="66" t="s">
        <v>499</v>
      </c>
      <c r="S251" s="48" t="s">
        <v>76</v>
      </c>
      <c r="T251" s="56" t="s">
        <v>77</v>
      </c>
      <c r="U251" s="47" t="s">
        <v>1821</v>
      </c>
      <c r="V251" s="58" t="s">
        <v>132</v>
      </c>
      <c r="W251" s="58" t="s">
        <v>133</v>
      </c>
      <c r="X251" s="58" t="s">
        <v>5183</v>
      </c>
      <c r="Y251" s="19" t="s">
        <v>5185</v>
      </c>
      <c r="Z251" s="71"/>
      <c r="AA251" s="69"/>
      <c r="AB251" s="68">
        <f t="shared" si="46"/>
        <v>0</v>
      </c>
      <c r="AC251" s="69">
        <v>1397.5</v>
      </c>
      <c r="AD251" s="69">
        <v>752.5</v>
      </c>
      <c r="AE251" s="69"/>
      <c r="AF251" s="68">
        <f t="shared" si="47"/>
        <v>2150</v>
      </c>
      <c r="AG251" s="69"/>
      <c r="AH251" s="69"/>
      <c r="AI251" s="69"/>
      <c r="AJ251" s="68">
        <f t="shared" si="48"/>
        <v>0</v>
      </c>
      <c r="AK251" s="69"/>
      <c r="AL251" s="69"/>
      <c r="AM251" s="69"/>
      <c r="AN251" s="69"/>
      <c r="AO251" s="69"/>
      <c r="AP251" s="69"/>
      <c r="AQ251" s="68">
        <f t="shared" si="49"/>
        <v>0</v>
      </c>
      <c r="AR251" s="69">
        <v>366.89</v>
      </c>
      <c r="AS251" s="69"/>
      <c r="AT251" s="72">
        <f t="shared" si="50"/>
        <v>125.77499999999999</v>
      </c>
      <c r="AU251" s="71">
        <f>+(Z251+AC251)*1.01%</f>
        <v>14.114749999999999</v>
      </c>
      <c r="AV251" s="68">
        <f t="shared" si="51"/>
        <v>2656.7797500000001</v>
      </c>
      <c r="AW251" s="68">
        <f t="shared" si="53"/>
        <v>31881.357000000004</v>
      </c>
      <c r="AX251" s="70">
        <v>400</v>
      </c>
      <c r="AY251" s="70">
        <v>600</v>
      </c>
      <c r="AZ251" s="70"/>
      <c r="BA251" s="68">
        <f t="shared" si="52"/>
        <v>32881.357000000004</v>
      </c>
      <c r="BB251" s="17"/>
      <c r="BC251" s="81"/>
    </row>
    <row r="252" spans="1:55" s="20" customFormat="1" ht="39.75" customHeight="1" x14ac:dyDescent="0.25">
      <c r="A252" s="81" t="s">
        <v>73</v>
      </c>
      <c r="B252" s="34" t="s">
        <v>2</v>
      </c>
      <c r="C252" s="34"/>
      <c r="D252" s="34"/>
      <c r="E252" s="34"/>
      <c r="F252" s="34" t="s">
        <v>5182</v>
      </c>
      <c r="G252" s="15" t="s">
        <v>4768</v>
      </c>
      <c r="H252" s="16"/>
      <c r="I252" s="172">
        <f t="shared" si="54"/>
        <v>240</v>
      </c>
      <c r="J252" s="83">
        <f t="shared" si="56"/>
        <v>226</v>
      </c>
      <c r="K252" s="17" t="s">
        <v>4697</v>
      </c>
      <c r="L252" s="60" t="s">
        <v>4785</v>
      </c>
      <c r="M252" s="60" t="s">
        <v>5607</v>
      </c>
      <c r="N252" s="139" t="s">
        <v>4789</v>
      </c>
      <c r="O252" s="18" t="s">
        <v>2248</v>
      </c>
      <c r="P252" s="47" t="s">
        <v>2249</v>
      </c>
      <c r="Q252" s="48">
        <v>32104</v>
      </c>
      <c r="R252" s="66" t="s">
        <v>500</v>
      </c>
      <c r="S252" s="48" t="s">
        <v>76</v>
      </c>
      <c r="T252" s="56" t="s">
        <v>77</v>
      </c>
      <c r="U252" s="47" t="s">
        <v>1821</v>
      </c>
      <c r="V252" s="58" t="s">
        <v>132</v>
      </c>
      <c r="W252" s="58" t="s">
        <v>133</v>
      </c>
      <c r="X252" s="58" t="s">
        <v>5183</v>
      </c>
      <c r="Y252" s="19" t="s">
        <v>5185</v>
      </c>
      <c r="Z252" s="71"/>
      <c r="AA252" s="69"/>
      <c r="AB252" s="68">
        <f t="shared" si="46"/>
        <v>0</v>
      </c>
      <c r="AC252" s="69">
        <v>1397.5</v>
      </c>
      <c r="AD252" s="69">
        <v>752.5</v>
      </c>
      <c r="AE252" s="69"/>
      <c r="AF252" s="68">
        <f t="shared" si="47"/>
        <v>2150</v>
      </c>
      <c r="AG252" s="69"/>
      <c r="AH252" s="69"/>
      <c r="AI252" s="69"/>
      <c r="AJ252" s="68">
        <f t="shared" si="48"/>
        <v>0</v>
      </c>
      <c r="AK252" s="69"/>
      <c r="AL252" s="69"/>
      <c r="AM252" s="69"/>
      <c r="AN252" s="69"/>
      <c r="AO252" s="69"/>
      <c r="AP252" s="69"/>
      <c r="AQ252" s="68">
        <f t="shared" si="49"/>
        <v>0</v>
      </c>
      <c r="AR252" s="69">
        <v>645.73</v>
      </c>
      <c r="AS252" s="69"/>
      <c r="AT252" s="72">
        <f t="shared" si="50"/>
        <v>125.77499999999999</v>
      </c>
      <c r="AU252" s="71">
        <f>+(Z252+AC252)*1.01%</f>
        <v>14.114749999999999</v>
      </c>
      <c r="AV252" s="68">
        <f t="shared" si="51"/>
        <v>2935.6197500000003</v>
      </c>
      <c r="AW252" s="68">
        <f t="shared" si="53"/>
        <v>35227.437000000005</v>
      </c>
      <c r="AX252" s="70">
        <v>400</v>
      </c>
      <c r="AY252" s="70">
        <v>600</v>
      </c>
      <c r="AZ252" s="70"/>
      <c r="BA252" s="68">
        <f t="shared" si="52"/>
        <v>36227.437000000005</v>
      </c>
      <c r="BB252" s="17"/>
      <c r="BC252" s="81"/>
    </row>
    <row r="253" spans="1:55" s="20" customFormat="1" ht="39.75" customHeight="1" x14ac:dyDescent="0.25">
      <c r="A253" s="81" t="s">
        <v>4754</v>
      </c>
      <c r="B253" s="34" t="s">
        <v>2</v>
      </c>
      <c r="C253" s="34"/>
      <c r="D253" s="34"/>
      <c r="E253" s="34"/>
      <c r="F253" s="34" t="s">
        <v>5182</v>
      </c>
      <c r="G253" s="15" t="s">
        <v>4768</v>
      </c>
      <c r="H253" s="16"/>
      <c r="I253" s="172">
        <f t="shared" si="54"/>
        <v>241</v>
      </c>
      <c r="J253" s="83">
        <f t="shared" si="56"/>
        <v>227</v>
      </c>
      <c r="K253" s="17" t="s">
        <v>4698</v>
      </c>
      <c r="L253" s="60" t="s">
        <v>4785</v>
      </c>
      <c r="M253" s="60" t="s">
        <v>5607</v>
      </c>
      <c r="N253" s="53" t="s">
        <v>4794</v>
      </c>
      <c r="O253" s="18" t="s">
        <v>2250</v>
      </c>
      <c r="P253" s="47" t="s">
        <v>2251</v>
      </c>
      <c r="Q253" s="48">
        <v>32126</v>
      </c>
      <c r="R253" s="66" t="s">
        <v>501</v>
      </c>
      <c r="S253" s="48" t="s">
        <v>76</v>
      </c>
      <c r="T253" s="56" t="s">
        <v>77</v>
      </c>
      <c r="U253" s="47" t="s">
        <v>1811</v>
      </c>
      <c r="V253" s="58" t="s">
        <v>144</v>
      </c>
      <c r="W253" s="58" t="s">
        <v>145</v>
      </c>
      <c r="X253" s="58" t="s">
        <v>5183</v>
      </c>
      <c r="Y253" s="19" t="s">
        <v>5188</v>
      </c>
      <c r="Z253" s="71">
        <v>734.52</v>
      </c>
      <c r="AA253" s="69">
        <v>5.7</v>
      </c>
      <c r="AB253" s="68">
        <f t="shared" si="46"/>
        <v>740.22</v>
      </c>
      <c r="AC253" s="69"/>
      <c r="AD253" s="69"/>
      <c r="AE253" s="69"/>
      <c r="AF253" s="68">
        <f t="shared" si="47"/>
        <v>0</v>
      </c>
      <c r="AG253" s="69"/>
      <c r="AH253" s="69"/>
      <c r="AI253" s="69"/>
      <c r="AJ253" s="68">
        <f t="shared" si="48"/>
        <v>0</v>
      </c>
      <c r="AK253" s="69"/>
      <c r="AL253" s="69"/>
      <c r="AM253" s="69"/>
      <c r="AN253" s="69"/>
      <c r="AO253" s="69"/>
      <c r="AP253" s="69"/>
      <c r="AQ253" s="68">
        <f t="shared" si="49"/>
        <v>0</v>
      </c>
      <c r="AR253" s="69"/>
      <c r="AS253" s="69">
        <v>1250.92</v>
      </c>
      <c r="AT253" s="72">
        <f t="shared" si="50"/>
        <v>66.106799999999993</v>
      </c>
      <c r="AU253" s="71">
        <f t="shared" ref="AU253:AU262" si="57">+(Z253+AC253)*0.82%</f>
        <v>6.0230639999999989</v>
      </c>
      <c r="AV253" s="68">
        <f t="shared" si="51"/>
        <v>2063.2698639999999</v>
      </c>
      <c r="AW253" s="68">
        <f t="shared" si="53"/>
        <v>24759.238367999998</v>
      </c>
      <c r="AX253" s="70">
        <v>400</v>
      </c>
      <c r="AY253" s="70">
        <v>600</v>
      </c>
      <c r="AZ253" s="70"/>
      <c r="BA253" s="68">
        <f t="shared" si="52"/>
        <v>25759.238367999998</v>
      </c>
      <c r="BB253" s="17"/>
      <c r="BC253" s="81"/>
    </row>
    <row r="254" spans="1:55" s="20" customFormat="1" ht="39.75" customHeight="1" x14ac:dyDescent="0.25">
      <c r="A254" s="81" t="s">
        <v>4754</v>
      </c>
      <c r="B254" s="34" t="s">
        <v>2</v>
      </c>
      <c r="C254" s="34"/>
      <c r="D254" s="34"/>
      <c r="E254" s="34"/>
      <c r="F254" s="34" t="s">
        <v>5182</v>
      </c>
      <c r="G254" s="15" t="s">
        <v>4768</v>
      </c>
      <c r="H254" s="16"/>
      <c r="I254" s="172">
        <f t="shared" si="54"/>
        <v>242</v>
      </c>
      <c r="J254" s="83">
        <f t="shared" si="56"/>
        <v>228</v>
      </c>
      <c r="K254" s="17" t="s">
        <v>4730</v>
      </c>
      <c r="L254" s="60" t="s">
        <v>4785</v>
      </c>
      <c r="M254" s="60" t="s">
        <v>5607</v>
      </c>
      <c r="N254" s="139" t="s">
        <v>4789</v>
      </c>
      <c r="O254" s="18" t="s">
        <v>2252</v>
      </c>
      <c r="P254" s="47" t="s">
        <v>2253</v>
      </c>
      <c r="Q254" s="48">
        <v>33070</v>
      </c>
      <c r="R254" s="66" t="s">
        <v>502</v>
      </c>
      <c r="S254" s="48" t="s">
        <v>76</v>
      </c>
      <c r="T254" s="56" t="s">
        <v>77</v>
      </c>
      <c r="U254" s="47" t="s">
        <v>1811</v>
      </c>
      <c r="V254" s="58" t="s">
        <v>142</v>
      </c>
      <c r="W254" s="58" t="s">
        <v>143</v>
      </c>
      <c r="X254" s="58" t="s">
        <v>5183</v>
      </c>
      <c r="Y254" s="19" t="s">
        <v>1820</v>
      </c>
      <c r="Z254" s="71">
        <v>766.65</v>
      </c>
      <c r="AA254" s="69">
        <v>10.7</v>
      </c>
      <c r="AB254" s="68">
        <f t="shared" si="46"/>
        <v>777.35</v>
      </c>
      <c r="AC254" s="69"/>
      <c r="AD254" s="69"/>
      <c r="AE254" s="69"/>
      <c r="AF254" s="68">
        <f t="shared" si="47"/>
        <v>0</v>
      </c>
      <c r="AG254" s="69"/>
      <c r="AH254" s="69"/>
      <c r="AI254" s="69"/>
      <c r="AJ254" s="68">
        <f t="shared" si="48"/>
        <v>0</v>
      </c>
      <c r="AK254" s="69"/>
      <c r="AL254" s="69"/>
      <c r="AM254" s="69"/>
      <c r="AN254" s="69"/>
      <c r="AO254" s="69"/>
      <c r="AP254" s="69"/>
      <c r="AQ254" s="68">
        <f t="shared" si="49"/>
        <v>0</v>
      </c>
      <c r="AR254" s="69"/>
      <c r="AS254" s="69">
        <v>2390.92</v>
      </c>
      <c r="AT254" s="72">
        <f t="shared" si="50"/>
        <v>68.998499999999993</v>
      </c>
      <c r="AU254" s="71">
        <f t="shared" si="57"/>
        <v>6.2865299999999991</v>
      </c>
      <c r="AV254" s="68">
        <f t="shared" si="51"/>
        <v>3243.55503</v>
      </c>
      <c r="AW254" s="68">
        <f t="shared" si="53"/>
        <v>38922.660360000002</v>
      </c>
      <c r="AX254" s="70">
        <v>400</v>
      </c>
      <c r="AY254" s="70">
        <v>600</v>
      </c>
      <c r="AZ254" s="70"/>
      <c r="BA254" s="68">
        <f t="shared" si="52"/>
        <v>39922.660360000002</v>
      </c>
      <c r="BB254" s="17" t="s">
        <v>5179</v>
      </c>
      <c r="BC254" s="81" t="s">
        <v>4928</v>
      </c>
    </row>
    <row r="255" spans="1:55" s="20" customFormat="1" ht="39.75" customHeight="1" x14ac:dyDescent="0.25">
      <c r="A255" s="81" t="s">
        <v>4754</v>
      </c>
      <c r="B255" s="34" t="s">
        <v>2</v>
      </c>
      <c r="C255" s="34"/>
      <c r="D255" s="34"/>
      <c r="E255" s="34"/>
      <c r="F255" s="34" t="s">
        <v>5182</v>
      </c>
      <c r="G255" s="15" t="s">
        <v>4768</v>
      </c>
      <c r="H255" s="16"/>
      <c r="I255" s="172">
        <f t="shared" si="54"/>
        <v>243</v>
      </c>
      <c r="J255" s="83">
        <f t="shared" si="56"/>
        <v>229</v>
      </c>
      <c r="K255" s="17" t="s">
        <v>4730</v>
      </c>
      <c r="L255" s="60" t="s">
        <v>4785</v>
      </c>
      <c r="M255" s="60" t="s">
        <v>5607</v>
      </c>
      <c r="N255" s="53" t="s">
        <v>4794</v>
      </c>
      <c r="O255" s="18" t="s">
        <v>2254</v>
      </c>
      <c r="P255" s="47" t="s">
        <v>2255</v>
      </c>
      <c r="Q255" s="48">
        <v>30651</v>
      </c>
      <c r="R255" s="66" t="s">
        <v>503</v>
      </c>
      <c r="S255" s="48" t="s">
        <v>76</v>
      </c>
      <c r="T255" s="56" t="s">
        <v>77</v>
      </c>
      <c r="U255" s="47" t="s">
        <v>1811</v>
      </c>
      <c r="V255" s="58" t="s">
        <v>132</v>
      </c>
      <c r="W255" s="58" t="s">
        <v>133</v>
      </c>
      <c r="X255" s="58" t="s">
        <v>5183</v>
      </c>
      <c r="Y255" s="19" t="s">
        <v>5169</v>
      </c>
      <c r="Z255" s="71">
        <v>827.43000000000006</v>
      </c>
      <c r="AA255" s="69">
        <v>30.700000000000003</v>
      </c>
      <c r="AB255" s="68">
        <f t="shared" si="46"/>
        <v>858.13000000000011</v>
      </c>
      <c r="AC255" s="69"/>
      <c r="AD255" s="69"/>
      <c r="AE255" s="69"/>
      <c r="AF255" s="68">
        <f t="shared" si="47"/>
        <v>0</v>
      </c>
      <c r="AG255" s="69"/>
      <c r="AH255" s="69"/>
      <c r="AI255" s="69"/>
      <c r="AJ255" s="68">
        <f t="shared" si="48"/>
        <v>0</v>
      </c>
      <c r="AK255" s="69"/>
      <c r="AL255" s="69"/>
      <c r="AM255" s="69"/>
      <c r="AN255" s="69"/>
      <c r="AO255" s="69"/>
      <c r="AP255" s="69"/>
      <c r="AQ255" s="68">
        <f t="shared" si="49"/>
        <v>0</v>
      </c>
      <c r="AR255" s="69"/>
      <c r="AS255" s="69">
        <v>2390.92</v>
      </c>
      <c r="AT255" s="72">
        <f t="shared" si="50"/>
        <v>74.468699999999998</v>
      </c>
      <c r="AU255" s="71">
        <f t="shared" si="57"/>
        <v>6.7849259999999996</v>
      </c>
      <c r="AV255" s="68">
        <f t="shared" si="51"/>
        <v>3330.3036259999999</v>
      </c>
      <c r="AW255" s="68">
        <f t="shared" si="53"/>
        <v>39963.643511999995</v>
      </c>
      <c r="AX255" s="70">
        <v>400</v>
      </c>
      <c r="AY255" s="70">
        <v>600</v>
      </c>
      <c r="AZ255" s="70"/>
      <c r="BA255" s="68">
        <f t="shared" si="52"/>
        <v>40963.643511999995</v>
      </c>
      <c r="BB255" s="17" t="s">
        <v>4845</v>
      </c>
      <c r="BC255" s="81" t="s">
        <v>4928</v>
      </c>
    </row>
    <row r="256" spans="1:55" s="20" customFormat="1" ht="39.75" customHeight="1" x14ac:dyDescent="0.25">
      <c r="A256" s="81" t="s">
        <v>4754</v>
      </c>
      <c r="B256" s="34" t="s">
        <v>2</v>
      </c>
      <c r="C256" s="34"/>
      <c r="D256" s="34"/>
      <c r="E256" s="34"/>
      <c r="F256" s="34" t="s">
        <v>5182</v>
      </c>
      <c r="G256" s="15" t="s">
        <v>4768</v>
      </c>
      <c r="H256" s="16"/>
      <c r="I256" s="172">
        <f t="shared" si="54"/>
        <v>244</v>
      </c>
      <c r="J256" s="83">
        <f t="shared" si="56"/>
        <v>230</v>
      </c>
      <c r="K256" s="17" t="s">
        <v>4698</v>
      </c>
      <c r="L256" s="60" t="s">
        <v>4785</v>
      </c>
      <c r="M256" s="60" t="s">
        <v>5607</v>
      </c>
      <c r="N256" s="139" t="s">
        <v>4789</v>
      </c>
      <c r="O256" s="18" t="s">
        <v>2256</v>
      </c>
      <c r="P256" s="47" t="s">
        <v>2257</v>
      </c>
      <c r="Q256" s="48">
        <v>29906</v>
      </c>
      <c r="R256" s="66" t="s">
        <v>504</v>
      </c>
      <c r="S256" s="48" t="s">
        <v>76</v>
      </c>
      <c r="T256" s="56" t="s">
        <v>77</v>
      </c>
      <c r="U256" s="47" t="s">
        <v>1811</v>
      </c>
      <c r="V256" s="58" t="s">
        <v>140</v>
      </c>
      <c r="W256" s="58" t="s">
        <v>141</v>
      </c>
      <c r="X256" s="58" t="s">
        <v>5183</v>
      </c>
      <c r="Y256" s="19" t="s">
        <v>5185</v>
      </c>
      <c r="Z256" s="71">
        <v>754.52</v>
      </c>
      <c r="AA256" s="69">
        <v>15.7</v>
      </c>
      <c r="AB256" s="68">
        <f t="shared" si="46"/>
        <v>770.22</v>
      </c>
      <c r="AC256" s="69"/>
      <c r="AD256" s="69"/>
      <c r="AE256" s="69"/>
      <c r="AF256" s="68">
        <f t="shared" si="47"/>
        <v>0</v>
      </c>
      <c r="AG256" s="69"/>
      <c r="AH256" s="69"/>
      <c r="AI256" s="69"/>
      <c r="AJ256" s="68">
        <f t="shared" si="48"/>
        <v>0</v>
      </c>
      <c r="AK256" s="69"/>
      <c r="AL256" s="69"/>
      <c r="AM256" s="69"/>
      <c r="AN256" s="69"/>
      <c r="AO256" s="69"/>
      <c r="AP256" s="69"/>
      <c r="AQ256" s="68">
        <f t="shared" si="49"/>
        <v>0</v>
      </c>
      <c r="AR256" s="69"/>
      <c r="AS256" s="69">
        <v>1250.92</v>
      </c>
      <c r="AT256" s="72">
        <f t="shared" si="50"/>
        <v>67.90679999999999</v>
      </c>
      <c r="AU256" s="71">
        <f t="shared" si="57"/>
        <v>6.1870639999999995</v>
      </c>
      <c r="AV256" s="68">
        <f t="shared" si="51"/>
        <v>2095.2338640000003</v>
      </c>
      <c r="AW256" s="68">
        <f t="shared" si="53"/>
        <v>25142.806368000005</v>
      </c>
      <c r="AX256" s="70">
        <v>400</v>
      </c>
      <c r="AY256" s="70">
        <v>600</v>
      </c>
      <c r="AZ256" s="70"/>
      <c r="BA256" s="68">
        <f t="shared" si="52"/>
        <v>26142.806368000005</v>
      </c>
      <c r="BB256" s="17"/>
      <c r="BC256" s="81"/>
    </row>
    <row r="257" spans="1:55" s="20" customFormat="1" ht="39.75" customHeight="1" x14ac:dyDescent="0.25">
      <c r="A257" s="81" t="s">
        <v>4754</v>
      </c>
      <c r="B257" s="34" t="s">
        <v>2</v>
      </c>
      <c r="C257" s="34"/>
      <c r="D257" s="34"/>
      <c r="E257" s="34"/>
      <c r="F257" s="34" t="s">
        <v>5182</v>
      </c>
      <c r="G257" s="15" t="s">
        <v>4768</v>
      </c>
      <c r="H257" s="16"/>
      <c r="I257" s="172">
        <f t="shared" si="54"/>
        <v>245</v>
      </c>
      <c r="J257" s="83">
        <f t="shared" si="56"/>
        <v>231</v>
      </c>
      <c r="K257" s="17" t="s">
        <v>4698</v>
      </c>
      <c r="L257" s="60" t="s">
        <v>4785</v>
      </c>
      <c r="M257" s="60" t="s">
        <v>5607</v>
      </c>
      <c r="N257" s="53" t="s">
        <v>4794</v>
      </c>
      <c r="O257" s="18" t="s">
        <v>1948</v>
      </c>
      <c r="P257" s="47" t="s">
        <v>1949</v>
      </c>
      <c r="Q257" s="48">
        <v>33054</v>
      </c>
      <c r="R257" s="66" t="s">
        <v>332</v>
      </c>
      <c r="S257" s="48" t="s">
        <v>76</v>
      </c>
      <c r="T257" s="56" t="s">
        <v>77</v>
      </c>
      <c r="U257" s="47" t="s">
        <v>1811</v>
      </c>
      <c r="V257" s="58" t="s">
        <v>144</v>
      </c>
      <c r="W257" s="58" t="s">
        <v>145</v>
      </c>
      <c r="X257" s="58" t="s">
        <v>5183</v>
      </c>
      <c r="Y257" s="19" t="s">
        <v>5185</v>
      </c>
      <c r="Z257" s="71">
        <v>712.8900000000001</v>
      </c>
      <c r="AA257" s="69">
        <v>5.15</v>
      </c>
      <c r="AB257" s="68">
        <f t="shared" si="46"/>
        <v>718.04000000000008</v>
      </c>
      <c r="AC257" s="69"/>
      <c r="AD257" s="69"/>
      <c r="AE257" s="69"/>
      <c r="AF257" s="68">
        <f t="shared" si="47"/>
        <v>0</v>
      </c>
      <c r="AG257" s="69"/>
      <c r="AH257" s="69"/>
      <c r="AI257" s="69"/>
      <c r="AJ257" s="68">
        <f t="shared" si="48"/>
        <v>0</v>
      </c>
      <c r="AK257" s="69"/>
      <c r="AL257" s="69"/>
      <c r="AM257" s="69"/>
      <c r="AN257" s="69"/>
      <c r="AO257" s="69"/>
      <c r="AP257" s="69"/>
      <c r="AQ257" s="68">
        <f t="shared" si="49"/>
        <v>0</v>
      </c>
      <c r="AR257" s="69"/>
      <c r="AS257" s="69">
        <v>1250.92</v>
      </c>
      <c r="AT257" s="72">
        <f t="shared" si="50"/>
        <v>64.1601</v>
      </c>
      <c r="AU257" s="71">
        <f t="shared" si="57"/>
        <v>5.8456980000000005</v>
      </c>
      <c r="AV257" s="68">
        <f t="shared" si="51"/>
        <v>2038.9657980000002</v>
      </c>
      <c r="AW257" s="68">
        <f t="shared" si="53"/>
        <v>24467.589576000002</v>
      </c>
      <c r="AX257" s="70">
        <v>400</v>
      </c>
      <c r="AY257" s="70">
        <v>600</v>
      </c>
      <c r="AZ257" s="70"/>
      <c r="BA257" s="68">
        <f t="shared" si="52"/>
        <v>25467.589576000002</v>
      </c>
      <c r="BB257" s="17" t="s">
        <v>5442</v>
      </c>
      <c r="BC257" s="81"/>
    </row>
    <row r="258" spans="1:55" s="20" customFormat="1" ht="39.75" customHeight="1" x14ac:dyDescent="0.25">
      <c r="A258" s="81" t="s">
        <v>4754</v>
      </c>
      <c r="B258" s="34" t="s">
        <v>2</v>
      </c>
      <c r="C258" s="34"/>
      <c r="D258" s="34"/>
      <c r="E258" s="34"/>
      <c r="F258" s="34" t="s">
        <v>5182</v>
      </c>
      <c r="G258" s="15" t="s">
        <v>4768</v>
      </c>
      <c r="H258" s="16"/>
      <c r="I258" s="172">
        <f t="shared" si="54"/>
        <v>246</v>
      </c>
      <c r="J258" s="83">
        <f t="shared" si="56"/>
        <v>232</v>
      </c>
      <c r="K258" s="17" t="s">
        <v>4700</v>
      </c>
      <c r="L258" s="60" t="s">
        <v>4785</v>
      </c>
      <c r="M258" s="60" t="s">
        <v>5607</v>
      </c>
      <c r="N258" s="139" t="s">
        <v>4789</v>
      </c>
      <c r="O258" s="18" t="s">
        <v>2258</v>
      </c>
      <c r="P258" s="47" t="s">
        <v>2259</v>
      </c>
      <c r="Q258" s="48">
        <v>32112</v>
      </c>
      <c r="R258" s="66" t="s">
        <v>505</v>
      </c>
      <c r="S258" s="48" t="s">
        <v>76</v>
      </c>
      <c r="T258" s="56" t="s">
        <v>77</v>
      </c>
      <c r="U258" s="47" t="s">
        <v>1811</v>
      </c>
      <c r="V258" s="58" t="s">
        <v>148</v>
      </c>
      <c r="W258" s="58" t="s">
        <v>149</v>
      </c>
      <c r="X258" s="58" t="s">
        <v>5183</v>
      </c>
      <c r="Y258" s="19" t="s">
        <v>5188</v>
      </c>
      <c r="Z258" s="71">
        <v>713.49</v>
      </c>
      <c r="AA258" s="69">
        <v>3.1</v>
      </c>
      <c r="AB258" s="68">
        <f t="shared" si="46"/>
        <v>716.59</v>
      </c>
      <c r="AC258" s="69"/>
      <c r="AD258" s="69"/>
      <c r="AE258" s="69"/>
      <c r="AF258" s="68">
        <f t="shared" si="47"/>
        <v>0</v>
      </c>
      <c r="AG258" s="69"/>
      <c r="AH258" s="69"/>
      <c r="AI258" s="69"/>
      <c r="AJ258" s="68">
        <f t="shared" si="48"/>
        <v>0</v>
      </c>
      <c r="AK258" s="69"/>
      <c r="AL258" s="69"/>
      <c r="AM258" s="69"/>
      <c r="AN258" s="69"/>
      <c r="AO258" s="69"/>
      <c r="AP258" s="69"/>
      <c r="AQ258" s="68">
        <f t="shared" si="49"/>
        <v>0</v>
      </c>
      <c r="AR258" s="69"/>
      <c r="AS258" s="69">
        <v>1250.92</v>
      </c>
      <c r="AT258" s="72">
        <f t="shared" si="50"/>
        <v>64.214100000000002</v>
      </c>
      <c r="AU258" s="71">
        <f t="shared" si="57"/>
        <v>5.850617999999999</v>
      </c>
      <c r="AV258" s="68">
        <f t="shared" si="51"/>
        <v>2037.5747180000001</v>
      </c>
      <c r="AW258" s="68">
        <f t="shared" si="53"/>
        <v>24450.896616000002</v>
      </c>
      <c r="AX258" s="70">
        <v>400</v>
      </c>
      <c r="AY258" s="70">
        <v>600</v>
      </c>
      <c r="AZ258" s="70"/>
      <c r="BA258" s="68">
        <f t="shared" si="52"/>
        <v>25450.896616000002</v>
      </c>
      <c r="BB258" s="17" t="s">
        <v>5406</v>
      </c>
      <c r="BC258" s="81" t="s">
        <v>4950</v>
      </c>
    </row>
    <row r="259" spans="1:55" s="20" customFormat="1" ht="39.75" customHeight="1" x14ac:dyDescent="0.25">
      <c r="A259" s="81" t="s">
        <v>4754</v>
      </c>
      <c r="B259" s="34" t="s">
        <v>2</v>
      </c>
      <c r="C259" s="34"/>
      <c r="D259" s="34"/>
      <c r="E259" s="34"/>
      <c r="F259" s="34" t="s">
        <v>5182</v>
      </c>
      <c r="G259" s="15" t="s">
        <v>4768</v>
      </c>
      <c r="H259" s="16"/>
      <c r="I259" s="172">
        <f t="shared" si="54"/>
        <v>247</v>
      </c>
      <c r="J259" s="83">
        <f t="shared" si="56"/>
        <v>233</v>
      </c>
      <c r="K259" s="17" t="s">
        <v>4700</v>
      </c>
      <c r="L259" s="60" t="s">
        <v>4785</v>
      </c>
      <c r="M259" s="60" t="s">
        <v>5607</v>
      </c>
      <c r="N259" s="139" t="s">
        <v>4789</v>
      </c>
      <c r="O259" s="18" t="s">
        <v>2260</v>
      </c>
      <c r="P259" s="47" t="s">
        <v>2261</v>
      </c>
      <c r="Q259" s="48">
        <v>32870</v>
      </c>
      <c r="R259" s="66" t="s">
        <v>506</v>
      </c>
      <c r="S259" s="48" t="s">
        <v>76</v>
      </c>
      <c r="T259" s="56" t="s">
        <v>77</v>
      </c>
      <c r="U259" s="47" t="s">
        <v>1811</v>
      </c>
      <c r="V259" s="58" t="s">
        <v>148</v>
      </c>
      <c r="W259" s="58" t="s">
        <v>149</v>
      </c>
      <c r="X259" s="58" t="s">
        <v>5183</v>
      </c>
      <c r="Y259" s="19" t="s">
        <v>1820</v>
      </c>
      <c r="Z259" s="71">
        <v>777.94999999999993</v>
      </c>
      <c r="AA259" s="69">
        <v>3.1</v>
      </c>
      <c r="AB259" s="68">
        <f t="shared" si="46"/>
        <v>781.05</v>
      </c>
      <c r="AC259" s="69"/>
      <c r="AD259" s="69"/>
      <c r="AE259" s="69"/>
      <c r="AF259" s="68">
        <f t="shared" si="47"/>
        <v>0</v>
      </c>
      <c r="AG259" s="69"/>
      <c r="AH259" s="69"/>
      <c r="AI259" s="69"/>
      <c r="AJ259" s="68">
        <f t="shared" si="48"/>
        <v>0</v>
      </c>
      <c r="AK259" s="69"/>
      <c r="AL259" s="69"/>
      <c r="AM259" s="69"/>
      <c r="AN259" s="69"/>
      <c r="AO259" s="69"/>
      <c r="AP259" s="69"/>
      <c r="AQ259" s="68">
        <f t="shared" si="49"/>
        <v>0</v>
      </c>
      <c r="AR259" s="69"/>
      <c r="AS259" s="69">
        <v>1250.92</v>
      </c>
      <c r="AT259" s="72">
        <f t="shared" si="50"/>
        <v>70.015499999999989</v>
      </c>
      <c r="AU259" s="71">
        <f t="shared" si="57"/>
        <v>6.3791899999999986</v>
      </c>
      <c r="AV259" s="68">
        <f t="shared" si="51"/>
        <v>2108.3646900000003</v>
      </c>
      <c r="AW259" s="68">
        <f t="shared" si="53"/>
        <v>25300.376280000004</v>
      </c>
      <c r="AX259" s="70">
        <v>400</v>
      </c>
      <c r="AY259" s="70">
        <v>600</v>
      </c>
      <c r="AZ259" s="70"/>
      <c r="BA259" s="68">
        <f t="shared" si="52"/>
        <v>26300.376280000004</v>
      </c>
      <c r="BB259" s="17"/>
      <c r="BC259" s="81"/>
    </row>
    <row r="260" spans="1:55" s="20" customFormat="1" ht="39.75" customHeight="1" x14ac:dyDescent="0.25">
      <c r="A260" s="81" t="s">
        <v>4754</v>
      </c>
      <c r="B260" s="34" t="s">
        <v>2</v>
      </c>
      <c r="C260" s="34"/>
      <c r="D260" s="34"/>
      <c r="E260" s="34"/>
      <c r="F260" s="34" t="s">
        <v>5182</v>
      </c>
      <c r="G260" s="15" t="s">
        <v>4768</v>
      </c>
      <c r="H260" s="16"/>
      <c r="I260" s="172">
        <f t="shared" si="54"/>
        <v>248</v>
      </c>
      <c r="J260" s="83">
        <f t="shared" si="56"/>
        <v>234</v>
      </c>
      <c r="K260" s="17" t="s">
        <v>4715</v>
      </c>
      <c r="L260" s="60" t="s">
        <v>4785</v>
      </c>
      <c r="M260" s="60" t="s">
        <v>5607</v>
      </c>
      <c r="N260" s="139" t="s">
        <v>4789</v>
      </c>
      <c r="O260" s="18" t="s">
        <v>2262</v>
      </c>
      <c r="P260" s="47" t="s">
        <v>2263</v>
      </c>
      <c r="Q260" s="48">
        <v>27760</v>
      </c>
      <c r="R260" s="66" t="s">
        <v>507</v>
      </c>
      <c r="S260" s="48" t="s">
        <v>76</v>
      </c>
      <c r="T260" s="56" t="s">
        <v>77</v>
      </c>
      <c r="U260" s="47" t="s">
        <v>1811</v>
      </c>
      <c r="V260" s="58" t="s">
        <v>138</v>
      </c>
      <c r="W260" s="58" t="s">
        <v>139</v>
      </c>
      <c r="X260" s="58" t="s">
        <v>5183</v>
      </c>
      <c r="Y260" s="19" t="s">
        <v>5188</v>
      </c>
      <c r="Z260" s="71">
        <v>771.81000000000006</v>
      </c>
      <c r="AA260" s="69">
        <v>20.700000000000003</v>
      </c>
      <c r="AB260" s="68">
        <f t="shared" si="46"/>
        <v>792.5100000000001</v>
      </c>
      <c r="AC260" s="69"/>
      <c r="AD260" s="69"/>
      <c r="AE260" s="69"/>
      <c r="AF260" s="68">
        <f t="shared" si="47"/>
        <v>0</v>
      </c>
      <c r="AG260" s="69"/>
      <c r="AH260" s="69"/>
      <c r="AI260" s="69"/>
      <c r="AJ260" s="68">
        <f t="shared" si="48"/>
        <v>0</v>
      </c>
      <c r="AK260" s="69"/>
      <c r="AL260" s="69"/>
      <c r="AM260" s="69"/>
      <c r="AN260" s="69"/>
      <c r="AO260" s="69"/>
      <c r="AP260" s="69"/>
      <c r="AQ260" s="68">
        <f t="shared" si="49"/>
        <v>0</v>
      </c>
      <c r="AR260" s="69"/>
      <c r="AS260" s="69">
        <v>1250.92</v>
      </c>
      <c r="AT260" s="72">
        <f t="shared" si="50"/>
        <v>69.462900000000005</v>
      </c>
      <c r="AU260" s="71">
        <f t="shared" si="57"/>
        <v>6.3288419999999999</v>
      </c>
      <c r="AV260" s="68">
        <f t="shared" si="51"/>
        <v>2119.2217420000002</v>
      </c>
      <c r="AW260" s="68">
        <f t="shared" si="53"/>
        <v>25430.660904000004</v>
      </c>
      <c r="AX260" s="70">
        <v>400</v>
      </c>
      <c r="AY260" s="70">
        <v>600</v>
      </c>
      <c r="AZ260" s="70"/>
      <c r="BA260" s="68">
        <f t="shared" si="52"/>
        <v>26430.660904000004</v>
      </c>
      <c r="BB260" s="17"/>
      <c r="BC260" s="81"/>
    </row>
    <row r="261" spans="1:55" s="20" customFormat="1" ht="39.75" customHeight="1" x14ac:dyDescent="0.25">
      <c r="A261" s="81" t="s">
        <v>4754</v>
      </c>
      <c r="B261" s="34" t="s">
        <v>2</v>
      </c>
      <c r="C261" s="34"/>
      <c r="D261" s="34"/>
      <c r="E261" s="34"/>
      <c r="F261" s="34" t="s">
        <v>5182</v>
      </c>
      <c r="G261" s="15" t="s">
        <v>4768</v>
      </c>
      <c r="H261" s="16"/>
      <c r="I261" s="172">
        <f t="shared" si="54"/>
        <v>249</v>
      </c>
      <c r="J261" s="83">
        <f t="shared" si="56"/>
        <v>235</v>
      </c>
      <c r="K261" s="17" t="s">
        <v>4716</v>
      </c>
      <c r="L261" s="60" t="s">
        <v>4785</v>
      </c>
      <c r="M261" s="60" t="s">
        <v>5607</v>
      </c>
      <c r="N261" s="53" t="s">
        <v>4794</v>
      </c>
      <c r="O261" s="18" t="s">
        <v>2264</v>
      </c>
      <c r="P261" s="47" t="s">
        <v>2265</v>
      </c>
      <c r="Q261" s="48">
        <v>31017</v>
      </c>
      <c r="R261" s="66" t="s">
        <v>508</v>
      </c>
      <c r="S261" s="48" t="s">
        <v>76</v>
      </c>
      <c r="T261" s="56" t="s">
        <v>77</v>
      </c>
      <c r="U261" s="47" t="s">
        <v>1811</v>
      </c>
      <c r="V261" s="58" t="s">
        <v>140</v>
      </c>
      <c r="W261" s="58" t="s">
        <v>141</v>
      </c>
      <c r="X261" s="58" t="s">
        <v>5183</v>
      </c>
      <c r="Y261" s="19" t="s">
        <v>5188</v>
      </c>
      <c r="Z261" s="71">
        <v>737.52</v>
      </c>
      <c r="AA261" s="69">
        <v>15.7</v>
      </c>
      <c r="AB261" s="68">
        <f t="shared" si="46"/>
        <v>753.22</v>
      </c>
      <c r="AC261" s="69"/>
      <c r="AD261" s="69"/>
      <c r="AE261" s="69"/>
      <c r="AF261" s="68">
        <f t="shared" si="47"/>
        <v>0</v>
      </c>
      <c r="AG261" s="69"/>
      <c r="AH261" s="69"/>
      <c r="AI261" s="69"/>
      <c r="AJ261" s="68">
        <f t="shared" si="48"/>
        <v>0</v>
      </c>
      <c r="AK261" s="69"/>
      <c r="AL261" s="69"/>
      <c r="AM261" s="69"/>
      <c r="AN261" s="69"/>
      <c r="AO261" s="69"/>
      <c r="AP261" s="69"/>
      <c r="AQ261" s="68">
        <f t="shared" si="49"/>
        <v>0</v>
      </c>
      <c r="AR261" s="69"/>
      <c r="AS261" s="69">
        <v>1250.92</v>
      </c>
      <c r="AT261" s="72">
        <f t="shared" si="50"/>
        <v>66.376800000000003</v>
      </c>
      <c r="AU261" s="71">
        <f t="shared" si="57"/>
        <v>6.0476639999999993</v>
      </c>
      <c r="AV261" s="68">
        <f t="shared" si="51"/>
        <v>2076.5644640000005</v>
      </c>
      <c r="AW261" s="68">
        <f t="shared" si="53"/>
        <v>24918.773568000004</v>
      </c>
      <c r="AX261" s="70">
        <v>400</v>
      </c>
      <c r="AY261" s="70">
        <v>600</v>
      </c>
      <c r="AZ261" s="70"/>
      <c r="BA261" s="68">
        <f t="shared" si="52"/>
        <v>25918.773568000004</v>
      </c>
      <c r="BB261" s="17"/>
      <c r="BC261" s="81"/>
    </row>
    <row r="262" spans="1:55" s="20" customFormat="1" ht="39.75" customHeight="1" x14ac:dyDescent="0.25">
      <c r="A262" s="81" t="s">
        <v>4754</v>
      </c>
      <c r="B262" s="34" t="s">
        <v>2</v>
      </c>
      <c r="C262" s="34"/>
      <c r="D262" s="34"/>
      <c r="E262" s="34"/>
      <c r="F262" s="34" t="s">
        <v>5182</v>
      </c>
      <c r="G262" s="15" t="s">
        <v>4768</v>
      </c>
      <c r="H262" s="16"/>
      <c r="I262" s="172">
        <f t="shared" si="54"/>
        <v>250</v>
      </c>
      <c r="J262" s="83">
        <f t="shared" si="56"/>
        <v>236</v>
      </c>
      <c r="K262" s="17" t="s">
        <v>4716</v>
      </c>
      <c r="L262" s="60" t="s">
        <v>4785</v>
      </c>
      <c r="M262" s="60" t="s">
        <v>5607</v>
      </c>
      <c r="N262" s="53" t="s">
        <v>4794</v>
      </c>
      <c r="O262" s="18" t="s">
        <v>2266</v>
      </c>
      <c r="P262" s="47" t="s">
        <v>2267</v>
      </c>
      <c r="Q262" s="48">
        <v>31229</v>
      </c>
      <c r="R262" s="66" t="s">
        <v>509</v>
      </c>
      <c r="S262" s="48" t="s">
        <v>76</v>
      </c>
      <c r="T262" s="56" t="s">
        <v>77</v>
      </c>
      <c r="U262" s="47" t="s">
        <v>1811</v>
      </c>
      <c r="V262" s="58" t="s">
        <v>144</v>
      </c>
      <c r="W262" s="58" t="s">
        <v>145</v>
      </c>
      <c r="X262" s="58" t="s">
        <v>5183</v>
      </c>
      <c r="Y262" s="19" t="s">
        <v>5188</v>
      </c>
      <c r="Z262" s="71">
        <v>688.21999999999991</v>
      </c>
      <c r="AA262" s="69">
        <v>5.33</v>
      </c>
      <c r="AB262" s="68">
        <f t="shared" si="46"/>
        <v>693.55</v>
      </c>
      <c r="AC262" s="69"/>
      <c r="AD262" s="69"/>
      <c r="AE262" s="69"/>
      <c r="AF262" s="68">
        <f t="shared" si="47"/>
        <v>0</v>
      </c>
      <c r="AG262" s="69"/>
      <c r="AH262" s="69"/>
      <c r="AI262" s="69"/>
      <c r="AJ262" s="68">
        <f t="shared" si="48"/>
        <v>0</v>
      </c>
      <c r="AK262" s="69"/>
      <c r="AL262" s="69"/>
      <c r="AM262" s="69"/>
      <c r="AN262" s="69"/>
      <c r="AO262" s="69"/>
      <c r="AP262" s="69"/>
      <c r="AQ262" s="68">
        <f t="shared" si="49"/>
        <v>0</v>
      </c>
      <c r="AR262" s="69"/>
      <c r="AS262" s="69">
        <v>1250.92</v>
      </c>
      <c r="AT262" s="72">
        <f t="shared" si="50"/>
        <v>61.939799999999991</v>
      </c>
      <c r="AU262" s="71">
        <f t="shared" si="57"/>
        <v>5.6434039999999985</v>
      </c>
      <c r="AV262" s="68">
        <f t="shared" si="51"/>
        <v>2012.0532039999998</v>
      </c>
      <c r="AW262" s="68">
        <f t="shared" si="53"/>
        <v>24144.638447999998</v>
      </c>
      <c r="AX262" s="70">
        <v>400</v>
      </c>
      <c r="AY262" s="70">
        <v>600</v>
      </c>
      <c r="AZ262" s="70"/>
      <c r="BA262" s="68">
        <f t="shared" si="52"/>
        <v>25144.638447999998</v>
      </c>
      <c r="BB262" s="17"/>
      <c r="BC262" s="81"/>
    </row>
    <row r="263" spans="1:55" s="20" customFormat="1" ht="39.75" customHeight="1" x14ac:dyDescent="0.25">
      <c r="A263" s="81" t="s">
        <v>73</v>
      </c>
      <c r="B263" s="34" t="s">
        <v>2</v>
      </c>
      <c r="C263" s="34"/>
      <c r="D263" s="34"/>
      <c r="E263" s="34"/>
      <c r="F263" s="34" t="s">
        <v>5182</v>
      </c>
      <c r="G263" s="15" t="s">
        <v>4768</v>
      </c>
      <c r="H263" s="16"/>
      <c r="I263" s="172">
        <f t="shared" si="54"/>
        <v>251</v>
      </c>
      <c r="J263" s="83">
        <f t="shared" si="56"/>
        <v>237</v>
      </c>
      <c r="K263" s="17" t="s">
        <v>4701</v>
      </c>
      <c r="L263" s="60" t="s">
        <v>4785</v>
      </c>
      <c r="M263" s="60" t="s">
        <v>5607</v>
      </c>
      <c r="N263" s="53" t="s">
        <v>4794</v>
      </c>
      <c r="O263" s="18" t="s">
        <v>2268</v>
      </c>
      <c r="P263" s="47" t="s">
        <v>2269</v>
      </c>
      <c r="Q263" s="48">
        <v>36047</v>
      </c>
      <c r="R263" s="66" t="s">
        <v>510</v>
      </c>
      <c r="S263" s="48" t="s">
        <v>76</v>
      </c>
      <c r="T263" s="56" t="s">
        <v>77</v>
      </c>
      <c r="U263" s="47" t="s">
        <v>1821</v>
      </c>
      <c r="V263" s="58" t="s">
        <v>142</v>
      </c>
      <c r="W263" s="58" t="s">
        <v>143</v>
      </c>
      <c r="X263" s="58" t="s">
        <v>5183</v>
      </c>
      <c r="Y263" s="19" t="s">
        <v>5188</v>
      </c>
      <c r="Z263" s="71"/>
      <c r="AA263" s="69"/>
      <c r="AB263" s="68">
        <f t="shared" si="46"/>
        <v>0</v>
      </c>
      <c r="AC263" s="69">
        <v>1233.7</v>
      </c>
      <c r="AD263" s="69">
        <v>664.3</v>
      </c>
      <c r="AE263" s="69"/>
      <c r="AF263" s="68">
        <f t="shared" si="47"/>
        <v>1898</v>
      </c>
      <c r="AG263" s="69"/>
      <c r="AH263" s="69"/>
      <c r="AI263" s="69"/>
      <c r="AJ263" s="68">
        <f t="shared" si="48"/>
        <v>0</v>
      </c>
      <c r="AK263" s="69"/>
      <c r="AL263" s="69"/>
      <c r="AM263" s="69"/>
      <c r="AN263" s="69"/>
      <c r="AO263" s="69"/>
      <c r="AP263" s="69">
        <v>158</v>
      </c>
      <c r="AQ263" s="68">
        <f t="shared" si="49"/>
        <v>158</v>
      </c>
      <c r="AR263" s="69">
        <v>575.72</v>
      </c>
      <c r="AS263" s="69"/>
      <c r="AT263" s="72">
        <f t="shared" si="50"/>
        <v>111.033</v>
      </c>
      <c r="AU263" s="71">
        <f t="shared" ref="AU263:AU268" si="58">+(Z263+AC263)*1.01%</f>
        <v>12.460369999999999</v>
      </c>
      <c r="AV263" s="68">
        <f t="shared" si="51"/>
        <v>2755.2133699999999</v>
      </c>
      <c r="AW263" s="68">
        <f t="shared" si="53"/>
        <v>33062.560440000001</v>
      </c>
      <c r="AX263" s="70">
        <v>400</v>
      </c>
      <c r="AY263" s="70">
        <v>600</v>
      </c>
      <c r="AZ263" s="70"/>
      <c r="BA263" s="68">
        <f t="shared" si="52"/>
        <v>34062.560440000001</v>
      </c>
      <c r="BB263" s="17"/>
      <c r="BC263" s="81"/>
    </row>
    <row r="264" spans="1:55" s="20" customFormat="1" ht="39.75" customHeight="1" x14ac:dyDescent="0.25">
      <c r="A264" s="81" t="s">
        <v>73</v>
      </c>
      <c r="B264" s="34" t="s">
        <v>2</v>
      </c>
      <c r="C264" s="34"/>
      <c r="D264" s="34"/>
      <c r="E264" s="34"/>
      <c r="F264" s="34" t="s">
        <v>5182</v>
      </c>
      <c r="G264" s="15" t="s">
        <v>4768</v>
      </c>
      <c r="H264" s="16"/>
      <c r="I264" s="172">
        <f t="shared" si="54"/>
        <v>252</v>
      </c>
      <c r="J264" s="83">
        <f t="shared" si="56"/>
        <v>238</v>
      </c>
      <c r="K264" s="17" t="s">
        <v>4701</v>
      </c>
      <c r="L264" s="60" t="s">
        <v>4785</v>
      </c>
      <c r="M264" s="60" t="s">
        <v>5607</v>
      </c>
      <c r="N264" s="53" t="s">
        <v>4794</v>
      </c>
      <c r="O264" s="18" t="s">
        <v>2270</v>
      </c>
      <c r="P264" s="47" t="s">
        <v>2271</v>
      </c>
      <c r="Q264" s="48">
        <v>31021</v>
      </c>
      <c r="R264" s="66" t="s">
        <v>511</v>
      </c>
      <c r="S264" s="48" t="s">
        <v>76</v>
      </c>
      <c r="T264" s="56" t="s">
        <v>77</v>
      </c>
      <c r="U264" s="47" t="s">
        <v>1821</v>
      </c>
      <c r="V264" s="58" t="s">
        <v>140</v>
      </c>
      <c r="W264" s="58" t="s">
        <v>141</v>
      </c>
      <c r="X264" s="58" t="s">
        <v>5183</v>
      </c>
      <c r="Y264" s="19" t="s">
        <v>5188</v>
      </c>
      <c r="Z264" s="71"/>
      <c r="AA264" s="69"/>
      <c r="AB264" s="68">
        <f t="shared" si="46"/>
        <v>0</v>
      </c>
      <c r="AC264" s="69">
        <v>1244.0999999999999</v>
      </c>
      <c r="AD264" s="69">
        <v>669.9</v>
      </c>
      <c r="AE264" s="69">
        <v>12.83</v>
      </c>
      <c r="AF264" s="68">
        <f t="shared" si="47"/>
        <v>1926.83</v>
      </c>
      <c r="AG264" s="69"/>
      <c r="AH264" s="69"/>
      <c r="AI264" s="69"/>
      <c r="AJ264" s="68">
        <f t="shared" si="48"/>
        <v>0</v>
      </c>
      <c r="AK264" s="69"/>
      <c r="AL264" s="69"/>
      <c r="AM264" s="69"/>
      <c r="AN264" s="69"/>
      <c r="AO264" s="69"/>
      <c r="AP264" s="69">
        <v>158</v>
      </c>
      <c r="AQ264" s="68">
        <f t="shared" si="49"/>
        <v>158</v>
      </c>
      <c r="AR264" s="69"/>
      <c r="AS264" s="69"/>
      <c r="AT264" s="72">
        <f t="shared" si="50"/>
        <v>111.96899999999999</v>
      </c>
      <c r="AU264" s="71">
        <f t="shared" si="58"/>
        <v>12.565409999999998</v>
      </c>
      <c r="AV264" s="68">
        <f t="shared" si="51"/>
        <v>2209.3644100000001</v>
      </c>
      <c r="AW264" s="68">
        <f t="shared" si="53"/>
        <v>26512.372920000002</v>
      </c>
      <c r="AX264" s="70">
        <v>400</v>
      </c>
      <c r="AY264" s="70">
        <v>600</v>
      </c>
      <c r="AZ264" s="70"/>
      <c r="BA264" s="68">
        <f t="shared" si="52"/>
        <v>27512.372920000002</v>
      </c>
      <c r="BB264" s="17"/>
      <c r="BC264" s="81"/>
    </row>
    <row r="265" spans="1:55" s="20" customFormat="1" ht="39.75" customHeight="1" x14ac:dyDescent="0.25">
      <c r="A265" s="81" t="s">
        <v>73</v>
      </c>
      <c r="B265" s="34" t="s">
        <v>2</v>
      </c>
      <c r="C265" s="34"/>
      <c r="D265" s="34"/>
      <c r="E265" s="34"/>
      <c r="F265" s="34" t="s">
        <v>5182</v>
      </c>
      <c r="G265" s="15" t="s">
        <v>4768</v>
      </c>
      <c r="H265" s="16"/>
      <c r="I265" s="172">
        <f t="shared" si="54"/>
        <v>253</v>
      </c>
      <c r="J265" s="83">
        <f t="shared" si="56"/>
        <v>239</v>
      </c>
      <c r="K265" s="17" t="s">
        <v>4701</v>
      </c>
      <c r="L265" s="60" t="s">
        <v>4785</v>
      </c>
      <c r="M265" s="60" t="s">
        <v>5607</v>
      </c>
      <c r="N265" s="53" t="s">
        <v>4794</v>
      </c>
      <c r="O265" s="18" t="s">
        <v>2272</v>
      </c>
      <c r="P265" s="47" t="s">
        <v>2273</v>
      </c>
      <c r="Q265" s="48">
        <v>31229</v>
      </c>
      <c r="R265" s="66" t="s">
        <v>512</v>
      </c>
      <c r="S265" s="48" t="s">
        <v>76</v>
      </c>
      <c r="T265" s="56" t="s">
        <v>77</v>
      </c>
      <c r="U265" s="47" t="s">
        <v>1821</v>
      </c>
      <c r="V265" s="58" t="s">
        <v>142</v>
      </c>
      <c r="W265" s="58" t="s">
        <v>143</v>
      </c>
      <c r="X265" s="58" t="s">
        <v>5183</v>
      </c>
      <c r="Y265" s="19" t="s">
        <v>5188</v>
      </c>
      <c r="Z265" s="71"/>
      <c r="AA265" s="69"/>
      <c r="AB265" s="68">
        <f t="shared" si="46"/>
        <v>0</v>
      </c>
      <c r="AC265" s="69">
        <v>1233.7</v>
      </c>
      <c r="AD265" s="69">
        <v>664.3</v>
      </c>
      <c r="AE265" s="69">
        <v>31.62</v>
      </c>
      <c r="AF265" s="68">
        <f t="shared" si="47"/>
        <v>1929.62</v>
      </c>
      <c r="AG265" s="69"/>
      <c r="AH265" s="69"/>
      <c r="AI265" s="69"/>
      <c r="AJ265" s="68">
        <f t="shared" si="48"/>
        <v>0</v>
      </c>
      <c r="AK265" s="69"/>
      <c r="AL265" s="69"/>
      <c r="AM265" s="69"/>
      <c r="AN265" s="69"/>
      <c r="AO265" s="69"/>
      <c r="AP265" s="69">
        <v>158</v>
      </c>
      <c r="AQ265" s="68">
        <f t="shared" si="49"/>
        <v>158</v>
      </c>
      <c r="AR265" s="69">
        <v>551.94000000000005</v>
      </c>
      <c r="AS265" s="69"/>
      <c r="AT265" s="72">
        <f t="shared" si="50"/>
        <v>111.033</v>
      </c>
      <c r="AU265" s="71">
        <f t="shared" si="58"/>
        <v>12.460369999999999</v>
      </c>
      <c r="AV265" s="68">
        <f t="shared" si="51"/>
        <v>2763.0533699999996</v>
      </c>
      <c r="AW265" s="68">
        <f t="shared" si="53"/>
        <v>33156.640439999996</v>
      </c>
      <c r="AX265" s="70">
        <v>400</v>
      </c>
      <c r="AY265" s="70">
        <v>600</v>
      </c>
      <c r="AZ265" s="70"/>
      <c r="BA265" s="68">
        <f t="shared" si="52"/>
        <v>34156.640439999996</v>
      </c>
      <c r="BB265" s="17"/>
      <c r="BC265" s="81"/>
    </row>
    <row r="266" spans="1:55" s="20" customFormat="1" ht="39.75" customHeight="1" x14ac:dyDescent="0.25">
      <c r="A266" s="81" t="s">
        <v>73</v>
      </c>
      <c r="B266" s="34" t="s">
        <v>2</v>
      </c>
      <c r="C266" s="34"/>
      <c r="D266" s="34"/>
      <c r="E266" s="34"/>
      <c r="F266" s="34" t="s">
        <v>5182</v>
      </c>
      <c r="G266" s="15" t="s">
        <v>4768</v>
      </c>
      <c r="H266" s="16"/>
      <c r="I266" s="172">
        <f t="shared" si="54"/>
        <v>254</v>
      </c>
      <c r="J266" s="83">
        <f t="shared" si="56"/>
        <v>240</v>
      </c>
      <c r="K266" s="17" t="s">
        <v>4701</v>
      </c>
      <c r="L266" s="60" t="s">
        <v>4785</v>
      </c>
      <c r="M266" s="60" t="s">
        <v>5607</v>
      </c>
      <c r="N266" s="139" t="s">
        <v>4789</v>
      </c>
      <c r="O266" s="18" t="s">
        <v>2274</v>
      </c>
      <c r="P266" s="47" t="s">
        <v>2275</v>
      </c>
      <c r="Q266" s="48">
        <v>32832</v>
      </c>
      <c r="R266" s="66" t="s">
        <v>513</v>
      </c>
      <c r="S266" s="48" t="s">
        <v>76</v>
      </c>
      <c r="T266" s="56" t="s">
        <v>77</v>
      </c>
      <c r="U266" s="47" t="s">
        <v>1821</v>
      </c>
      <c r="V266" s="58" t="s">
        <v>144</v>
      </c>
      <c r="W266" s="58" t="s">
        <v>145</v>
      </c>
      <c r="X266" s="58" t="s">
        <v>5183</v>
      </c>
      <c r="Y266" s="19" t="s">
        <v>5188</v>
      </c>
      <c r="Z266" s="71"/>
      <c r="AA266" s="69"/>
      <c r="AB266" s="68">
        <f t="shared" si="46"/>
        <v>0</v>
      </c>
      <c r="AC266" s="69">
        <v>1222.6500000000001</v>
      </c>
      <c r="AD266" s="69">
        <v>658.35</v>
      </c>
      <c r="AE266" s="69"/>
      <c r="AF266" s="68">
        <f t="shared" si="47"/>
        <v>1881</v>
      </c>
      <c r="AG266" s="69"/>
      <c r="AH266" s="69"/>
      <c r="AI266" s="69"/>
      <c r="AJ266" s="68">
        <f t="shared" si="48"/>
        <v>0</v>
      </c>
      <c r="AK266" s="69"/>
      <c r="AL266" s="69"/>
      <c r="AM266" s="69"/>
      <c r="AN266" s="69"/>
      <c r="AO266" s="69"/>
      <c r="AP266" s="69">
        <v>158</v>
      </c>
      <c r="AQ266" s="68">
        <f t="shared" si="49"/>
        <v>158</v>
      </c>
      <c r="AR266" s="69">
        <v>396.37</v>
      </c>
      <c r="AS266" s="69"/>
      <c r="AT266" s="72">
        <f t="shared" si="50"/>
        <v>110.0385</v>
      </c>
      <c r="AU266" s="71">
        <f t="shared" si="58"/>
        <v>12.348765</v>
      </c>
      <c r="AV266" s="68">
        <f t="shared" si="51"/>
        <v>2557.7572650000002</v>
      </c>
      <c r="AW266" s="68">
        <f t="shared" si="53"/>
        <v>30693.087180000002</v>
      </c>
      <c r="AX266" s="70">
        <v>400</v>
      </c>
      <c r="AY266" s="70">
        <v>600</v>
      </c>
      <c r="AZ266" s="70"/>
      <c r="BA266" s="68">
        <f t="shared" si="52"/>
        <v>31693.087180000002</v>
      </c>
      <c r="BB266" s="17"/>
      <c r="BC266" s="81"/>
    </row>
    <row r="267" spans="1:55" s="20" customFormat="1" ht="39.75" customHeight="1" x14ac:dyDescent="0.25">
      <c r="A267" s="81" t="s">
        <v>73</v>
      </c>
      <c r="B267" s="34" t="s">
        <v>2</v>
      </c>
      <c r="C267" s="34"/>
      <c r="D267" s="34"/>
      <c r="E267" s="34"/>
      <c r="F267" s="34" t="s">
        <v>5182</v>
      </c>
      <c r="G267" s="15" t="s">
        <v>4768</v>
      </c>
      <c r="H267" s="16"/>
      <c r="I267" s="172">
        <f t="shared" si="54"/>
        <v>255</v>
      </c>
      <c r="J267" s="83">
        <f t="shared" si="56"/>
        <v>241</v>
      </c>
      <c r="K267" s="17" t="s">
        <v>4701</v>
      </c>
      <c r="L267" s="60" t="s">
        <v>4785</v>
      </c>
      <c r="M267" s="60" t="s">
        <v>5607</v>
      </c>
      <c r="N267" s="139" t="s">
        <v>4789</v>
      </c>
      <c r="O267" s="18" t="s">
        <v>2276</v>
      </c>
      <c r="P267" s="47" t="s">
        <v>2277</v>
      </c>
      <c r="Q267" s="48">
        <v>32478</v>
      </c>
      <c r="R267" s="66" t="s">
        <v>514</v>
      </c>
      <c r="S267" s="48" t="s">
        <v>76</v>
      </c>
      <c r="T267" s="56" t="s">
        <v>77</v>
      </c>
      <c r="U267" s="47" t="s">
        <v>1821</v>
      </c>
      <c r="V267" s="58" t="s">
        <v>144</v>
      </c>
      <c r="W267" s="58" t="s">
        <v>145</v>
      </c>
      <c r="X267" s="58" t="s">
        <v>5183</v>
      </c>
      <c r="Y267" s="19" t="s">
        <v>5188</v>
      </c>
      <c r="Z267" s="71"/>
      <c r="AA267" s="69"/>
      <c r="AB267" s="68">
        <f t="shared" si="46"/>
        <v>0</v>
      </c>
      <c r="AC267" s="69">
        <v>1222.6500000000001</v>
      </c>
      <c r="AD267" s="69">
        <v>658.35</v>
      </c>
      <c r="AE267" s="69">
        <v>29.2</v>
      </c>
      <c r="AF267" s="68">
        <f t="shared" si="47"/>
        <v>1910.2</v>
      </c>
      <c r="AG267" s="69"/>
      <c r="AH267" s="69"/>
      <c r="AI267" s="69"/>
      <c r="AJ267" s="68">
        <f t="shared" si="48"/>
        <v>0</v>
      </c>
      <c r="AK267" s="69"/>
      <c r="AL267" s="69"/>
      <c r="AM267" s="69"/>
      <c r="AN267" s="69"/>
      <c r="AO267" s="69"/>
      <c r="AP267" s="69">
        <v>158</v>
      </c>
      <c r="AQ267" s="68">
        <f t="shared" si="49"/>
        <v>158</v>
      </c>
      <c r="AR267" s="69">
        <v>575.72</v>
      </c>
      <c r="AS267" s="69"/>
      <c r="AT267" s="72">
        <f t="shared" si="50"/>
        <v>110.0385</v>
      </c>
      <c r="AU267" s="71">
        <f t="shared" si="58"/>
        <v>12.348765</v>
      </c>
      <c r="AV267" s="68">
        <f t="shared" si="51"/>
        <v>2766.3072650000004</v>
      </c>
      <c r="AW267" s="68">
        <f t="shared" si="53"/>
        <v>33195.687180000008</v>
      </c>
      <c r="AX267" s="70">
        <v>400</v>
      </c>
      <c r="AY267" s="70">
        <v>600</v>
      </c>
      <c r="AZ267" s="70"/>
      <c r="BA267" s="68">
        <f t="shared" si="52"/>
        <v>34195.687180000008</v>
      </c>
      <c r="BB267" s="17"/>
      <c r="BC267" s="81"/>
    </row>
    <row r="268" spans="1:55" s="20" customFormat="1" ht="39.75" customHeight="1" x14ac:dyDescent="0.25">
      <c r="A268" s="81" t="s">
        <v>73</v>
      </c>
      <c r="B268" s="34" t="s">
        <v>2</v>
      </c>
      <c r="C268" s="34"/>
      <c r="D268" s="34"/>
      <c r="E268" s="34"/>
      <c r="F268" s="34" t="s">
        <v>5182</v>
      </c>
      <c r="G268" s="15" t="s">
        <v>4768</v>
      </c>
      <c r="H268" s="16"/>
      <c r="I268" s="172">
        <f t="shared" si="54"/>
        <v>256</v>
      </c>
      <c r="J268" s="83">
        <f t="shared" si="56"/>
        <v>242</v>
      </c>
      <c r="K268" s="17" t="s">
        <v>4701</v>
      </c>
      <c r="L268" s="60" t="s">
        <v>4785</v>
      </c>
      <c r="M268" s="60" t="s">
        <v>5607</v>
      </c>
      <c r="N268" s="53" t="s">
        <v>4794</v>
      </c>
      <c r="O268" s="18" t="s">
        <v>2278</v>
      </c>
      <c r="P268" s="47" t="s">
        <v>2279</v>
      </c>
      <c r="Q268" s="48">
        <v>32508</v>
      </c>
      <c r="R268" s="66" t="s">
        <v>515</v>
      </c>
      <c r="S268" s="48" t="s">
        <v>76</v>
      </c>
      <c r="T268" s="56" t="s">
        <v>77</v>
      </c>
      <c r="U268" s="47" t="s">
        <v>1821</v>
      </c>
      <c r="V268" s="58" t="s">
        <v>146</v>
      </c>
      <c r="W268" s="58" t="s">
        <v>147</v>
      </c>
      <c r="X268" s="58" t="s">
        <v>5183</v>
      </c>
      <c r="Y268" s="19" t="s">
        <v>5188</v>
      </c>
      <c r="Z268" s="71"/>
      <c r="AA268" s="69"/>
      <c r="AB268" s="68">
        <f t="shared" si="46"/>
        <v>0</v>
      </c>
      <c r="AC268" s="69">
        <v>1214.2</v>
      </c>
      <c r="AD268" s="69">
        <v>653.79999999999995</v>
      </c>
      <c r="AE268" s="69">
        <v>37.64</v>
      </c>
      <c r="AF268" s="68">
        <f t="shared" si="47"/>
        <v>1905.64</v>
      </c>
      <c r="AG268" s="69"/>
      <c r="AH268" s="69"/>
      <c r="AI268" s="69"/>
      <c r="AJ268" s="68">
        <f t="shared" si="48"/>
        <v>0</v>
      </c>
      <c r="AK268" s="69"/>
      <c r="AL268" s="69"/>
      <c r="AM268" s="69"/>
      <c r="AN268" s="69"/>
      <c r="AO268" s="69"/>
      <c r="AP268" s="69">
        <v>158</v>
      </c>
      <c r="AQ268" s="68">
        <f t="shared" si="49"/>
        <v>158</v>
      </c>
      <c r="AR268" s="69">
        <v>491.49</v>
      </c>
      <c r="AS268" s="69"/>
      <c r="AT268" s="72">
        <f t="shared" si="50"/>
        <v>109.27800000000001</v>
      </c>
      <c r="AU268" s="71">
        <f t="shared" si="58"/>
        <v>12.26342</v>
      </c>
      <c r="AV268" s="68">
        <f t="shared" si="51"/>
        <v>2676.6714200000001</v>
      </c>
      <c r="AW268" s="68">
        <f t="shared" si="53"/>
        <v>32120.05704</v>
      </c>
      <c r="AX268" s="70">
        <v>400</v>
      </c>
      <c r="AY268" s="70">
        <v>600</v>
      </c>
      <c r="AZ268" s="70"/>
      <c r="BA268" s="68">
        <f t="shared" si="52"/>
        <v>33120.05704</v>
      </c>
      <c r="BB268" s="17"/>
      <c r="BC268" s="81"/>
    </row>
    <row r="269" spans="1:55" s="20" customFormat="1" ht="39.75" customHeight="1" x14ac:dyDescent="0.25">
      <c r="A269" s="81" t="s">
        <v>4754</v>
      </c>
      <c r="B269" s="34" t="s">
        <v>2</v>
      </c>
      <c r="C269" s="34"/>
      <c r="D269" s="34"/>
      <c r="E269" s="34"/>
      <c r="F269" s="34" t="s">
        <v>5182</v>
      </c>
      <c r="G269" s="15" t="s">
        <v>4768</v>
      </c>
      <c r="H269" s="16"/>
      <c r="I269" s="172">
        <f t="shared" si="54"/>
        <v>257</v>
      </c>
      <c r="J269" s="83">
        <f t="shared" si="56"/>
        <v>243</v>
      </c>
      <c r="K269" s="17" t="s">
        <v>4701</v>
      </c>
      <c r="L269" s="60" t="s">
        <v>4785</v>
      </c>
      <c r="M269" s="60" t="s">
        <v>5607</v>
      </c>
      <c r="N269" s="139" t="s">
        <v>4802</v>
      </c>
      <c r="O269" s="18" t="s">
        <v>5050</v>
      </c>
      <c r="P269" s="47" t="s">
        <v>5073</v>
      </c>
      <c r="Q269" s="48">
        <v>42735</v>
      </c>
      <c r="R269" s="66" t="s">
        <v>516</v>
      </c>
      <c r="S269" s="48" t="s">
        <v>76</v>
      </c>
      <c r="T269" s="56" t="s">
        <v>77</v>
      </c>
      <c r="U269" s="47" t="s">
        <v>1811</v>
      </c>
      <c r="V269" s="58" t="s">
        <v>144</v>
      </c>
      <c r="W269" s="58" t="s">
        <v>145</v>
      </c>
      <c r="X269" s="58" t="s">
        <v>5183</v>
      </c>
      <c r="Y269" s="19" t="s">
        <v>1817</v>
      </c>
      <c r="Z269" s="71">
        <v>784.34</v>
      </c>
      <c r="AA269" s="69">
        <v>5.7</v>
      </c>
      <c r="AB269" s="68">
        <f t="shared" ref="AB269:AB332" si="59">SUM(Z269:AA269)</f>
        <v>790.04000000000008</v>
      </c>
      <c r="AC269" s="69"/>
      <c r="AD269" s="69"/>
      <c r="AE269" s="69"/>
      <c r="AF269" s="68">
        <f t="shared" ref="AF269:AF332" si="60">SUM(AC269:AE269)</f>
        <v>0</v>
      </c>
      <c r="AG269" s="69"/>
      <c r="AH269" s="69"/>
      <c r="AI269" s="69"/>
      <c r="AJ269" s="68">
        <f t="shared" ref="AJ269:AJ332" si="61">SUM(AG269:AI269)</f>
        <v>0</v>
      </c>
      <c r="AK269" s="69"/>
      <c r="AL269" s="69"/>
      <c r="AM269" s="69"/>
      <c r="AN269" s="69"/>
      <c r="AO269" s="69"/>
      <c r="AP269" s="69"/>
      <c r="AQ269" s="68">
        <f t="shared" ref="AQ269:AQ332" si="62">SUM(AK269:AP269)</f>
        <v>0</v>
      </c>
      <c r="AR269" s="69"/>
      <c r="AS269" s="69">
        <v>2390.92</v>
      </c>
      <c r="AT269" s="72">
        <f t="shared" ref="AT269:AT332" si="63">+(Z269+AC269)*9%</f>
        <v>70.590599999999995</v>
      </c>
      <c r="AU269" s="71">
        <f>+(Z269+AC269)*0.82%</f>
        <v>6.4315879999999996</v>
      </c>
      <c r="AV269" s="68">
        <f t="shared" ref="AV269:AV332" si="64">AB269+AF269+AJ269+AQ269+AR269+AS269+AT269+AU269</f>
        <v>3257.982188</v>
      </c>
      <c r="AW269" s="68">
        <f t="shared" si="53"/>
        <v>39095.786255999999</v>
      </c>
      <c r="AX269" s="70">
        <v>400</v>
      </c>
      <c r="AY269" s="70">
        <v>600</v>
      </c>
      <c r="AZ269" s="70"/>
      <c r="BA269" s="68">
        <f t="shared" ref="BA269:BA332" si="65">AW269+AX269+AY269+AZ269</f>
        <v>40095.786255999999</v>
      </c>
      <c r="BB269" s="17" t="s">
        <v>5511</v>
      </c>
      <c r="BC269" s="81" t="s">
        <v>5402</v>
      </c>
    </row>
    <row r="270" spans="1:55" s="20" customFormat="1" ht="39.75" customHeight="1" x14ac:dyDescent="0.25">
      <c r="A270" s="81" t="s">
        <v>73</v>
      </c>
      <c r="B270" s="34" t="s">
        <v>2</v>
      </c>
      <c r="C270" s="34"/>
      <c r="D270" s="34"/>
      <c r="E270" s="34"/>
      <c r="F270" s="34" t="s">
        <v>5182</v>
      </c>
      <c r="G270" s="15" t="s">
        <v>4768</v>
      </c>
      <c r="H270" s="16"/>
      <c r="I270" s="172">
        <f t="shared" si="54"/>
        <v>258</v>
      </c>
      <c r="J270" s="83">
        <f t="shared" si="56"/>
        <v>244</v>
      </c>
      <c r="K270" s="17" t="s">
        <v>4701</v>
      </c>
      <c r="L270" s="60" t="s">
        <v>4785</v>
      </c>
      <c r="M270" s="60" t="s">
        <v>5607</v>
      </c>
      <c r="N270" s="53" t="s">
        <v>4790</v>
      </c>
      <c r="O270" s="18" t="s">
        <v>2280</v>
      </c>
      <c r="P270" s="47" t="s">
        <v>2281</v>
      </c>
      <c r="Q270" s="48">
        <v>33070</v>
      </c>
      <c r="R270" s="66" t="s">
        <v>517</v>
      </c>
      <c r="S270" s="48" t="s">
        <v>76</v>
      </c>
      <c r="T270" s="56" t="s">
        <v>77</v>
      </c>
      <c r="U270" s="47" t="s">
        <v>1821</v>
      </c>
      <c r="V270" s="58" t="s">
        <v>144</v>
      </c>
      <c r="W270" s="58" t="s">
        <v>145</v>
      </c>
      <c r="X270" s="58" t="s">
        <v>5183</v>
      </c>
      <c r="Y270" s="19" t="s">
        <v>5185</v>
      </c>
      <c r="Z270" s="71"/>
      <c r="AA270" s="69"/>
      <c r="AB270" s="68">
        <f t="shared" si="59"/>
        <v>0</v>
      </c>
      <c r="AC270" s="69">
        <v>1222.6500000000001</v>
      </c>
      <c r="AD270" s="69">
        <v>658.35</v>
      </c>
      <c r="AE270" s="69">
        <v>6.75</v>
      </c>
      <c r="AF270" s="68">
        <f t="shared" si="60"/>
        <v>1887.75</v>
      </c>
      <c r="AG270" s="69"/>
      <c r="AH270" s="69"/>
      <c r="AI270" s="69"/>
      <c r="AJ270" s="68">
        <f t="shared" si="61"/>
        <v>0</v>
      </c>
      <c r="AK270" s="69"/>
      <c r="AL270" s="69"/>
      <c r="AM270" s="69"/>
      <c r="AN270" s="69"/>
      <c r="AO270" s="69"/>
      <c r="AP270" s="69">
        <v>158</v>
      </c>
      <c r="AQ270" s="68">
        <f t="shared" si="62"/>
        <v>158</v>
      </c>
      <c r="AR270" s="69">
        <v>575.72</v>
      </c>
      <c r="AS270" s="69"/>
      <c r="AT270" s="72">
        <f t="shared" si="63"/>
        <v>110.0385</v>
      </c>
      <c r="AU270" s="71">
        <f>+(Z270+AC270)*1.01%</f>
        <v>12.348765</v>
      </c>
      <c r="AV270" s="68">
        <f t="shared" si="64"/>
        <v>2743.8572650000006</v>
      </c>
      <c r="AW270" s="68">
        <f t="shared" ref="AW270:AW333" si="66">AV270*12</f>
        <v>32926.287180000007</v>
      </c>
      <c r="AX270" s="70">
        <v>400</v>
      </c>
      <c r="AY270" s="70">
        <v>600</v>
      </c>
      <c r="AZ270" s="70"/>
      <c r="BA270" s="68">
        <f t="shared" si="65"/>
        <v>33926.287180000007</v>
      </c>
      <c r="BB270" s="17"/>
      <c r="BC270" s="81"/>
    </row>
    <row r="271" spans="1:55" s="20" customFormat="1" ht="39.75" customHeight="1" x14ac:dyDescent="0.25">
      <c r="A271" s="81" t="s">
        <v>73</v>
      </c>
      <c r="B271" s="34" t="s">
        <v>2</v>
      </c>
      <c r="C271" s="34"/>
      <c r="D271" s="34"/>
      <c r="E271" s="34"/>
      <c r="F271" s="34" t="s">
        <v>5182</v>
      </c>
      <c r="G271" s="15" t="s">
        <v>4768</v>
      </c>
      <c r="H271" s="16"/>
      <c r="I271" s="172">
        <f t="shared" si="54"/>
        <v>259</v>
      </c>
      <c r="J271" s="83">
        <f t="shared" si="56"/>
        <v>245</v>
      </c>
      <c r="K271" s="17" t="s">
        <v>4701</v>
      </c>
      <c r="L271" s="60" t="s">
        <v>4785</v>
      </c>
      <c r="M271" s="60" t="s">
        <v>5607</v>
      </c>
      <c r="N271" s="53" t="s">
        <v>4794</v>
      </c>
      <c r="O271" s="18" t="s">
        <v>2282</v>
      </c>
      <c r="P271" s="47" t="s">
        <v>2283</v>
      </c>
      <c r="Q271" s="48">
        <v>33039</v>
      </c>
      <c r="R271" s="66" t="s">
        <v>518</v>
      </c>
      <c r="S271" s="48" t="s">
        <v>76</v>
      </c>
      <c r="T271" s="56" t="s">
        <v>77</v>
      </c>
      <c r="U271" s="47" t="s">
        <v>1821</v>
      </c>
      <c r="V271" s="58" t="s">
        <v>158</v>
      </c>
      <c r="W271" s="58" t="s">
        <v>159</v>
      </c>
      <c r="X271" s="58" t="s">
        <v>5183</v>
      </c>
      <c r="Y271" s="19" t="s">
        <v>5188</v>
      </c>
      <c r="Z271" s="71"/>
      <c r="AA271" s="69"/>
      <c r="AB271" s="68">
        <f t="shared" si="59"/>
        <v>0</v>
      </c>
      <c r="AC271" s="69">
        <v>1203.1500000000001</v>
      </c>
      <c r="AD271" s="69">
        <v>647.85</v>
      </c>
      <c r="AE271" s="69"/>
      <c r="AF271" s="68">
        <f t="shared" si="60"/>
        <v>1851</v>
      </c>
      <c r="AG271" s="69"/>
      <c r="AH271" s="69"/>
      <c r="AI271" s="69"/>
      <c r="AJ271" s="68">
        <f t="shared" si="61"/>
        <v>0</v>
      </c>
      <c r="AK271" s="69"/>
      <c r="AL271" s="69"/>
      <c r="AM271" s="69"/>
      <c r="AN271" s="69"/>
      <c r="AO271" s="69"/>
      <c r="AP271" s="69">
        <v>158</v>
      </c>
      <c r="AQ271" s="68">
        <f t="shared" si="62"/>
        <v>158</v>
      </c>
      <c r="AR271" s="69">
        <v>381.81</v>
      </c>
      <c r="AS271" s="69"/>
      <c r="AT271" s="72">
        <f t="shared" si="63"/>
        <v>108.2835</v>
      </c>
      <c r="AU271" s="71">
        <f>+(Z271+AC271)*1.01%</f>
        <v>12.151815000000001</v>
      </c>
      <c r="AV271" s="68">
        <f t="shared" si="64"/>
        <v>2511.2453150000001</v>
      </c>
      <c r="AW271" s="68">
        <f t="shared" si="66"/>
        <v>30134.943780000001</v>
      </c>
      <c r="AX271" s="70">
        <v>400</v>
      </c>
      <c r="AY271" s="70">
        <v>600</v>
      </c>
      <c r="AZ271" s="70"/>
      <c r="BA271" s="68">
        <f t="shared" si="65"/>
        <v>31134.943780000001</v>
      </c>
      <c r="BB271" s="17"/>
      <c r="BC271" s="81"/>
    </row>
    <row r="272" spans="1:55" s="20" customFormat="1" ht="39.75" customHeight="1" x14ac:dyDescent="0.25">
      <c r="A272" s="81" t="s">
        <v>4754</v>
      </c>
      <c r="B272" s="34" t="s">
        <v>2</v>
      </c>
      <c r="C272" s="34"/>
      <c r="D272" s="34"/>
      <c r="E272" s="34"/>
      <c r="F272" s="34" t="s">
        <v>5182</v>
      </c>
      <c r="G272" s="15" t="s">
        <v>4768</v>
      </c>
      <c r="H272" s="16"/>
      <c r="I272" s="172">
        <f t="shared" ref="I272:I335" si="67">I271+1</f>
        <v>260</v>
      </c>
      <c r="J272" s="83">
        <f t="shared" si="56"/>
        <v>246</v>
      </c>
      <c r="K272" s="17" t="s">
        <v>4701</v>
      </c>
      <c r="L272" s="60" t="s">
        <v>4785</v>
      </c>
      <c r="M272" s="60" t="s">
        <v>5607</v>
      </c>
      <c r="N272" s="53" t="s">
        <v>4794</v>
      </c>
      <c r="O272" s="18" t="s">
        <v>2284</v>
      </c>
      <c r="P272" s="47" t="s">
        <v>2285</v>
      </c>
      <c r="Q272" s="48">
        <v>32371</v>
      </c>
      <c r="R272" s="66" t="s">
        <v>519</v>
      </c>
      <c r="S272" s="48" t="s">
        <v>76</v>
      </c>
      <c r="T272" s="56" t="s">
        <v>77</v>
      </c>
      <c r="U272" s="47" t="s">
        <v>1811</v>
      </c>
      <c r="V272" s="58" t="s">
        <v>144</v>
      </c>
      <c r="W272" s="58" t="s">
        <v>145</v>
      </c>
      <c r="X272" s="58" t="s">
        <v>5183</v>
      </c>
      <c r="Y272" s="19" t="s">
        <v>5201</v>
      </c>
      <c r="Z272" s="71">
        <v>756.8</v>
      </c>
      <c r="AA272" s="69">
        <v>5.7</v>
      </c>
      <c r="AB272" s="68">
        <f t="shared" si="59"/>
        <v>762.5</v>
      </c>
      <c r="AC272" s="69"/>
      <c r="AD272" s="69"/>
      <c r="AE272" s="69"/>
      <c r="AF272" s="68">
        <f t="shared" si="60"/>
        <v>0</v>
      </c>
      <c r="AG272" s="69"/>
      <c r="AH272" s="69"/>
      <c r="AI272" s="69"/>
      <c r="AJ272" s="68">
        <f t="shared" si="61"/>
        <v>0</v>
      </c>
      <c r="AK272" s="69"/>
      <c r="AL272" s="69"/>
      <c r="AM272" s="69"/>
      <c r="AN272" s="69"/>
      <c r="AO272" s="69"/>
      <c r="AP272" s="69"/>
      <c r="AQ272" s="68">
        <f t="shared" si="62"/>
        <v>0</v>
      </c>
      <c r="AR272" s="69"/>
      <c r="AS272" s="69">
        <v>1250.92</v>
      </c>
      <c r="AT272" s="72">
        <f t="shared" si="63"/>
        <v>68.111999999999995</v>
      </c>
      <c r="AU272" s="71">
        <f>+(Z272+AC272)*0.82%</f>
        <v>6.2057599999999988</v>
      </c>
      <c r="AV272" s="68">
        <f t="shared" si="64"/>
        <v>2087.73776</v>
      </c>
      <c r="AW272" s="68">
        <f t="shared" si="66"/>
        <v>25052.85312</v>
      </c>
      <c r="AX272" s="70">
        <v>400</v>
      </c>
      <c r="AY272" s="70">
        <v>600</v>
      </c>
      <c r="AZ272" s="70"/>
      <c r="BA272" s="68">
        <f t="shared" si="65"/>
        <v>26052.85312</v>
      </c>
      <c r="BB272" s="17"/>
      <c r="BC272" s="81"/>
    </row>
    <row r="273" spans="1:55" s="20" customFormat="1" ht="39.75" customHeight="1" x14ac:dyDescent="0.25">
      <c r="A273" s="81" t="s">
        <v>73</v>
      </c>
      <c r="B273" s="34" t="s">
        <v>2</v>
      </c>
      <c r="C273" s="34"/>
      <c r="D273" s="34"/>
      <c r="E273" s="34"/>
      <c r="F273" s="34" t="s">
        <v>5182</v>
      </c>
      <c r="G273" s="15" t="s">
        <v>4768</v>
      </c>
      <c r="H273" s="16"/>
      <c r="I273" s="172">
        <f t="shared" si="67"/>
        <v>261</v>
      </c>
      <c r="J273" s="83">
        <f t="shared" si="56"/>
        <v>247</v>
      </c>
      <c r="K273" s="17" t="s">
        <v>4701</v>
      </c>
      <c r="L273" s="60" t="s">
        <v>4785</v>
      </c>
      <c r="M273" s="60" t="s">
        <v>5607</v>
      </c>
      <c r="N273" s="139" t="s">
        <v>4789</v>
      </c>
      <c r="O273" s="18" t="s">
        <v>2286</v>
      </c>
      <c r="P273" s="47" t="s">
        <v>2287</v>
      </c>
      <c r="Q273" s="48">
        <v>31229</v>
      </c>
      <c r="R273" s="66" t="s">
        <v>520</v>
      </c>
      <c r="S273" s="48" t="s">
        <v>76</v>
      </c>
      <c r="T273" s="56" t="s">
        <v>77</v>
      </c>
      <c r="U273" s="47" t="s">
        <v>1821</v>
      </c>
      <c r="V273" s="58" t="s">
        <v>140</v>
      </c>
      <c r="W273" s="58" t="s">
        <v>141</v>
      </c>
      <c r="X273" s="58" t="s">
        <v>5183</v>
      </c>
      <c r="Y273" s="19" t="s">
        <v>5188</v>
      </c>
      <c r="Z273" s="71"/>
      <c r="AA273" s="69"/>
      <c r="AB273" s="68">
        <f t="shared" si="59"/>
        <v>0</v>
      </c>
      <c r="AC273" s="69">
        <v>1244.0999999999999</v>
      </c>
      <c r="AD273" s="69">
        <v>669.9</v>
      </c>
      <c r="AE273" s="69">
        <v>17.34</v>
      </c>
      <c r="AF273" s="68">
        <f t="shared" si="60"/>
        <v>1931.34</v>
      </c>
      <c r="AG273" s="69"/>
      <c r="AH273" s="69"/>
      <c r="AI273" s="69"/>
      <c r="AJ273" s="68">
        <f t="shared" si="61"/>
        <v>0</v>
      </c>
      <c r="AK273" s="69"/>
      <c r="AL273" s="69"/>
      <c r="AM273" s="69"/>
      <c r="AN273" s="69"/>
      <c r="AO273" s="69"/>
      <c r="AP273" s="69">
        <v>158</v>
      </c>
      <c r="AQ273" s="68">
        <f t="shared" si="62"/>
        <v>158</v>
      </c>
      <c r="AR273" s="69"/>
      <c r="AS273" s="69"/>
      <c r="AT273" s="72">
        <f t="shared" si="63"/>
        <v>111.96899999999999</v>
      </c>
      <c r="AU273" s="71">
        <f>+(Z273+AC273)*1.01%</f>
        <v>12.565409999999998</v>
      </c>
      <c r="AV273" s="68">
        <f t="shared" si="64"/>
        <v>2213.8744100000004</v>
      </c>
      <c r="AW273" s="68">
        <f t="shared" si="66"/>
        <v>26566.492920000004</v>
      </c>
      <c r="AX273" s="70">
        <v>400</v>
      </c>
      <c r="AY273" s="70">
        <v>600</v>
      </c>
      <c r="AZ273" s="70"/>
      <c r="BA273" s="68">
        <f t="shared" si="65"/>
        <v>27566.492920000004</v>
      </c>
      <c r="BB273" s="17"/>
      <c r="BC273" s="81"/>
    </row>
    <row r="274" spans="1:55" s="20" customFormat="1" ht="39.75" customHeight="1" x14ac:dyDescent="0.25">
      <c r="A274" s="81" t="s">
        <v>4754</v>
      </c>
      <c r="B274" s="34" t="s">
        <v>2</v>
      </c>
      <c r="C274" s="34"/>
      <c r="D274" s="34"/>
      <c r="E274" s="34"/>
      <c r="F274" s="34" t="s">
        <v>5182</v>
      </c>
      <c r="G274" s="15" t="s">
        <v>4768</v>
      </c>
      <c r="H274" s="16"/>
      <c r="I274" s="172">
        <f t="shared" si="67"/>
        <v>262</v>
      </c>
      <c r="J274" s="83">
        <f t="shared" si="56"/>
        <v>248</v>
      </c>
      <c r="K274" s="17" t="s">
        <v>4701</v>
      </c>
      <c r="L274" s="60" t="s">
        <v>4785</v>
      </c>
      <c r="M274" s="60" t="s">
        <v>5607</v>
      </c>
      <c r="N274" s="139" t="s">
        <v>4789</v>
      </c>
      <c r="O274" s="18" t="s">
        <v>2371</v>
      </c>
      <c r="P274" s="47" t="s">
        <v>2372</v>
      </c>
      <c r="Q274" s="48">
        <v>41246</v>
      </c>
      <c r="R274" s="66" t="s">
        <v>565</v>
      </c>
      <c r="S274" s="48" t="s">
        <v>76</v>
      </c>
      <c r="T274" s="56" t="s">
        <v>1816</v>
      </c>
      <c r="U274" s="47" t="s">
        <v>1811</v>
      </c>
      <c r="V274" s="58" t="s">
        <v>144</v>
      </c>
      <c r="W274" s="58" t="s">
        <v>145</v>
      </c>
      <c r="X274" s="58" t="s">
        <v>5183</v>
      </c>
      <c r="Y274" s="19" t="s">
        <v>5192</v>
      </c>
      <c r="Z274" s="71">
        <v>715.7</v>
      </c>
      <c r="AA274" s="69">
        <v>5.7</v>
      </c>
      <c r="AB274" s="68">
        <f t="shared" si="59"/>
        <v>721.40000000000009</v>
      </c>
      <c r="AC274" s="69"/>
      <c r="AD274" s="69"/>
      <c r="AE274" s="69"/>
      <c r="AF274" s="68">
        <f t="shared" si="60"/>
        <v>0</v>
      </c>
      <c r="AG274" s="69"/>
      <c r="AH274" s="69"/>
      <c r="AI274" s="69"/>
      <c r="AJ274" s="68">
        <f t="shared" si="61"/>
        <v>0</v>
      </c>
      <c r="AK274" s="69"/>
      <c r="AL274" s="69"/>
      <c r="AM274" s="69"/>
      <c r="AN274" s="69"/>
      <c r="AO274" s="69"/>
      <c r="AP274" s="69"/>
      <c r="AQ274" s="68">
        <f t="shared" si="62"/>
        <v>0</v>
      </c>
      <c r="AR274" s="69"/>
      <c r="AS274" s="69">
        <v>1250.92</v>
      </c>
      <c r="AT274" s="72">
        <f t="shared" si="63"/>
        <v>64.412999999999997</v>
      </c>
      <c r="AU274" s="71">
        <f>+(Z274+AC274)*0.82%</f>
        <v>5.8687399999999998</v>
      </c>
      <c r="AV274" s="68">
        <f t="shared" si="64"/>
        <v>2042.6017400000001</v>
      </c>
      <c r="AW274" s="68">
        <f t="shared" si="66"/>
        <v>24511.220880000001</v>
      </c>
      <c r="AX274" s="70">
        <v>400</v>
      </c>
      <c r="AY274" s="70">
        <v>600</v>
      </c>
      <c r="AZ274" s="70"/>
      <c r="BA274" s="68">
        <f t="shared" si="65"/>
        <v>25511.220880000001</v>
      </c>
      <c r="BB274" s="17" t="s">
        <v>6097</v>
      </c>
      <c r="BC274" s="81" t="s">
        <v>90</v>
      </c>
    </row>
    <row r="275" spans="1:55" s="20" customFormat="1" ht="39.75" customHeight="1" x14ac:dyDescent="0.25">
      <c r="A275" s="81" t="s">
        <v>73</v>
      </c>
      <c r="B275" s="34" t="s">
        <v>2</v>
      </c>
      <c r="C275" s="34"/>
      <c r="D275" s="34"/>
      <c r="E275" s="34"/>
      <c r="F275" s="34" t="s">
        <v>5182</v>
      </c>
      <c r="G275" s="15" t="s">
        <v>4768</v>
      </c>
      <c r="H275" s="16"/>
      <c r="I275" s="172">
        <f t="shared" si="67"/>
        <v>263</v>
      </c>
      <c r="J275" s="83">
        <f t="shared" si="56"/>
        <v>249</v>
      </c>
      <c r="K275" s="17" t="s">
        <v>4731</v>
      </c>
      <c r="L275" s="60" t="s">
        <v>4785</v>
      </c>
      <c r="M275" s="60" t="s">
        <v>5607</v>
      </c>
      <c r="N275" s="53" t="s">
        <v>4794</v>
      </c>
      <c r="O275" s="18" t="s">
        <v>2290</v>
      </c>
      <c r="P275" s="47" t="s">
        <v>2291</v>
      </c>
      <c r="Q275" s="48">
        <v>27973</v>
      </c>
      <c r="R275" s="66" t="s">
        <v>522</v>
      </c>
      <c r="S275" s="48" t="s">
        <v>76</v>
      </c>
      <c r="T275" s="56" t="s">
        <v>77</v>
      </c>
      <c r="U275" s="47" t="s">
        <v>1821</v>
      </c>
      <c r="V275" s="58" t="s">
        <v>138</v>
      </c>
      <c r="W275" s="58" t="s">
        <v>139</v>
      </c>
      <c r="X275" s="58" t="s">
        <v>5183</v>
      </c>
      <c r="Y275" s="19" t="s">
        <v>5188</v>
      </c>
      <c r="Z275" s="71"/>
      <c r="AA275" s="69"/>
      <c r="AB275" s="68">
        <f t="shared" si="59"/>
        <v>0</v>
      </c>
      <c r="AC275" s="69">
        <v>1255.1500000000001</v>
      </c>
      <c r="AD275" s="69">
        <v>675.85</v>
      </c>
      <c r="AE275" s="69"/>
      <c r="AF275" s="68">
        <f t="shared" si="60"/>
        <v>1931</v>
      </c>
      <c r="AG275" s="69"/>
      <c r="AH275" s="69"/>
      <c r="AI275" s="69"/>
      <c r="AJ275" s="68">
        <f t="shared" si="61"/>
        <v>0</v>
      </c>
      <c r="AK275" s="69"/>
      <c r="AL275" s="69"/>
      <c r="AM275" s="69"/>
      <c r="AN275" s="69"/>
      <c r="AO275" s="69"/>
      <c r="AP275" s="69">
        <v>158</v>
      </c>
      <c r="AQ275" s="68">
        <f t="shared" si="62"/>
        <v>158</v>
      </c>
      <c r="AR275" s="69">
        <v>529.16</v>
      </c>
      <c r="AS275" s="69"/>
      <c r="AT275" s="72">
        <f t="shared" si="63"/>
        <v>112.96350000000001</v>
      </c>
      <c r="AU275" s="71">
        <f>+(Z275+AC275)*1.01%</f>
        <v>12.677015000000001</v>
      </c>
      <c r="AV275" s="68">
        <f t="shared" si="64"/>
        <v>2743.8005149999999</v>
      </c>
      <c r="AW275" s="68">
        <f t="shared" si="66"/>
        <v>32925.606180000002</v>
      </c>
      <c r="AX275" s="70">
        <v>400</v>
      </c>
      <c r="AY275" s="70">
        <v>600</v>
      </c>
      <c r="AZ275" s="70"/>
      <c r="BA275" s="68">
        <f t="shared" si="65"/>
        <v>33925.606180000002</v>
      </c>
      <c r="BB275" s="17"/>
      <c r="BC275" s="81"/>
    </row>
    <row r="276" spans="1:55" s="20" customFormat="1" ht="39.75" customHeight="1" x14ac:dyDescent="0.25">
      <c r="A276" s="81" t="s">
        <v>4754</v>
      </c>
      <c r="B276" s="34" t="s">
        <v>2</v>
      </c>
      <c r="C276" s="34"/>
      <c r="D276" s="34"/>
      <c r="E276" s="34"/>
      <c r="F276" s="34" t="s">
        <v>5182</v>
      </c>
      <c r="G276" s="15" t="s">
        <v>4768</v>
      </c>
      <c r="H276" s="16"/>
      <c r="I276" s="172">
        <f t="shared" si="67"/>
        <v>264</v>
      </c>
      <c r="J276" s="83">
        <f t="shared" si="56"/>
        <v>250</v>
      </c>
      <c r="K276" s="17" t="s">
        <v>4731</v>
      </c>
      <c r="L276" s="60" t="s">
        <v>4785</v>
      </c>
      <c r="M276" s="60" t="s">
        <v>5607</v>
      </c>
      <c r="N276" s="53" t="s">
        <v>4794</v>
      </c>
      <c r="O276" s="18" t="s">
        <v>2292</v>
      </c>
      <c r="P276" s="47" t="s">
        <v>2293</v>
      </c>
      <c r="Q276" s="48">
        <v>31229</v>
      </c>
      <c r="R276" s="66" t="s">
        <v>523</v>
      </c>
      <c r="S276" s="48" t="s">
        <v>76</v>
      </c>
      <c r="T276" s="56" t="s">
        <v>77</v>
      </c>
      <c r="U276" s="47" t="s">
        <v>1811</v>
      </c>
      <c r="V276" s="58" t="s">
        <v>146</v>
      </c>
      <c r="W276" s="58" t="s">
        <v>147</v>
      </c>
      <c r="X276" s="58" t="s">
        <v>5183</v>
      </c>
      <c r="Y276" s="19" t="s">
        <v>5185</v>
      </c>
      <c r="Z276" s="71">
        <v>790.62</v>
      </c>
      <c r="AA276" s="69">
        <v>3.1</v>
      </c>
      <c r="AB276" s="68">
        <f t="shared" si="59"/>
        <v>793.72</v>
      </c>
      <c r="AC276" s="69"/>
      <c r="AD276" s="69"/>
      <c r="AE276" s="69"/>
      <c r="AF276" s="68">
        <f t="shared" si="60"/>
        <v>0</v>
      </c>
      <c r="AG276" s="69"/>
      <c r="AH276" s="69"/>
      <c r="AI276" s="69"/>
      <c r="AJ276" s="68">
        <f t="shared" si="61"/>
        <v>0</v>
      </c>
      <c r="AK276" s="69"/>
      <c r="AL276" s="69"/>
      <c r="AM276" s="69"/>
      <c r="AN276" s="69"/>
      <c r="AO276" s="69"/>
      <c r="AP276" s="69"/>
      <c r="AQ276" s="68">
        <f t="shared" si="62"/>
        <v>0</v>
      </c>
      <c r="AR276" s="69"/>
      <c r="AS276" s="69">
        <v>1250.92</v>
      </c>
      <c r="AT276" s="72">
        <f t="shared" si="63"/>
        <v>71.155799999999999</v>
      </c>
      <c r="AU276" s="71">
        <f>+(Z276+AC276)*0.82%</f>
        <v>6.483083999999999</v>
      </c>
      <c r="AV276" s="68">
        <f t="shared" si="64"/>
        <v>2122.2788839999998</v>
      </c>
      <c r="AW276" s="68">
        <f t="shared" si="66"/>
        <v>25467.346608</v>
      </c>
      <c r="AX276" s="70">
        <v>400</v>
      </c>
      <c r="AY276" s="70">
        <v>600</v>
      </c>
      <c r="AZ276" s="70"/>
      <c r="BA276" s="68">
        <f t="shared" si="65"/>
        <v>26467.346608</v>
      </c>
      <c r="BB276" s="17"/>
      <c r="BC276" s="81"/>
    </row>
    <row r="277" spans="1:55" s="20" customFormat="1" ht="39.75" customHeight="1" x14ac:dyDescent="0.25">
      <c r="A277" s="81" t="s">
        <v>4754</v>
      </c>
      <c r="B277" s="34" t="s">
        <v>2</v>
      </c>
      <c r="C277" s="34"/>
      <c r="D277" s="34"/>
      <c r="E277" s="34"/>
      <c r="F277" s="34" t="s">
        <v>5182</v>
      </c>
      <c r="G277" s="15" t="s">
        <v>4768</v>
      </c>
      <c r="H277" s="16"/>
      <c r="I277" s="172">
        <f t="shared" si="67"/>
        <v>265</v>
      </c>
      <c r="J277" s="83">
        <f t="shared" si="56"/>
        <v>251</v>
      </c>
      <c r="K277" s="17" t="s">
        <v>4732</v>
      </c>
      <c r="L277" s="60" t="s">
        <v>4785</v>
      </c>
      <c r="M277" s="60" t="s">
        <v>5607</v>
      </c>
      <c r="N277" s="139" t="s">
        <v>4789</v>
      </c>
      <c r="O277" s="18" t="s">
        <v>2294</v>
      </c>
      <c r="P277" s="47" t="s">
        <v>2295</v>
      </c>
      <c r="Q277" s="48">
        <v>27895</v>
      </c>
      <c r="R277" s="66" t="s">
        <v>524</v>
      </c>
      <c r="S277" s="48" t="s">
        <v>76</v>
      </c>
      <c r="T277" s="56" t="s">
        <v>77</v>
      </c>
      <c r="U277" s="47" t="s">
        <v>1811</v>
      </c>
      <c r="V277" s="58" t="s">
        <v>138</v>
      </c>
      <c r="W277" s="58" t="s">
        <v>139</v>
      </c>
      <c r="X277" s="58" t="s">
        <v>5183</v>
      </c>
      <c r="Y277" s="19" t="s">
        <v>5188</v>
      </c>
      <c r="Z277" s="71">
        <v>836.31</v>
      </c>
      <c r="AA277" s="69">
        <v>20.700000000000003</v>
      </c>
      <c r="AB277" s="68">
        <f t="shared" si="59"/>
        <v>857.01</v>
      </c>
      <c r="AC277" s="69"/>
      <c r="AD277" s="69"/>
      <c r="AE277" s="69"/>
      <c r="AF277" s="68">
        <f t="shared" si="60"/>
        <v>0</v>
      </c>
      <c r="AG277" s="69"/>
      <c r="AH277" s="69"/>
      <c r="AI277" s="69"/>
      <c r="AJ277" s="68">
        <f t="shared" si="61"/>
        <v>0</v>
      </c>
      <c r="AK277" s="69"/>
      <c r="AL277" s="69"/>
      <c r="AM277" s="69"/>
      <c r="AN277" s="69"/>
      <c r="AO277" s="69"/>
      <c r="AP277" s="69"/>
      <c r="AQ277" s="68">
        <f t="shared" si="62"/>
        <v>0</v>
      </c>
      <c r="AR277" s="69"/>
      <c r="AS277" s="69">
        <v>1250.92</v>
      </c>
      <c r="AT277" s="72">
        <f t="shared" si="63"/>
        <v>75.267899999999997</v>
      </c>
      <c r="AU277" s="71">
        <f>+(Z277+AC277)*0.82%</f>
        <v>6.8577419999999991</v>
      </c>
      <c r="AV277" s="68">
        <f t="shared" si="64"/>
        <v>2190.0556420000003</v>
      </c>
      <c r="AW277" s="68">
        <f t="shared" si="66"/>
        <v>26280.667704000003</v>
      </c>
      <c r="AX277" s="70">
        <v>400</v>
      </c>
      <c r="AY277" s="70">
        <v>600</v>
      </c>
      <c r="AZ277" s="70"/>
      <c r="BA277" s="68">
        <f t="shared" si="65"/>
        <v>27280.667704000003</v>
      </c>
      <c r="BB277" s="17"/>
      <c r="BC277" s="81"/>
    </row>
    <row r="278" spans="1:55" s="20" customFormat="1" ht="39.75" customHeight="1" x14ac:dyDescent="0.25">
      <c r="A278" s="81" t="s">
        <v>73</v>
      </c>
      <c r="B278" s="34" t="s">
        <v>2</v>
      </c>
      <c r="C278" s="34"/>
      <c r="D278" s="34"/>
      <c r="E278" s="34"/>
      <c r="F278" s="34" t="s">
        <v>5182</v>
      </c>
      <c r="G278" s="15" t="s">
        <v>4768</v>
      </c>
      <c r="H278" s="16"/>
      <c r="I278" s="172">
        <f t="shared" si="67"/>
        <v>266</v>
      </c>
      <c r="J278" s="83">
        <f t="shared" si="56"/>
        <v>252</v>
      </c>
      <c r="K278" s="17" t="s">
        <v>4732</v>
      </c>
      <c r="L278" s="60" t="s">
        <v>4785</v>
      </c>
      <c r="M278" s="60" t="s">
        <v>5607</v>
      </c>
      <c r="N278" s="53" t="s">
        <v>4790</v>
      </c>
      <c r="O278" s="18" t="s">
        <v>2296</v>
      </c>
      <c r="P278" s="47" t="s">
        <v>2297</v>
      </c>
      <c r="Q278" s="48">
        <v>27895</v>
      </c>
      <c r="R278" s="66" t="s">
        <v>525</v>
      </c>
      <c r="S278" s="48" t="s">
        <v>76</v>
      </c>
      <c r="T278" s="56" t="s">
        <v>77</v>
      </c>
      <c r="U278" s="47" t="s">
        <v>1821</v>
      </c>
      <c r="V278" s="58" t="s">
        <v>138</v>
      </c>
      <c r="W278" s="58" t="s">
        <v>139</v>
      </c>
      <c r="X278" s="58" t="s">
        <v>5183</v>
      </c>
      <c r="Y278" s="19" t="s">
        <v>5185</v>
      </c>
      <c r="Z278" s="71"/>
      <c r="AA278" s="69"/>
      <c r="AB278" s="68">
        <f t="shared" si="59"/>
        <v>0</v>
      </c>
      <c r="AC278" s="69">
        <v>1255.1500000000001</v>
      </c>
      <c r="AD278" s="69">
        <v>675.85</v>
      </c>
      <c r="AE278" s="69">
        <v>61.78</v>
      </c>
      <c r="AF278" s="68">
        <f t="shared" si="60"/>
        <v>1992.78</v>
      </c>
      <c r="AG278" s="69"/>
      <c r="AH278" s="69"/>
      <c r="AI278" s="69"/>
      <c r="AJ278" s="68">
        <f t="shared" si="61"/>
        <v>0</v>
      </c>
      <c r="AK278" s="69"/>
      <c r="AL278" s="69"/>
      <c r="AM278" s="69"/>
      <c r="AN278" s="69"/>
      <c r="AO278" s="69"/>
      <c r="AP278" s="69">
        <v>158</v>
      </c>
      <c r="AQ278" s="68">
        <f t="shared" si="62"/>
        <v>158</v>
      </c>
      <c r="AR278" s="69">
        <v>551.94000000000005</v>
      </c>
      <c r="AS278" s="69"/>
      <c r="AT278" s="72">
        <f t="shared" si="63"/>
        <v>112.96350000000001</v>
      </c>
      <c r="AU278" s="71">
        <f t="shared" ref="AU278:AU296" si="68">+(Z278+AC278)*1.01%</f>
        <v>12.677015000000001</v>
      </c>
      <c r="AV278" s="68">
        <f t="shared" si="64"/>
        <v>2828.3605149999999</v>
      </c>
      <c r="AW278" s="68">
        <f t="shared" si="66"/>
        <v>33940.326179999996</v>
      </c>
      <c r="AX278" s="70">
        <v>400</v>
      </c>
      <c r="AY278" s="70">
        <v>600</v>
      </c>
      <c r="AZ278" s="70"/>
      <c r="BA278" s="68">
        <f t="shared" si="65"/>
        <v>34940.326179999996</v>
      </c>
      <c r="BB278" s="17"/>
      <c r="BC278" s="81"/>
    </row>
    <row r="279" spans="1:55" s="20" customFormat="1" ht="39.75" customHeight="1" x14ac:dyDescent="0.25">
      <c r="A279" s="81" t="s">
        <v>73</v>
      </c>
      <c r="B279" s="34" t="s">
        <v>2</v>
      </c>
      <c r="C279" s="34"/>
      <c r="D279" s="34"/>
      <c r="E279" s="34"/>
      <c r="F279" s="34" t="s">
        <v>5182</v>
      </c>
      <c r="G279" s="15" t="s">
        <v>4768</v>
      </c>
      <c r="H279" s="16"/>
      <c r="I279" s="172">
        <f t="shared" si="67"/>
        <v>267</v>
      </c>
      <c r="J279" s="83">
        <f t="shared" si="56"/>
        <v>253</v>
      </c>
      <c r="K279" s="17" t="s">
        <v>4732</v>
      </c>
      <c r="L279" s="60" t="s">
        <v>4785</v>
      </c>
      <c r="M279" s="60" t="s">
        <v>5607</v>
      </c>
      <c r="N279" s="139" t="s">
        <v>4789</v>
      </c>
      <c r="O279" s="18" t="s">
        <v>2298</v>
      </c>
      <c r="P279" s="47" t="s">
        <v>2299</v>
      </c>
      <c r="Q279" s="48">
        <v>28703</v>
      </c>
      <c r="R279" s="66" t="s">
        <v>526</v>
      </c>
      <c r="S279" s="48" t="s">
        <v>76</v>
      </c>
      <c r="T279" s="56" t="s">
        <v>77</v>
      </c>
      <c r="U279" s="47" t="s">
        <v>1821</v>
      </c>
      <c r="V279" s="58" t="s">
        <v>138</v>
      </c>
      <c r="W279" s="58" t="s">
        <v>139</v>
      </c>
      <c r="X279" s="58" t="s">
        <v>5183</v>
      </c>
      <c r="Y279" s="19" t="s">
        <v>5188</v>
      </c>
      <c r="Z279" s="71"/>
      <c r="AA279" s="69"/>
      <c r="AB279" s="68">
        <f t="shared" si="59"/>
        <v>0</v>
      </c>
      <c r="AC279" s="69">
        <v>1255.1500000000001</v>
      </c>
      <c r="AD279" s="69">
        <v>675.85</v>
      </c>
      <c r="AE279" s="69"/>
      <c r="AF279" s="68">
        <f t="shared" si="60"/>
        <v>1931</v>
      </c>
      <c r="AG279" s="69"/>
      <c r="AH279" s="69"/>
      <c r="AI279" s="69"/>
      <c r="AJ279" s="68">
        <f t="shared" si="61"/>
        <v>0</v>
      </c>
      <c r="AK279" s="69"/>
      <c r="AL279" s="69"/>
      <c r="AM279" s="69"/>
      <c r="AN279" s="69"/>
      <c r="AO279" s="69"/>
      <c r="AP279" s="69">
        <v>158</v>
      </c>
      <c r="AQ279" s="68">
        <f t="shared" si="62"/>
        <v>158</v>
      </c>
      <c r="AR279" s="69"/>
      <c r="AS279" s="69"/>
      <c r="AT279" s="72">
        <f t="shared" si="63"/>
        <v>112.96350000000001</v>
      </c>
      <c r="AU279" s="71">
        <f t="shared" si="68"/>
        <v>12.677015000000001</v>
      </c>
      <c r="AV279" s="68">
        <f t="shared" si="64"/>
        <v>2214.6405150000001</v>
      </c>
      <c r="AW279" s="68">
        <f t="shared" si="66"/>
        <v>26575.686180000001</v>
      </c>
      <c r="AX279" s="70">
        <v>400</v>
      </c>
      <c r="AY279" s="70">
        <v>600</v>
      </c>
      <c r="AZ279" s="70"/>
      <c r="BA279" s="68">
        <f t="shared" si="65"/>
        <v>27575.686180000001</v>
      </c>
      <c r="BB279" s="17"/>
      <c r="BC279" s="81"/>
    </row>
    <row r="280" spans="1:55" s="20" customFormat="1" ht="39.75" customHeight="1" x14ac:dyDescent="0.25">
      <c r="A280" s="81" t="s">
        <v>73</v>
      </c>
      <c r="B280" s="34" t="s">
        <v>2</v>
      </c>
      <c r="C280" s="34"/>
      <c r="D280" s="34"/>
      <c r="E280" s="34"/>
      <c r="F280" s="34" t="s">
        <v>5182</v>
      </c>
      <c r="G280" s="15" t="s">
        <v>4768</v>
      </c>
      <c r="H280" s="16"/>
      <c r="I280" s="172">
        <f t="shared" si="67"/>
        <v>268</v>
      </c>
      <c r="J280" s="83">
        <f t="shared" si="56"/>
        <v>254</v>
      </c>
      <c r="K280" s="17" t="s">
        <v>4732</v>
      </c>
      <c r="L280" s="60" t="s">
        <v>4785</v>
      </c>
      <c r="M280" s="60" t="s">
        <v>5607</v>
      </c>
      <c r="N280" s="53" t="s">
        <v>4790</v>
      </c>
      <c r="O280" s="18" t="s">
        <v>2300</v>
      </c>
      <c r="P280" s="47" t="s">
        <v>2301</v>
      </c>
      <c r="Q280" s="48">
        <v>27242</v>
      </c>
      <c r="R280" s="66" t="s">
        <v>527</v>
      </c>
      <c r="S280" s="48" t="s">
        <v>76</v>
      </c>
      <c r="T280" s="56" t="s">
        <v>77</v>
      </c>
      <c r="U280" s="47" t="s">
        <v>1821</v>
      </c>
      <c r="V280" s="58" t="s">
        <v>138</v>
      </c>
      <c r="W280" s="58" t="s">
        <v>139</v>
      </c>
      <c r="X280" s="58" t="s">
        <v>5183</v>
      </c>
      <c r="Y280" s="19" t="s">
        <v>5185</v>
      </c>
      <c r="Z280" s="71"/>
      <c r="AA280" s="69"/>
      <c r="AB280" s="68">
        <f t="shared" si="59"/>
        <v>0</v>
      </c>
      <c r="AC280" s="69">
        <v>1255.1500000000001</v>
      </c>
      <c r="AD280" s="69">
        <v>675.85</v>
      </c>
      <c r="AE280" s="69">
        <v>18.920000000000002</v>
      </c>
      <c r="AF280" s="68">
        <f t="shared" si="60"/>
        <v>1949.92</v>
      </c>
      <c r="AG280" s="69"/>
      <c r="AH280" s="69"/>
      <c r="AI280" s="69"/>
      <c r="AJ280" s="68">
        <f t="shared" si="61"/>
        <v>0</v>
      </c>
      <c r="AK280" s="69"/>
      <c r="AL280" s="69"/>
      <c r="AM280" s="69"/>
      <c r="AN280" s="69"/>
      <c r="AO280" s="69"/>
      <c r="AP280" s="69">
        <v>158</v>
      </c>
      <c r="AQ280" s="68">
        <f t="shared" si="62"/>
        <v>158</v>
      </c>
      <c r="AR280" s="69">
        <v>575.72</v>
      </c>
      <c r="AS280" s="69"/>
      <c r="AT280" s="72">
        <f t="shared" si="63"/>
        <v>112.96350000000001</v>
      </c>
      <c r="AU280" s="71">
        <f t="shared" si="68"/>
        <v>12.677015000000001</v>
      </c>
      <c r="AV280" s="68">
        <f t="shared" si="64"/>
        <v>2809.2805150000004</v>
      </c>
      <c r="AW280" s="68">
        <f t="shared" si="66"/>
        <v>33711.366180000005</v>
      </c>
      <c r="AX280" s="70">
        <v>400</v>
      </c>
      <c r="AY280" s="70">
        <v>600</v>
      </c>
      <c r="AZ280" s="70"/>
      <c r="BA280" s="68">
        <f t="shared" si="65"/>
        <v>34711.366180000005</v>
      </c>
      <c r="BB280" s="17"/>
      <c r="BC280" s="81"/>
    </row>
    <row r="281" spans="1:55" s="20" customFormat="1" ht="39.75" customHeight="1" x14ac:dyDescent="0.25">
      <c r="A281" s="81" t="s">
        <v>73</v>
      </c>
      <c r="B281" s="34"/>
      <c r="C281" s="34"/>
      <c r="D281" s="34">
        <v>1</v>
      </c>
      <c r="E281" s="34"/>
      <c r="F281" s="34" t="s">
        <v>5182</v>
      </c>
      <c r="G281" s="15" t="s">
        <v>4768</v>
      </c>
      <c r="H281" s="16"/>
      <c r="I281" s="172">
        <f t="shared" si="67"/>
        <v>269</v>
      </c>
      <c r="J281" s="83">
        <f t="shared" si="56"/>
        <v>255</v>
      </c>
      <c r="K281" s="17" t="s">
        <v>4732</v>
      </c>
      <c r="L281" s="60" t="s">
        <v>4785</v>
      </c>
      <c r="M281" s="60" t="s">
        <v>5607</v>
      </c>
      <c r="N281" s="53" t="s">
        <v>4794</v>
      </c>
      <c r="O281" s="18" t="s">
        <v>2302</v>
      </c>
      <c r="P281" s="47"/>
      <c r="Q281" s="48">
        <v>43090</v>
      </c>
      <c r="R281" s="66" t="s">
        <v>528</v>
      </c>
      <c r="S281" s="48" t="s">
        <v>76</v>
      </c>
      <c r="T281" s="56" t="s">
        <v>1822</v>
      </c>
      <c r="U281" s="47" t="s">
        <v>1821</v>
      </c>
      <c r="V281" s="58" t="s">
        <v>138</v>
      </c>
      <c r="W281" s="58" t="s">
        <v>139</v>
      </c>
      <c r="X281" s="58" t="s">
        <v>5183</v>
      </c>
      <c r="Y281" s="19" t="s">
        <v>5188</v>
      </c>
      <c r="Z281" s="71"/>
      <c r="AA281" s="69"/>
      <c r="AB281" s="68">
        <f t="shared" si="59"/>
        <v>0</v>
      </c>
      <c r="AC281" s="69">
        <v>1255.1500000000001</v>
      </c>
      <c r="AD281" s="69">
        <v>675.85</v>
      </c>
      <c r="AE281" s="69"/>
      <c r="AF281" s="68">
        <f t="shared" si="60"/>
        <v>1931</v>
      </c>
      <c r="AG281" s="69"/>
      <c r="AH281" s="69"/>
      <c r="AI281" s="69"/>
      <c r="AJ281" s="68">
        <f t="shared" si="61"/>
        <v>0</v>
      </c>
      <c r="AK281" s="69"/>
      <c r="AL281" s="69"/>
      <c r="AM281" s="69"/>
      <c r="AN281" s="69"/>
      <c r="AO281" s="69"/>
      <c r="AP281" s="69">
        <v>158</v>
      </c>
      <c r="AQ281" s="68">
        <f t="shared" si="62"/>
        <v>158</v>
      </c>
      <c r="AR281" s="69">
        <v>440.04</v>
      </c>
      <c r="AS281" s="69"/>
      <c r="AT281" s="72">
        <f t="shared" si="63"/>
        <v>112.96350000000001</v>
      </c>
      <c r="AU281" s="71">
        <f t="shared" si="68"/>
        <v>12.677015000000001</v>
      </c>
      <c r="AV281" s="68">
        <f t="shared" si="64"/>
        <v>2654.680515</v>
      </c>
      <c r="AW281" s="68">
        <f t="shared" si="66"/>
        <v>31856.16618</v>
      </c>
      <c r="AX281" s="70">
        <v>400</v>
      </c>
      <c r="AY281" s="70">
        <v>600</v>
      </c>
      <c r="AZ281" s="70"/>
      <c r="BA281" s="68">
        <f t="shared" si="65"/>
        <v>32856.16618</v>
      </c>
      <c r="BB281" s="17" t="s">
        <v>5956</v>
      </c>
      <c r="BC281" s="81" t="s">
        <v>5407</v>
      </c>
    </row>
    <row r="282" spans="1:55" s="20" customFormat="1" ht="39.75" customHeight="1" x14ac:dyDescent="0.25">
      <c r="A282" s="81" t="s">
        <v>73</v>
      </c>
      <c r="B282" s="34" t="s">
        <v>2</v>
      </c>
      <c r="C282" s="34"/>
      <c r="D282" s="34"/>
      <c r="E282" s="34"/>
      <c r="F282" s="34" t="s">
        <v>5182</v>
      </c>
      <c r="G282" s="15" t="s">
        <v>4768</v>
      </c>
      <c r="H282" s="16"/>
      <c r="I282" s="172">
        <f t="shared" si="67"/>
        <v>270</v>
      </c>
      <c r="J282" s="83">
        <f t="shared" si="56"/>
        <v>256</v>
      </c>
      <c r="K282" s="17" t="s">
        <v>4732</v>
      </c>
      <c r="L282" s="60" t="s">
        <v>4785</v>
      </c>
      <c r="M282" s="60" t="s">
        <v>5607</v>
      </c>
      <c r="N282" s="53" t="s">
        <v>4790</v>
      </c>
      <c r="O282" s="18" t="s">
        <v>2303</v>
      </c>
      <c r="P282" s="47" t="s">
        <v>2304</v>
      </c>
      <c r="Q282" s="48">
        <v>29799</v>
      </c>
      <c r="R282" s="66" t="s">
        <v>529</v>
      </c>
      <c r="S282" s="48" t="s">
        <v>76</v>
      </c>
      <c r="T282" s="56" t="s">
        <v>77</v>
      </c>
      <c r="U282" s="47" t="s">
        <v>1821</v>
      </c>
      <c r="V282" s="58" t="s">
        <v>138</v>
      </c>
      <c r="W282" s="58" t="s">
        <v>139</v>
      </c>
      <c r="X282" s="58" t="s">
        <v>5183</v>
      </c>
      <c r="Y282" s="19" t="s">
        <v>5188</v>
      </c>
      <c r="Z282" s="71"/>
      <c r="AA282" s="69"/>
      <c r="AB282" s="68">
        <f t="shared" si="59"/>
        <v>0</v>
      </c>
      <c r="AC282" s="69">
        <v>1255.1500000000001</v>
      </c>
      <c r="AD282" s="69">
        <v>675.85</v>
      </c>
      <c r="AE282" s="69">
        <v>12.64</v>
      </c>
      <c r="AF282" s="68">
        <f t="shared" si="60"/>
        <v>1943.64</v>
      </c>
      <c r="AG282" s="69"/>
      <c r="AH282" s="69"/>
      <c r="AI282" s="69"/>
      <c r="AJ282" s="68">
        <f t="shared" si="61"/>
        <v>0</v>
      </c>
      <c r="AK282" s="69"/>
      <c r="AL282" s="69"/>
      <c r="AM282" s="69"/>
      <c r="AN282" s="69"/>
      <c r="AO282" s="69"/>
      <c r="AP282" s="69">
        <v>158</v>
      </c>
      <c r="AQ282" s="68">
        <f t="shared" si="62"/>
        <v>158</v>
      </c>
      <c r="AR282" s="69">
        <v>551.94000000000005</v>
      </c>
      <c r="AS282" s="69"/>
      <c r="AT282" s="72">
        <f t="shared" si="63"/>
        <v>112.96350000000001</v>
      </c>
      <c r="AU282" s="71">
        <f t="shared" si="68"/>
        <v>12.677015000000001</v>
      </c>
      <c r="AV282" s="68">
        <f t="shared" si="64"/>
        <v>2779.2205150000004</v>
      </c>
      <c r="AW282" s="68">
        <f t="shared" si="66"/>
        <v>33350.646180000003</v>
      </c>
      <c r="AX282" s="70">
        <v>400</v>
      </c>
      <c r="AY282" s="70">
        <v>600</v>
      </c>
      <c r="AZ282" s="70"/>
      <c r="BA282" s="68">
        <f t="shared" si="65"/>
        <v>34350.646180000003</v>
      </c>
      <c r="BB282" s="17"/>
      <c r="BC282" s="81"/>
    </row>
    <row r="283" spans="1:55" s="20" customFormat="1" ht="39.75" customHeight="1" x14ac:dyDescent="0.25">
      <c r="A283" s="81" t="s">
        <v>73</v>
      </c>
      <c r="B283" s="34" t="s">
        <v>2</v>
      </c>
      <c r="C283" s="34"/>
      <c r="D283" s="34"/>
      <c r="E283" s="34"/>
      <c r="F283" s="34" t="s">
        <v>5182</v>
      </c>
      <c r="G283" s="15" t="s">
        <v>4768</v>
      </c>
      <c r="H283" s="16"/>
      <c r="I283" s="172">
        <f t="shared" si="67"/>
        <v>271</v>
      </c>
      <c r="J283" s="83">
        <f t="shared" si="56"/>
        <v>257</v>
      </c>
      <c r="K283" s="17" t="s">
        <v>4732</v>
      </c>
      <c r="L283" s="60" t="s">
        <v>4785</v>
      </c>
      <c r="M283" s="60" t="s">
        <v>5607</v>
      </c>
      <c r="N283" s="53" t="s">
        <v>4790</v>
      </c>
      <c r="O283" s="18" t="s">
        <v>2305</v>
      </c>
      <c r="P283" s="47" t="s">
        <v>2306</v>
      </c>
      <c r="Q283" s="48">
        <v>31017</v>
      </c>
      <c r="R283" s="66" t="s">
        <v>530</v>
      </c>
      <c r="S283" s="48" t="s">
        <v>76</v>
      </c>
      <c r="T283" s="56" t="s">
        <v>77</v>
      </c>
      <c r="U283" s="47" t="s">
        <v>1821</v>
      </c>
      <c r="V283" s="58" t="s">
        <v>140</v>
      </c>
      <c r="W283" s="58" t="s">
        <v>141</v>
      </c>
      <c r="X283" s="58" t="s">
        <v>5183</v>
      </c>
      <c r="Y283" s="19" t="s">
        <v>5188</v>
      </c>
      <c r="Z283" s="71"/>
      <c r="AA283" s="69"/>
      <c r="AB283" s="68">
        <f t="shared" si="59"/>
        <v>0</v>
      </c>
      <c r="AC283" s="69">
        <v>1244.0999999999999</v>
      </c>
      <c r="AD283" s="69">
        <v>669.9</v>
      </c>
      <c r="AE283" s="69">
        <v>19.920000000000002</v>
      </c>
      <c r="AF283" s="68">
        <f t="shared" si="60"/>
        <v>1933.92</v>
      </c>
      <c r="AG283" s="69"/>
      <c r="AH283" s="69"/>
      <c r="AI283" s="69"/>
      <c r="AJ283" s="68">
        <f t="shared" si="61"/>
        <v>0</v>
      </c>
      <c r="AK283" s="69"/>
      <c r="AL283" s="69"/>
      <c r="AM283" s="69"/>
      <c r="AN283" s="69"/>
      <c r="AO283" s="69"/>
      <c r="AP283" s="69">
        <v>158</v>
      </c>
      <c r="AQ283" s="68">
        <f t="shared" si="62"/>
        <v>158</v>
      </c>
      <c r="AR283" s="69">
        <v>529.16</v>
      </c>
      <c r="AS283" s="69"/>
      <c r="AT283" s="72">
        <f t="shared" si="63"/>
        <v>111.96899999999999</v>
      </c>
      <c r="AU283" s="71">
        <f t="shared" si="68"/>
        <v>12.565409999999998</v>
      </c>
      <c r="AV283" s="68">
        <f t="shared" si="64"/>
        <v>2745.6144100000001</v>
      </c>
      <c r="AW283" s="68">
        <f t="shared" si="66"/>
        <v>32947.372920000002</v>
      </c>
      <c r="AX283" s="70">
        <v>400</v>
      </c>
      <c r="AY283" s="70">
        <v>600</v>
      </c>
      <c r="AZ283" s="70"/>
      <c r="BA283" s="68">
        <f t="shared" si="65"/>
        <v>33947.372920000002</v>
      </c>
      <c r="BB283" s="17"/>
      <c r="BC283" s="81"/>
    </row>
    <row r="284" spans="1:55" s="20" customFormat="1" ht="39.75" customHeight="1" x14ac:dyDescent="0.25">
      <c r="A284" s="81" t="s">
        <v>73</v>
      </c>
      <c r="B284" s="34" t="s">
        <v>2</v>
      </c>
      <c r="C284" s="34"/>
      <c r="D284" s="34"/>
      <c r="E284" s="34"/>
      <c r="F284" s="34" t="s">
        <v>5182</v>
      </c>
      <c r="G284" s="15" t="s">
        <v>4768</v>
      </c>
      <c r="H284" s="16"/>
      <c r="I284" s="172">
        <f t="shared" si="67"/>
        <v>272</v>
      </c>
      <c r="J284" s="83">
        <f t="shared" si="56"/>
        <v>258</v>
      </c>
      <c r="K284" s="17" t="s">
        <v>4732</v>
      </c>
      <c r="L284" s="60" t="s">
        <v>4785</v>
      </c>
      <c r="M284" s="60" t="s">
        <v>5607</v>
      </c>
      <c r="N284" s="53" t="s">
        <v>4792</v>
      </c>
      <c r="O284" s="18" t="s">
        <v>2307</v>
      </c>
      <c r="P284" s="47" t="s">
        <v>2308</v>
      </c>
      <c r="Q284" s="48">
        <v>31017</v>
      </c>
      <c r="R284" s="66" t="s">
        <v>531</v>
      </c>
      <c r="S284" s="48" t="s">
        <v>76</v>
      </c>
      <c r="T284" s="56" t="s">
        <v>77</v>
      </c>
      <c r="U284" s="47" t="s">
        <v>1821</v>
      </c>
      <c r="V284" s="58" t="s">
        <v>140</v>
      </c>
      <c r="W284" s="58" t="s">
        <v>141</v>
      </c>
      <c r="X284" s="58" t="s">
        <v>5183</v>
      </c>
      <c r="Y284" s="19" t="s">
        <v>5185</v>
      </c>
      <c r="Z284" s="71"/>
      <c r="AA284" s="69"/>
      <c r="AB284" s="68">
        <f t="shared" si="59"/>
        <v>0</v>
      </c>
      <c r="AC284" s="69">
        <v>1244.0999999999999</v>
      </c>
      <c r="AD284" s="69">
        <v>669.9</v>
      </c>
      <c r="AE284" s="69">
        <v>39.78</v>
      </c>
      <c r="AF284" s="68">
        <f t="shared" si="60"/>
        <v>1953.78</v>
      </c>
      <c r="AG284" s="69"/>
      <c r="AH284" s="69"/>
      <c r="AI284" s="69"/>
      <c r="AJ284" s="68">
        <f t="shared" si="61"/>
        <v>0</v>
      </c>
      <c r="AK284" s="69"/>
      <c r="AL284" s="69"/>
      <c r="AM284" s="69"/>
      <c r="AN284" s="69"/>
      <c r="AO284" s="69"/>
      <c r="AP284" s="69">
        <v>158</v>
      </c>
      <c r="AQ284" s="68">
        <f t="shared" si="62"/>
        <v>158</v>
      </c>
      <c r="AR284" s="69">
        <v>528.16</v>
      </c>
      <c r="AS284" s="69"/>
      <c r="AT284" s="72">
        <f t="shared" si="63"/>
        <v>111.96899999999999</v>
      </c>
      <c r="AU284" s="71">
        <f t="shared" si="68"/>
        <v>12.565409999999998</v>
      </c>
      <c r="AV284" s="68">
        <f t="shared" si="64"/>
        <v>2764.4744099999998</v>
      </c>
      <c r="AW284" s="68">
        <f t="shared" si="66"/>
        <v>33173.692920000001</v>
      </c>
      <c r="AX284" s="70">
        <v>400</v>
      </c>
      <c r="AY284" s="70">
        <v>600</v>
      </c>
      <c r="AZ284" s="70"/>
      <c r="BA284" s="68">
        <f t="shared" si="65"/>
        <v>34173.692920000001</v>
      </c>
      <c r="BB284" s="17"/>
      <c r="BC284" s="81"/>
    </row>
    <row r="285" spans="1:55" s="20" customFormat="1" ht="39.75" customHeight="1" x14ac:dyDescent="0.25">
      <c r="A285" s="81" t="s">
        <v>73</v>
      </c>
      <c r="B285" s="34" t="s">
        <v>2</v>
      </c>
      <c r="C285" s="34"/>
      <c r="D285" s="34"/>
      <c r="E285" s="34"/>
      <c r="F285" s="34" t="s">
        <v>5182</v>
      </c>
      <c r="G285" s="15" t="s">
        <v>4768</v>
      </c>
      <c r="H285" s="16"/>
      <c r="I285" s="172">
        <f t="shared" si="67"/>
        <v>273</v>
      </c>
      <c r="J285" s="83">
        <f t="shared" si="56"/>
        <v>259</v>
      </c>
      <c r="K285" s="17" t="s">
        <v>4732</v>
      </c>
      <c r="L285" s="60" t="s">
        <v>4785</v>
      </c>
      <c r="M285" s="60" t="s">
        <v>5607</v>
      </c>
      <c r="N285" s="53" t="s">
        <v>4794</v>
      </c>
      <c r="O285" s="18" t="s">
        <v>2309</v>
      </c>
      <c r="P285" s="47" t="s">
        <v>2310</v>
      </c>
      <c r="Q285" s="48">
        <v>30651</v>
      </c>
      <c r="R285" s="66" t="s">
        <v>532</v>
      </c>
      <c r="S285" s="48" t="s">
        <v>76</v>
      </c>
      <c r="T285" s="56" t="s">
        <v>77</v>
      </c>
      <c r="U285" s="47" t="s">
        <v>1821</v>
      </c>
      <c r="V285" s="58" t="s">
        <v>140</v>
      </c>
      <c r="W285" s="58" t="s">
        <v>141</v>
      </c>
      <c r="X285" s="58" t="s">
        <v>5183</v>
      </c>
      <c r="Y285" s="19" t="s">
        <v>5188</v>
      </c>
      <c r="Z285" s="71"/>
      <c r="AA285" s="69"/>
      <c r="AB285" s="68">
        <f t="shared" si="59"/>
        <v>0</v>
      </c>
      <c r="AC285" s="69">
        <v>1244.0999999999999</v>
      </c>
      <c r="AD285" s="69">
        <v>669.9</v>
      </c>
      <c r="AE285" s="69">
        <v>19.920000000000002</v>
      </c>
      <c r="AF285" s="68">
        <f t="shared" si="60"/>
        <v>1933.92</v>
      </c>
      <c r="AG285" s="69"/>
      <c r="AH285" s="69"/>
      <c r="AI285" s="69"/>
      <c r="AJ285" s="68">
        <f t="shared" si="61"/>
        <v>0</v>
      </c>
      <c r="AK285" s="69"/>
      <c r="AL285" s="69"/>
      <c r="AM285" s="69"/>
      <c r="AN285" s="69"/>
      <c r="AO285" s="69"/>
      <c r="AP285" s="69">
        <v>158</v>
      </c>
      <c r="AQ285" s="68">
        <f t="shared" si="62"/>
        <v>158</v>
      </c>
      <c r="AR285" s="69">
        <v>440.04</v>
      </c>
      <c r="AS285" s="69"/>
      <c r="AT285" s="72">
        <f t="shared" si="63"/>
        <v>111.96899999999999</v>
      </c>
      <c r="AU285" s="71">
        <f t="shared" si="68"/>
        <v>12.565409999999998</v>
      </c>
      <c r="AV285" s="68">
        <f t="shared" si="64"/>
        <v>2656.4944100000002</v>
      </c>
      <c r="AW285" s="68">
        <f t="shared" si="66"/>
        <v>31877.932920000003</v>
      </c>
      <c r="AX285" s="70">
        <v>400</v>
      </c>
      <c r="AY285" s="70">
        <v>600</v>
      </c>
      <c r="AZ285" s="70"/>
      <c r="BA285" s="68">
        <f t="shared" si="65"/>
        <v>32877.932920000007</v>
      </c>
      <c r="BB285" s="17"/>
      <c r="BC285" s="81"/>
    </row>
    <row r="286" spans="1:55" s="20" customFormat="1" ht="39.75" customHeight="1" x14ac:dyDescent="0.25">
      <c r="A286" s="81" t="s">
        <v>73</v>
      </c>
      <c r="B286" s="34" t="s">
        <v>2</v>
      </c>
      <c r="C286" s="34"/>
      <c r="D286" s="34"/>
      <c r="E286" s="34"/>
      <c r="F286" s="34" t="s">
        <v>5182</v>
      </c>
      <c r="G286" s="15" t="s">
        <v>4768</v>
      </c>
      <c r="H286" s="16"/>
      <c r="I286" s="172">
        <f t="shared" si="67"/>
        <v>274</v>
      </c>
      <c r="J286" s="83">
        <f t="shared" si="56"/>
        <v>260</v>
      </c>
      <c r="K286" s="17" t="s">
        <v>4732</v>
      </c>
      <c r="L286" s="60" t="s">
        <v>4785</v>
      </c>
      <c r="M286" s="60" t="s">
        <v>5607</v>
      </c>
      <c r="N286" s="53" t="s">
        <v>4794</v>
      </c>
      <c r="O286" s="18" t="s">
        <v>2311</v>
      </c>
      <c r="P286" s="47" t="s">
        <v>2312</v>
      </c>
      <c r="Q286" s="48">
        <v>29845</v>
      </c>
      <c r="R286" s="66" t="s">
        <v>533</v>
      </c>
      <c r="S286" s="48" t="s">
        <v>76</v>
      </c>
      <c r="T286" s="56" t="s">
        <v>77</v>
      </c>
      <c r="U286" s="47" t="s">
        <v>1821</v>
      </c>
      <c r="V286" s="58" t="s">
        <v>140</v>
      </c>
      <c r="W286" s="58" t="s">
        <v>141</v>
      </c>
      <c r="X286" s="58" t="s">
        <v>5183</v>
      </c>
      <c r="Y286" s="19" t="s">
        <v>5188</v>
      </c>
      <c r="Z286" s="71"/>
      <c r="AA286" s="69"/>
      <c r="AB286" s="68">
        <f t="shared" si="59"/>
        <v>0</v>
      </c>
      <c r="AC286" s="69">
        <v>1244.0999999999999</v>
      </c>
      <c r="AD286" s="69">
        <v>669.9</v>
      </c>
      <c r="AE286" s="69">
        <v>18.46</v>
      </c>
      <c r="AF286" s="68">
        <f t="shared" si="60"/>
        <v>1932.46</v>
      </c>
      <c r="AG286" s="69"/>
      <c r="AH286" s="69"/>
      <c r="AI286" s="69"/>
      <c r="AJ286" s="68">
        <f t="shared" si="61"/>
        <v>0</v>
      </c>
      <c r="AK286" s="69"/>
      <c r="AL286" s="69"/>
      <c r="AM286" s="69"/>
      <c r="AN286" s="69"/>
      <c r="AO286" s="69"/>
      <c r="AP286" s="69">
        <v>158</v>
      </c>
      <c r="AQ286" s="68">
        <f t="shared" si="62"/>
        <v>158</v>
      </c>
      <c r="AR286" s="69"/>
      <c r="AS286" s="69"/>
      <c r="AT286" s="72">
        <f t="shared" si="63"/>
        <v>111.96899999999999</v>
      </c>
      <c r="AU286" s="71">
        <f t="shared" si="68"/>
        <v>12.565409999999998</v>
      </c>
      <c r="AV286" s="68">
        <f t="shared" si="64"/>
        <v>2214.9944100000002</v>
      </c>
      <c r="AW286" s="68">
        <f t="shared" si="66"/>
        <v>26579.932920000003</v>
      </c>
      <c r="AX286" s="70">
        <v>400</v>
      </c>
      <c r="AY286" s="70">
        <v>600</v>
      </c>
      <c r="AZ286" s="70"/>
      <c r="BA286" s="68">
        <f t="shared" si="65"/>
        <v>27579.932920000003</v>
      </c>
      <c r="BB286" s="17"/>
      <c r="BC286" s="81"/>
    </row>
    <row r="287" spans="1:55" s="20" customFormat="1" ht="39.75" customHeight="1" x14ac:dyDescent="0.25">
      <c r="A287" s="81" t="s">
        <v>73</v>
      </c>
      <c r="B287" s="34" t="s">
        <v>2</v>
      </c>
      <c r="C287" s="34"/>
      <c r="D287" s="34"/>
      <c r="E287" s="34"/>
      <c r="F287" s="34" t="s">
        <v>5182</v>
      </c>
      <c r="G287" s="15" t="s">
        <v>4768</v>
      </c>
      <c r="H287" s="16"/>
      <c r="I287" s="172">
        <f t="shared" si="67"/>
        <v>275</v>
      </c>
      <c r="J287" s="83">
        <f t="shared" si="56"/>
        <v>261</v>
      </c>
      <c r="K287" s="17" t="s">
        <v>4732</v>
      </c>
      <c r="L287" s="60" t="s">
        <v>4785</v>
      </c>
      <c r="M287" s="60" t="s">
        <v>5607</v>
      </c>
      <c r="N287" s="139" t="s">
        <v>4802</v>
      </c>
      <c r="O287" s="18" t="s">
        <v>2313</v>
      </c>
      <c r="P287" s="47" t="s">
        <v>2314</v>
      </c>
      <c r="Q287" s="48">
        <v>30651</v>
      </c>
      <c r="R287" s="66" t="s">
        <v>534</v>
      </c>
      <c r="S287" s="48" t="s">
        <v>76</v>
      </c>
      <c r="T287" s="56" t="s">
        <v>77</v>
      </c>
      <c r="U287" s="47" t="s">
        <v>1821</v>
      </c>
      <c r="V287" s="58" t="s">
        <v>140</v>
      </c>
      <c r="W287" s="58" t="s">
        <v>141</v>
      </c>
      <c r="X287" s="58" t="s">
        <v>5183</v>
      </c>
      <c r="Y287" s="19" t="s">
        <v>5188</v>
      </c>
      <c r="Z287" s="71"/>
      <c r="AA287" s="69"/>
      <c r="AB287" s="68">
        <f t="shared" si="59"/>
        <v>0</v>
      </c>
      <c r="AC287" s="69">
        <v>1244.0999999999999</v>
      </c>
      <c r="AD287" s="69">
        <v>669.9</v>
      </c>
      <c r="AE287" s="69">
        <v>16.920000000000002</v>
      </c>
      <c r="AF287" s="68">
        <f t="shared" si="60"/>
        <v>1930.92</v>
      </c>
      <c r="AG287" s="69"/>
      <c r="AH287" s="69"/>
      <c r="AI287" s="69"/>
      <c r="AJ287" s="68">
        <f t="shared" si="61"/>
        <v>0</v>
      </c>
      <c r="AK287" s="69"/>
      <c r="AL287" s="69"/>
      <c r="AM287" s="69"/>
      <c r="AN287" s="69"/>
      <c r="AO287" s="69"/>
      <c r="AP287" s="69">
        <v>158</v>
      </c>
      <c r="AQ287" s="68">
        <f t="shared" si="62"/>
        <v>158</v>
      </c>
      <c r="AR287" s="69">
        <v>551.94000000000005</v>
      </c>
      <c r="AS287" s="69"/>
      <c r="AT287" s="72">
        <f t="shared" si="63"/>
        <v>111.96899999999999</v>
      </c>
      <c r="AU287" s="71">
        <f t="shared" si="68"/>
        <v>12.565409999999998</v>
      </c>
      <c r="AV287" s="68">
        <f t="shared" si="64"/>
        <v>2765.3944100000003</v>
      </c>
      <c r="AW287" s="68">
        <f t="shared" si="66"/>
        <v>33184.732920000002</v>
      </c>
      <c r="AX287" s="70">
        <v>400</v>
      </c>
      <c r="AY287" s="70">
        <v>600</v>
      </c>
      <c r="AZ287" s="70"/>
      <c r="BA287" s="68">
        <f t="shared" si="65"/>
        <v>34184.732920000002</v>
      </c>
      <c r="BB287" s="17"/>
      <c r="BC287" s="81"/>
    </row>
    <row r="288" spans="1:55" s="20" customFormat="1" ht="39.75" customHeight="1" x14ac:dyDescent="0.25">
      <c r="A288" s="81" t="s">
        <v>73</v>
      </c>
      <c r="B288" s="34" t="s">
        <v>2</v>
      </c>
      <c r="C288" s="34"/>
      <c r="D288" s="34"/>
      <c r="E288" s="34"/>
      <c r="F288" s="34" t="s">
        <v>5182</v>
      </c>
      <c r="G288" s="15" t="s">
        <v>4768</v>
      </c>
      <c r="H288" s="16"/>
      <c r="I288" s="172">
        <f t="shared" si="67"/>
        <v>276</v>
      </c>
      <c r="J288" s="83">
        <f t="shared" si="56"/>
        <v>262</v>
      </c>
      <c r="K288" s="17" t="s">
        <v>4732</v>
      </c>
      <c r="L288" s="60" t="s">
        <v>4785</v>
      </c>
      <c r="M288" s="60" t="s">
        <v>5607</v>
      </c>
      <c r="N288" s="53" t="s">
        <v>4794</v>
      </c>
      <c r="O288" s="18" t="s">
        <v>2315</v>
      </c>
      <c r="P288" s="47" t="s">
        <v>2316</v>
      </c>
      <c r="Q288" s="48">
        <v>31229</v>
      </c>
      <c r="R288" s="66" t="s">
        <v>535</v>
      </c>
      <c r="S288" s="48" t="s">
        <v>76</v>
      </c>
      <c r="T288" s="56" t="s">
        <v>77</v>
      </c>
      <c r="U288" s="47" t="s">
        <v>1821</v>
      </c>
      <c r="V288" s="58" t="s">
        <v>140</v>
      </c>
      <c r="W288" s="58" t="s">
        <v>141</v>
      </c>
      <c r="X288" s="58" t="s">
        <v>5183</v>
      </c>
      <c r="Y288" s="19" t="s">
        <v>5188</v>
      </c>
      <c r="Z288" s="71"/>
      <c r="AA288" s="69"/>
      <c r="AB288" s="68">
        <f t="shared" si="59"/>
        <v>0</v>
      </c>
      <c r="AC288" s="69">
        <v>1244.0999999999999</v>
      </c>
      <c r="AD288" s="69">
        <v>669.9</v>
      </c>
      <c r="AE288" s="69">
        <v>12.5</v>
      </c>
      <c r="AF288" s="68">
        <f t="shared" si="60"/>
        <v>1926.5</v>
      </c>
      <c r="AG288" s="69"/>
      <c r="AH288" s="69"/>
      <c r="AI288" s="69"/>
      <c r="AJ288" s="68">
        <f t="shared" si="61"/>
        <v>0</v>
      </c>
      <c r="AK288" s="69"/>
      <c r="AL288" s="69"/>
      <c r="AM288" s="69"/>
      <c r="AN288" s="69"/>
      <c r="AO288" s="69"/>
      <c r="AP288" s="69">
        <v>158</v>
      </c>
      <c r="AQ288" s="68">
        <f t="shared" si="62"/>
        <v>158</v>
      </c>
      <c r="AR288" s="69">
        <v>275.47000000000003</v>
      </c>
      <c r="AS288" s="69"/>
      <c r="AT288" s="72">
        <f t="shared" si="63"/>
        <v>111.96899999999999</v>
      </c>
      <c r="AU288" s="71">
        <f t="shared" si="68"/>
        <v>12.565409999999998</v>
      </c>
      <c r="AV288" s="68">
        <f t="shared" si="64"/>
        <v>2484.5044100000005</v>
      </c>
      <c r="AW288" s="68">
        <f t="shared" si="66"/>
        <v>29814.052920000006</v>
      </c>
      <c r="AX288" s="70">
        <v>400</v>
      </c>
      <c r="AY288" s="70">
        <v>600</v>
      </c>
      <c r="AZ288" s="70"/>
      <c r="BA288" s="68">
        <f t="shared" si="65"/>
        <v>30814.052920000006</v>
      </c>
      <c r="BB288" s="17"/>
      <c r="BC288" s="81"/>
    </row>
    <row r="289" spans="1:55" s="20" customFormat="1" ht="39.75" customHeight="1" x14ac:dyDescent="0.25">
      <c r="A289" s="81" t="s">
        <v>73</v>
      </c>
      <c r="B289" s="34" t="s">
        <v>2</v>
      </c>
      <c r="C289" s="34"/>
      <c r="D289" s="34"/>
      <c r="E289" s="34"/>
      <c r="F289" s="34" t="s">
        <v>5182</v>
      </c>
      <c r="G289" s="15" t="s">
        <v>4768</v>
      </c>
      <c r="H289" s="16"/>
      <c r="I289" s="172">
        <f t="shared" si="67"/>
        <v>277</v>
      </c>
      <c r="J289" s="83">
        <f t="shared" si="56"/>
        <v>263</v>
      </c>
      <c r="K289" s="17" t="s">
        <v>4732</v>
      </c>
      <c r="L289" s="60" t="s">
        <v>4785</v>
      </c>
      <c r="M289" s="60" t="s">
        <v>5607</v>
      </c>
      <c r="N289" s="53" t="s">
        <v>4790</v>
      </c>
      <c r="O289" s="18" t="s">
        <v>2317</v>
      </c>
      <c r="P289" s="47" t="s">
        <v>2318</v>
      </c>
      <c r="Q289" s="48">
        <v>32126</v>
      </c>
      <c r="R289" s="66" t="s">
        <v>536</v>
      </c>
      <c r="S289" s="48" t="s">
        <v>76</v>
      </c>
      <c r="T289" s="56" t="s">
        <v>77</v>
      </c>
      <c r="U289" s="47" t="s">
        <v>1821</v>
      </c>
      <c r="V289" s="58" t="s">
        <v>142</v>
      </c>
      <c r="W289" s="58" t="s">
        <v>143</v>
      </c>
      <c r="X289" s="58" t="s">
        <v>5183</v>
      </c>
      <c r="Y289" s="19" t="s">
        <v>5185</v>
      </c>
      <c r="Z289" s="71"/>
      <c r="AA289" s="69"/>
      <c r="AB289" s="68">
        <f t="shared" si="59"/>
        <v>0</v>
      </c>
      <c r="AC289" s="69">
        <v>1233.7</v>
      </c>
      <c r="AD289" s="69">
        <v>664.3</v>
      </c>
      <c r="AE289" s="69">
        <v>16.75</v>
      </c>
      <c r="AF289" s="68">
        <f t="shared" si="60"/>
        <v>1914.75</v>
      </c>
      <c r="AG289" s="69"/>
      <c r="AH289" s="69"/>
      <c r="AI289" s="69"/>
      <c r="AJ289" s="68">
        <f t="shared" si="61"/>
        <v>0</v>
      </c>
      <c r="AK289" s="69"/>
      <c r="AL289" s="69"/>
      <c r="AM289" s="69"/>
      <c r="AN289" s="69"/>
      <c r="AO289" s="69"/>
      <c r="AP289" s="69">
        <v>158</v>
      </c>
      <c r="AQ289" s="68">
        <f t="shared" si="62"/>
        <v>158</v>
      </c>
      <c r="AR289" s="69">
        <v>574.72</v>
      </c>
      <c r="AS289" s="69"/>
      <c r="AT289" s="72">
        <f t="shared" si="63"/>
        <v>111.033</v>
      </c>
      <c r="AU289" s="71">
        <f t="shared" si="68"/>
        <v>12.460369999999999</v>
      </c>
      <c r="AV289" s="68">
        <f t="shared" si="64"/>
        <v>2770.9633699999999</v>
      </c>
      <c r="AW289" s="68">
        <f t="shared" si="66"/>
        <v>33251.560440000001</v>
      </c>
      <c r="AX289" s="70">
        <v>400</v>
      </c>
      <c r="AY289" s="70">
        <v>600</v>
      </c>
      <c r="AZ289" s="70"/>
      <c r="BA289" s="68">
        <f t="shared" si="65"/>
        <v>34251.560440000001</v>
      </c>
      <c r="BB289" s="17"/>
      <c r="BC289" s="81"/>
    </row>
    <row r="290" spans="1:55" s="20" customFormat="1" ht="39.75" customHeight="1" x14ac:dyDescent="0.25">
      <c r="A290" s="81" t="s">
        <v>73</v>
      </c>
      <c r="B290" s="34" t="s">
        <v>2</v>
      </c>
      <c r="C290" s="34"/>
      <c r="D290" s="34"/>
      <c r="E290" s="34"/>
      <c r="F290" s="34" t="s">
        <v>5182</v>
      </c>
      <c r="G290" s="15" t="s">
        <v>4768</v>
      </c>
      <c r="H290" s="16"/>
      <c r="I290" s="172">
        <f t="shared" si="67"/>
        <v>278</v>
      </c>
      <c r="J290" s="83">
        <f t="shared" si="56"/>
        <v>264</v>
      </c>
      <c r="K290" s="17" t="s">
        <v>4732</v>
      </c>
      <c r="L290" s="60" t="s">
        <v>4785</v>
      </c>
      <c r="M290" s="60" t="s">
        <v>5607</v>
      </c>
      <c r="N290" s="53" t="s">
        <v>4790</v>
      </c>
      <c r="O290" s="18" t="s">
        <v>2319</v>
      </c>
      <c r="P290" s="47" t="s">
        <v>2320</v>
      </c>
      <c r="Q290" s="48">
        <v>31017</v>
      </c>
      <c r="R290" s="66" t="s">
        <v>537</v>
      </c>
      <c r="S290" s="48" t="s">
        <v>76</v>
      </c>
      <c r="T290" s="56" t="s">
        <v>77</v>
      </c>
      <c r="U290" s="47" t="s">
        <v>1821</v>
      </c>
      <c r="V290" s="58" t="s">
        <v>142</v>
      </c>
      <c r="W290" s="58" t="s">
        <v>143</v>
      </c>
      <c r="X290" s="58" t="s">
        <v>5183</v>
      </c>
      <c r="Y290" s="19" t="s">
        <v>5188</v>
      </c>
      <c r="Z290" s="71"/>
      <c r="AA290" s="69"/>
      <c r="AB290" s="68">
        <f t="shared" si="59"/>
        <v>0</v>
      </c>
      <c r="AC290" s="69">
        <v>1233.7</v>
      </c>
      <c r="AD290" s="69">
        <v>664.3</v>
      </c>
      <c r="AE290" s="69">
        <v>16.75</v>
      </c>
      <c r="AF290" s="68">
        <f t="shared" si="60"/>
        <v>1914.75</v>
      </c>
      <c r="AG290" s="69"/>
      <c r="AH290" s="69"/>
      <c r="AI290" s="69"/>
      <c r="AJ290" s="68">
        <f t="shared" si="61"/>
        <v>0</v>
      </c>
      <c r="AK290" s="69"/>
      <c r="AL290" s="69"/>
      <c r="AM290" s="69"/>
      <c r="AN290" s="69"/>
      <c r="AO290" s="69"/>
      <c r="AP290" s="69">
        <v>158</v>
      </c>
      <c r="AQ290" s="68">
        <f t="shared" si="62"/>
        <v>158</v>
      </c>
      <c r="AR290" s="69">
        <v>574.72</v>
      </c>
      <c r="AS290" s="69"/>
      <c r="AT290" s="72">
        <f t="shared" si="63"/>
        <v>111.033</v>
      </c>
      <c r="AU290" s="71">
        <f t="shared" si="68"/>
        <v>12.460369999999999</v>
      </c>
      <c r="AV290" s="68">
        <f t="shared" si="64"/>
        <v>2770.9633699999999</v>
      </c>
      <c r="AW290" s="68">
        <f t="shared" si="66"/>
        <v>33251.560440000001</v>
      </c>
      <c r="AX290" s="70">
        <v>400</v>
      </c>
      <c r="AY290" s="70">
        <v>600</v>
      </c>
      <c r="AZ290" s="70"/>
      <c r="BA290" s="68">
        <f t="shared" si="65"/>
        <v>34251.560440000001</v>
      </c>
      <c r="BB290" s="17"/>
      <c r="BC290" s="81"/>
    </row>
    <row r="291" spans="1:55" s="20" customFormat="1" ht="39.75" customHeight="1" x14ac:dyDescent="0.25">
      <c r="A291" s="81" t="s">
        <v>73</v>
      </c>
      <c r="B291" s="34" t="s">
        <v>2</v>
      </c>
      <c r="C291" s="34"/>
      <c r="D291" s="34"/>
      <c r="E291" s="34"/>
      <c r="F291" s="34" t="s">
        <v>5182</v>
      </c>
      <c r="G291" s="15" t="s">
        <v>4768</v>
      </c>
      <c r="H291" s="16"/>
      <c r="I291" s="172">
        <f t="shared" si="67"/>
        <v>279</v>
      </c>
      <c r="J291" s="83">
        <f t="shared" si="56"/>
        <v>265</v>
      </c>
      <c r="K291" s="17" t="s">
        <v>4732</v>
      </c>
      <c r="L291" s="60" t="s">
        <v>4785</v>
      </c>
      <c r="M291" s="60" t="s">
        <v>5607</v>
      </c>
      <c r="N291" s="53" t="s">
        <v>4792</v>
      </c>
      <c r="O291" s="18" t="s">
        <v>2321</v>
      </c>
      <c r="P291" s="47" t="s">
        <v>2322</v>
      </c>
      <c r="Q291" s="48">
        <v>35331</v>
      </c>
      <c r="R291" s="66" t="s">
        <v>538</v>
      </c>
      <c r="S291" s="48" t="s">
        <v>76</v>
      </c>
      <c r="T291" s="56" t="s">
        <v>77</v>
      </c>
      <c r="U291" s="47" t="s">
        <v>1821</v>
      </c>
      <c r="V291" s="58" t="s">
        <v>142</v>
      </c>
      <c r="W291" s="58" t="s">
        <v>143</v>
      </c>
      <c r="X291" s="58" t="s">
        <v>5183</v>
      </c>
      <c r="Y291" s="19" t="s">
        <v>1820</v>
      </c>
      <c r="Z291" s="71"/>
      <c r="AA291" s="69"/>
      <c r="AB291" s="68">
        <f t="shared" si="59"/>
        <v>0</v>
      </c>
      <c r="AC291" s="69">
        <v>1233.7</v>
      </c>
      <c r="AD291" s="69">
        <v>664.3</v>
      </c>
      <c r="AE291" s="69"/>
      <c r="AF291" s="68">
        <f t="shared" si="60"/>
        <v>1898</v>
      </c>
      <c r="AG291" s="69"/>
      <c r="AH291" s="69"/>
      <c r="AI291" s="69"/>
      <c r="AJ291" s="68">
        <f t="shared" si="61"/>
        <v>0</v>
      </c>
      <c r="AK291" s="69"/>
      <c r="AL291" s="69"/>
      <c r="AM291" s="69"/>
      <c r="AN291" s="69"/>
      <c r="AO291" s="69"/>
      <c r="AP291" s="69">
        <v>158</v>
      </c>
      <c r="AQ291" s="68">
        <f t="shared" si="62"/>
        <v>158</v>
      </c>
      <c r="AR291" s="69">
        <v>492.49</v>
      </c>
      <c r="AS291" s="69"/>
      <c r="AT291" s="72">
        <f t="shared" si="63"/>
        <v>111.033</v>
      </c>
      <c r="AU291" s="71">
        <f t="shared" si="68"/>
        <v>12.460369999999999</v>
      </c>
      <c r="AV291" s="68">
        <f t="shared" si="64"/>
        <v>2671.9833699999995</v>
      </c>
      <c r="AW291" s="68">
        <f t="shared" si="66"/>
        <v>32063.800439999992</v>
      </c>
      <c r="AX291" s="70">
        <v>400</v>
      </c>
      <c r="AY291" s="70">
        <v>600</v>
      </c>
      <c r="AZ291" s="70"/>
      <c r="BA291" s="68">
        <f t="shared" si="65"/>
        <v>33063.800439999992</v>
      </c>
      <c r="BB291" s="17"/>
      <c r="BC291" s="81"/>
    </row>
    <row r="292" spans="1:55" s="20" customFormat="1" ht="39.75" customHeight="1" x14ac:dyDescent="0.25">
      <c r="A292" s="81" t="s">
        <v>73</v>
      </c>
      <c r="B292" s="34" t="s">
        <v>2</v>
      </c>
      <c r="C292" s="34"/>
      <c r="D292" s="34"/>
      <c r="E292" s="34"/>
      <c r="F292" s="34" t="s">
        <v>5182</v>
      </c>
      <c r="G292" s="15" t="s">
        <v>4768</v>
      </c>
      <c r="H292" s="16"/>
      <c r="I292" s="172">
        <f t="shared" si="67"/>
        <v>280</v>
      </c>
      <c r="J292" s="83">
        <f t="shared" si="56"/>
        <v>266</v>
      </c>
      <c r="K292" s="17" t="s">
        <v>4732</v>
      </c>
      <c r="L292" s="60" t="s">
        <v>4785</v>
      </c>
      <c r="M292" s="60" t="s">
        <v>5607</v>
      </c>
      <c r="N292" s="139" t="s">
        <v>4789</v>
      </c>
      <c r="O292" s="18" t="s">
        <v>2323</v>
      </c>
      <c r="P292" s="47" t="s">
        <v>2324</v>
      </c>
      <c r="Q292" s="48">
        <v>31017</v>
      </c>
      <c r="R292" s="66" t="s">
        <v>539</v>
      </c>
      <c r="S292" s="48" t="s">
        <v>76</v>
      </c>
      <c r="T292" s="56" t="s">
        <v>77</v>
      </c>
      <c r="U292" s="47" t="s">
        <v>1821</v>
      </c>
      <c r="V292" s="58" t="s">
        <v>142</v>
      </c>
      <c r="W292" s="58" t="s">
        <v>143</v>
      </c>
      <c r="X292" s="58" t="s">
        <v>5183</v>
      </c>
      <c r="Y292" s="19" t="s">
        <v>5188</v>
      </c>
      <c r="Z292" s="71"/>
      <c r="AA292" s="69"/>
      <c r="AB292" s="68">
        <f t="shared" si="59"/>
        <v>0</v>
      </c>
      <c r="AC292" s="69">
        <v>1233.7</v>
      </c>
      <c r="AD292" s="69">
        <v>664.3</v>
      </c>
      <c r="AE292" s="69">
        <v>13.75</v>
      </c>
      <c r="AF292" s="68">
        <f t="shared" si="60"/>
        <v>1911.75</v>
      </c>
      <c r="AG292" s="69"/>
      <c r="AH292" s="69"/>
      <c r="AI292" s="69"/>
      <c r="AJ292" s="68">
        <f t="shared" si="61"/>
        <v>0</v>
      </c>
      <c r="AK292" s="69"/>
      <c r="AL292" s="69"/>
      <c r="AM292" s="69"/>
      <c r="AN292" s="69"/>
      <c r="AO292" s="69"/>
      <c r="AP292" s="69">
        <v>158</v>
      </c>
      <c r="AQ292" s="68">
        <f t="shared" si="62"/>
        <v>158</v>
      </c>
      <c r="AR292" s="69">
        <v>528.16</v>
      </c>
      <c r="AS292" s="69"/>
      <c r="AT292" s="72">
        <f t="shared" si="63"/>
        <v>111.033</v>
      </c>
      <c r="AU292" s="71">
        <f t="shared" si="68"/>
        <v>12.460369999999999</v>
      </c>
      <c r="AV292" s="68">
        <f t="shared" si="64"/>
        <v>2721.4033699999995</v>
      </c>
      <c r="AW292" s="68">
        <f t="shared" si="66"/>
        <v>32656.840439999993</v>
      </c>
      <c r="AX292" s="70">
        <v>400</v>
      </c>
      <c r="AY292" s="70">
        <v>600</v>
      </c>
      <c r="AZ292" s="70"/>
      <c r="BA292" s="68">
        <f t="shared" si="65"/>
        <v>33656.840439999993</v>
      </c>
      <c r="BB292" s="17"/>
      <c r="BC292" s="81"/>
    </row>
    <row r="293" spans="1:55" s="20" customFormat="1" ht="39.75" customHeight="1" x14ac:dyDescent="0.25">
      <c r="A293" s="81" t="s">
        <v>73</v>
      </c>
      <c r="B293" s="34" t="s">
        <v>2</v>
      </c>
      <c r="C293" s="34"/>
      <c r="D293" s="34"/>
      <c r="E293" s="34"/>
      <c r="F293" s="34" t="s">
        <v>5182</v>
      </c>
      <c r="G293" s="15" t="s">
        <v>4768</v>
      </c>
      <c r="H293" s="16"/>
      <c r="I293" s="172">
        <f t="shared" si="67"/>
        <v>281</v>
      </c>
      <c r="J293" s="83">
        <f t="shared" si="56"/>
        <v>267</v>
      </c>
      <c r="K293" s="17" t="s">
        <v>4732</v>
      </c>
      <c r="L293" s="60" t="s">
        <v>4785</v>
      </c>
      <c r="M293" s="60" t="s">
        <v>5607</v>
      </c>
      <c r="N293" s="53" t="s">
        <v>4790</v>
      </c>
      <c r="O293" s="18" t="s">
        <v>2325</v>
      </c>
      <c r="P293" s="47" t="s">
        <v>2326</v>
      </c>
      <c r="Q293" s="48">
        <v>33009</v>
      </c>
      <c r="R293" s="66" t="s">
        <v>540</v>
      </c>
      <c r="S293" s="48" t="s">
        <v>76</v>
      </c>
      <c r="T293" s="56" t="s">
        <v>77</v>
      </c>
      <c r="U293" s="47" t="s">
        <v>1821</v>
      </c>
      <c r="V293" s="58" t="s">
        <v>142</v>
      </c>
      <c r="W293" s="58" t="s">
        <v>143</v>
      </c>
      <c r="X293" s="58" t="s">
        <v>5183</v>
      </c>
      <c r="Y293" s="19" t="s">
        <v>5185</v>
      </c>
      <c r="Z293" s="71"/>
      <c r="AA293" s="69"/>
      <c r="AB293" s="68">
        <f t="shared" si="59"/>
        <v>0</v>
      </c>
      <c r="AC293" s="69">
        <v>1233.7</v>
      </c>
      <c r="AD293" s="69">
        <v>664.3</v>
      </c>
      <c r="AE293" s="69">
        <v>16.54</v>
      </c>
      <c r="AF293" s="68">
        <f t="shared" si="60"/>
        <v>1914.54</v>
      </c>
      <c r="AG293" s="69"/>
      <c r="AH293" s="69"/>
      <c r="AI293" s="69"/>
      <c r="AJ293" s="68">
        <f t="shared" si="61"/>
        <v>0</v>
      </c>
      <c r="AK293" s="69"/>
      <c r="AL293" s="69"/>
      <c r="AM293" s="69"/>
      <c r="AN293" s="69"/>
      <c r="AO293" s="69"/>
      <c r="AP293" s="69">
        <v>158</v>
      </c>
      <c r="AQ293" s="68">
        <f t="shared" si="62"/>
        <v>158</v>
      </c>
      <c r="AR293" s="69">
        <v>528.16</v>
      </c>
      <c r="AS293" s="69"/>
      <c r="AT293" s="72">
        <f t="shared" si="63"/>
        <v>111.033</v>
      </c>
      <c r="AU293" s="71">
        <f t="shared" si="68"/>
        <v>12.460369999999999</v>
      </c>
      <c r="AV293" s="68">
        <f t="shared" si="64"/>
        <v>2724.1933699999995</v>
      </c>
      <c r="AW293" s="68">
        <f t="shared" si="66"/>
        <v>32690.320439999996</v>
      </c>
      <c r="AX293" s="70">
        <v>400</v>
      </c>
      <c r="AY293" s="70">
        <v>600</v>
      </c>
      <c r="AZ293" s="70"/>
      <c r="BA293" s="68">
        <f t="shared" si="65"/>
        <v>33690.320439999996</v>
      </c>
      <c r="BB293" s="17"/>
      <c r="BC293" s="81"/>
    </row>
    <row r="294" spans="1:55" s="20" customFormat="1" ht="39.75" customHeight="1" x14ac:dyDescent="0.25">
      <c r="A294" s="81" t="s">
        <v>73</v>
      </c>
      <c r="B294" s="34" t="s">
        <v>2</v>
      </c>
      <c r="C294" s="34"/>
      <c r="D294" s="34"/>
      <c r="E294" s="34"/>
      <c r="F294" s="34" t="s">
        <v>5182</v>
      </c>
      <c r="G294" s="15" t="s">
        <v>4768</v>
      </c>
      <c r="H294" s="16"/>
      <c r="I294" s="172">
        <f t="shared" si="67"/>
        <v>282</v>
      </c>
      <c r="J294" s="83">
        <f t="shared" si="56"/>
        <v>268</v>
      </c>
      <c r="K294" s="17" t="s">
        <v>4732</v>
      </c>
      <c r="L294" s="60" t="s">
        <v>4785</v>
      </c>
      <c r="M294" s="60" t="s">
        <v>5607</v>
      </c>
      <c r="N294" s="53" t="s">
        <v>4790</v>
      </c>
      <c r="O294" s="18" t="s">
        <v>2327</v>
      </c>
      <c r="P294" s="47" t="s">
        <v>2328</v>
      </c>
      <c r="Q294" s="48">
        <v>30271</v>
      </c>
      <c r="R294" s="66" t="s">
        <v>541</v>
      </c>
      <c r="S294" s="48" t="s">
        <v>76</v>
      </c>
      <c r="T294" s="56" t="s">
        <v>77</v>
      </c>
      <c r="U294" s="47" t="s">
        <v>1821</v>
      </c>
      <c r="V294" s="58" t="s">
        <v>140</v>
      </c>
      <c r="W294" s="58" t="s">
        <v>141</v>
      </c>
      <c r="X294" s="58" t="s">
        <v>5183</v>
      </c>
      <c r="Y294" s="19" t="s">
        <v>5185</v>
      </c>
      <c r="Z294" s="71"/>
      <c r="AA294" s="69"/>
      <c r="AB294" s="68">
        <f t="shared" si="59"/>
        <v>0</v>
      </c>
      <c r="AC294" s="69">
        <v>1244.0999999999999</v>
      </c>
      <c r="AD294" s="69">
        <v>669.9</v>
      </c>
      <c r="AE294" s="69">
        <v>13.63</v>
      </c>
      <c r="AF294" s="68">
        <f t="shared" si="60"/>
        <v>1927.63</v>
      </c>
      <c r="AG294" s="69"/>
      <c r="AH294" s="69"/>
      <c r="AI294" s="69"/>
      <c r="AJ294" s="68">
        <f t="shared" si="61"/>
        <v>0</v>
      </c>
      <c r="AK294" s="69"/>
      <c r="AL294" s="69"/>
      <c r="AM294" s="69"/>
      <c r="AN294" s="69"/>
      <c r="AO294" s="69"/>
      <c r="AP294" s="69">
        <v>158</v>
      </c>
      <c r="AQ294" s="68">
        <f t="shared" si="62"/>
        <v>158</v>
      </c>
      <c r="AR294" s="69">
        <v>528.16</v>
      </c>
      <c r="AS294" s="69"/>
      <c r="AT294" s="72">
        <f t="shared" si="63"/>
        <v>111.96899999999999</v>
      </c>
      <c r="AU294" s="71">
        <f t="shared" si="68"/>
        <v>12.565409999999998</v>
      </c>
      <c r="AV294" s="68">
        <f t="shared" si="64"/>
        <v>2738.3244100000002</v>
      </c>
      <c r="AW294" s="68">
        <f t="shared" si="66"/>
        <v>32859.892919999998</v>
      </c>
      <c r="AX294" s="70">
        <v>400</v>
      </c>
      <c r="AY294" s="70">
        <v>600</v>
      </c>
      <c r="AZ294" s="70"/>
      <c r="BA294" s="68">
        <f t="shared" si="65"/>
        <v>33859.892919999998</v>
      </c>
      <c r="BB294" s="17"/>
      <c r="BC294" s="81"/>
    </row>
    <row r="295" spans="1:55" s="20" customFormat="1" ht="39.75" customHeight="1" x14ac:dyDescent="0.25">
      <c r="A295" s="81" t="s">
        <v>73</v>
      </c>
      <c r="B295" s="34" t="s">
        <v>2</v>
      </c>
      <c r="C295" s="34"/>
      <c r="D295" s="34"/>
      <c r="E295" s="34"/>
      <c r="F295" s="34" t="s">
        <v>5182</v>
      </c>
      <c r="G295" s="15" t="s">
        <v>4768</v>
      </c>
      <c r="H295" s="16"/>
      <c r="I295" s="172">
        <f t="shared" si="67"/>
        <v>283</v>
      </c>
      <c r="J295" s="83">
        <f t="shared" si="56"/>
        <v>269</v>
      </c>
      <c r="K295" s="17" t="s">
        <v>4732</v>
      </c>
      <c r="L295" s="60" t="s">
        <v>4785</v>
      </c>
      <c r="M295" s="60" t="s">
        <v>5607</v>
      </c>
      <c r="N295" s="53" t="s">
        <v>4790</v>
      </c>
      <c r="O295" s="18" t="s">
        <v>2329</v>
      </c>
      <c r="P295" s="47" t="s">
        <v>2330</v>
      </c>
      <c r="Q295" s="48">
        <v>30164</v>
      </c>
      <c r="R295" s="66" t="s">
        <v>542</v>
      </c>
      <c r="S295" s="48" t="s">
        <v>76</v>
      </c>
      <c r="T295" s="56" t="s">
        <v>77</v>
      </c>
      <c r="U295" s="47" t="s">
        <v>1821</v>
      </c>
      <c r="V295" s="58" t="s">
        <v>140</v>
      </c>
      <c r="W295" s="58" t="s">
        <v>141</v>
      </c>
      <c r="X295" s="58" t="s">
        <v>5183</v>
      </c>
      <c r="Y295" s="19" t="s">
        <v>5185</v>
      </c>
      <c r="Z295" s="71"/>
      <c r="AA295" s="69"/>
      <c r="AB295" s="68">
        <f t="shared" si="59"/>
        <v>0</v>
      </c>
      <c r="AC295" s="69">
        <v>1244.0999999999999</v>
      </c>
      <c r="AD295" s="69">
        <v>669.9</v>
      </c>
      <c r="AE295" s="69">
        <v>42.65</v>
      </c>
      <c r="AF295" s="68">
        <f t="shared" si="60"/>
        <v>1956.65</v>
      </c>
      <c r="AG295" s="69"/>
      <c r="AH295" s="69"/>
      <c r="AI295" s="69"/>
      <c r="AJ295" s="68">
        <f t="shared" si="61"/>
        <v>0</v>
      </c>
      <c r="AK295" s="69"/>
      <c r="AL295" s="69"/>
      <c r="AM295" s="69"/>
      <c r="AN295" s="69"/>
      <c r="AO295" s="69"/>
      <c r="AP295" s="69">
        <v>158</v>
      </c>
      <c r="AQ295" s="68">
        <f t="shared" si="62"/>
        <v>158</v>
      </c>
      <c r="AR295" s="69">
        <v>551.94000000000005</v>
      </c>
      <c r="AS295" s="69"/>
      <c r="AT295" s="72">
        <f t="shared" si="63"/>
        <v>111.96899999999999</v>
      </c>
      <c r="AU295" s="71">
        <f t="shared" si="68"/>
        <v>12.565409999999998</v>
      </c>
      <c r="AV295" s="68">
        <f t="shared" si="64"/>
        <v>2791.1244100000004</v>
      </c>
      <c r="AW295" s="68">
        <f t="shared" si="66"/>
        <v>33493.492920000004</v>
      </c>
      <c r="AX295" s="70">
        <v>400</v>
      </c>
      <c r="AY295" s="70">
        <v>600</v>
      </c>
      <c r="AZ295" s="70"/>
      <c r="BA295" s="68">
        <f t="shared" si="65"/>
        <v>34493.492920000004</v>
      </c>
      <c r="BB295" s="17"/>
      <c r="BC295" s="81"/>
    </row>
    <row r="296" spans="1:55" s="20" customFormat="1" ht="39.75" customHeight="1" x14ac:dyDescent="0.25">
      <c r="A296" s="81" t="s">
        <v>73</v>
      </c>
      <c r="B296" s="34" t="s">
        <v>2</v>
      </c>
      <c r="C296" s="34"/>
      <c r="D296" s="34"/>
      <c r="E296" s="34"/>
      <c r="F296" s="34" t="s">
        <v>5182</v>
      </c>
      <c r="G296" s="15" t="s">
        <v>4768</v>
      </c>
      <c r="H296" s="16"/>
      <c r="I296" s="172">
        <f t="shared" si="67"/>
        <v>284</v>
      </c>
      <c r="J296" s="83">
        <f t="shared" ref="J296:J302" si="69">J295+1</f>
        <v>270</v>
      </c>
      <c r="K296" s="17" t="s">
        <v>4732</v>
      </c>
      <c r="L296" s="60" t="s">
        <v>4785</v>
      </c>
      <c r="M296" s="60" t="s">
        <v>5607</v>
      </c>
      <c r="N296" s="53" t="s">
        <v>4790</v>
      </c>
      <c r="O296" s="18" t="s">
        <v>2331</v>
      </c>
      <c r="P296" s="47" t="s">
        <v>2332</v>
      </c>
      <c r="Q296" s="48">
        <v>32387</v>
      </c>
      <c r="R296" s="66" t="s">
        <v>543</v>
      </c>
      <c r="S296" s="48" t="s">
        <v>76</v>
      </c>
      <c r="T296" s="56" t="s">
        <v>77</v>
      </c>
      <c r="U296" s="47" t="s">
        <v>1821</v>
      </c>
      <c r="V296" s="58" t="s">
        <v>142</v>
      </c>
      <c r="W296" s="58" t="s">
        <v>143</v>
      </c>
      <c r="X296" s="58" t="s">
        <v>5183</v>
      </c>
      <c r="Y296" s="19" t="s">
        <v>5188</v>
      </c>
      <c r="Z296" s="71"/>
      <c r="AA296" s="69"/>
      <c r="AB296" s="68">
        <f t="shared" si="59"/>
        <v>0</v>
      </c>
      <c r="AC296" s="69">
        <v>1233.7</v>
      </c>
      <c r="AD296" s="69">
        <v>664.3</v>
      </c>
      <c r="AE296" s="69">
        <v>40.51</v>
      </c>
      <c r="AF296" s="68">
        <f t="shared" si="60"/>
        <v>1938.51</v>
      </c>
      <c r="AG296" s="69"/>
      <c r="AH296" s="69"/>
      <c r="AI296" s="69"/>
      <c r="AJ296" s="68">
        <f t="shared" si="61"/>
        <v>0</v>
      </c>
      <c r="AK296" s="69"/>
      <c r="AL296" s="69"/>
      <c r="AM296" s="69"/>
      <c r="AN296" s="69"/>
      <c r="AO296" s="69"/>
      <c r="AP296" s="69">
        <v>158</v>
      </c>
      <c r="AQ296" s="68">
        <f t="shared" si="62"/>
        <v>158</v>
      </c>
      <c r="AR296" s="69">
        <v>529.16</v>
      </c>
      <c r="AS296" s="69"/>
      <c r="AT296" s="72">
        <f t="shared" si="63"/>
        <v>111.033</v>
      </c>
      <c r="AU296" s="71">
        <f t="shared" si="68"/>
        <v>12.460369999999999</v>
      </c>
      <c r="AV296" s="68">
        <f t="shared" si="64"/>
        <v>2749.1633699999998</v>
      </c>
      <c r="AW296" s="68">
        <f t="shared" si="66"/>
        <v>32989.960439999995</v>
      </c>
      <c r="AX296" s="70">
        <v>400</v>
      </c>
      <c r="AY296" s="70">
        <v>600</v>
      </c>
      <c r="AZ296" s="70"/>
      <c r="BA296" s="68">
        <f t="shared" si="65"/>
        <v>33989.960439999995</v>
      </c>
      <c r="BB296" s="17"/>
      <c r="BC296" s="81"/>
    </row>
    <row r="297" spans="1:55" s="20" customFormat="1" ht="39.75" customHeight="1" x14ac:dyDescent="0.25">
      <c r="A297" s="81" t="s">
        <v>4754</v>
      </c>
      <c r="B297" s="34" t="s">
        <v>2</v>
      </c>
      <c r="C297" s="34"/>
      <c r="D297" s="34"/>
      <c r="E297" s="34"/>
      <c r="F297" s="34" t="s">
        <v>5182</v>
      </c>
      <c r="G297" s="15" t="s">
        <v>4768</v>
      </c>
      <c r="H297" s="16"/>
      <c r="I297" s="172">
        <f t="shared" si="67"/>
        <v>285</v>
      </c>
      <c r="J297" s="83">
        <f t="shared" si="69"/>
        <v>271</v>
      </c>
      <c r="K297" s="17" t="s">
        <v>4732</v>
      </c>
      <c r="L297" s="60" t="s">
        <v>4785</v>
      </c>
      <c r="M297" s="60" t="s">
        <v>5607</v>
      </c>
      <c r="N297" s="53" t="s">
        <v>4794</v>
      </c>
      <c r="O297" s="18" t="s">
        <v>2333</v>
      </c>
      <c r="P297" s="47" t="s">
        <v>2334</v>
      </c>
      <c r="Q297" s="48">
        <v>30651</v>
      </c>
      <c r="R297" s="66" t="s">
        <v>544</v>
      </c>
      <c r="S297" s="48" t="s">
        <v>76</v>
      </c>
      <c r="T297" s="56" t="s">
        <v>77</v>
      </c>
      <c r="U297" s="47" t="s">
        <v>1811</v>
      </c>
      <c r="V297" s="58" t="s">
        <v>140</v>
      </c>
      <c r="W297" s="58" t="s">
        <v>141</v>
      </c>
      <c r="X297" s="58" t="s">
        <v>5183</v>
      </c>
      <c r="Y297" s="19" t="s">
        <v>5188</v>
      </c>
      <c r="Z297" s="71">
        <v>782.62</v>
      </c>
      <c r="AA297" s="69">
        <v>15.7</v>
      </c>
      <c r="AB297" s="68">
        <f t="shared" si="59"/>
        <v>798.32</v>
      </c>
      <c r="AC297" s="69"/>
      <c r="AD297" s="69"/>
      <c r="AE297" s="69"/>
      <c r="AF297" s="68">
        <f t="shared" si="60"/>
        <v>0</v>
      </c>
      <c r="AG297" s="69"/>
      <c r="AH297" s="69"/>
      <c r="AI297" s="69"/>
      <c r="AJ297" s="68">
        <f t="shared" si="61"/>
        <v>0</v>
      </c>
      <c r="AK297" s="69"/>
      <c r="AL297" s="69"/>
      <c r="AM297" s="69"/>
      <c r="AN297" s="69"/>
      <c r="AO297" s="69"/>
      <c r="AP297" s="69"/>
      <c r="AQ297" s="68">
        <f t="shared" si="62"/>
        <v>0</v>
      </c>
      <c r="AR297" s="69"/>
      <c r="AS297" s="69">
        <v>1250.92</v>
      </c>
      <c r="AT297" s="72">
        <f t="shared" si="63"/>
        <v>70.4358</v>
      </c>
      <c r="AU297" s="71">
        <f>+(Z297+AC297)*0.82%</f>
        <v>6.4174839999999991</v>
      </c>
      <c r="AV297" s="68">
        <f t="shared" si="64"/>
        <v>2126.0932840000005</v>
      </c>
      <c r="AW297" s="68">
        <f t="shared" si="66"/>
        <v>25513.119408000006</v>
      </c>
      <c r="AX297" s="70">
        <v>400</v>
      </c>
      <c r="AY297" s="70">
        <v>600</v>
      </c>
      <c r="AZ297" s="70"/>
      <c r="BA297" s="68">
        <f t="shared" si="65"/>
        <v>26513.119408000006</v>
      </c>
      <c r="BB297" s="17"/>
      <c r="BC297" s="81"/>
    </row>
    <row r="298" spans="1:55" s="20" customFormat="1" ht="39.75" customHeight="1" x14ac:dyDescent="0.25">
      <c r="A298" s="81" t="s">
        <v>4754</v>
      </c>
      <c r="B298" s="34" t="s">
        <v>2</v>
      </c>
      <c r="C298" s="34"/>
      <c r="D298" s="34"/>
      <c r="E298" s="34"/>
      <c r="F298" s="34" t="s">
        <v>5182</v>
      </c>
      <c r="G298" s="15" t="s">
        <v>4768</v>
      </c>
      <c r="H298" s="16"/>
      <c r="I298" s="172">
        <f t="shared" si="67"/>
        <v>286</v>
      </c>
      <c r="J298" s="83">
        <f t="shared" si="69"/>
        <v>272</v>
      </c>
      <c r="K298" s="17" t="s">
        <v>4732</v>
      </c>
      <c r="L298" s="60" t="s">
        <v>4785</v>
      </c>
      <c r="M298" s="60" t="s">
        <v>5607</v>
      </c>
      <c r="N298" s="53" t="s">
        <v>4794</v>
      </c>
      <c r="O298" s="18" t="s">
        <v>2335</v>
      </c>
      <c r="P298" s="47" t="s">
        <v>2336</v>
      </c>
      <c r="Q298" s="48">
        <v>30651</v>
      </c>
      <c r="R298" s="66" t="s">
        <v>545</v>
      </c>
      <c r="S298" s="48" t="s">
        <v>76</v>
      </c>
      <c r="T298" s="56" t="s">
        <v>77</v>
      </c>
      <c r="U298" s="47" t="s">
        <v>1811</v>
      </c>
      <c r="V298" s="58" t="s">
        <v>140</v>
      </c>
      <c r="W298" s="58" t="s">
        <v>141</v>
      </c>
      <c r="X298" s="58" t="s">
        <v>5183</v>
      </c>
      <c r="Y298" s="19" t="s">
        <v>5188</v>
      </c>
      <c r="Z298" s="71">
        <v>795.78</v>
      </c>
      <c r="AA298" s="69">
        <v>15.19</v>
      </c>
      <c r="AB298" s="68">
        <f t="shared" si="59"/>
        <v>810.97</v>
      </c>
      <c r="AC298" s="69"/>
      <c r="AD298" s="69"/>
      <c r="AE298" s="69"/>
      <c r="AF298" s="68">
        <f t="shared" si="60"/>
        <v>0</v>
      </c>
      <c r="AG298" s="69"/>
      <c r="AH298" s="69"/>
      <c r="AI298" s="69"/>
      <c r="AJ298" s="68">
        <f t="shared" si="61"/>
        <v>0</v>
      </c>
      <c r="AK298" s="69"/>
      <c r="AL298" s="69"/>
      <c r="AM298" s="69"/>
      <c r="AN298" s="69"/>
      <c r="AO298" s="69"/>
      <c r="AP298" s="69"/>
      <c r="AQ298" s="68">
        <f t="shared" si="62"/>
        <v>0</v>
      </c>
      <c r="AR298" s="69"/>
      <c r="AS298" s="69">
        <v>1250.92</v>
      </c>
      <c r="AT298" s="72">
        <f t="shared" si="63"/>
        <v>71.620199999999997</v>
      </c>
      <c r="AU298" s="71">
        <f>+(Z298+AC298)*0.82%</f>
        <v>6.5253959999999989</v>
      </c>
      <c r="AV298" s="68">
        <f t="shared" si="64"/>
        <v>2140.0355960000002</v>
      </c>
      <c r="AW298" s="68">
        <f t="shared" si="66"/>
        <v>25680.427152000004</v>
      </c>
      <c r="AX298" s="70">
        <v>400</v>
      </c>
      <c r="AY298" s="70">
        <v>600</v>
      </c>
      <c r="AZ298" s="70"/>
      <c r="BA298" s="68">
        <f t="shared" si="65"/>
        <v>26680.427152000004</v>
      </c>
      <c r="BB298" s="17"/>
      <c r="BC298" s="81"/>
    </row>
    <row r="299" spans="1:55" s="20" customFormat="1" ht="39.75" customHeight="1" x14ac:dyDescent="0.25">
      <c r="A299" s="81" t="s">
        <v>73</v>
      </c>
      <c r="B299" s="34" t="s">
        <v>2</v>
      </c>
      <c r="C299" s="34"/>
      <c r="D299" s="34"/>
      <c r="E299" s="34"/>
      <c r="F299" s="34" t="s">
        <v>5182</v>
      </c>
      <c r="G299" s="15" t="s">
        <v>4768</v>
      </c>
      <c r="H299" s="16"/>
      <c r="I299" s="172">
        <f t="shared" si="67"/>
        <v>287</v>
      </c>
      <c r="J299" s="83">
        <f t="shared" si="69"/>
        <v>273</v>
      </c>
      <c r="K299" s="17" t="s">
        <v>4732</v>
      </c>
      <c r="L299" s="60" t="s">
        <v>4785</v>
      </c>
      <c r="M299" s="60" t="s">
        <v>5607</v>
      </c>
      <c r="N299" s="139" t="s">
        <v>4802</v>
      </c>
      <c r="O299" s="18" t="s">
        <v>2337</v>
      </c>
      <c r="P299" s="47" t="s">
        <v>2338</v>
      </c>
      <c r="Q299" s="48">
        <v>32371</v>
      </c>
      <c r="R299" s="66" t="s">
        <v>546</v>
      </c>
      <c r="S299" s="48" t="s">
        <v>76</v>
      </c>
      <c r="T299" s="56" t="s">
        <v>77</v>
      </c>
      <c r="U299" s="47" t="s">
        <v>1821</v>
      </c>
      <c r="V299" s="58" t="s">
        <v>144</v>
      </c>
      <c r="W299" s="58" t="s">
        <v>145</v>
      </c>
      <c r="X299" s="58" t="s">
        <v>5183</v>
      </c>
      <c r="Y299" s="19" t="s">
        <v>5188</v>
      </c>
      <c r="Z299" s="71"/>
      <c r="AA299" s="69"/>
      <c r="AB299" s="68">
        <f t="shared" si="59"/>
        <v>0</v>
      </c>
      <c r="AC299" s="69">
        <v>1222.6500000000001</v>
      </c>
      <c r="AD299" s="69">
        <v>658.35</v>
      </c>
      <c r="AE299" s="69"/>
      <c r="AF299" s="68">
        <f t="shared" si="60"/>
        <v>1881</v>
      </c>
      <c r="AG299" s="69"/>
      <c r="AH299" s="69"/>
      <c r="AI299" s="69"/>
      <c r="AJ299" s="68">
        <f t="shared" si="61"/>
        <v>0</v>
      </c>
      <c r="AK299" s="69"/>
      <c r="AL299" s="69"/>
      <c r="AM299" s="69"/>
      <c r="AN299" s="69"/>
      <c r="AO299" s="69"/>
      <c r="AP299" s="69">
        <v>158</v>
      </c>
      <c r="AQ299" s="68">
        <f t="shared" si="62"/>
        <v>158</v>
      </c>
      <c r="AR299" s="69">
        <v>552.94000000000005</v>
      </c>
      <c r="AS299" s="69"/>
      <c r="AT299" s="72">
        <f t="shared" si="63"/>
        <v>110.0385</v>
      </c>
      <c r="AU299" s="71">
        <f>+(Z299+AC299)*1.01%</f>
        <v>12.348765</v>
      </c>
      <c r="AV299" s="68">
        <f t="shared" si="64"/>
        <v>2714.3272650000004</v>
      </c>
      <c r="AW299" s="68">
        <f t="shared" si="66"/>
        <v>32571.927180000006</v>
      </c>
      <c r="AX299" s="70">
        <v>400</v>
      </c>
      <c r="AY299" s="70">
        <v>600</v>
      </c>
      <c r="AZ299" s="70"/>
      <c r="BA299" s="68">
        <f t="shared" si="65"/>
        <v>33571.927180000006</v>
      </c>
      <c r="BB299" s="17"/>
      <c r="BC299" s="81"/>
    </row>
    <row r="300" spans="1:55" s="20" customFormat="1" ht="39.75" customHeight="1" x14ac:dyDescent="0.25">
      <c r="A300" s="81" t="s">
        <v>73</v>
      </c>
      <c r="B300" s="34" t="s">
        <v>2</v>
      </c>
      <c r="C300" s="34"/>
      <c r="D300" s="34"/>
      <c r="E300" s="34"/>
      <c r="F300" s="34" t="s">
        <v>5182</v>
      </c>
      <c r="G300" s="15" t="s">
        <v>4768</v>
      </c>
      <c r="H300" s="16"/>
      <c r="I300" s="172">
        <f t="shared" si="67"/>
        <v>288</v>
      </c>
      <c r="J300" s="83">
        <f t="shared" si="69"/>
        <v>274</v>
      </c>
      <c r="K300" s="17" t="s">
        <v>4732</v>
      </c>
      <c r="L300" s="60" t="s">
        <v>4785</v>
      </c>
      <c r="M300" s="60" t="s">
        <v>5607</v>
      </c>
      <c r="N300" s="139" t="s">
        <v>4802</v>
      </c>
      <c r="O300" s="18" t="s">
        <v>2339</v>
      </c>
      <c r="P300" s="47" t="s">
        <v>2340</v>
      </c>
      <c r="Q300" s="48">
        <v>30681</v>
      </c>
      <c r="R300" s="66" t="s">
        <v>547</v>
      </c>
      <c r="S300" s="48" t="s">
        <v>76</v>
      </c>
      <c r="T300" s="56" t="s">
        <v>77</v>
      </c>
      <c r="U300" s="47" t="s">
        <v>1821</v>
      </c>
      <c r="V300" s="58" t="s">
        <v>144</v>
      </c>
      <c r="W300" s="58" t="s">
        <v>145</v>
      </c>
      <c r="X300" s="58" t="s">
        <v>5183</v>
      </c>
      <c r="Y300" s="19" t="s">
        <v>5188</v>
      </c>
      <c r="Z300" s="71"/>
      <c r="AA300" s="69"/>
      <c r="AB300" s="68">
        <f t="shared" si="59"/>
        <v>0</v>
      </c>
      <c r="AC300" s="69">
        <v>1222.6500000000001</v>
      </c>
      <c r="AD300" s="69">
        <v>658.35</v>
      </c>
      <c r="AE300" s="69">
        <v>13.05</v>
      </c>
      <c r="AF300" s="68">
        <f t="shared" si="60"/>
        <v>1894.05</v>
      </c>
      <c r="AG300" s="69"/>
      <c r="AH300" s="69"/>
      <c r="AI300" s="69"/>
      <c r="AJ300" s="68">
        <f t="shared" si="61"/>
        <v>0</v>
      </c>
      <c r="AK300" s="69"/>
      <c r="AL300" s="69"/>
      <c r="AM300" s="69"/>
      <c r="AN300" s="69"/>
      <c r="AO300" s="69"/>
      <c r="AP300" s="69">
        <v>158</v>
      </c>
      <c r="AQ300" s="68">
        <f t="shared" si="62"/>
        <v>158</v>
      </c>
      <c r="AR300" s="69">
        <v>574.72</v>
      </c>
      <c r="AS300" s="69"/>
      <c r="AT300" s="72">
        <f t="shared" si="63"/>
        <v>110.0385</v>
      </c>
      <c r="AU300" s="71">
        <f>+(Z300+AC300)*1.01%</f>
        <v>12.348765</v>
      </c>
      <c r="AV300" s="68">
        <f t="shared" si="64"/>
        <v>2749.1572650000007</v>
      </c>
      <c r="AW300" s="68">
        <f t="shared" si="66"/>
        <v>32989.887180000005</v>
      </c>
      <c r="AX300" s="70">
        <v>400</v>
      </c>
      <c r="AY300" s="70">
        <v>600</v>
      </c>
      <c r="AZ300" s="70"/>
      <c r="BA300" s="68">
        <f t="shared" si="65"/>
        <v>33989.887180000005</v>
      </c>
      <c r="BB300" s="17"/>
      <c r="BC300" s="81"/>
    </row>
    <row r="301" spans="1:55" s="20" customFormat="1" ht="39.75" customHeight="1" x14ac:dyDescent="0.25">
      <c r="A301" s="81" t="s">
        <v>4754</v>
      </c>
      <c r="B301" s="34" t="s">
        <v>2</v>
      </c>
      <c r="C301" s="34"/>
      <c r="D301" s="34"/>
      <c r="E301" s="34"/>
      <c r="F301" s="34" t="s">
        <v>5182</v>
      </c>
      <c r="G301" s="15" t="s">
        <v>4768</v>
      </c>
      <c r="H301" s="16"/>
      <c r="I301" s="172">
        <f t="shared" si="67"/>
        <v>289</v>
      </c>
      <c r="J301" s="83">
        <f t="shared" si="69"/>
        <v>275</v>
      </c>
      <c r="K301" s="17" t="s">
        <v>4733</v>
      </c>
      <c r="L301" s="60" t="s">
        <v>4785</v>
      </c>
      <c r="M301" s="60" t="s">
        <v>5607</v>
      </c>
      <c r="N301" s="139" t="s">
        <v>4789</v>
      </c>
      <c r="O301" s="18" t="s">
        <v>2343</v>
      </c>
      <c r="P301" s="47" t="s">
        <v>2344</v>
      </c>
      <c r="Q301" s="48">
        <v>31229</v>
      </c>
      <c r="R301" s="66" t="s">
        <v>549</v>
      </c>
      <c r="S301" s="48" t="s">
        <v>76</v>
      </c>
      <c r="T301" s="56" t="s">
        <v>77</v>
      </c>
      <c r="U301" s="47" t="s">
        <v>1811</v>
      </c>
      <c r="V301" s="58" t="s">
        <v>144</v>
      </c>
      <c r="W301" s="58" t="s">
        <v>145</v>
      </c>
      <c r="X301" s="58" t="s">
        <v>5183</v>
      </c>
      <c r="Y301" s="19" t="s">
        <v>5202</v>
      </c>
      <c r="Z301" s="71">
        <v>735.68000000000006</v>
      </c>
      <c r="AA301" s="69">
        <v>5.7</v>
      </c>
      <c r="AB301" s="68">
        <f t="shared" si="59"/>
        <v>741.38000000000011</v>
      </c>
      <c r="AC301" s="69"/>
      <c r="AD301" s="69"/>
      <c r="AE301" s="69"/>
      <c r="AF301" s="68">
        <f t="shared" si="60"/>
        <v>0</v>
      </c>
      <c r="AG301" s="69"/>
      <c r="AH301" s="69"/>
      <c r="AI301" s="69"/>
      <c r="AJ301" s="68">
        <f t="shared" si="61"/>
        <v>0</v>
      </c>
      <c r="AK301" s="69"/>
      <c r="AL301" s="69"/>
      <c r="AM301" s="69"/>
      <c r="AN301" s="69"/>
      <c r="AO301" s="69"/>
      <c r="AP301" s="69"/>
      <c r="AQ301" s="68">
        <f t="shared" si="62"/>
        <v>0</v>
      </c>
      <c r="AR301" s="69"/>
      <c r="AS301" s="69">
        <v>1250.92</v>
      </c>
      <c r="AT301" s="72">
        <f t="shared" si="63"/>
        <v>66.211200000000005</v>
      </c>
      <c r="AU301" s="71">
        <f>+(Z301+AC301)*0.82%</f>
        <v>6.0325759999999997</v>
      </c>
      <c r="AV301" s="68">
        <f t="shared" si="64"/>
        <v>2064.5437760000004</v>
      </c>
      <c r="AW301" s="68">
        <f t="shared" si="66"/>
        <v>24774.525312000005</v>
      </c>
      <c r="AX301" s="70">
        <v>400</v>
      </c>
      <c r="AY301" s="70">
        <v>600</v>
      </c>
      <c r="AZ301" s="70"/>
      <c r="BA301" s="68">
        <f t="shared" si="65"/>
        <v>25774.525312000005</v>
      </c>
      <c r="BB301" s="17"/>
      <c r="BC301" s="81"/>
    </row>
    <row r="302" spans="1:55" s="20" customFormat="1" ht="39.75" customHeight="1" x14ac:dyDescent="0.25">
      <c r="A302" s="81" t="s">
        <v>4754</v>
      </c>
      <c r="B302" s="34" t="s">
        <v>2</v>
      </c>
      <c r="C302" s="34"/>
      <c r="D302" s="34"/>
      <c r="E302" s="34"/>
      <c r="F302" s="34" t="s">
        <v>5182</v>
      </c>
      <c r="G302" s="15" t="s">
        <v>4768</v>
      </c>
      <c r="H302" s="16"/>
      <c r="I302" s="172">
        <f t="shared" si="67"/>
        <v>290</v>
      </c>
      <c r="J302" s="83">
        <f t="shared" si="69"/>
        <v>276</v>
      </c>
      <c r="K302" s="17" t="s">
        <v>4733</v>
      </c>
      <c r="L302" s="60" t="s">
        <v>4785</v>
      </c>
      <c r="M302" s="60" t="s">
        <v>5607</v>
      </c>
      <c r="N302" s="139" t="s">
        <v>4789</v>
      </c>
      <c r="O302" s="18" t="s">
        <v>2345</v>
      </c>
      <c r="P302" s="47" t="s">
        <v>2346</v>
      </c>
      <c r="Q302" s="48">
        <v>41091</v>
      </c>
      <c r="R302" s="66" t="s">
        <v>550</v>
      </c>
      <c r="S302" s="48" t="s">
        <v>76</v>
      </c>
      <c r="T302" s="56" t="s">
        <v>77</v>
      </c>
      <c r="U302" s="47" t="s">
        <v>1811</v>
      </c>
      <c r="V302" s="58" t="s">
        <v>144</v>
      </c>
      <c r="W302" s="58" t="s">
        <v>145</v>
      </c>
      <c r="X302" s="58" t="s">
        <v>5183</v>
      </c>
      <c r="Y302" s="19" t="s">
        <v>5188</v>
      </c>
      <c r="Z302" s="71">
        <v>715.68999999999994</v>
      </c>
      <c r="AA302" s="69">
        <v>5.7</v>
      </c>
      <c r="AB302" s="68">
        <f t="shared" si="59"/>
        <v>721.39</v>
      </c>
      <c r="AC302" s="69"/>
      <c r="AD302" s="69"/>
      <c r="AE302" s="69"/>
      <c r="AF302" s="68">
        <f t="shared" si="60"/>
        <v>0</v>
      </c>
      <c r="AG302" s="69"/>
      <c r="AH302" s="69"/>
      <c r="AI302" s="69"/>
      <c r="AJ302" s="68">
        <f t="shared" si="61"/>
        <v>0</v>
      </c>
      <c r="AK302" s="69"/>
      <c r="AL302" s="69"/>
      <c r="AM302" s="69"/>
      <c r="AN302" s="69"/>
      <c r="AO302" s="69"/>
      <c r="AP302" s="69"/>
      <c r="AQ302" s="68">
        <f t="shared" si="62"/>
        <v>0</v>
      </c>
      <c r="AR302" s="69"/>
      <c r="AS302" s="69">
        <v>1250.92</v>
      </c>
      <c r="AT302" s="72">
        <f t="shared" si="63"/>
        <v>64.412099999999995</v>
      </c>
      <c r="AU302" s="71">
        <f>+(Z302+AC302)*0.82%</f>
        <v>5.868657999999999</v>
      </c>
      <c r="AV302" s="68">
        <f t="shared" si="64"/>
        <v>2042.5907580000001</v>
      </c>
      <c r="AW302" s="68">
        <f t="shared" si="66"/>
        <v>24511.089096</v>
      </c>
      <c r="AX302" s="70">
        <v>400</v>
      </c>
      <c r="AY302" s="70">
        <v>600</v>
      </c>
      <c r="AZ302" s="70"/>
      <c r="BA302" s="68">
        <f t="shared" si="65"/>
        <v>25511.089096</v>
      </c>
      <c r="BB302" s="17" t="s">
        <v>4846</v>
      </c>
      <c r="BC302" s="81" t="s">
        <v>4930</v>
      </c>
    </row>
    <row r="303" spans="1:55" s="20" customFormat="1" ht="39.75" customHeight="1" x14ac:dyDescent="0.25">
      <c r="A303" s="81"/>
      <c r="B303" s="34"/>
      <c r="C303" s="34"/>
      <c r="D303" s="34"/>
      <c r="E303" s="34">
        <v>1</v>
      </c>
      <c r="F303" s="34" t="s">
        <v>5182</v>
      </c>
      <c r="G303" s="15" t="s">
        <v>4769</v>
      </c>
      <c r="H303" s="16"/>
      <c r="I303" s="172">
        <f t="shared" si="67"/>
        <v>291</v>
      </c>
      <c r="J303" s="83"/>
      <c r="K303" s="17" t="s">
        <v>4711</v>
      </c>
      <c r="L303" s="60" t="s">
        <v>4784</v>
      </c>
      <c r="M303" s="60" t="s">
        <v>5608</v>
      </c>
      <c r="N303" s="138"/>
      <c r="O303" s="137" t="s">
        <v>5561</v>
      </c>
      <c r="P303" s="47"/>
      <c r="Q303" s="48"/>
      <c r="R303" s="66"/>
      <c r="S303" s="48"/>
      <c r="T303" s="56"/>
      <c r="U303" s="47"/>
      <c r="V303" s="58"/>
      <c r="W303" s="58" t="s">
        <v>1818</v>
      </c>
      <c r="X303" s="58" t="s">
        <v>5183</v>
      </c>
      <c r="Y303" s="19" t="s">
        <v>5190</v>
      </c>
      <c r="Z303" s="71"/>
      <c r="AA303" s="69"/>
      <c r="AB303" s="68">
        <f t="shared" si="59"/>
        <v>0</v>
      </c>
      <c r="AC303" s="69"/>
      <c r="AD303" s="69"/>
      <c r="AE303" s="69"/>
      <c r="AF303" s="68">
        <f t="shared" si="60"/>
        <v>0</v>
      </c>
      <c r="AG303" s="69"/>
      <c r="AH303" s="69"/>
      <c r="AI303" s="69"/>
      <c r="AJ303" s="68">
        <f t="shared" si="61"/>
        <v>0</v>
      </c>
      <c r="AK303" s="69"/>
      <c r="AL303" s="69"/>
      <c r="AM303" s="69"/>
      <c r="AN303" s="69"/>
      <c r="AO303" s="69"/>
      <c r="AP303" s="69"/>
      <c r="AQ303" s="68">
        <f t="shared" si="62"/>
        <v>0</v>
      </c>
      <c r="AR303" s="69"/>
      <c r="AS303" s="69"/>
      <c r="AT303" s="72">
        <f t="shared" si="63"/>
        <v>0</v>
      </c>
      <c r="AU303" s="71">
        <f>+(Z303+AC303)*1.01%</f>
        <v>0</v>
      </c>
      <c r="AV303" s="68">
        <f t="shared" si="64"/>
        <v>0</v>
      </c>
      <c r="AW303" s="68">
        <f t="shared" si="66"/>
        <v>0</v>
      </c>
      <c r="AX303" s="70"/>
      <c r="AY303" s="70"/>
      <c r="AZ303" s="70"/>
      <c r="BA303" s="68">
        <f t="shared" si="65"/>
        <v>0</v>
      </c>
      <c r="BB303" s="17" t="s">
        <v>4815</v>
      </c>
      <c r="BC303" s="81" t="s">
        <v>4815</v>
      </c>
    </row>
    <row r="304" spans="1:55" s="20" customFormat="1" ht="39.75" customHeight="1" x14ac:dyDescent="0.25">
      <c r="A304" s="81" t="s">
        <v>4754</v>
      </c>
      <c r="B304" s="34" t="s">
        <v>2</v>
      </c>
      <c r="C304" s="34"/>
      <c r="D304" s="34"/>
      <c r="E304" s="34"/>
      <c r="F304" s="34" t="s">
        <v>5182</v>
      </c>
      <c r="G304" s="15" t="s">
        <v>4769</v>
      </c>
      <c r="H304" s="16"/>
      <c r="I304" s="172">
        <f t="shared" si="67"/>
        <v>292</v>
      </c>
      <c r="J304" s="83">
        <f>J302+1</f>
        <v>277</v>
      </c>
      <c r="K304" s="17" t="s">
        <v>4734</v>
      </c>
      <c r="L304" s="60" t="s">
        <v>74</v>
      </c>
      <c r="M304" s="60" t="s">
        <v>5609</v>
      </c>
      <c r="N304" s="139" t="s">
        <v>4789</v>
      </c>
      <c r="O304" s="18" t="s">
        <v>2347</v>
      </c>
      <c r="P304" s="47" t="s">
        <v>2348</v>
      </c>
      <c r="Q304" s="48">
        <v>35331</v>
      </c>
      <c r="R304" s="66" t="s">
        <v>551</v>
      </c>
      <c r="S304" s="48" t="s">
        <v>76</v>
      </c>
      <c r="T304" s="56" t="s">
        <v>77</v>
      </c>
      <c r="U304" s="47" t="s">
        <v>1811</v>
      </c>
      <c r="V304" s="58" t="s">
        <v>134</v>
      </c>
      <c r="W304" s="58" t="s">
        <v>135</v>
      </c>
      <c r="X304" s="58" t="s">
        <v>5183</v>
      </c>
      <c r="Y304" s="19" t="s">
        <v>5201</v>
      </c>
      <c r="Z304" s="71">
        <v>815.18000000000006</v>
      </c>
      <c r="AA304" s="69">
        <v>26.700000000000003</v>
      </c>
      <c r="AB304" s="68">
        <f t="shared" si="59"/>
        <v>841.88000000000011</v>
      </c>
      <c r="AC304" s="69"/>
      <c r="AD304" s="69"/>
      <c r="AE304" s="69"/>
      <c r="AF304" s="68">
        <f t="shared" si="60"/>
        <v>0</v>
      </c>
      <c r="AG304" s="69"/>
      <c r="AH304" s="69"/>
      <c r="AI304" s="69"/>
      <c r="AJ304" s="68">
        <f t="shared" si="61"/>
        <v>0</v>
      </c>
      <c r="AK304" s="69"/>
      <c r="AL304" s="69"/>
      <c r="AM304" s="69"/>
      <c r="AN304" s="69"/>
      <c r="AO304" s="69"/>
      <c r="AP304" s="69"/>
      <c r="AQ304" s="68">
        <f t="shared" si="62"/>
        <v>0</v>
      </c>
      <c r="AR304" s="69"/>
      <c r="AS304" s="69">
        <v>2390.92</v>
      </c>
      <c r="AT304" s="72">
        <f t="shared" si="63"/>
        <v>73.366200000000006</v>
      </c>
      <c r="AU304" s="71">
        <f>+(Z304+AC304)*0.82%</f>
        <v>6.6844760000000001</v>
      </c>
      <c r="AV304" s="68">
        <f t="shared" si="64"/>
        <v>3312.850676</v>
      </c>
      <c r="AW304" s="68">
        <f t="shared" si="66"/>
        <v>39754.208112</v>
      </c>
      <c r="AX304" s="70">
        <v>400</v>
      </c>
      <c r="AY304" s="70">
        <v>600</v>
      </c>
      <c r="AZ304" s="70"/>
      <c r="BA304" s="68">
        <f t="shared" si="65"/>
        <v>40754.208112</v>
      </c>
      <c r="BB304" s="17" t="s">
        <v>4847</v>
      </c>
      <c r="BC304" s="81" t="s">
        <v>4928</v>
      </c>
    </row>
    <row r="305" spans="1:55" s="20" customFormat="1" ht="39.75" customHeight="1" x14ac:dyDescent="0.25">
      <c r="A305" s="81" t="s">
        <v>4754</v>
      </c>
      <c r="B305" s="34" t="s">
        <v>2</v>
      </c>
      <c r="C305" s="34"/>
      <c r="D305" s="34"/>
      <c r="E305" s="34"/>
      <c r="F305" s="34" t="s">
        <v>5182</v>
      </c>
      <c r="G305" s="15" t="s">
        <v>4769</v>
      </c>
      <c r="H305" s="16"/>
      <c r="I305" s="172">
        <f t="shared" si="67"/>
        <v>293</v>
      </c>
      <c r="J305" s="83">
        <f>J304+1</f>
        <v>278</v>
      </c>
      <c r="K305" s="17" t="s">
        <v>4706</v>
      </c>
      <c r="L305" s="60" t="s">
        <v>74</v>
      </c>
      <c r="M305" s="60" t="s">
        <v>5609</v>
      </c>
      <c r="N305" s="139" t="s">
        <v>4789</v>
      </c>
      <c r="O305" s="18" t="s">
        <v>2349</v>
      </c>
      <c r="P305" s="47" t="s">
        <v>2350</v>
      </c>
      <c r="Q305" s="48">
        <v>31001</v>
      </c>
      <c r="R305" s="66" t="s">
        <v>552</v>
      </c>
      <c r="S305" s="48" t="s">
        <v>76</v>
      </c>
      <c r="T305" s="56" t="s">
        <v>77</v>
      </c>
      <c r="U305" s="47" t="s">
        <v>1811</v>
      </c>
      <c r="V305" s="58" t="s">
        <v>130</v>
      </c>
      <c r="W305" s="58" t="s">
        <v>131</v>
      </c>
      <c r="X305" s="58" t="s">
        <v>5183</v>
      </c>
      <c r="Y305" s="19" t="s">
        <v>1826</v>
      </c>
      <c r="Z305" s="71">
        <v>861.56</v>
      </c>
      <c r="AA305" s="69">
        <v>34.700000000000003</v>
      </c>
      <c r="AB305" s="68">
        <f t="shared" si="59"/>
        <v>896.26</v>
      </c>
      <c r="AC305" s="69"/>
      <c r="AD305" s="69"/>
      <c r="AE305" s="69"/>
      <c r="AF305" s="68">
        <f t="shared" si="60"/>
        <v>0</v>
      </c>
      <c r="AG305" s="69"/>
      <c r="AH305" s="69"/>
      <c r="AI305" s="69"/>
      <c r="AJ305" s="68">
        <f t="shared" si="61"/>
        <v>0</v>
      </c>
      <c r="AK305" s="69"/>
      <c r="AL305" s="69"/>
      <c r="AM305" s="69"/>
      <c r="AN305" s="69"/>
      <c r="AO305" s="69"/>
      <c r="AP305" s="69"/>
      <c r="AQ305" s="68">
        <f t="shared" si="62"/>
        <v>0</v>
      </c>
      <c r="AR305" s="69"/>
      <c r="AS305" s="69">
        <v>3090.92</v>
      </c>
      <c r="AT305" s="72">
        <f t="shared" si="63"/>
        <v>77.540399999999991</v>
      </c>
      <c r="AU305" s="71">
        <f>+(Z305+AC305)*0.82%</f>
        <v>7.0647919999999989</v>
      </c>
      <c r="AV305" s="68">
        <f t="shared" si="64"/>
        <v>4071.7851920000003</v>
      </c>
      <c r="AW305" s="68">
        <f t="shared" si="66"/>
        <v>48861.422304000007</v>
      </c>
      <c r="AX305" s="70">
        <v>400</v>
      </c>
      <c r="AY305" s="70">
        <v>600</v>
      </c>
      <c r="AZ305" s="70"/>
      <c r="BA305" s="68">
        <f t="shared" si="65"/>
        <v>49861.422304000007</v>
      </c>
      <c r="BB305" s="17" t="s">
        <v>4848</v>
      </c>
      <c r="BC305" s="81" t="s">
        <v>4951</v>
      </c>
    </row>
    <row r="306" spans="1:55" s="20" customFormat="1" ht="39.75" customHeight="1" x14ac:dyDescent="0.25">
      <c r="A306" s="81" t="s">
        <v>4754</v>
      </c>
      <c r="B306" s="34" t="s">
        <v>2</v>
      </c>
      <c r="C306" s="34"/>
      <c r="D306" s="34"/>
      <c r="E306" s="34"/>
      <c r="F306" s="34" t="s">
        <v>5182</v>
      </c>
      <c r="G306" s="15" t="s">
        <v>4769</v>
      </c>
      <c r="H306" s="16"/>
      <c r="I306" s="172">
        <f t="shared" si="67"/>
        <v>294</v>
      </c>
      <c r="J306" s="83">
        <f t="shared" ref="J306:J337" si="70">J305+1</f>
        <v>279</v>
      </c>
      <c r="K306" s="17" t="s">
        <v>4708</v>
      </c>
      <c r="L306" s="60" t="s">
        <v>74</v>
      </c>
      <c r="M306" s="60" t="s">
        <v>5609</v>
      </c>
      <c r="N306" s="139" t="s">
        <v>4789</v>
      </c>
      <c r="O306" s="18" t="s">
        <v>2003</v>
      </c>
      <c r="P306" s="47" t="s">
        <v>2004</v>
      </c>
      <c r="Q306" s="48">
        <v>31017</v>
      </c>
      <c r="R306" s="66" t="s">
        <v>362</v>
      </c>
      <c r="S306" s="48" t="s">
        <v>76</v>
      </c>
      <c r="T306" s="56" t="s">
        <v>77</v>
      </c>
      <c r="U306" s="47" t="s">
        <v>1811</v>
      </c>
      <c r="V306" s="58" t="s">
        <v>140</v>
      </c>
      <c r="W306" s="58" t="s">
        <v>141</v>
      </c>
      <c r="X306" s="58" t="s">
        <v>5183</v>
      </c>
      <c r="Y306" s="19" t="s">
        <v>1820</v>
      </c>
      <c r="Z306" s="71">
        <v>754.52</v>
      </c>
      <c r="AA306" s="69">
        <v>15.7</v>
      </c>
      <c r="AB306" s="68">
        <f t="shared" si="59"/>
        <v>770.22</v>
      </c>
      <c r="AC306" s="69"/>
      <c r="AD306" s="69"/>
      <c r="AE306" s="69"/>
      <c r="AF306" s="68">
        <f t="shared" si="60"/>
        <v>0</v>
      </c>
      <c r="AG306" s="69"/>
      <c r="AH306" s="69"/>
      <c r="AI306" s="69"/>
      <c r="AJ306" s="68">
        <f t="shared" si="61"/>
        <v>0</v>
      </c>
      <c r="AK306" s="69"/>
      <c r="AL306" s="69"/>
      <c r="AM306" s="69"/>
      <c r="AN306" s="69"/>
      <c r="AO306" s="69"/>
      <c r="AP306" s="69"/>
      <c r="AQ306" s="68">
        <f t="shared" si="62"/>
        <v>0</v>
      </c>
      <c r="AR306" s="69"/>
      <c r="AS306" s="69">
        <v>1250.92</v>
      </c>
      <c r="AT306" s="72">
        <f t="shared" si="63"/>
        <v>67.90679999999999</v>
      </c>
      <c r="AU306" s="71">
        <f>+(Z306+AC306)*0.82%</f>
        <v>6.1870639999999995</v>
      </c>
      <c r="AV306" s="68">
        <f t="shared" si="64"/>
        <v>2095.2338640000003</v>
      </c>
      <c r="AW306" s="68">
        <f t="shared" si="66"/>
        <v>25142.806368000005</v>
      </c>
      <c r="AX306" s="70">
        <v>400</v>
      </c>
      <c r="AY306" s="70">
        <v>600</v>
      </c>
      <c r="AZ306" s="70"/>
      <c r="BA306" s="68">
        <f t="shared" si="65"/>
        <v>26142.806368000005</v>
      </c>
      <c r="BB306" s="17"/>
      <c r="BC306" s="81"/>
    </row>
    <row r="307" spans="1:55" s="20" customFormat="1" ht="39.75" customHeight="1" x14ac:dyDescent="0.25">
      <c r="A307" s="81" t="s">
        <v>73</v>
      </c>
      <c r="B307" s="34" t="s">
        <v>2</v>
      </c>
      <c r="C307" s="34"/>
      <c r="D307" s="34"/>
      <c r="E307" s="34"/>
      <c r="F307" s="34" t="s">
        <v>5182</v>
      </c>
      <c r="G307" s="15" t="s">
        <v>4769</v>
      </c>
      <c r="H307" s="16"/>
      <c r="I307" s="172">
        <f t="shared" si="67"/>
        <v>295</v>
      </c>
      <c r="J307" s="83">
        <f t="shared" si="70"/>
        <v>280</v>
      </c>
      <c r="K307" s="17" t="s">
        <v>4699</v>
      </c>
      <c r="L307" s="60" t="s">
        <v>74</v>
      </c>
      <c r="M307" s="60" t="s">
        <v>5609</v>
      </c>
      <c r="N307" s="139" t="s">
        <v>4789</v>
      </c>
      <c r="O307" s="18" t="s">
        <v>2351</v>
      </c>
      <c r="P307" s="47" t="s">
        <v>2352</v>
      </c>
      <c r="Q307" s="48">
        <v>30636</v>
      </c>
      <c r="R307" s="66" t="s">
        <v>553</v>
      </c>
      <c r="S307" s="48" t="s">
        <v>76</v>
      </c>
      <c r="T307" s="56" t="s">
        <v>77</v>
      </c>
      <c r="U307" s="47" t="s">
        <v>1821</v>
      </c>
      <c r="V307" s="58" t="s">
        <v>134</v>
      </c>
      <c r="W307" s="58" t="s">
        <v>135</v>
      </c>
      <c r="X307" s="58" t="s">
        <v>5183</v>
      </c>
      <c r="Y307" s="19" t="s">
        <v>5203</v>
      </c>
      <c r="Z307" s="71"/>
      <c r="AA307" s="69"/>
      <c r="AB307" s="68">
        <f t="shared" si="59"/>
        <v>0</v>
      </c>
      <c r="AC307" s="69">
        <v>1363.7</v>
      </c>
      <c r="AD307" s="69">
        <v>734.3</v>
      </c>
      <c r="AE307" s="69">
        <v>32.56</v>
      </c>
      <c r="AF307" s="68">
        <f t="shared" si="60"/>
        <v>2130.56</v>
      </c>
      <c r="AG307" s="69"/>
      <c r="AH307" s="69"/>
      <c r="AI307" s="69"/>
      <c r="AJ307" s="68">
        <f t="shared" si="61"/>
        <v>0</v>
      </c>
      <c r="AK307" s="69"/>
      <c r="AL307" s="69"/>
      <c r="AM307" s="69"/>
      <c r="AN307" s="69"/>
      <c r="AO307" s="69"/>
      <c r="AP307" s="69"/>
      <c r="AQ307" s="68">
        <f t="shared" si="62"/>
        <v>0</v>
      </c>
      <c r="AR307" s="69">
        <v>704.43</v>
      </c>
      <c r="AS307" s="69"/>
      <c r="AT307" s="72">
        <f t="shared" si="63"/>
        <v>122.733</v>
      </c>
      <c r="AU307" s="71">
        <f>+(Z307+AC307)*1.01%</f>
        <v>13.77337</v>
      </c>
      <c r="AV307" s="68">
        <f t="shared" si="64"/>
        <v>2971.4963699999998</v>
      </c>
      <c r="AW307" s="68">
        <f t="shared" si="66"/>
        <v>35657.956439999994</v>
      </c>
      <c r="AX307" s="70">
        <v>400</v>
      </c>
      <c r="AY307" s="70">
        <v>600</v>
      </c>
      <c r="AZ307" s="70"/>
      <c r="BA307" s="68">
        <f t="shared" si="65"/>
        <v>36657.956439999994</v>
      </c>
      <c r="BB307" s="17"/>
      <c r="BC307" s="81"/>
    </row>
    <row r="308" spans="1:55" s="20" customFormat="1" ht="39.75" customHeight="1" x14ac:dyDescent="0.25">
      <c r="A308" s="81" t="s">
        <v>73</v>
      </c>
      <c r="B308" s="34" t="s">
        <v>2</v>
      </c>
      <c r="C308" s="34"/>
      <c r="D308" s="34"/>
      <c r="E308" s="34"/>
      <c r="F308" s="34" t="s">
        <v>5182</v>
      </c>
      <c r="G308" s="15" t="s">
        <v>4769</v>
      </c>
      <c r="H308" s="16"/>
      <c r="I308" s="172">
        <f t="shared" si="67"/>
        <v>296</v>
      </c>
      <c r="J308" s="83">
        <f t="shared" si="70"/>
        <v>281</v>
      </c>
      <c r="K308" s="17" t="s">
        <v>4699</v>
      </c>
      <c r="L308" s="60" t="s">
        <v>74</v>
      </c>
      <c r="M308" s="60" t="s">
        <v>5609</v>
      </c>
      <c r="N308" s="139" t="s">
        <v>4789</v>
      </c>
      <c r="O308" s="18" t="s">
        <v>2353</v>
      </c>
      <c r="P308" s="47" t="s">
        <v>2354</v>
      </c>
      <c r="Q308" s="48">
        <v>30651</v>
      </c>
      <c r="R308" s="66" t="s">
        <v>554</v>
      </c>
      <c r="S308" s="48" t="s">
        <v>76</v>
      </c>
      <c r="T308" s="56" t="s">
        <v>77</v>
      </c>
      <c r="U308" s="47" t="s">
        <v>1821</v>
      </c>
      <c r="V308" s="58" t="s">
        <v>140</v>
      </c>
      <c r="W308" s="58" t="s">
        <v>141</v>
      </c>
      <c r="X308" s="58" t="s">
        <v>5183</v>
      </c>
      <c r="Y308" s="19" t="s">
        <v>1820</v>
      </c>
      <c r="Z308" s="71"/>
      <c r="AA308" s="69"/>
      <c r="AB308" s="68">
        <f t="shared" si="59"/>
        <v>0</v>
      </c>
      <c r="AC308" s="69">
        <v>1244.0999999999999</v>
      </c>
      <c r="AD308" s="69">
        <v>669.9</v>
      </c>
      <c r="AE308" s="69"/>
      <c r="AF308" s="68">
        <f t="shared" si="60"/>
        <v>1914</v>
      </c>
      <c r="AG308" s="69"/>
      <c r="AH308" s="69"/>
      <c r="AI308" s="69"/>
      <c r="AJ308" s="68">
        <f t="shared" si="61"/>
        <v>0</v>
      </c>
      <c r="AK308" s="69"/>
      <c r="AL308" s="69"/>
      <c r="AM308" s="69"/>
      <c r="AN308" s="69"/>
      <c r="AO308" s="69"/>
      <c r="AP308" s="69">
        <v>158</v>
      </c>
      <c r="AQ308" s="68">
        <f t="shared" si="62"/>
        <v>158</v>
      </c>
      <c r="AR308" s="69">
        <v>375.59</v>
      </c>
      <c r="AS308" s="69"/>
      <c r="AT308" s="72">
        <f t="shared" si="63"/>
        <v>111.96899999999999</v>
      </c>
      <c r="AU308" s="71">
        <f>+(Z308+AC308)*1.01%</f>
        <v>12.565409999999998</v>
      </c>
      <c r="AV308" s="68">
        <f t="shared" si="64"/>
        <v>2572.1244100000004</v>
      </c>
      <c r="AW308" s="68">
        <f t="shared" si="66"/>
        <v>30865.492920000004</v>
      </c>
      <c r="AX308" s="70">
        <v>400</v>
      </c>
      <c r="AY308" s="70">
        <v>600</v>
      </c>
      <c r="AZ308" s="70"/>
      <c r="BA308" s="68">
        <f t="shared" si="65"/>
        <v>31865.492920000004</v>
      </c>
      <c r="BB308" s="17"/>
      <c r="BC308" s="81"/>
    </row>
    <row r="309" spans="1:55" s="20" customFormat="1" ht="39.75" customHeight="1" x14ac:dyDescent="0.25">
      <c r="A309" s="81" t="s">
        <v>4754</v>
      </c>
      <c r="B309" s="34" t="s">
        <v>2</v>
      </c>
      <c r="C309" s="34"/>
      <c r="D309" s="34"/>
      <c r="E309" s="34"/>
      <c r="F309" s="34" t="s">
        <v>5182</v>
      </c>
      <c r="G309" s="15" t="s">
        <v>4769</v>
      </c>
      <c r="H309" s="16"/>
      <c r="I309" s="172">
        <f t="shared" si="67"/>
        <v>297</v>
      </c>
      <c r="J309" s="83">
        <f t="shared" si="70"/>
        <v>282</v>
      </c>
      <c r="K309" s="17" t="s">
        <v>4699</v>
      </c>
      <c r="L309" s="60" t="s">
        <v>74</v>
      </c>
      <c r="M309" s="60" t="s">
        <v>5609</v>
      </c>
      <c r="N309" s="139" t="s">
        <v>4789</v>
      </c>
      <c r="O309" s="18" t="s">
        <v>2355</v>
      </c>
      <c r="P309" s="47" t="s">
        <v>2356</v>
      </c>
      <c r="Q309" s="48">
        <v>31017</v>
      </c>
      <c r="R309" s="66" t="s">
        <v>555</v>
      </c>
      <c r="S309" s="48" t="s">
        <v>76</v>
      </c>
      <c r="T309" s="56" t="s">
        <v>77</v>
      </c>
      <c r="U309" s="47" t="s">
        <v>1811</v>
      </c>
      <c r="V309" s="58" t="s">
        <v>140</v>
      </c>
      <c r="W309" s="58" t="s">
        <v>141</v>
      </c>
      <c r="X309" s="58" t="s">
        <v>5183</v>
      </c>
      <c r="Y309" s="19" t="s">
        <v>1826</v>
      </c>
      <c r="Z309" s="71">
        <v>754.52</v>
      </c>
      <c r="AA309" s="69">
        <v>15.7</v>
      </c>
      <c r="AB309" s="68">
        <f t="shared" si="59"/>
        <v>770.22</v>
      </c>
      <c r="AC309" s="69"/>
      <c r="AD309" s="69"/>
      <c r="AE309" s="69"/>
      <c r="AF309" s="68">
        <f t="shared" si="60"/>
        <v>0</v>
      </c>
      <c r="AG309" s="69"/>
      <c r="AH309" s="69"/>
      <c r="AI309" s="69"/>
      <c r="AJ309" s="68">
        <f t="shared" si="61"/>
        <v>0</v>
      </c>
      <c r="AK309" s="69"/>
      <c r="AL309" s="69"/>
      <c r="AM309" s="69"/>
      <c r="AN309" s="69"/>
      <c r="AO309" s="69"/>
      <c r="AP309" s="69"/>
      <c r="AQ309" s="68">
        <f t="shared" si="62"/>
        <v>0</v>
      </c>
      <c r="AR309" s="69"/>
      <c r="AS309" s="69">
        <v>1250.92</v>
      </c>
      <c r="AT309" s="72">
        <f t="shared" si="63"/>
        <v>67.90679999999999</v>
      </c>
      <c r="AU309" s="71">
        <f>+(Z309+AC309)*0.82%</f>
        <v>6.1870639999999995</v>
      </c>
      <c r="AV309" s="68">
        <f t="shared" si="64"/>
        <v>2095.2338640000003</v>
      </c>
      <c r="AW309" s="68">
        <f t="shared" si="66"/>
        <v>25142.806368000005</v>
      </c>
      <c r="AX309" s="70">
        <v>400</v>
      </c>
      <c r="AY309" s="70">
        <v>600</v>
      </c>
      <c r="AZ309" s="70"/>
      <c r="BA309" s="68">
        <f t="shared" si="65"/>
        <v>26142.806368000005</v>
      </c>
      <c r="BB309" s="17"/>
      <c r="BC309" s="81"/>
    </row>
    <row r="310" spans="1:55" s="20" customFormat="1" ht="39.75" customHeight="1" x14ac:dyDescent="0.25">
      <c r="A310" s="81" t="s">
        <v>73</v>
      </c>
      <c r="B310" s="34" t="s">
        <v>2</v>
      </c>
      <c r="C310" s="34"/>
      <c r="D310" s="34"/>
      <c r="E310" s="34"/>
      <c r="F310" s="34" t="s">
        <v>5182</v>
      </c>
      <c r="G310" s="15" t="s">
        <v>4769</v>
      </c>
      <c r="H310" s="16"/>
      <c r="I310" s="172">
        <f t="shared" si="67"/>
        <v>298</v>
      </c>
      <c r="J310" s="83">
        <f t="shared" si="70"/>
        <v>283</v>
      </c>
      <c r="K310" s="17" t="s">
        <v>4699</v>
      </c>
      <c r="L310" s="60" t="s">
        <v>74</v>
      </c>
      <c r="M310" s="60" t="s">
        <v>5609</v>
      </c>
      <c r="N310" s="139" t="s">
        <v>4789</v>
      </c>
      <c r="O310" s="18" t="s">
        <v>2357</v>
      </c>
      <c r="P310" s="47" t="s">
        <v>2358</v>
      </c>
      <c r="Q310" s="48">
        <v>31762</v>
      </c>
      <c r="R310" s="66" t="s">
        <v>556</v>
      </c>
      <c r="S310" s="48" t="s">
        <v>76</v>
      </c>
      <c r="T310" s="56" t="s">
        <v>77</v>
      </c>
      <c r="U310" s="47" t="s">
        <v>1821</v>
      </c>
      <c r="V310" s="58" t="s">
        <v>140</v>
      </c>
      <c r="W310" s="58" t="s">
        <v>141</v>
      </c>
      <c r="X310" s="58" t="s">
        <v>5183</v>
      </c>
      <c r="Y310" s="19" t="s">
        <v>1817</v>
      </c>
      <c r="Z310" s="71"/>
      <c r="AA310" s="69"/>
      <c r="AB310" s="68">
        <f t="shared" si="59"/>
        <v>0</v>
      </c>
      <c r="AC310" s="69">
        <v>1244.0999999999999</v>
      </c>
      <c r="AD310" s="69">
        <v>669.9</v>
      </c>
      <c r="AE310" s="69">
        <v>15.86</v>
      </c>
      <c r="AF310" s="68">
        <f t="shared" si="60"/>
        <v>1929.86</v>
      </c>
      <c r="AG310" s="69"/>
      <c r="AH310" s="69"/>
      <c r="AI310" s="69"/>
      <c r="AJ310" s="68">
        <f t="shared" si="61"/>
        <v>0</v>
      </c>
      <c r="AK310" s="69"/>
      <c r="AL310" s="69"/>
      <c r="AM310" s="69"/>
      <c r="AN310" s="69"/>
      <c r="AO310" s="69"/>
      <c r="AP310" s="69">
        <v>158</v>
      </c>
      <c r="AQ310" s="68">
        <f t="shared" si="62"/>
        <v>158</v>
      </c>
      <c r="AR310" s="69">
        <v>435.04</v>
      </c>
      <c r="AS310" s="69"/>
      <c r="AT310" s="72">
        <f t="shared" si="63"/>
        <v>111.96899999999999</v>
      </c>
      <c r="AU310" s="71">
        <f>+(Z310+AC310)*1.01%</f>
        <v>12.565409999999998</v>
      </c>
      <c r="AV310" s="68">
        <f t="shared" si="64"/>
        <v>2647.4344099999998</v>
      </c>
      <c r="AW310" s="68">
        <f t="shared" si="66"/>
        <v>31769.212919999998</v>
      </c>
      <c r="AX310" s="70">
        <v>400</v>
      </c>
      <c r="AY310" s="70">
        <v>600</v>
      </c>
      <c r="AZ310" s="70"/>
      <c r="BA310" s="68">
        <f t="shared" si="65"/>
        <v>32769.212919999998</v>
      </c>
      <c r="BB310" s="17"/>
      <c r="BC310" s="81"/>
    </row>
    <row r="311" spans="1:55" s="20" customFormat="1" ht="39.75" customHeight="1" x14ac:dyDescent="0.25">
      <c r="A311" s="81" t="s">
        <v>73</v>
      </c>
      <c r="B311" s="34" t="s">
        <v>2</v>
      </c>
      <c r="C311" s="34"/>
      <c r="D311" s="34"/>
      <c r="E311" s="34"/>
      <c r="F311" s="34" t="s">
        <v>5182</v>
      </c>
      <c r="G311" s="15" t="s">
        <v>4769</v>
      </c>
      <c r="H311" s="16"/>
      <c r="I311" s="172">
        <f t="shared" si="67"/>
        <v>299</v>
      </c>
      <c r="J311" s="83">
        <f t="shared" si="70"/>
        <v>284</v>
      </c>
      <c r="K311" s="17" t="s">
        <v>4730</v>
      </c>
      <c r="L311" s="60" t="s">
        <v>4785</v>
      </c>
      <c r="M311" s="60" t="s">
        <v>5610</v>
      </c>
      <c r="N311" s="139" t="s">
        <v>4789</v>
      </c>
      <c r="O311" s="18" t="s">
        <v>2359</v>
      </c>
      <c r="P311" s="47" t="s">
        <v>2360</v>
      </c>
      <c r="Q311" s="48">
        <v>31017</v>
      </c>
      <c r="R311" s="66" t="s">
        <v>557</v>
      </c>
      <c r="S311" s="48" t="s">
        <v>76</v>
      </c>
      <c r="T311" s="56" t="s">
        <v>77</v>
      </c>
      <c r="U311" s="47" t="s">
        <v>1821</v>
      </c>
      <c r="V311" s="58" t="s">
        <v>132</v>
      </c>
      <c r="W311" s="58" t="s">
        <v>133</v>
      </c>
      <c r="X311" s="58" t="s">
        <v>5183</v>
      </c>
      <c r="Y311" s="19" t="s">
        <v>5169</v>
      </c>
      <c r="Z311" s="71"/>
      <c r="AA311" s="69"/>
      <c r="AB311" s="68">
        <f t="shared" si="59"/>
        <v>0</v>
      </c>
      <c r="AC311" s="69">
        <v>1397.5</v>
      </c>
      <c r="AD311" s="69">
        <v>752.5</v>
      </c>
      <c r="AE311" s="69">
        <v>24.99</v>
      </c>
      <c r="AF311" s="68">
        <f t="shared" si="60"/>
        <v>2174.9899999999998</v>
      </c>
      <c r="AG311" s="69"/>
      <c r="AH311" s="69"/>
      <c r="AI311" s="69"/>
      <c r="AJ311" s="68">
        <f t="shared" si="61"/>
        <v>0</v>
      </c>
      <c r="AK311" s="69"/>
      <c r="AL311" s="69"/>
      <c r="AM311" s="69"/>
      <c r="AN311" s="69"/>
      <c r="AO311" s="69"/>
      <c r="AP311" s="69"/>
      <c r="AQ311" s="68">
        <f t="shared" si="62"/>
        <v>0</v>
      </c>
      <c r="AR311" s="69">
        <v>293.52999999999997</v>
      </c>
      <c r="AS311" s="69"/>
      <c r="AT311" s="72">
        <f t="shared" si="63"/>
        <v>125.77499999999999</v>
      </c>
      <c r="AU311" s="71">
        <f>+(Z311+AC311)*1.01%</f>
        <v>14.114749999999999</v>
      </c>
      <c r="AV311" s="68">
        <f t="shared" si="64"/>
        <v>2608.4097499999998</v>
      </c>
      <c r="AW311" s="68">
        <f t="shared" si="66"/>
        <v>31300.916999999998</v>
      </c>
      <c r="AX311" s="70">
        <v>400</v>
      </c>
      <c r="AY311" s="70">
        <v>600</v>
      </c>
      <c r="AZ311" s="70"/>
      <c r="BA311" s="68">
        <f t="shared" si="65"/>
        <v>32300.916999999998</v>
      </c>
      <c r="BB311" s="17"/>
      <c r="BC311" s="81"/>
    </row>
    <row r="312" spans="1:55" s="20" customFormat="1" ht="39.75" customHeight="1" x14ac:dyDescent="0.25">
      <c r="A312" s="81" t="s">
        <v>4754</v>
      </c>
      <c r="B312" s="34" t="s">
        <v>2</v>
      </c>
      <c r="C312" s="34"/>
      <c r="D312" s="34"/>
      <c r="E312" s="34"/>
      <c r="F312" s="34" t="s">
        <v>5182</v>
      </c>
      <c r="G312" s="15" t="s">
        <v>4769</v>
      </c>
      <c r="H312" s="16"/>
      <c r="I312" s="172">
        <f t="shared" si="67"/>
        <v>300</v>
      </c>
      <c r="J312" s="83">
        <f t="shared" si="70"/>
        <v>285</v>
      </c>
      <c r="K312" s="17" t="s">
        <v>4715</v>
      </c>
      <c r="L312" s="60" t="s">
        <v>4785</v>
      </c>
      <c r="M312" s="60" t="s">
        <v>5610</v>
      </c>
      <c r="N312" s="139" t="s">
        <v>4789</v>
      </c>
      <c r="O312" s="18" t="s">
        <v>2361</v>
      </c>
      <c r="P312" s="47" t="s">
        <v>2362</v>
      </c>
      <c r="Q312" s="48">
        <v>27973</v>
      </c>
      <c r="R312" s="66" t="s">
        <v>558</v>
      </c>
      <c r="S312" s="48" t="s">
        <v>76</v>
      </c>
      <c r="T312" s="56" t="s">
        <v>77</v>
      </c>
      <c r="U312" s="47" t="s">
        <v>1811</v>
      </c>
      <c r="V312" s="58" t="s">
        <v>138</v>
      </c>
      <c r="W312" s="58" t="s">
        <v>139</v>
      </c>
      <c r="X312" s="58" t="s">
        <v>5183</v>
      </c>
      <c r="Y312" s="19" t="s">
        <v>5185</v>
      </c>
      <c r="Z312" s="71">
        <v>768.81000000000006</v>
      </c>
      <c r="AA312" s="69">
        <v>20.700000000000003</v>
      </c>
      <c r="AB312" s="68">
        <f t="shared" si="59"/>
        <v>789.5100000000001</v>
      </c>
      <c r="AC312" s="69"/>
      <c r="AD312" s="69"/>
      <c r="AE312" s="69"/>
      <c r="AF312" s="68">
        <f t="shared" si="60"/>
        <v>0</v>
      </c>
      <c r="AG312" s="69"/>
      <c r="AH312" s="69"/>
      <c r="AI312" s="69"/>
      <c r="AJ312" s="68">
        <f t="shared" si="61"/>
        <v>0</v>
      </c>
      <c r="AK312" s="69"/>
      <c r="AL312" s="69"/>
      <c r="AM312" s="69"/>
      <c r="AN312" s="69"/>
      <c r="AO312" s="69"/>
      <c r="AP312" s="69"/>
      <c r="AQ312" s="68">
        <f t="shared" si="62"/>
        <v>0</v>
      </c>
      <c r="AR312" s="69"/>
      <c r="AS312" s="69">
        <v>1250.92</v>
      </c>
      <c r="AT312" s="72">
        <f t="shared" si="63"/>
        <v>69.192900000000009</v>
      </c>
      <c r="AU312" s="71">
        <f>+(Z312+AC312)*0.82%</f>
        <v>6.3042419999999995</v>
      </c>
      <c r="AV312" s="68">
        <f t="shared" si="64"/>
        <v>2115.9271420000005</v>
      </c>
      <c r="AW312" s="68">
        <f t="shared" si="66"/>
        <v>25391.125704000005</v>
      </c>
      <c r="AX312" s="70">
        <v>400</v>
      </c>
      <c r="AY312" s="70">
        <v>600</v>
      </c>
      <c r="AZ312" s="70"/>
      <c r="BA312" s="68">
        <f t="shared" si="65"/>
        <v>26391.125704000005</v>
      </c>
      <c r="BB312" s="17"/>
      <c r="BC312" s="81"/>
    </row>
    <row r="313" spans="1:55" s="20" customFormat="1" ht="39.75" customHeight="1" x14ac:dyDescent="0.25">
      <c r="A313" s="81" t="s">
        <v>73</v>
      </c>
      <c r="B313" s="34" t="s">
        <v>2</v>
      </c>
      <c r="C313" s="34"/>
      <c r="D313" s="34"/>
      <c r="E313" s="34"/>
      <c r="F313" s="34" t="s">
        <v>5182</v>
      </c>
      <c r="G313" s="15" t="s">
        <v>4769</v>
      </c>
      <c r="H313" s="16"/>
      <c r="I313" s="172">
        <f t="shared" si="67"/>
        <v>301</v>
      </c>
      <c r="J313" s="83">
        <f t="shared" si="70"/>
        <v>286</v>
      </c>
      <c r="K313" s="17" t="s">
        <v>4715</v>
      </c>
      <c r="L313" s="60" t="s">
        <v>4785</v>
      </c>
      <c r="M313" s="60" t="s">
        <v>5610</v>
      </c>
      <c r="N313" s="139" t="s">
        <v>4789</v>
      </c>
      <c r="O313" s="18" t="s">
        <v>2363</v>
      </c>
      <c r="P313" s="47" t="s">
        <v>2364</v>
      </c>
      <c r="Q313" s="48">
        <v>31017</v>
      </c>
      <c r="R313" s="66" t="s">
        <v>559</v>
      </c>
      <c r="S313" s="48" t="s">
        <v>76</v>
      </c>
      <c r="T313" s="56" t="s">
        <v>77</v>
      </c>
      <c r="U313" s="47" t="s">
        <v>1821</v>
      </c>
      <c r="V313" s="58" t="s">
        <v>140</v>
      </c>
      <c r="W313" s="58" t="s">
        <v>141</v>
      </c>
      <c r="X313" s="58" t="s">
        <v>5183</v>
      </c>
      <c r="Y313" s="19" t="s">
        <v>1820</v>
      </c>
      <c r="Z313" s="71"/>
      <c r="AA313" s="69"/>
      <c r="AB313" s="68">
        <f t="shared" si="59"/>
        <v>0</v>
      </c>
      <c r="AC313" s="69">
        <v>1244.0999999999999</v>
      </c>
      <c r="AD313" s="69">
        <v>669.9</v>
      </c>
      <c r="AE313" s="69">
        <v>13.63</v>
      </c>
      <c r="AF313" s="68">
        <f t="shared" si="60"/>
        <v>1927.63</v>
      </c>
      <c r="AG313" s="69"/>
      <c r="AH313" s="69"/>
      <c r="AI313" s="69"/>
      <c r="AJ313" s="68">
        <f t="shared" si="61"/>
        <v>0</v>
      </c>
      <c r="AK313" s="69"/>
      <c r="AL313" s="69"/>
      <c r="AM313" s="69"/>
      <c r="AN313" s="69"/>
      <c r="AO313" s="69"/>
      <c r="AP313" s="69">
        <v>158</v>
      </c>
      <c r="AQ313" s="68">
        <f t="shared" si="62"/>
        <v>158</v>
      </c>
      <c r="AR313" s="69">
        <v>551.94000000000005</v>
      </c>
      <c r="AS313" s="69"/>
      <c r="AT313" s="72">
        <f t="shared" si="63"/>
        <v>111.96899999999999</v>
      </c>
      <c r="AU313" s="71">
        <f>+(Z313+AC313)*1.01%</f>
        <v>12.565409999999998</v>
      </c>
      <c r="AV313" s="68">
        <f t="shared" si="64"/>
        <v>2762.1044100000004</v>
      </c>
      <c r="AW313" s="68">
        <f t="shared" si="66"/>
        <v>33145.252920000006</v>
      </c>
      <c r="AX313" s="70">
        <v>400</v>
      </c>
      <c r="AY313" s="70">
        <v>600</v>
      </c>
      <c r="AZ313" s="70"/>
      <c r="BA313" s="68">
        <f t="shared" si="65"/>
        <v>34145.252920000006</v>
      </c>
      <c r="BB313" s="17"/>
      <c r="BC313" s="81"/>
    </row>
    <row r="314" spans="1:55" s="20" customFormat="1" ht="39.75" customHeight="1" x14ac:dyDescent="0.25">
      <c r="A314" s="81" t="s">
        <v>73</v>
      </c>
      <c r="B314" s="34" t="s">
        <v>2</v>
      </c>
      <c r="C314" s="34"/>
      <c r="D314" s="34"/>
      <c r="E314" s="34"/>
      <c r="F314" s="34" t="s">
        <v>5182</v>
      </c>
      <c r="G314" s="15" t="s">
        <v>4769</v>
      </c>
      <c r="H314" s="16"/>
      <c r="I314" s="172">
        <f t="shared" si="67"/>
        <v>302</v>
      </c>
      <c r="J314" s="83">
        <f t="shared" si="70"/>
        <v>287</v>
      </c>
      <c r="K314" s="17" t="s">
        <v>4716</v>
      </c>
      <c r="L314" s="60" t="s">
        <v>4785</v>
      </c>
      <c r="M314" s="60" t="s">
        <v>5610</v>
      </c>
      <c r="N314" s="139" t="s">
        <v>4789</v>
      </c>
      <c r="O314" s="18" t="s">
        <v>2365</v>
      </c>
      <c r="P314" s="47" t="s">
        <v>2366</v>
      </c>
      <c r="Q314" s="48">
        <v>30651</v>
      </c>
      <c r="R314" s="66" t="s">
        <v>560</v>
      </c>
      <c r="S314" s="48" t="s">
        <v>76</v>
      </c>
      <c r="T314" s="56" t="s">
        <v>77</v>
      </c>
      <c r="U314" s="47" t="s">
        <v>1821</v>
      </c>
      <c r="V314" s="58" t="s">
        <v>138</v>
      </c>
      <c r="W314" s="58" t="s">
        <v>139</v>
      </c>
      <c r="X314" s="58" t="s">
        <v>5183</v>
      </c>
      <c r="Y314" s="19" t="s">
        <v>5188</v>
      </c>
      <c r="Z314" s="71"/>
      <c r="AA314" s="69"/>
      <c r="AB314" s="68">
        <f t="shared" si="59"/>
        <v>0</v>
      </c>
      <c r="AC314" s="69">
        <v>1255.1500000000001</v>
      </c>
      <c r="AD314" s="69">
        <v>675.85</v>
      </c>
      <c r="AE314" s="69">
        <v>12.64</v>
      </c>
      <c r="AF314" s="68">
        <f t="shared" si="60"/>
        <v>1943.64</v>
      </c>
      <c r="AG314" s="69"/>
      <c r="AH314" s="69"/>
      <c r="AI314" s="69"/>
      <c r="AJ314" s="68">
        <f t="shared" si="61"/>
        <v>0</v>
      </c>
      <c r="AK314" s="69"/>
      <c r="AL314" s="69"/>
      <c r="AM314" s="69"/>
      <c r="AN314" s="69"/>
      <c r="AO314" s="69"/>
      <c r="AP314" s="69">
        <v>158</v>
      </c>
      <c r="AQ314" s="68">
        <f t="shared" si="62"/>
        <v>158</v>
      </c>
      <c r="AR314" s="69">
        <v>352.81</v>
      </c>
      <c r="AS314" s="69"/>
      <c r="AT314" s="72">
        <f t="shared" si="63"/>
        <v>112.96350000000001</v>
      </c>
      <c r="AU314" s="71">
        <f>+(Z314+AC314)*1.01%</f>
        <v>12.677015000000001</v>
      </c>
      <c r="AV314" s="68">
        <f t="shared" si="64"/>
        <v>2580.0905150000003</v>
      </c>
      <c r="AW314" s="68">
        <f t="shared" si="66"/>
        <v>30961.086180000006</v>
      </c>
      <c r="AX314" s="70">
        <v>400</v>
      </c>
      <c r="AY314" s="70">
        <v>600</v>
      </c>
      <c r="AZ314" s="70"/>
      <c r="BA314" s="68">
        <f t="shared" si="65"/>
        <v>31961.086180000006</v>
      </c>
      <c r="BB314" s="17"/>
      <c r="BC314" s="81"/>
    </row>
    <row r="315" spans="1:55" s="20" customFormat="1" ht="39.75" customHeight="1" x14ac:dyDescent="0.25">
      <c r="A315" s="81" t="s">
        <v>73</v>
      </c>
      <c r="B315" s="34" t="s">
        <v>2</v>
      </c>
      <c r="C315" s="34"/>
      <c r="D315" s="34"/>
      <c r="E315" s="34"/>
      <c r="F315" s="34" t="s">
        <v>5182</v>
      </c>
      <c r="G315" s="15" t="s">
        <v>4769</v>
      </c>
      <c r="H315" s="16"/>
      <c r="I315" s="172">
        <f t="shared" si="67"/>
        <v>303</v>
      </c>
      <c r="J315" s="83">
        <f t="shared" si="70"/>
        <v>288</v>
      </c>
      <c r="K315" s="17" t="s">
        <v>4716</v>
      </c>
      <c r="L315" s="60" t="s">
        <v>4785</v>
      </c>
      <c r="M315" s="60" t="s">
        <v>5610</v>
      </c>
      <c r="N315" s="139" t="s">
        <v>4789</v>
      </c>
      <c r="O315" s="18" t="s">
        <v>2367</v>
      </c>
      <c r="P315" s="47" t="s">
        <v>2368</v>
      </c>
      <c r="Q315" s="48">
        <v>29830</v>
      </c>
      <c r="R315" s="66" t="s">
        <v>561</v>
      </c>
      <c r="S315" s="48" t="s">
        <v>76</v>
      </c>
      <c r="T315" s="56" t="s">
        <v>77</v>
      </c>
      <c r="U315" s="47" t="s">
        <v>1821</v>
      </c>
      <c r="V315" s="58" t="s">
        <v>138</v>
      </c>
      <c r="W315" s="58" t="s">
        <v>139</v>
      </c>
      <c r="X315" s="58" t="s">
        <v>5183</v>
      </c>
      <c r="Y315" s="19" t="s">
        <v>5188</v>
      </c>
      <c r="Z315" s="71"/>
      <c r="AA315" s="69"/>
      <c r="AB315" s="68">
        <f t="shared" si="59"/>
        <v>0</v>
      </c>
      <c r="AC315" s="69">
        <v>1255.1500000000001</v>
      </c>
      <c r="AD315" s="69">
        <v>675.85</v>
      </c>
      <c r="AE315" s="69"/>
      <c r="AF315" s="68">
        <f t="shared" si="60"/>
        <v>1931</v>
      </c>
      <c r="AG315" s="69"/>
      <c r="AH315" s="69"/>
      <c r="AI315" s="69"/>
      <c r="AJ315" s="68">
        <f t="shared" si="61"/>
        <v>0</v>
      </c>
      <c r="AK315" s="69"/>
      <c r="AL315" s="69"/>
      <c r="AM315" s="69"/>
      <c r="AN315" s="69"/>
      <c r="AO315" s="69"/>
      <c r="AP315" s="69">
        <v>158</v>
      </c>
      <c r="AQ315" s="68">
        <f t="shared" si="62"/>
        <v>158</v>
      </c>
      <c r="AR315" s="69"/>
      <c r="AS315" s="69"/>
      <c r="AT315" s="72">
        <f t="shared" si="63"/>
        <v>112.96350000000001</v>
      </c>
      <c r="AU315" s="71">
        <f>+(Z315+AC315)*1.01%</f>
        <v>12.677015000000001</v>
      </c>
      <c r="AV315" s="68">
        <f t="shared" si="64"/>
        <v>2214.6405150000001</v>
      </c>
      <c r="AW315" s="68">
        <f t="shared" si="66"/>
        <v>26575.686180000001</v>
      </c>
      <c r="AX315" s="70">
        <v>400</v>
      </c>
      <c r="AY315" s="70">
        <v>600</v>
      </c>
      <c r="AZ315" s="70"/>
      <c r="BA315" s="68">
        <f t="shared" si="65"/>
        <v>27575.686180000001</v>
      </c>
      <c r="BB315" s="17"/>
      <c r="BC315" s="81"/>
    </row>
    <row r="316" spans="1:55" s="20" customFormat="1" ht="39.75" customHeight="1" x14ac:dyDescent="0.25">
      <c r="A316" s="81" t="s">
        <v>4754</v>
      </c>
      <c r="B316" s="34" t="s">
        <v>2</v>
      </c>
      <c r="C316" s="34"/>
      <c r="D316" s="34"/>
      <c r="E316" s="34"/>
      <c r="F316" s="34" t="s">
        <v>5182</v>
      </c>
      <c r="G316" s="15" t="s">
        <v>4769</v>
      </c>
      <c r="H316" s="16"/>
      <c r="I316" s="172">
        <f t="shared" si="67"/>
        <v>304</v>
      </c>
      <c r="J316" s="83">
        <f t="shared" si="70"/>
        <v>289</v>
      </c>
      <c r="K316" s="17" t="s">
        <v>4716</v>
      </c>
      <c r="L316" s="60" t="s">
        <v>4785</v>
      </c>
      <c r="M316" s="60" t="s">
        <v>5610</v>
      </c>
      <c r="N316" s="139" t="s">
        <v>4789</v>
      </c>
      <c r="O316" s="18" t="s">
        <v>5044</v>
      </c>
      <c r="P316" s="47" t="s">
        <v>5067</v>
      </c>
      <c r="Q316" s="48">
        <v>42213</v>
      </c>
      <c r="R316" s="66" t="s">
        <v>562</v>
      </c>
      <c r="S316" s="48" t="s">
        <v>76</v>
      </c>
      <c r="T316" s="56" t="s">
        <v>77</v>
      </c>
      <c r="U316" s="47" t="s">
        <v>1811</v>
      </c>
      <c r="V316" s="58" t="s">
        <v>138</v>
      </c>
      <c r="W316" s="58" t="s">
        <v>139</v>
      </c>
      <c r="X316" s="58" t="s">
        <v>5183</v>
      </c>
      <c r="Y316" s="19" t="s">
        <v>5188</v>
      </c>
      <c r="Z316" s="71">
        <v>808.86</v>
      </c>
      <c r="AA316" s="69">
        <v>20.700000000000003</v>
      </c>
      <c r="AB316" s="68">
        <f t="shared" si="59"/>
        <v>829.56000000000006</v>
      </c>
      <c r="AC316" s="69"/>
      <c r="AD316" s="69"/>
      <c r="AE316" s="69"/>
      <c r="AF316" s="68">
        <f t="shared" si="60"/>
        <v>0</v>
      </c>
      <c r="AG316" s="69"/>
      <c r="AH316" s="69"/>
      <c r="AI316" s="69"/>
      <c r="AJ316" s="68">
        <f t="shared" si="61"/>
        <v>0</v>
      </c>
      <c r="AK316" s="69"/>
      <c r="AL316" s="69"/>
      <c r="AM316" s="69"/>
      <c r="AN316" s="69"/>
      <c r="AO316" s="69"/>
      <c r="AP316" s="69"/>
      <c r="AQ316" s="68">
        <f t="shared" si="62"/>
        <v>0</v>
      </c>
      <c r="AR316" s="69"/>
      <c r="AS316" s="69">
        <v>1250.92</v>
      </c>
      <c r="AT316" s="72">
        <f t="shared" si="63"/>
        <v>72.797399999999996</v>
      </c>
      <c r="AU316" s="71">
        <f>+(Z316+AC316)*0.82%</f>
        <v>6.6326519999999993</v>
      </c>
      <c r="AV316" s="68">
        <f t="shared" si="64"/>
        <v>2159.9100519999997</v>
      </c>
      <c r="AW316" s="68">
        <f t="shared" si="66"/>
        <v>25918.920623999998</v>
      </c>
      <c r="AX316" s="70">
        <v>400</v>
      </c>
      <c r="AY316" s="70">
        <v>600</v>
      </c>
      <c r="AZ316" s="70"/>
      <c r="BA316" s="68">
        <f t="shared" si="65"/>
        <v>26918.920623999998</v>
      </c>
      <c r="BB316" s="17" t="s">
        <v>5772</v>
      </c>
      <c r="BC316" s="81"/>
    </row>
    <row r="317" spans="1:55" s="20" customFormat="1" ht="39.75" customHeight="1" x14ac:dyDescent="0.25">
      <c r="A317" s="81" t="s">
        <v>73</v>
      </c>
      <c r="B317" s="34" t="s">
        <v>2</v>
      </c>
      <c r="C317" s="34"/>
      <c r="D317" s="34"/>
      <c r="E317" s="34"/>
      <c r="F317" s="34" t="s">
        <v>5182</v>
      </c>
      <c r="G317" s="15" t="s">
        <v>4769</v>
      </c>
      <c r="H317" s="16"/>
      <c r="I317" s="172">
        <f t="shared" si="67"/>
        <v>305</v>
      </c>
      <c r="J317" s="83">
        <f t="shared" si="70"/>
        <v>290</v>
      </c>
      <c r="K317" s="17" t="s">
        <v>4716</v>
      </c>
      <c r="L317" s="60" t="s">
        <v>4785</v>
      </c>
      <c r="M317" s="60" t="s">
        <v>5610</v>
      </c>
      <c r="N317" s="139" t="s">
        <v>4789</v>
      </c>
      <c r="O317" s="18" t="s">
        <v>2369</v>
      </c>
      <c r="P317" s="47" t="s">
        <v>2370</v>
      </c>
      <c r="Q317" s="48">
        <v>32870</v>
      </c>
      <c r="R317" s="66" t="s">
        <v>563</v>
      </c>
      <c r="S317" s="48" t="s">
        <v>76</v>
      </c>
      <c r="T317" s="56" t="s">
        <v>77</v>
      </c>
      <c r="U317" s="47" t="s">
        <v>1821</v>
      </c>
      <c r="V317" s="58" t="s">
        <v>140</v>
      </c>
      <c r="W317" s="58" t="s">
        <v>141</v>
      </c>
      <c r="X317" s="58" t="s">
        <v>5183</v>
      </c>
      <c r="Y317" s="19" t="s">
        <v>5169</v>
      </c>
      <c r="Z317" s="71"/>
      <c r="AA317" s="69"/>
      <c r="AB317" s="68">
        <f t="shared" si="59"/>
        <v>0</v>
      </c>
      <c r="AC317" s="69">
        <v>1244.0999999999999</v>
      </c>
      <c r="AD317" s="69">
        <v>669.9</v>
      </c>
      <c r="AE317" s="69">
        <v>34.590000000000003</v>
      </c>
      <c r="AF317" s="68">
        <f t="shared" si="60"/>
        <v>1948.59</v>
      </c>
      <c r="AG317" s="69"/>
      <c r="AH317" s="69"/>
      <c r="AI317" s="69"/>
      <c r="AJ317" s="68">
        <f t="shared" si="61"/>
        <v>0</v>
      </c>
      <c r="AK317" s="69"/>
      <c r="AL317" s="69"/>
      <c r="AM317" s="69"/>
      <c r="AN317" s="69"/>
      <c r="AO317" s="69"/>
      <c r="AP317" s="69">
        <v>158</v>
      </c>
      <c r="AQ317" s="68">
        <f t="shared" si="62"/>
        <v>158</v>
      </c>
      <c r="AR317" s="69">
        <v>389.48</v>
      </c>
      <c r="AS317" s="69"/>
      <c r="AT317" s="72">
        <f t="shared" si="63"/>
        <v>111.96899999999999</v>
      </c>
      <c r="AU317" s="71">
        <f>+(Z317+AC317)*1.01%</f>
        <v>12.565409999999998</v>
      </c>
      <c r="AV317" s="68">
        <f t="shared" si="64"/>
        <v>2620.6044100000004</v>
      </c>
      <c r="AW317" s="68">
        <f t="shared" si="66"/>
        <v>31447.252920000006</v>
      </c>
      <c r="AX317" s="70">
        <v>400</v>
      </c>
      <c r="AY317" s="70">
        <v>600</v>
      </c>
      <c r="AZ317" s="70"/>
      <c r="BA317" s="68">
        <f t="shared" si="65"/>
        <v>32447.252920000006</v>
      </c>
      <c r="BB317" s="17"/>
      <c r="BC317" s="81"/>
    </row>
    <row r="318" spans="1:55" s="20" customFormat="1" ht="39.75" customHeight="1" x14ac:dyDescent="0.25">
      <c r="A318" s="81" t="s">
        <v>4754</v>
      </c>
      <c r="B318" s="34" t="s">
        <v>2</v>
      </c>
      <c r="C318" s="34"/>
      <c r="D318" s="34"/>
      <c r="E318" s="34"/>
      <c r="F318" s="34" t="s">
        <v>5182</v>
      </c>
      <c r="G318" s="15" t="s">
        <v>4769</v>
      </c>
      <c r="H318" s="16"/>
      <c r="I318" s="172">
        <f t="shared" si="67"/>
        <v>306</v>
      </c>
      <c r="J318" s="83">
        <f t="shared" si="70"/>
        <v>291</v>
      </c>
      <c r="K318" s="17" t="s">
        <v>4701</v>
      </c>
      <c r="L318" s="60" t="s">
        <v>4785</v>
      </c>
      <c r="M318" s="60" t="s">
        <v>5610</v>
      </c>
      <c r="N318" s="139" t="s">
        <v>4789</v>
      </c>
      <c r="O318" s="18" t="s">
        <v>5847</v>
      </c>
      <c r="P318" s="47" t="s">
        <v>5848</v>
      </c>
      <c r="Q318" s="48">
        <v>42401</v>
      </c>
      <c r="R318" s="66" t="s">
        <v>564</v>
      </c>
      <c r="S318" s="48" t="s">
        <v>76</v>
      </c>
      <c r="T318" s="56" t="s">
        <v>1816</v>
      </c>
      <c r="U318" s="47" t="s">
        <v>1811</v>
      </c>
      <c r="V318" s="58" t="s">
        <v>148</v>
      </c>
      <c r="W318" s="58" t="s">
        <v>149</v>
      </c>
      <c r="X318" s="58" t="s">
        <v>5183</v>
      </c>
      <c r="Y318" s="19" t="s">
        <v>5188</v>
      </c>
      <c r="Z318" s="71">
        <v>698</v>
      </c>
      <c r="AA318" s="69">
        <v>3.1</v>
      </c>
      <c r="AB318" s="68">
        <f t="shared" si="59"/>
        <v>701.1</v>
      </c>
      <c r="AC318" s="69"/>
      <c r="AD318" s="69"/>
      <c r="AE318" s="69"/>
      <c r="AF318" s="68">
        <f t="shared" si="60"/>
        <v>0</v>
      </c>
      <c r="AG318" s="69"/>
      <c r="AH318" s="69"/>
      <c r="AI318" s="69"/>
      <c r="AJ318" s="68">
        <f t="shared" si="61"/>
        <v>0</v>
      </c>
      <c r="AK318" s="69"/>
      <c r="AL318" s="69"/>
      <c r="AM318" s="69"/>
      <c r="AN318" s="69"/>
      <c r="AO318" s="69"/>
      <c r="AP318" s="69"/>
      <c r="AQ318" s="68">
        <f t="shared" si="62"/>
        <v>0</v>
      </c>
      <c r="AR318" s="69"/>
      <c r="AS318" s="69">
        <v>1250.92</v>
      </c>
      <c r="AT318" s="72">
        <f t="shared" si="63"/>
        <v>62.82</v>
      </c>
      <c r="AU318" s="71">
        <f>+(Z318+AC318)*0.82%</f>
        <v>5.7235999999999994</v>
      </c>
      <c r="AV318" s="68">
        <f t="shared" si="64"/>
        <v>2020.5636</v>
      </c>
      <c r="AW318" s="68">
        <f t="shared" si="66"/>
        <v>24246.763200000001</v>
      </c>
      <c r="AX318" s="70">
        <v>400</v>
      </c>
      <c r="AY318" s="70">
        <v>600</v>
      </c>
      <c r="AZ318" s="70"/>
      <c r="BA318" s="68">
        <f t="shared" si="65"/>
        <v>25246.763200000001</v>
      </c>
      <c r="BB318" s="17" t="s">
        <v>5920</v>
      </c>
      <c r="BC318" s="81"/>
    </row>
    <row r="319" spans="1:55" s="20" customFormat="1" ht="39.75" customHeight="1" x14ac:dyDescent="0.25">
      <c r="A319" s="81" t="s">
        <v>4754</v>
      </c>
      <c r="B319" s="34" t="s">
        <v>2</v>
      </c>
      <c r="C319" s="34"/>
      <c r="D319" s="34"/>
      <c r="E319" s="34"/>
      <c r="F319" s="34" t="s">
        <v>5182</v>
      </c>
      <c r="G319" s="15" t="s">
        <v>4769</v>
      </c>
      <c r="H319" s="16"/>
      <c r="I319" s="172">
        <f t="shared" si="67"/>
        <v>307</v>
      </c>
      <c r="J319" s="83">
        <f t="shared" si="70"/>
        <v>292</v>
      </c>
      <c r="K319" s="17" t="s">
        <v>4701</v>
      </c>
      <c r="L319" s="60" t="s">
        <v>4785</v>
      </c>
      <c r="M319" s="60" t="s">
        <v>5610</v>
      </c>
      <c r="N319" s="139" t="s">
        <v>4789</v>
      </c>
      <c r="O319" s="18" t="s">
        <v>2093</v>
      </c>
      <c r="P319" s="47" t="s">
        <v>2094</v>
      </c>
      <c r="Q319" s="48">
        <v>42305</v>
      </c>
      <c r="R319" s="66" t="s">
        <v>566</v>
      </c>
      <c r="S319" s="48" t="s">
        <v>76</v>
      </c>
      <c r="T319" s="56" t="s">
        <v>77</v>
      </c>
      <c r="U319" s="47" t="s">
        <v>1811</v>
      </c>
      <c r="V319" s="58" t="s">
        <v>148</v>
      </c>
      <c r="W319" s="58" t="s">
        <v>149</v>
      </c>
      <c r="X319" s="58" t="s">
        <v>5183</v>
      </c>
      <c r="Y319" s="19" t="s">
        <v>5188</v>
      </c>
      <c r="Z319" s="71">
        <v>698</v>
      </c>
      <c r="AA319" s="69">
        <v>3.1</v>
      </c>
      <c r="AB319" s="68">
        <f t="shared" si="59"/>
        <v>701.1</v>
      </c>
      <c r="AC319" s="69"/>
      <c r="AD319" s="69"/>
      <c r="AE319" s="69"/>
      <c r="AF319" s="68">
        <f t="shared" si="60"/>
        <v>0</v>
      </c>
      <c r="AG319" s="69"/>
      <c r="AH319" s="69"/>
      <c r="AI319" s="69"/>
      <c r="AJ319" s="68">
        <f t="shared" si="61"/>
        <v>0</v>
      </c>
      <c r="AK319" s="69"/>
      <c r="AL319" s="69"/>
      <c r="AM319" s="69"/>
      <c r="AN319" s="69"/>
      <c r="AO319" s="69"/>
      <c r="AP319" s="69"/>
      <c r="AQ319" s="68">
        <f t="shared" si="62"/>
        <v>0</v>
      </c>
      <c r="AR319" s="69"/>
      <c r="AS319" s="69">
        <v>1250.92</v>
      </c>
      <c r="AT319" s="72">
        <f t="shared" si="63"/>
        <v>62.82</v>
      </c>
      <c r="AU319" s="71">
        <f>+(Z319+AC319)*0.82%</f>
        <v>5.7235999999999994</v>
      </c>
      <c r="AV319" s="68">
        <f t="shared" si="64"/>
        <v>2020.5636</v>
      </c>
      <c r="AW319" s="68">
        <f t="shared" si="66"/>
        <v>24246.763200000001</v>
      </c>
      <c r="AX319" s="70">
        <v>400</v>
      </c>
      <c r="AY319" s="70">
        <v>600</v>
      </c>
      <c r="AZ319" s="70"/>
      <c r="BA319" s="68">
        <f t="shared" si="65"/>
        <v>25246.763200000001</v>
      </c>
      <c r="BB319" s="17" t="s">
        <v>5763</v>
      </c>
      <c r="BC319" s="81"/>
    </row>
    <row r="320" spans="1:55" s="20" customFormat="1" ht="39.75" customHeight="1" x14ac:dyDescent="0.25">
      <c r="A320" s="81" t="s">
        <v>73</v>
      </c>
      <c r="B320" s="34" t="s">
        <v>2</v>
      </c>
      <c r="C320" s="34"/>
      <c r="D320" s="34"/>
      <c r="E320" s="34"/>
      <c r="F320" s="34" t="s">
        <v>5182</v>
      </c>
      <c r="G320" s="15" t="s">
        <v>4769</v>
      </c>
      <c r="H320" s="16"/>
      <c r="I320" s="172">
        <f t="shared" si="67"/>
        <v>308</v>
      </c>
      <c r="J320" s="83">
        <f t="shared" si="70"/>
        <v>293</v>
      </c>
      <c r="K320" s="17" t="s">
        <v>4701</v>
      </c>
      <c r="L320" s="60" t="s">
        <v>4785</v>
      </c>
      <c r="M320" s="60" t="s">
        <v>5610</v>
      </c>
      <c r="N320" s="139" t="s">
        <v>4789</v>
      </c>
      <c r="O320" s="18" t="s">
        <v>2373</v>
      </c>
      <c r="P320" s="47" t="s">
        <v>2374</v>
      </c>
      <c r="Q320" s="48">
        <v>36047</v>
      </c>
      <c r="R320" s="66" t="s">
        <v>567</v>
      </c>
      <c r="S320" s="48" t="s">
        <v>76</v>
      </c>
      <c r="T320" s="56" t="s">
        <v>77</v>
      </c>
      <c r="U320" s="47" t="s">
        <v>1821</v>
      </c>
      <c r="V320" s="58" t="s">
        <v>144</v>
      </c>
      <c r="W320" s="58" t="s">
        <v>145</v>
      </c>
      <c r="X320" s="58" t="s">
        <v>5183</v>
      </c>
      <c r="Y320" s="19" t="s">
        <v>5188</v>
      </c>
      <c r="Z320" s="71"/>
      <c r="AA320" s="69"/>
      <c r="AB320" s="68">
        <f t="shared" si="59"/>
        <v>0</v>
      </c>
      <c r="AC320" s="69">
        <v>1222.6500000000001</v>
      </c>
      <c r="AD320" s="69">
        <v>658.35</v>
      </c>
      <c r="AE320" s="69"/>
      <c r="AF320" s="68">
        <f t="shared" si="60"/>
        <v>1881</v>
      </c>
      <c r="AG320" s="69"/>
      <c r="AH320" s="69"/>
      <c r="AI320" s="69"/>
      <c r="AJ320" s="68">
        <f t="shared" si="61"/>
        <v>0</v>
      </c>
      <c r="AK320" s="69"/>
      <c r="AL320" s="69"/>
      <c r="AM320" s="69"/>
      <c r="AN320" s="69"/>
      <c r="AO320" s="69"/>
      <c r="AP320" s="69">
        <v>158</v>
      </c>
      <c r="AQ320" s="68">
        <f t="shared" si="62"/>
        <v>158</v>
      </c>
      <c r="AR320" s="69">
        <v>529.16</v>
      </c>
      <c r="AS320" s="69"/>
      <c r="AT320" s="72">
        <f t="shared" si="63"/>
        <v>110.0385</v>
      </c>
      <c r="AU320" s="71">
        <f>+(Z320+AC320)*1.01%</f>
        <v>12.348765</v>
      </c>
      <c r="AV320" s="68">
        <f t="shared" si="64"/>
        <v>2690.5472650000002</v>
      </c>
      <c r="AW320" s="68">
        <f t="shared" si="66"/>
        <v>32286.567180000002</v>
      </c>
      <c r="AX320" s="70">
        <v>400</v>
      </c>
      <c r="AY320" s="70">
        <v>600</v>
      </c>
      <c r="AZ320" s="70"/>
      <c r="BA320" s="68">
        <f t="shared" si="65"/>
        <v>33286.567179999998</v>
      </c>
      <c r="BB320" s="17"/>
      <c r="BC320" s="81"/>
    </row>
    <row r="321" spans="1:55" s="20" customFormat="1" ht="39.75" customHeight="1" x14ac:dyDescent="0.25">
      <c r="A321" s="81" t="s">
        <v>73</v>
      </c>
      <c r="B321" s="34" t="s">
        <v>2</v>
      </c>
      <c r="C321" s="34"/>
      <c r="D321" s="34"/>
      <c r="E321" s="34"/>
      <c r="F321" s="34" t="s">
        <v>5182</v>
      </c>
      <c r="G321" s="15" t="s">
        <v>4769</v>
      </c>
      <c r="H321" s="16"/>
      <c r="I321" s="172">
        <f t="shared" si="67"/>
        <v>309</v>
      </c>
      <c r="J321" s="83">
        <f t="shared" si="70"/>
        <v>294</v>
      </c>
      <c r="K321" s="17" t="s">
        <v>4701</v>
      </c>
      <c r="L321" s="60" t="s">
        <v>4785</v>
      </c>
      <c r="M321" s="60" t="s">
        <v>5610</v>
      </c>
      <c r="N321" s="139" t="s">
        <v>4789</v>
      </c>
      <c r="O321" s="18" t="s">
        <v>2375</v>
      </c>
      <c r="P321" s="47" t="s">
        <v>2376</v>
      </c>
      <c r="Q321" s="48">
        <v>31229</v>
      </c>
      <c r="R321" s="66" t="s">
        <v>568</v>
      </c>
      <c r="S321" s="48" t="s">
        <v>76</v>
      </c>
      <c r="T321" s="56" t="s">
        <v>77</v>
      </c>
      <c r="U321" s="47" t="s">
        <v>1821</v>
      </c>
      <c r="V321" s="58" t="s">
        <v>144</v>
      </c>
      <c r="W321" s="58" t="s">
        <v>145</v>
      </c>
      <c r="X321" s="58" t="s">
        <v>5183</v>
      </c>
      <c r="Y321" s="19" t="s">
        <v>5188</v>
      </c>
      <c r="Z321" s="71"/>
      <c r="AA321" s="69"/>
      <c r="AB321" s="68">
        <f t="shared" si="59"/>
        <v>0</v>
      </c>
      <c r="AC321" s="69">
        <v>1222.6500000000001</v>
      </c>
      <c r="AD321" s="69">
        <v>658.35</v>
      </c>
      <c r="AE321" s="69">
        <v>9.75</v>
      </c>
      <c r="AF321" s="68">
        <f t="shared" si="60"/>
        <v>1890.75</v>
      </c>
      <c r="AG321" s="69"/>
      <c r="AH321" s="69"/>
      <c r="AI321" s="69"/>
      <c r="AJ321" s="68">
        <f t="shared" si="61"/>
        <v>0</v>
      </c>
      <c r="AK321" s="69"/>
      <c r="AL321" s="69"/>
      <c r="AM321" s="69"/>
      <c r="AN321" s="69"/>
      <c r="AO321" s="69"/>
      <c r="AP321" s="69">
        <v>158</v>
      </c>
      <c r="AQ321" s="68">
        <f t="shared" si="62"/>
        <v>158</v>
      </c>
      <c r="AR321" s="69">
        <v>465.71</v>
      </c>
      <c r="AS321" s="69"/>
      <c r="AT321" s="72">
        <f t="shared" si="63"/>
        <v>110.0385</v>
      </c>
      <c r="AU321" s="71">
        <f>+(Z321+AC321)*1.01%</f>
        <v>12.348765</v>
      </c>
      <c r="AV321" s="68">
        <f t="shared" si="64"/>
        <v>2636.8472650000003</v>
      </c>
      <c r="AW321" s="68">
        <f t="shared" si="66"/>
        <v>31642.167180000004</v>
      </c>
      <c r="AX321" s="70">
        <v>400</v>
      </c>
      <c r="AY321" s="70">
        <v>600</v>
      </c>
      <c r="AZ321" s="70"/>
      <c r="BA321" s="68">
        <f t="shared" si="65"/>
        <v>32642.167180000004</v>
      </c>
      <c r="BB321" s="17"/>
      <c r="BC321" s="81"/>
    </row>
    <row r="322" spans="1:55" s="20" customFormat="1" ht="39.75" customHeight="1" x14ac:dyDescent="0.25">
      <c r="A322" s="81" t="s">
        <v>73</v>
      </c>
      <c r="B322" s="34" t="s">
        <v>2</v>
      </c>
      <c r="C322" s="34"/>
      <c r="D322" s="34"/>
      <c r="E322" s="34"/>
      <c r="F322" s="34" t="s">
        <v>5182</v>
      </c>
      <c r="G322" s="15" t="s">
        <v>4769</v>
      </c>
      <c r="H322" s="16"/>
      <c r="I322" s="172">
        <f t="shared" si="67"/>
        <v>310</v>
      </c>
      <c r="J322" s="83">
        <f t="shared" si="70"/>
        <v>295</v>
      </c>
      <c r="K322" s="17" t="s">
        <v>4701</v>
      </c>
      <c r="L322" s="60" t="s">
        <v>4785</v>
      </c>
      <c r="M322" s="60" t="s">
        <v>5610</v>
      </c>
      <c r="N322" s="139" t="s">
        <v>4789</v>
      </c>
      <c r="O322" s="18" t="s">
        <v>2377</v>
      </c>
      <c r="P322" s="47" t="s">
        <v>2378</v>
      </c>
      <c r="Q322" s="48">
        <v>32872</v>
      </c>
      <c r="R322" s="66" t="s">
        <v>569</v>
      </c>
      <c r="S322" s="48" t="s">
        <v>76</v>
      </c>
      <c r="T322" s="56" t="s">
        <v>77</v>
      </c>
      <c r="U322" s="47" t="s">
        <v>1821</v>
      </c>
      <c r="V322" s="58" t="s">
        <v>144</v>
      </c>
      <c r="W322" s="58" t="s">
        <v>145</v>
      </c>
      <c r="X322" s="58" t="s">
        <v>5183</v>
      </c>
      <c r="Y322" s="19" t="s">
        <v>5188</v>
      </c>
      <c r="Z322" s="71"/>
      <c r="AA322" s="69"/>
      <c r="AB322" s="68">
        <f t="shared" si="59"/>
        <v>0</v>
      </c>
      <c r="AC322" s="69">
        <v>1222.6500000000001</v>
      </c>
      <c r="AD322" s="69">
        <v>658.35</v>
      </c>
      <c r="AE322" s="69">
        <v>6.76</v>
      </c>
      <c r="AF322" s="68">
        <f t="shared" si="60"/>
        <v>1887.76</v>
      </c>
      <c r="AG322" s="69"/>
      <c r="AH322" s="69"/>
      <c r="AI322" s="69"/>
      <c r="AJ322" s="68">
        <f t="shared" si="61"/>
        <v>0</v>
      </c>
      <c r="AK322" s="69"/>
      <c r="AL322" s="69"/>
      <c r="AM322" s="69"/>
      <c r="AN322" s="69"/>
      <c r="AO322" s="69"/>
      <c r="AP322" s="69">
        <v>158</v>
      </c>
      <c r="AQ322" s="68">
        <f t="shared" si="62"/>
        <v>158</v>
      </c>
      <c r="AR322" s="69">
        <v>528.16</v>
      </c>
      <c r="AS322" s="69"/>
      <c r="AT322" s="72">
        <f t="shared" si="63"/>
        <v>110.0385</v>
      </c>
      <c r="AU322" s="71">
        <f>+(Z322+AC322)*1.01%</f>
        <v>12.348765</v>
      </c>
      <c r="AV322" s="68">
        <f t="shared" si="64"/>
        <v>2696.3072650000004</v>
      </c>
      <c r="AW322" s="68">
        <f t="shared" si="66"/>
        <v>32355.687180000004</v>
      </c>
      <c r="AX322" s="70">
        <v>400</v>
      </c>
      <c r="AY322" s="70">
        <v>600</v>
      </c>
      <c r="AZ322" s="70"/>
      <c r="BA322" s="68">
        <f t="shared" si="65"/>
        <v>33355.687180000008</v>
      </c>
      <c r="BB322" s="17"/>
      <c r="BC322" s="81"/>
    </row>
    <row r="323" spans="1:55" s="20" customFormat="1" ht="39.75" customHeight="1" x14ac:dyDescent="0.25">
      <c r="A323" s="81" t="s">
        <v>73</v>
      </c>
      <c r="B323" s="34" t="s">
        <v>2</v>
      </c>
      <c r="C323" s="34"/>
      <c r="D323" s="34"/>
      <c r="E323" s="34"/>
      <c r="F323" s="34" t="s">
        <v>5182</v>
      </c>
      <c r="G323" s="15" t="s">
        <v>4769</v>
      </c>
      <c r="H323" s="16"/>
      <c r="I323" s="172">
        <f t="shared" si="67"/>
        <v>311</v>
      </c>
      <c r="J323" s="83">
        <f t="shared" si="70"/>
        <v>296</v>
      </c>
      <c r="K323" s="17" t="s">
        <v>4732</v>
      </c>
      <c r="L323" s="60" t="s">
        <v>4785</v>
      </c>
      <c r="M323" s="60" t="s">
        <v>5610</v>
      </c>
      <c r="N323" s="53" t="s">
        <v>4794</v>
      </c>
      <c r="O323" s="18" t="s">
        <v>2341</v>
      </c>
      <c r="P323" s="47" t="s">
        <v>2342</v>
      </c>
      <c r="Q323" s="48">
        <v>41487</v>
      </c>
      <c r="R323" s="66" t="s">
        <v>548</v>
      </c>
      <c r="S323" s="48" t="s">
        <v>76</v>
      </c>
      <c r="T323" s="56" t="s">
        <v>77</v>
      </c>
      <c r="U323" s="47" t="s">
        <v>1821</v>
      </c>
      <c r="V323" s="58" t="s">
        <v>142</v>
      </c>
      <c r="W323" s="58" t="s">
        <v>143</v>
      </c>
      <c r="X323" s="58" t="s">
        <v>5183</v>
      </c>
      <c r="Y323" s="19" t="s">
        <v>5202</v>
      </c>
      <c r="Z323" s="71"/>
      <c r="AA323" s="69"/>
      <c r="AB323" s="68">
        <f t="shared" si="59"/>
        <v>0</v>
      </c>
      <c r="AC323" s="69">
        <v>1233.7</v>
      </c>
      <c r="AD323" s="69">
        <v>664.3</v>
      </c>
      <c r="AE323" s="69">
        <v>13.75</v>
      </c>
      <c r="AF323" s="68">
        <f t="shared" si="60"/>
        <v>1911.75</v>
      </c>
      <c r="AG323" s="69"/>
      <c r="AH323" s="69"/>
      <c r="AI323" s="69"/>
      <c r="AJ323" s="68">
        <f t="shared" si="61"/>
        <v>0</v>
      </c>
      <c r="AK323" s="69"/>
      <c r="AL323" s="69"/>
      <c r="AM323" s="69"/>
      <c r="AN323" s="69"/>
      <c r="AO323" s="69"/>
      <c r="AP323" s="69">
        <v>158</v>
      </c>
      <c r="AQ323" s="68">
        <f t="shared" si="62"/>
        <v>158</v>
      </c>
      <c r="AR323" s="69"/>
      <c r="AS323" s="69"/>
      <c r="AT323" s="72">
        <f t="shared" si="63"/>
        <v>111.033</v>
      </c>
      <c r="AU323" s="71">
        <f>+(Z323+AC323)*1.01%</f>
        <v>12.460369999999999</v>
      </c>
      <c r="AV323" s="68">
        <f t="shared" si="64"/>
        <v>2193.2433699999997</v>
      </c>
      <c r="AW323" s="68">
        <f t="shared" si="66"/>
        <v>26318.920439999994</v>
      </c>
      <c r="AX323" s="70">
        <v>400</v>
      </c>
      <c r="AY323" s="70">
        <v>600</v>
      </c>
      <c r="AZ323" s="70"/>
      <c r="BA323" s="68">
        <f t="shared" si="65"/>
        <v>27318.920439999994</v>
      </c>
      <c r="BB323" s="17" t="s">
        <v>4813</v>
      </c>
      <c r="BC323" s="81" t="s">
        <v>4929</v>
      </c>
    </row>
    <row r="324" spans="1:55" s="20" customFormat="1" ht="39.75" customHeight="1" x14ac:dyDescent="0.25">
      <c r="A324" s="81" t="s">
        <v>4754</v>
      </c>
      <c r="B324" s="34" t="s">
        <v>2</v>
      </c>
      <c r="C324" s="34"/>
      <c r="D324" s="34"/>
      <c r="E324" s="34"/>
      <c r="F324" s="34" t="s">
        <v>5182</v>
      </c>
      <c r="G324" s="15" t="s">
        <v>4770</v>
      </c>
      <c r="H324" s="16"/>
      <c r="I324" s="172">
        <f t="shared" si="67"/>
        <v>312</v>
      </c>
      <c r="J324" s="83">
        <f t="shared" si="70"/>
        <v>297</v>
      </c>
      <c r="K324" s="17" t="s">
        <v>4707</v>
      </c>
      <c r="L324" s="60" t="s">
        <v>4784</v>
      </c>
      <c r="M324" s="60" t="s">
        <v>5611</v>
      </c>
      <c r="N324" s="53" t="s">
        <v>4799</v>
      </c>
      <c r="O324" s="18" t="s">
        <v>2379</v>
      </c>
      <c r="P324" s="47" t="s">
        <v>2380</v>
      </c>
      <c r="Q324" s="48">
        <v>42056</v>
      </c>
      <c r="R324" s="66" t="s">
        <v>570</v>
      </c>
      <c r="S324" s="48" t="s">
        <v>76</v>
      </c>
      <c r="T324" s="56" t="s">
        <v>77</v>
      </c>
      <c r="U324" s="47" t="s">
        <v>1811</v>
      </c>
      <c r="V324" s="58" t="s">
        <v>111</v>
      </c>
      <c r="W324" s="58" t="s">
        <v>1813</v>
      </c>
      <c r="X324" s="58" t="s">
        <v>5183</v>
      </c>
      <c r="Y324" s="19" t="s">
        <v>5184</v>
      </c>
      <c r="Z324" s="71">
        <v>1435.27</v>
      </c>
      <c r="AA324" s="69">
        <v>33.1</v>
      </c>
      <c r="AB324" s="68">
        <f t="shared" si="59"/>
        <v>1468.37</v>
      </c>
      <c r="AC324" s="69"/>
      <c r="AD324" s="69"/>
      <c r="AE324" s="69"/>
      <c r="AF324" s="68">
        <f t="shared" si="60"/>
        <v>0</v>
      </c>
      <c r="AG324" s="69"/>
      <c r="AH324" s="69"/>
      <c r="AI324" s="69"/>
      <c r="AJ324" s="68">
        <f t="shared" si="61"/>
        <v>0</v>
      </c>
      <c r="AK324" s="69"/>
      <c r="AL324" s="69"/>
      <c r="AM324" s="69"/>
      <c r="AN324" s="69"/>
      <c r="AO324" s="69"/>
      <c r="AP324" s="69"/>
      <c r="AQ324" s="68">
        <f t="shared" si="62"/>
        <v>0</v>
      </c>
      <c r="AR324" s="69"/>
      <c r="AS324" s="69">
        <v>5090.92</v>
      </c>
      <c r="AT324" s="72">
        <f t="shared" si="63"/>
        <v>129.17429999999999</v>
      </c>
      <c r="AU324" s="71">
        <f t="shared" ref="AU324:AU329" si="71">+(Z324+AC324)*0.82%</f>
        <v>11.769213999999998</v>
      </c>
      <c r="AV324" s="68">
        <f t="shared" si="64"/>
        <v>6700.2335139999996</v>
      </c>
      <c r="AW324" s="68">
        <f t="shared" si="66"/>
        <v>80402.802167999995</v>
      </c>
      <c r="AX324" s="70">
        <v>400</v>
      </c>
      <c r="AY324" s="70">
        <v>600</v>
      </c>
      <c r="AZ324" s="70"/>
      <c r="BA324" s="68">
        <f t="shared" si="65"/>
        <v>81402.802167999995</v>
      </c>
      <c r="BB324" s="17" t="s">
        <v>4849</v>
      </c>
      <c r="BC324" s="81" t="s">
        <v>4927</v>
      </c>
    </row>
    <row r="325" spans="1:55" s="20" customFormat="1" ht="39.75" customHeight="1" x14ac:dyDescent="0.25">
      <c r="A325" s="81" t="s">
        <v>4754</v>
      </c>
      <c r="B325" s="34" t="s">
        <v>2</v>
      </c>
      <c r="C325" s="34"/>
      <c r="D325" s="34"/>
      <c r="E325" s="34"/>
      <c r="F325" s="34" t="s">
        <v>5182</v>
      </c>
      <c r="G325" s="15" t="s">
        <v>4770</v>
      </c>
      <c r="H325" s="16"/>
      <c r="I325" s="172">
        <f t="shared" si="67"/>
        <v>313</v>
      </c>
      <c r="J325" s="83">
        <f t="shared" si="70"/>
        <v>298</v>
      </c>
      <c r="K325" s="17" t="s">
        <v>4730</v>
      </c>
      <c r="L325" s="60" t="s">
        <v>4785</v>
      </c>
      <c r="M325" s="60" t="s">
        <v>5610</v>
      </c>
      <c r="N325" s="53" t="s">
        <v>4799</v>
      </c>
      <c r="O325" s="18" t="s">
        <v>2381</v>
      </c>
      <c r="P325" s="47" t="s">
        <v>2382</v>
      </c>
      <c r="Q325" s="48">
        <v>31229</v>
      </c>
      <c r="R325" s="66" t="s">
        <v>571</v>
      </c>
      <c r="S325" s="48" t="s">
        <v>76</v>
      </c>
      <c r="T325" s="56" t="s">
        <v>77</v>
      </c>
      <c r="U325" s="47" t="s">
        <v>1811</v>
      </c>
      <c r="V325" s="58" t="s">
        <v>142</v>
      </c>
      <c r="W325" s="58" t="s">
        <v>143</v>
      </c>
      <c r="X325" s="58" t="s">
        <v>5183</v>
      </c>
      <c r="Y325" s="19" t="s">
        <v>5185</v>
      </c>
      <c r="Z325" s="71">
        <v>808.12999999999988</v>
      </c>
      <c r="AA325" s="69">
        <v>10.7</v>
      </c>
      <c r="AB325" s="68">
        <f t="shared" si="59"/>
        <v>818.82999999999993</v>
      </c>
      <c r="AC325" s="69"/>
      <c r="AD325" s="69"/>
      <c r="AE325" s="69"/>
      <c r="AF325" s="68">
        <f t="shared" si="60"/>
        <v>0</v>
      </c>
      <c r="AG325" s="69"/>
      <c r="AH325" s="69"/>
      <c r="AI325" s="69"/>
      <c r="AJ325" s="68">
        <f t="shared" si="61"/>
        <v>0</v>
      </c>
      <c r="AK325" s="69"/>
      <c r="AL325" s="69"/>
      <c r="AM325" s="69"/>
      <c r="AN325" s="69"/>
      <c r="AO325" s="69"/>
      <c r="AP325" s="69"/>
      <c r="AQ325" s="68">
        <f t="shared" si="62"/>
        <v>0</v>
      </c>
      <c r="AR325" s="69"/>
      <c r="AS325" s="69">
        <v>1250.92</v>
      </c>
      <c r="AT325" s="72">
        <f t="shared" si="63"/>
        <v>72.731699999999989</v>
      </c>
      <c r="AU325" s="71">
        <f t="shared" si="71"/>
        <v>6.6266659999999984</v>
      </c>
      <c r="AV325" s="68">
        <f t="shared" si="64"/>
        <v>2149.1083659999999</v>
      </c>
      <c r="AW325" s="68">
        <f t="shared" si="66"/>
        <v>25789.300391999997</v>
      </c>
      <c r="AX325" s="70">
        <v>400</v>
      </c>
      <c r="AY325" s="70">
        <v>600</v>
      </c>
      <c r="AZ325" s="70"/>
      <c r="BA325" s="68">
        <f t="shared" si="65"/>
        <v>26789.300391999997</v>
      </c>
      <c r="BB325" s="17"/>
      <c r="BC325" s="81"/>
    </row>
    <row r="326" spans="1:55" s="20" customFormat="1" ht="39.75" customHeight="1" x14ac:dyDescent="0.25">
      <c r="A326" s="81" t="s">
        <v>4754</v>
      </c>
      <c r="B326" s="34" t="s">
        <v>2</v>
      </c>
      <c r="C326" s="34"/>
      <c r="D326" s="34"/>
      <c r="E326" s="34"/>
      <c r="F326" s="34" t="s">
        <v>5182</v>
      </c>
      <c r="G326" s="15" t="s">
        <v>4770</v>
      </c>
      <c r="H326" s="16"/>
      <c r="I326" s="172">
        <f t="shared" si="67"/>
        <v>314</v>
      </c>
      <c r="J326" s="83">
        <f t="shared" si="70"/>
        <v>299</v>
      </c>
      <c r="K326" s="17" t="s">
        <v>5802</v>
      </c>
      <c r="L326" s="60" t="s">
        <v>4785</v>
      </c>
      <c r="M326" s="60" t="s">
        <v>5610</v>
      </c>
      <c r="N326" s="53" t="s">
        <v>4799</v>
      </c>
      <c r="O326" s="18" t="s">
        <v>2383</v>
      </c>
      <c r="P326" s="47" t="s">
        <v>2384</v>
      </c>
      <c r="Q326" s="48">
        <v>31229</v>
      </c>
      <c r="R326" s="66" t="s">
        <v>572</v>
      </c>
      <c r="S326" s="48" t="s">
        <v>76</v>
      </c>
      <c r="T326" s="56" t="s">
        <v>77</v>
      </c>
      <c r="U326" s="47" t="s">
        <v>1811</v>
      </c>
      <c r="V326" s="58" t="s">
        <v>146</v>
      </c>
      <c r="W326" s="58" t="s">
        <v>147</v>
      </c>
      <c r="X326" s="58" t="s">
        <v>5183</v>
      </c>
      <c r="Y326" s="19" t="s">
        <v>5188</v>
      </c>
      <c r="Z326" s="71">
        <v>809.63</v>
      </c>
      <c r="AA326" s="69">
        <v>3.1</v>
      </c>
      <c r="AB326" s="68">
        <f t="shared" si="59"/>
        <v>812.73</v>
      </c>
      <c r="AC326" s="69"/>
      <c r="AD326" s="69"/>
      <c r="AE326" s="69"/>
      <c r="AF326" s="68">
        <f t="shared" si="60"/>
        <v>0</v>
      </c>
      <c r="AG326" s="69"/>
      <c r="AH326" s="69"/>
      <c r="AI326" s="69"/>
      <c r="AJ326" s="68">
        <f t="shared" si="61"/>
        <v>0</v>
      </c>
      <c r="AK326" s="69"/>
      <c r="AL326" s="69"/>
      <c r="AM326" s="69"/>
      <c r="AN326" s="69"/>
      <c r="AO326" s="69"/>
      <c r="AP326" s="69"/>
      <c r="AQ326" s="68">
        <f t="shared" si="62"/>
        <v>0</v>
      </c>
      <c r="AR326" s="69"/>
      <c r="AS326" s="69">
        <v>1250.92</v>
      </c>
      <c r="AT326" s="72">
        <f t="shared" si="63"/>
        <v>72.866699999999994</v>
      </c>
      <c r="AU326" s="71">
        <f t="shared" si="71"/>
        <v>6.638965999999999</v>
      </c>
      <c r="AV326" s="68">
        <f t="shared" si="64"/>
        <v>2143.1556660000001</v>
      </c>
      <c r="AW326" s="68">
        <f t="shared" si="66"/>
        <v>25717.867992</v>
      </c>
      <c r="AX326" s="70">
        <v>400</v>
      </c>
      <c r="AY326" s="70">
        <v>600</v>
      </c>
      <c r="AZ326" s="70"/>
      <c r="BA326" s="68">
        <f t="shared" si="65"/>
        <v>26717.867992</v>
      </c>
      <c r="BB326" s="17" t="s">
        <v>5971</v>
      </c>
      <c r="BC326" s="81" t="s">
        <v>4950</v>
      </c>
    </row>
    <row r="327" spans="1:55" s="20" customFormat="1" ht="39.75" customHeight="1" x14ac:dyDescent="0.25">
      <c r="A327" s="81" t="s">
        <v>4754</v>
      </c>
      <c r="B327" s="34" t="s">
        <v>2</v>
      </c>
      <c r="C327" s="34"/>
      <c r="D327" s="34"/>
      <c r="E327" s="34"/>
      <c r="F327" s="34" t="s">
        <v>5182</v>
      </c>
      <c r="G327" s="15" t="s">
        <v>4770</v>
      </c>
      <c r="H327" s="16"/>
      <c r="I327" s="172">
        <f t="shared" si="67"/>
        <v>315</v>
      </c>
      <c r="J327" s="83">
        <f t="shared" si="70"/>
        <v>300</v>
      </c>
      <c r="K327" s="17" t="s">
        <v>4735</v>
      </c>
      <c r="L327" s="60" t="s">
        <v>4785</v>
      </c>
      <c r="M327" s="60" t="s">
        <v>5610</v>
      </c>
      <c r="N327" s="53" t="s">
        <v>4799</v>
      </c>
      <c r="O327" s="18" t="s">
        <v>2385</v>
      </c>
      <c r="P327" s="47" t="s">
        <v>2386</v>
      </c>
      <c r="Q327" s="48">
        <v>32371</v>
      </c>
      <c r="R327" s="66" t="s">
        <v>573</v>
      </c>
      <c r="S327" s="48" t="s">
        <v>76</v>
      </c>
      <c r="T327" s="56" t="s">
        <v>77</v>
      </c>
      <c r="U327" s="47" t="s">
        <v>1811</v>
      </c>
      <c r="V327" s="58" t="s">
        <v>144</v>
      </c>
      <c r="W327" s="58" t="s">
        <v>145</v>
      </c>
      <c r="X327" s="58" t="s">
        <v>5183</v>
      </c>
      <c r="Y327" s="19" t="s">
        <v>5188</v>
      </c>
      <c r="Z327" s="71">
        <v>818.5</v>
      </c>
      <c r="AA327" s="69">
        <v>5.7</v>
      </c>
      <c r="AB327" s="68">
        <f t="shared" si="59"/>
        <v>824.2</v>
      </c>
      <c r="AC327" s="69"/>
      <c r="AD327" s="69"/>
      <c r="AE327" s="69"/>
      <c r="AF327" s="68">
        <f t="shared" si="60"/>
        <v>0</v>
      </c>
      <c r="AG327" s="69"/>
      <c r="AH327" s="69"/>
      <c r="AI327" s="69"/>
      <c r="AJ327" s="68">
        <f t="shared" si="61"/>
        <v>0</v>
      </c>
      <c r="AK327" s="69"/>
      <c r="AL327" s="69"/>
      <c r="AM327" s="69"/>
      <c r="AN327" s="69"/>
      <c r="AO327" s="69"/>
      <c r="AP327" s="69"/>
      <c r="AQ327" s="68">
        <f t="shared" si="62"/>
        <v>0</v>
      </c>
      <c r="AR327" s="69"/>
      <c r="AS327" s="69">
        <v>1250.92</v>
      </c>
      <c r="AT327" s="72">
        <f t="shared" si="63"/>
        <v>73.664999999999992</v>
      </c>
      <c r="AU327" s="71">
        <f t="shared" si="71"/>
        <v>6.7116999999999996</v>
      </c>
      <c r="AV327" s="68">
        <f t="shared" si="64"/>
        <v>2155.4966999999997</v>
      </c>
      <c r="AW327" s="68">
        <f t="shared" si="66"/>
        <v>25865.960399999996</v>
      </c>
      <c r="AX327" s="70">
        <v>400</v>
      </c>
      <c r="AY327" s="70">
        <v>600</v>
      </c>
      <c r="AZ327" s="70"/>
      <c r="BA327" s="68">
        <f t="shared" si="65"/>
        <v>26865.960399999996</v>
      </c>
      <c r="BB327" s="17"/>
      <c r="BC327" s="81"/>
    </row>
    <row r="328" spans="1:55" s="20" customFormat="1" ht="39.75" customHeight="1" x14ac:dyDescent="0.25">
      <c r="A328" s="81" t="s">
        <v>4754</v>
      </c>
      <c r="B328" s="34" t="s">
        <v>2</v>
      </c>
      <c r="C328" s="34"/>
      <c r="D328" s="34"/>
      <c r="E328" s="34"/>
      <c r="F328" s="34" t="s">
        <v>5182</v>
      </c>
      <c r="G328" s="15" t="s">
        <v>4770</v>
      </c>
      <c r="H328" s="16"/>
      <c r="I328" s="172">
        <f t="shared" si="67"/>
        <v>316</v>
      </c>
      <c r="J328" s="83">
        <f t="shared" si="70"/>
        <v>301</v>
      </c>
      <c r="K328" s="17" t="s">
        <v>4735</v>
      </c>
      <c r="L328" s="60" t="s">
        <v>4785</v>
      </c>
      <c r="M328" s="60" t="s">
        <v>5610</v>
      </c>
      <c r="N328" s="53" t="s">
        <v>4799</v>
      </c>
      <c r="O328" s="18" t="s">
        <v>2387</v>
      </c>
      <c r="P328" s="47" t="s">
        <v>2388</v>
      </c>
      <c r="Q328" s="48">
        <v>36160</v>
      </c>
      <c r="R328" s="66" t="s">
        <v>574</v>
      </c>
      <c r="S328" s="48" t="s">
        <v>76</v>
      </c>
      <c r="T328" s="56" t="s">
        <v>77</v>
      </c>
      <c r="U328" s="47" t="s">
        <v>1811</v>
      </c>
      <c r="V328" s="58" t="s">
        <v>144</v>
      </c>
      <c r="W328" s="58" t="s">
        <v>145</v>
      </c>
      <c r="X328" s="58" t="s">
        <v>5183</v>
      </c>
      <c r="Y328" s="19" t="s">
        <v>5188</v>
      </c>
      <c r="Z328" s="71">
        <v>715.69999999999993</v>
      </c>
      <c r="AA328" s="69">
        <v>5.7</v>
      </c>
      <c r="AB328" s="68">
        <f t="shared" si="59"/>
        <v>721.4</v>
      </c>
      <c r="AC328" s="69"/>
      <c r="AD328" s="69"/>
      <c r="AE328" s="69"/>
      <c r="AF328" s="68">
        <f t="shared" si="60"/>
        <v>0</v>
      </c>
      <c r="AG328" s="69"/>
      <c r="AH328" s="69"/>
      <c r="AI328" s="69"/>
      <c r="AJ328" s="68">
        <f t="shared" si="61"/>
        <v>0</v>
      </c>
      <c r="AK328" s="69"/>
      <c r="AL328" s="69"/>
      <c r="AM328" s="69"/>
      <c r="AN328" s="69"/>
      <c r="AO328" s="69"/>
      <c r="AP328" s="69"/>
      <c r="AQ328" s="68">
        <f t="shared" si="62"/>
        <v>0</v>
      </c>
      <c r="AR328" s="69"/>
      <c r="AS328" s="69">
        <v>1250.92</v>
      </c>
      <c r="AT328" s="72">
        <f t="shared" si="63"/>
        <v>64.412999999999997</v>
      </c>
      <c r="AU328" s="71">
        <f t="shared" si="71"/>
        <v>5.868739999999999</v>
      </c>
      <c r="AV328" s="68">
        <f t="shared" si="64"/>
        <v>2042.6017400000001</v>
      </c>
      <c r="AW328" s="68">
        <f t="shared" si="66"/>
        <v>24511.220880000001</v>
      </c>
      <c r="AX328" s="70">
        <v>400</v>
      </c>
      <c r="AY328" s="70">
        <v>600</v>
      </c>
      <c r="AZ328" s="70"/>
      <c r="BA328" s="68">
        <f t="shared" si="65"/>
        <v>25511.220880000001</v>
      </c>
      <c r="BB328" s="17"/>
      <c r="BC328" s="81"/>
    </row>
    <row r="329" spans="1:55" s="20" customFormat="1" ht="39.75" customHeight="1" x14ac:dyDescent="0.25">
      <c r="A329" s="81" t="s">
        <v>4754</v>
      </c>
      <c r="B329" s="34" t="s">
        <v>2</v>
      </c>
      <c r="C329" s="34"/>
      <c r="D329" s="34"/>
      <c r="E329" s="34"/>
      <c r="F329" s="34" t="s">
        <v>5182</v>
      </c>
      <c r="G329" s="15" t="s">
        <v>4770</v>
      </c>
      <c r="H329" s="16"/>
      <c r="I329" s="172">
        <f t="shared" si="67"/>
        <v>317</v>
      </c>
      <c r="J329" s="83">
        <f t="shared" si="70"/>
        <v>302</v>
      </c>
      <c r="K329" s="17" t="s">
        <v>4716</v>
      </c>
      <c r="L329" s="60" t="s">
        <v>4785</v>
      </c>
      <c r="M329" s="60" t="s">
        <v>5610</v>
      </c>
      <c r="N329" s="53" t="s">
        <v>4799</v>
      </c>
      <c r="O329" s="18" t="s">
        <v>2389</v>
      </c>
      <c r="P329" s="47" t="s">
        <v>2390</v>
      </c>
      <c r="Q329" s="48">
        <v>32104</v>
      </c>
      <c r="R329" s="66" t="s">
        <v>575</v>
      </c>
      <c r="S329" s="48" t="s">
        <v>76</v>
      </c>
      <c r="T329" s="56" t="s">
        <v>77</v>
      </c>
      <c r="U329" s="47" t="s">
        <v>1811</v>
      </c>
      <c r="V329" s="58" t="s">
        <v>144</v>
      </c>
      <c r="W329" s="58" t="s">
        <v>145</v>
      </c>
      <c r="X329" s="58" t="s">
        <v>5183</v>
      </c>
      <c r="Y329" s="19" t="s">
        <v>5188</v>
      </c>
      <c r="Z329" s="71">
        <v>756.79</v>
      </c>
      <c r="AA329" s="69">
        <v>5.7</v>
      </c>
      <c r="AB329" s="68">
        <f t="shared" si="59"/>
        <v>762.49</v>
      </c>
      <c r="AC329" s="69"/>
      <c r="AD329" s="69"/>
      <c r="AE329" s="69"/>
      <c r="AF329" s="68">
        <f t="shared" si="60"/>
        <v>0</v>
      </c>
      <c r="AG329" s="69"/>
      <c r="AH329" s="69"/>
      <c r="AI329" s="69"/>
      <c r="AJ329" s="68">
        <f t="shared" si="61"/>
        <v>0</v>
      </c>
      <c r="AK329" s="69"/>
      <c r="AL329" s="69"/>
      <c r="AM329" s="69"/>
      <c r="AN329" s="69"/>
      <c r="AO329" s="69"/>
      <c r="AP329" s="69"/>
      <c r="AQ329" s="68">
        <f t="shared" si="62"/>
        <v>0</v>
      </c>
      <c r="AR329" s="69"/>
      <c r="AS329" s="69">
        <v>1250.92</v>
      </c>
      <c r="AT329" s="72">
        <f t="shared" si="63"/>
        <v>68.111099999999993</v>
      </c>
      <c r="AU329" s="71">
        <f t="shared" si="71"/>
        <v>6.2056779999999989</v>
      </c>
      <c r="AV329" s="68">
        <f t="shared" si="64"/>
        <v>2087.7267779999997</v>
      </c>
      <c r="AW329" s="68">
        <f t="shared" si="66"/>
        <v>25052.721335999995</v>
      </c>
      <c r="AX329" s="70">
        <v>400</v>
      </c>
      <c r="AY329" s="70">
        <v>600</v>
      </c>
      <c r="AZ329" s="70"/>
      <c r="BA329" s="68">
        <f t="shared" si="65"/>
        <v>26052.721335999995</v>
      </c>
      <c r="BB329" s="17"/>
      <c r="BC329" s="81"/>
    </row>
    <row r="330" spans="1:55" s="20" customFormat="1" ht="39.75" customHeight="1" x14ac:dyDescent="0.25">
      <c r="A330" s="81" t="s">
        <v>73</v>
      </c>
      <c r="B330" s="34"/>
      <c r="C330" s="34"/>
      <c r="D330" s="34">
        <v>1</v>
      </c>
      <c r="E330" s="34"/>
      <c r="F330" s="34" t="s">
        <v>5182</v>
      </c>
      <c r="G330" s="15" t="s">
        <v>4770</v>
      </c>
      <c r="H330" s="16"/>
      <c r="I330" s="172">
        <f t="shared" si="67"/>
        <v>318</v>
      </c>
      <c r="J330" s="83">
        <f t="shared" si="70"/>
        <v>303</v>
      </c>
      <c r="K330" s="17" t="s">
        <v>4724</v>
      </c>
      <c r="L330" s="60" t="s">
        <v>4785</v>
      </c>
      <c r="M330" s="60" t="s">
        <v>5610</v>
      </c>
      <c r="N330" s="53" t="s">
        <v>4799</v>
      </c>
      <c r="O330" s="18" t="s">
        <v>2395</v>
      </c>
      <c r="P330" s="47"/>
      <c r="Q330" s="48">
        <v>42987</v>
      </c>
      <c r="R330" s="66" t="s">
        <v>578</v>
      </c>
      <c r="S330" s="48" t="s">
        <v>76</v>
      </c>
      <c r="T330" s="56" t="s">
        <v>1822</v>
      </c>
      <c r="U330" s="47" t="s">
        <v>1821</v>
      </c>
      <c r="V330" s="58" t="s">
        <v>146</v>
      </c>
      <c r="W330" s="58" t="s">
        <v>147</v>
      </c>
      <c r="X330" s="58" t="s">
        <v>5183</v>
      </c>
      <c r="Y330" s="19" t="s">
        <v>5169</v>
      </c>
      <c r="Z330" s="71"/>
      <c r="AA330" s="69"/>
      <c r="AB330" s="68">
        <f t="shared" si="59"/>
        <v>0</v>
      </c>
      <c r="AC330" s="69">
        <v>1214.2</v>
      </c>
      <c r="AD330" s="69">
        <v>653.79999999999995</v>
      </c>
      <c r="AE330" s="69"/>
      <c r="AF330" s="68">
        <f t="shared" si="60"/>
        <v>1868</v>
      </c>
      <c r="AG330" s="69"/>
      <c r="AH330" s="69"/>
      <c r="AI330" s="69"/>
      <c r="AJ330" s="68">
        <f t="shared" si="61"/>
        <v>0</v>
      </c>
      <c r="AK330" s="69"/>
      <c r="AL330" s="69"/>
      <c r="AM330" s="69"/>
      <c r="AN330" s="69"/>
      <c r="AO330" s="69"/>
      <c r="AP330" s="69">
        <v>158</v>
      </c>
      <c r="AQ330" s="68">
        <f t="shared" si="62"/>
        <v>158</v>
      </c>
      <c r="AR330" s="69"/>
      <c r="AS330" s="69"/>
      <c r="AT330" s="72">
        <f t="shared" si="63"/>
        <v>109.27800000000001</v>
      </c>
      <c r="AU330" s="71">
        <f>+(Z330+AC330)*1.01%</f>
        <v>12.26342</v>
      </c>
      <c r="AV330" s="68">
        <f t="shared" si="64"/>
        <v>2147.54142</v>
      </c>
      <c r="AW330" s="68">
        <f t="shared" si="66"/>
        <v>25770.497040000002</v>
      </c>
      <c r="AX330" s="70">
        <v>400</v>
      </c>
      <c r="AY330" s="70">
        <v>600</v>
      </c>
      <c r="AZ330" s="70"/>
      <c r="BA330" s="68">
        <f t="shared" si="65"/>
        <v>26770.497040000002</v>
      </c>
      <c r="BB330" s="17" t="s">
        <v>5731</v>
      </c>
      <c r="BC330" s="81" t="s">
        <v>5407</v>
      </c>
    </row>
    <row r="331" spans="1:55" s="20" customFormat="1" ht="39.75" customHeight="1" x14ac:dyDescent="0.25">
      <c r="A331" s="81" t="s">
        <v>4754</v>
      </c>
      <c r="B331" s="34" t="s">
        <v>2</v>
      </c>
      <c r="C331" s="34"/>
      <c r="D331" s="34"/>
      <c r="E331" s="34"/>
      <c r="F331" s="34" t="s">
        <v>5182</v>
      </c>
      <c r="G331" s="15" t="s">
        <v>4770</v>
      </c>
      <c r="H331" s="16"/>
      <c r="I331" s="172">
        <f t="shared" si="67"/>
        <v>319</v>
      </c>
      <c r="J331" s="83">
        <f t="shared" si="70"/>
        <v>304</v>
      </c>
      <c r="K331" s="17" t="s">
        <v>4733</v>
      </c>
      <c r="L331" s="60" t="s">
        <v>4785</v>
      </c>
      <c r="M331" s="60" t="s">
        <v>5610</v>
      </c>
      <c r="N331" s="139" t="s">
        <v>4789</v>
      </c>
      <c r="O331" s="18" t="s">
        <v>2393</v>
      </c>
      <c r="P331" s="47" t="s">
        <v>2394</v>
      </c>
      <c r="Q331" s="48">
        <v>34871</v>
      </c>
      <c r="R331" s="66" t="s">
        <v>577</v>
      </c>
      <c r="S331" s="48" t="s">
        <v>76</v>
      </c>
      <c r="T331" s="56" t="s">
        <v>77</v>
      </c>
      <c r="U331" s="47" t="s">
        <v>1811</v>
      </c>
      <c r="V331" s="58" t="s">
        <v>146</v>
      </c>
      <c r="W331" s="58" t="s">
        <v>147</v>
      </c>
      <c r="X331" s="58" t="s">
        <v>5183</v>
      </c>
      <c r="Y331" s="19" t="s">
        <v>5188</v>
      </c>
      <c r="Z331" s="71">
        <v>768.6</v>
      </c>
      <c r="AA331" s="69">
        <v>3.1</v>
      </c>
      <c r="AB331" s="68">
        <f t="shared" si="59"/>
        <v>771.7</v>
      </c>
      <c r="AC331" s="69"/>
      <c r="AD331" s="69"/>
      <c r="AE331" s="69"/>
      <c r="AF331" s="68">
        <f t="shared" si="60"/>
        <v>0</v>
      </c>
      <c r="AG331" s="69"/>
      <c r="AH331" s="69"/>
      <c r="AI331" s="69"/>
      <c r="AJ331" s="68">
        <f t="shared" si="61"/>
        <v>0</v>
      </c>
      <c r="AK331" s="69"/>
      <c r="AL331" s="69"/>
      <c r="AM331" s="69"/>
      <c r="AN331" s="69"/>
      <c r="AO331" s="69"/>
      <c r="AP331" s="69"/>
      <c r="AQ331" s="68">
        <f t="shared" si="62"/>
        <v>0</v>
      </c>
      <c r="AR331" s="69"/>
      <c r="AS331" s="69">
        <v>2390.92</v>
      </c>
      <c r="AT331" s="72">
        <f t="shared" si="63"/>
        <v>69.174000000000007</v>
      </c>
      <c r="AU331" s="71">
        <f t="shared" ref="AU331:AU336" si="72">+(Z331+AC331)*0.82%</f>
        <v>6.3025199999999995</v>
      </c>
      <c r="AV331" s="68">
        <f t="shared" si="64"/>
        <v>3238.0965200000001</v>
      </c>
      <c r="AW331" s="68">
        <f t="shared" si="66"/>
        <v>38857.158240000004</v>
      </c>
      <c r="AX331" s="70">
        <v>400</v>
      </c>
      <c r="AY331" s="70">
        <v>600</v>
      </c>
      <c r="AZ331" s="70"/>
      <c r="BA331" s="68">
        <f t="shared" si="65"/>
        <v>39857.158240000004</v>
      </c>
      <c r="BB331" s="17" t="s">
        <v>4850</v>
      </c>
      <c r="BC331" s="81" t="s">
        <v>4928</v>
      </c>
    </row>
    <row r="332" spans="1:55" s="20" customFormat="1" ht="39.75" customHeight="1" x14ac:dyDescent="0.25">
      <c r="A332" s="81" t="s">
        <v>4754</v>
      </c>
      <c r="B332" s="34" t="s">
        <v>2</v>
      </c>
      <c r="C332" s="34"/>
      <c r="D332" s="34"/>
      <c r="E332" s="34"/>
      <c r="F332" s="34" t="s">
        <v>5182</v>
      </c>
      <c r="G332" s="15" t="s">
        <v>4770</v>
      </c>
      <c r="H332" s="16"/>
      <c r="I332" s="172">
        <f t="shared" si="67"/>
        <v>320</v>
      </c>
      <c r="J332" s="83">
        <f t="shared" si="70"/>
        <v>305</v>
      </c>
      <c r="K332" s="17" t="s">
        <v>4700</v>
      </c>
      <c r="L332" s="60" t="s">
        <v>4785</v>
      </c>
      <c r="M332" s="60" t="s">
        <v>5610</v>
      </c>
      <c r="N332" s="139" t="s">
        <v>4802</v>
      </c>
      <c r="O332" s="18" t="s">
        <v>2396</v>
      </c>
      <c r="P332" s="47" t="s">
        <v>2397</v>
      </c>
      <c r="Q332" s="48">
        <v>31017</v>
      </c>
      <c r="R332" s="66" t="s">
        <v>579</v>
      </c>
      <c r="S332" s="48" t="s">
        <v>76</v>
      </c>
      <c r="T332" s="56" t="s">
        <v>77</v>
      </c>
      <c r="U332" s="47" t="s">
        <v>1811</v>
      </c>
      <c r="V332" s="58" t="s">
        <v>140</v>
      </c>
      <c r="W332" s="58" t="s">
        <v>141</v>
      </c>
      <c r="X332" s="58" t="s">
        <v>5183</v>
      </c>
      <c r="Y332" s="19" t="s">
        <v>5185</v>
      </c>
      <c r="Z332" s="71">
        <v>780.37</v>
      </c>
      <c r="AA332" s="69">
        <v>15.7</v>
      </c>
      <c r="AB332" s="68">
        <f t="shared" si="59"/>
        <v>796.07</v>
      </c>
      <c r="AC332" s="69"/>
      <c r="AD332" s="69"/>
      <c r="AE332" s="69"/>
      <c r="AF332" s="68">
        <f t="shared" si="60"/>
        <v>0</v>
      </c>
      <c r="AG332" s="69"/>
      <c r="AH332" s="69"/>
      <c r="AI332" s="69"/>
      <c r="AJ332" s="68">
        <f t="shared" si="61"/>
        <v>0</v>
      </c>
      <c r="AK332" s="69"/>
      <c r="AL332" s="69"/>
      <c r="AM332" s="69"/>
      <c r="AN332" s="69"/>
      <c r="AO332" s="69"/>
      <c r="AP332" s="69"/>
      <c r="AQ332" s="68">
        <f t="shared" si="62"/>
        <v>0</v>
      </c>
      <c r="AR332" s="69"/>
      <c r="AS332" s="69">
        <v>1250.92</v>
      </c>
      <c r="AT332" s="72">
        <f t="shared" si="63"/>
        <v>70.2333</v>
      </c>
      <c r="AU332" s="71">
        <f t="shared" si="72"/>
        <v>6.3990339999999994</v>
      </c>
      <c r="AV332" s="68">
        <f t="shared" si="64"/>
        <v>2123.6223340000001</v>
      </c>
      <c r="AW332" s="68">
        <f t="shared" si="66"/>
        <v>25483.468008000003</v>
      </c>
      <c r="AX332" s="70">
        <v>400</v>
      </c>
      <c r="AY332" s="70">
        <v>600</v>
      </c>
      <c r="AZ332" s="70"/>
      <c r="BA332" s="68">
        <f t="shared" si="65"/>
        <v>26483.468008000003</v>
      </c>
      <c r="BB332" s="17"/>
      <c r="BC332" s="81"/>
    </row>
    <row r="333" spans="1:55" s="20" customFormat="1" ht="39.75" customHeight="1" x14ac:dyDescent="0.25">
      <c r="A333" s="81" t="s">
        <v>4754</v>
      </c>
      <c r="B333" s="34" t="s">
        <v>2</v>
      </c>
      <c r="C333" s="34"/>
      <c r="D333" s="34"/>
      <c r="E333" s="34"/>
      <c r="F333" s="34" t="s">
        <v>5182</v>
      </c>
      <c r="G333" s="15" t="s">
        <v>4770</v>
      </c>
      <c r="H333" s="16"/>
      <c r="I333" s="172">
        <f t="shared" si="67"/>
        <v>321</v>
      </c>
      <c r="J333" s="83">
        <f t="shared" si="70"/>
        <v>306</v>
      </c>
      <c r="K333" s="17" t="s">
        <v>4701</v>
      </c>
      <c r="L333" s="60" t="s">
        <v>4785</v>
      </c>
      <c r="M333" s="60" t="s">
        <v>5610</v>
      </c>
      <c r="N333" s="53" t="s">
        <v>4799</v>
      </c>
      <c r="O333" s="18" t="s">
        <v>2391</v>
      </c>
      <c r="P333" s="47" t="s">
        <v>2392</v>
      </c>
      <c r="Q333" s="48">
        <v>41487</v>
      </c>
      <c r="R333" s="66" t="s">
        <v>576</v>
      </c>
      <c r="S333" s="48" t="s">
        <v>76</v>
      </c>
      <c r="T333" s="56" t="s">
        <v>77</v>
      </c>
      <c r="U333" s="47" t="s">
        <v>1811</v>
      </c>
      <c r="V333" s="58" t="s">
        <v>144</v>
      </c>
      <c r="W333" s="58" t="s">
        <v>145</v>
      </c>
      <c r="X333" s="58" t="s">
        <v>5183</v>
      </c>
      <c r="Y333" s="19" t="s">
        <v>5185</v>
      </c>
      <c r="Z333" s="71">
        <v>715.69999999999993</v>
      </c>
      <c r="AA333" s="69">
        <v>5.7</v>
      </c>
      <c r="AB333" s="68">
        <f t="shared" ref="AB333:AB396" si="73">SUM(Z333:AA333)</f>
        <v>721.4</v>
      </c>
      <c r="AC333" s="69"/>
      <c r="AD333" s="69"/>
      <c r="AE333" s="69"/>
      <c r="AF333" s="68">
        <f t="shared" ref="AF333:AF396" si="74">SUM(AC333:AE333)</f>
        <v>0</v>
      </c>
      <c r="AG333" s="69"/>
      <c r="AH333" s="69"/>
      <c r="AI333" s="69"/>
      <c r="AJ333" s="68">
        <f t="shared" ref="AJ333:AJ396" si="75">SUM(AG333:AI333)</f>
        <v>0</v>
      </c>
      <c r="AK333" s="69"/>
      <c r="AL333" s="69"/>
      <c r="AM333" s="69"/>
      <c r="AN333" s="69"/>
      <c r="AO333" s="69"/>
      <c r="AP333" s="69"/>
      <c r="AQ333" s="68">
        <f t="shared" ref="AQ333:AQ396" si="76">SUM(AK333:AP333)</f>
        <v>0</v>
      </c>
      <c r="AR333" s="69"/>
      <c r="AS333" s="69">
        <v>1250.92</v>
      </c>
      <c r="AT333" s="72">
        <f t="shared" ref="AT333:AT396" si="77">+(Z333+AC333)*9%</f>
        <v>64.412999999999997</v>
      </c>
      <c r="AU333" s="71">
        <f t="shared" si="72"/>
        <v>5.868739999999999</v>
      </c>
      <c r="AV333" s="68">
        <f t="shared" ref="AV333:AV396" si="78">AB333+AF333+AJ333+AQ333+AR333+AS333+AT333+AU333</f>
        <v>2042.6017400000001</v>
      </c>
      <c r="AW333" s="68">
        <f t="shared" si="66"/>
        <v>24511.220880000001</v>
      </c>
      <c r="AX333" s="70">
        <v>400</v>
      </c>
      <c r="AY333" s="70">
        <v>600</v>
      </c>
      <c r="AZ333" s="70"/>
      <c r="BA333" s="68">
        <f t="shared" ref="BA333:BA396" si="79">AW333+AX333+AY333+AZ333</f>
        <v>25511.220880000001</v>
      </c>
      <c r="BB333" s="17" t="s">
        <v>4813</v>
      </c>
      <c r="BC333" s="81" t="s">
        <v>4929</v>
      </c>
    </row>
    <row r="334" spans="1:55" s="20" customFormat="1" ht="39.75" customHeight="1" x14ac:dyDescent="0.25">
      <c r="A334" s="81" t="s">
        <v>4754</v>
      </c>
      <c r="B334" s="34" t="s">
        <v>2</v>
      </c>
      <c r="C334" s="34"/>
      <c r="D334" s="34"/>
      <c r="E334" s="34"/>
      <c r="F334" s="34" t="s">
        <v>5182</v>
      </c>
      <c r="G334" s="15" t="s">
        <v>4771</v>
      </c>
      <c r="H334" s="16"/>
      <c r="I334" s="172">
        <f t="shared" si="67"/>
        <v>322</v>
      </c>
      <c r="J334" s="83">
        <f t="shared" si="70"/>
        <v>307</v>
      </c>
      <c r="K334" s="17" t="s">
        <v>4707</v>
      </c>
      <c r="L334" s="60" t="s">
        <v>5117</v>
      </c>
      <c r="M334" s="60" t="s">
        <v>5612</v>
      </c>
      <c r="N334" s="139" t="s">
        <v>4789</v>
      </c>
      <c r="O334" s="18" t="s">
        <v>2611</v>
      </c>
      <c r="P334" s="47" t="s">
        <v>2612</v>
      </c>
      <c r="Q334" s="48">
        <v>42657</v>
      </c>
      <c r="R334" s="66" t="s">
        <v>580</v>
      </c>
      <c r="S334" s="48" t="s">
        <v>76</v>
      </c>
      <c r="T334" s="56" t="s">
        <v>77</v>
      </c>
      <c r="U334" s="47" t="s">
        <v>1811</v>
      </c>
      <c r="V334" s="58" t="s">
        <v>111</v>
      </c>
      <c r="W334" s="58" t="s">
        <v>1813</v>
      </c>
      <c r="X334" s="58" t="s">
        <v>5183</v>
      </c>
      <c r="Y334" s="19" t="s">
        <v>5204</v>
      </c>
      <c r="Z334" s="71">
        <v>1435.27</v>
      </c>
      <c r="AA334" s="69">
        <v>33.1</v>
      </c>
      <c r="AB334" s="68">
        <f t="shared" si="73"/>
        <v>1468.37</v>
      </c>
      <c r="AC334" s="69"/>
      <c r="AD334" s="69"/>
      <c r="AE334" s="69"/>
      <c r="AF334" s="68">
        <f t="shared" si="74"/>
        <v>0</v>
      </c>
      <c r="AG334" s="69"/>
      <c r="AH334" s="69"/>
      <c r="AI334" s="69"/>
      <c r="AJ334" s="68">
        <f t="shared" si="75"/>
        <v>0</v>
      </c>
      <c r="AK334" s="69"/>
      <c r="AL334" s="69"/>
      <c r="AM334" s="69"/>
      <c r="AN334" s="69"/>
      <c r="AO334" s="69"/>
      <c r="AP334" s="69"/>
      <c r="AQ334" s="68">
        <f t="shared" si="76"/>
        <v>0</v>
      </c>
      <c r="AR334" s="69"/>
      <c r="AS334" s="69">
        <v>5090.92</v>
      </c>
      <c r="AT334" s="72">
        <f t="shared" si="77"/>
        <v>129.17429999999999</v>
      </c>
      <c r="AU334" s="71">
        <f t="shared" si="72"/>
        <v>11.769213999999998</v>
      </c>
      <c r="AV334" s="68">
        <f t="shared" si="78"/>
        <v>6700.2335139999996</v>
      </c>
      <c r="AW334" s="68">
        <f t="shared" ref="AW334:AW397" si="80">AV334*12</f>
        <v>80402.802167999995</v>
      </c>
      <c r="AX334" s="70">
        <v>400</v>
      </c>
      <c r="AY334" s="70">
        <v>600</v>
      </c>
      <c r="AZ334" s="70"/>
      <c r="BA334" s="68">
        <f t="shared" si="79"/>
        <v>81402.802167999995</v>
      </c>
      <c r="BB334" s="17" t="s">
        <v>5275</v>
      </c>
      <c r="BC334" s="81" t="s">
        <v>4927</v>
      </c>
    </row>
    <row r="335" spans="1:55" s="20" customFormat="1" ht="39.75" customHeight="1" x14ac:dyDescent="0.25">
      <c r="A335" s="81" t="s">
        <v>4754</v>
      </c>
      <c r="B335" s="34"/>
      <c r="C335" s="34">
        <v>1</v>
      </c>
      <c r="D335" s="34"/>
      <c r="E335" s="34"/>
      <c r="F335" s="34" t="s">
        <v>5182</v>
      </c>
      <c r="G335" s="15" t="s">
        <v>4771</v>
      </c>
      <c r="H335" s="16"/>
      <c r="I335" s="172">
        <f t="shared" si="67"/>
        <v>323</v>
      </c>
      <c r="J335" s="83">
        <f t="shared" si="70"/>
        <v>308</v>
      </c>
      <c r="K335" s="17" t="s">
        <v>4710</v>
      </c>
      <c r="L335" s="60" t="s">
        <v>74</v>
      </c>
      <c r="M335" s="60" t="s">
        <v>5613</v>
      </c>
      <c r="N335" s="139" t="s">
        <v>4789</v>
      </c>
      <c r="O335" s="18" t="s">
        <v>2039</v>
      </c>
      <c r="P335" s="47"/>
      <c r="Q335" s="48">
        <v>35064</v>
      </c>
      <c r="R335" s="66" t="s">
        <v>581</v>
      </c>
      <c r="S335" s="48" t="s">
        <v>76</v>
      </c>
      <c r="T335" s="56" t="s">
        <v>77</v>
      </c>
      <c r="U335" s="47" t="s">
        <v>1811</v>
      </c>
      <c r="V335" s="58" t="s">
        <v>134</v>
      </c>
      <c r="W335" s="58" t="s">
        <v>135</v>
      </c>
      <c r="X335" s="58" t="s">
        <v>5183</v>
      </c>
      <c r="Y335" s="19" t="s">
        <v>5188</v>
      </c>
      <c r="Z335" s="71">
        <v>775.17</v>
      </c>
      <c r="AA335" s="69">
        <v>26.7</v>
      </c>
      <c r="AB335" s="68">
        <f t="shared" si="73"/>
        <v>801.87</v>
      </c>
      <c r="AC335" s="69"/>
      <c r="AD335" s="69"/>
      <c r="AE335" s="69"/>
      <c r="AF335" s="68">
        <f t="shared" si="74"/>
        <v>0</v>
      </c>
      <c r="AG335" s="69"/>
      <c r="AH335" s="69"/>
      <c r="AI335" s="69"/>
      <c r="AJ335" s="68">
        <f t="shared" si="75"/>
        <v>0</v>
      </c>
      <c r="AK335" s="69"/>
      <c r="AL335" s="69"/>
      <c r="AM335" s="69"/>
      <c r="AN335" s="69"/>
      <c r="AO335" s="69"/>
      <c r="AP335" s="69"/>
      <c r="AQ335" s="68">
        <f t="shared" si="76"/>
        <v>0</v>
      </c>
      <c r="AR335" s="69"/>
      <c r="AS335" s="69">
        <v>1250.92</v>
      </c>
      <c r="AT335" s="72">
        <f t="shared" si="77"/>
        <v>69.765299999999996</v>
      </c>
      <c r="AU335" s="71">
        <f t="shared" si="72"/>
        <v>6.356393999999999</v>
      </c>
      <c r="AV335" s="68">
        <f t="shared" si="78"/>
        <v>2128.9116939999999</v>
      </c>
      <c r="AW335" s="68">
        <f t="shared" si="80"/>
        <v>25546.940327999997</v>
      </c>
      <c r="AX335" s="70">
        <v>400</v>
      </c>
      <c r="AY335" s="70">
        <v>600</v>
      </c>
      <c r="AZ335" s="70"/>
      <c r="BA335" s="68">
        <f t="shared" si="79"/>
        <v>26546.940327999997</v>
      </c>
      <c r="BB335" s="17" t="s">
        <v>5764</v>
      </c>
      <c r="BC335" s="81" t="s">
        <v>4933</v>
      </c>
    </row>
    <row r="336" spans="1:55" s="20" customFormat="1" ht="39.75" customHeight="1" x14ac:dyDescent="0.25">
      <c r="A336" s="81" t="s">
        <v>4754</v>
      </c>
      <c r="B336" s="34" t="s">
        <v>2</v>
      </c>
      <c r="C336" s="34"/>
      <c r="D336" s="34"/>
      <c r="E336" s="34"/>
      <c r="F336" s="34" t="s">
        <v>5182</v>
      </c>
      <c r="G336" s="15" t="s">
        <v>4771</v>
      </c>
      <c r="H336" s="16"/>
      <c r="I336" s="172">
        <f t="shared" ref="I336:I395" si="81">I335+1</f>
        <v>324</v>
      </c>
      <c r="J336" s="83">
        <f t="shared" si="70"/>
        <v>309</v>
      </c>
      <c r="K336" s="17" t="s">
        <v>4700</v>
      </c>
      <c r="L336" s="60" t="s">
        <v>4785</v>
      </c>
      <c r="M336" s="60" t="s">
        <v>5614</v>
      </c>
      <c r="N336" s="139" t="s">
        <v>4789</v>
      </c>
      <c r="O336" s="18" t="s">
        <v>2400</v>
      </c>
      <c r="P336" s="47" t="s">
        <v>2401</v>
      </c>
      <c r="Q336" s="48">
        <v>33070</v>
      </c>
      <c r="R336" s="66" t="s">
        <v>582</v>
      </c>
      <c r="S336" s="48" t="s">
        <v>76</v>
      </c>
      <c r="T336" s="56" t="s">
        <v>77</v>
      </c>
      <c r="U336" s="47" t="s">
        <v>1811</v>
      </c>
      <c r="V336" s="58" t="s">
        <v>148</v>
      </c>
      <c r="W336" s="58" t="s">
        <v>149</v>
      </c>
      <c r="X336" s="58" t="s">
        <v>5183</v>
      </c>
      <c r="Y336" s="19" t="s">
        <v>5188</v>
      </c>
      <c r="Z336" s="71">
        <v>779.43</v>
      </c>
      <c r="AA336" s="69">
        <v>3.1</v>
      </c>
      <c r="AB336" s="68">
        <f t="shared" si="73"/>
        <v>782.53</v>
      </c>
      <c r="AC336" s="69"/>
      <c r="AD336" s="69"/>
      <c r="AE336" s="69"/>
      <c r="AF336" s="68">
        <f t="shared" si="74"/>
        <v>0</v>
      </c>
      <c r="AG336" s="69"/>
      <c r="AH336" s="69"/>
      <c r="AI336" s="69"/>
      <c r="AJ336" s="68">
        <f t="shared" si="75"/>
        <v>0</v>
      </c>
      <c r="AK336" s="69"/>
      <c r="AL336" s="69"/>
      <c r="AM336" s="69"/>
      <c r="AN336" s="69"/>
      <c r="AO336" s="69"/>
      <c r="AP336" s="69"/>
      <c r="AQ336" s="68">
        <f t="shared" si="76"/>
        <v>0</v>
      </c>
      <c r="AR336" s="69"/>
      <c r="AS336" s="69">
        <v>1250.92</v>
      </c>
      <c r="AT336" s="72">
        <f t="shared" si="77"/>
        <v>70.148699999999991</v>
      </c>
      <c r="AU336" s="71">
        <f t="shared" si="72"/>
        <v>6.3913259999999985</v>
      </c>
      <c r="AV336" s="68">
        <f t="shared" si="78"/>
        <v>2109.9900259999999</v>
      </c>
      <c r="AW336" s="68">
        <f t="shared" si="80"/>
        <v>25319.880312000001</v>
      </c>
      <c r="AX336" s="70">
        <v>400</v>
      </c>
      <c r="AY336" s="70">
        <v>600</v>
      </c>
      <c r="AZ336" s="70"/>
      <c r="BA336" s="68">
        <f t="shared" si="79"/>
        <v>26319.880312000001</v>
      </c>
      <c r="BB336" s="17"/>
      <c r="BC336" s="81"/>
    </row>
    <row r="337" spans="1:55" s="20" customFormat="1" ht="39.75" customHeight="1" x14ac:dyDescent="0.25">
      <c r="A337" s="81" t="s">
        <v>73</v>
      </c>
      <c r="B337" s="34" t="s">
        <v>2</v>
      </c>
      <c r="C337" s="34"/>
      <c r="D337" s="34"/>
      <c r="E337" s="34"/>
      <c r="F337" s="34" t="s">
        <v>5182</v>
      </c>
      <c r="G337" s="15" t="s">
        <v>4771</v>
      </c>
      <c r="H337" s="16"/>
      <c r="I337" s="172">
        <f t="shared" si="81"/>
        <v>325</v>
      </c>
      <c r="J337" s="83">
        <f t="shared" si="70"/>
        <v>310</v>
      </c>
      <c r="K337" s="17" t="s">
        <v>4701</v>
      </c>
      <c r="L337" s="60" t="s">
        <v>4785</v>
      </c>
      <c r="M337" s="60" t="s">
        <v>5614</v>
      </c>
      <c r="N337" s="139" t="s">
        <v>4789</v>
      </c>
      <c r="O337" s="18" t="s">
        <v>2402</v>
      </c>
      <c r="P337" s="47" t="s">
        <v>2403</v>
      </c>
      <c r="Q337" s="48">
        <v>31017</v>
      </c>
      <c r="R337" s="66" t="s">
        <v>583</v>
      </c>
      <c r="S337" s="48" t="s">
        <v>76</v>
      </c>
      <c r="T337" s="56" t="s">
        <v>77</v>
      </c>
      <c r="U337" s="47" t="s">
        <v>1821</v>
      </c>
      <c r="V337" s="58" t="s">
        <v>158</v>
      </c>
      <c r="W337" s="58" t="s">
        <v>159</v>
      </c>
      <c r="X337" s="58" t="s">
        <v>5183</v>
      </c>
      <c r="Y337" s="19" t="s">
        <v>5188</v>
      </c>
      <c r="Z337" s="71"/>
      <c r="AA337" s="69"/>
      <c r="AB337" s="68">
        <f t="shared" si="73"/>
        <v>0</v>
      </c>
      <c r="AC337" s="69">
        <v>1203.1500000000001</v>
      </c>
      <c r="AD337" s="69">
        <v>647.85</v>
      </c>
      <c r="AE337" s="69"/>
      <c r="AF337" s="68">
        <f t="shared" si="74"/>
        <v>1851</v>
      </c>
      <c r="AG337" s="69"/>
      <c r="AH337" s="69"/>
      <c r="AI337" s="69"/>
      <c r="AJ337" s="68">
        <f t="shared" si="75"/>
        <v>0</v>
      </c>
      <c r="AK337" s="69"/>
      <c r="AL337" s="69"/>
      <c r="AM337" s="69"/>
      <c r="AN337" s="69"/>
      <c r="AO337" s="69"/>
      <c r="AP337" s="69">
        <v>158</v>
      </c>
      <c r="AQ337" s="68">
        <f t="shared" si="76"/>
        <v>158</v>
      </c>
      <c r="AR337" s="69"/>
      <c r="AS337" s="69"/>
      <c r="AT337" s="72">
        <f t="shared" si="77"/>
        <v>108.2835</v>
      </c>
      <c r="AU337" s="71">
        <f t="shared" ref="AU337:AU355" si="82">+(Z337+AC337)*1.01%</f>
        <v>12.151815000000001</v>
      </c>
      <c r="AV337" s="68">
        <f t="shared" si="78"/>
        <v>2129.4353150000002</v>
      </c>
      <c r="AW337" s="68">
        <f t="shared" si="80"/>
        <v>25553.22378</v>
      </c>
      <c r="AX337" s="70">
        <v>400</v>
      </c>
      <c r="AY337" s="70">
        <v>600</v>
      </c>
      <c r="AZ337" s="70"/>
      <c r="BA337" s="68">
        <f t="shared" si="79"/>
        <v>26553.22378</v>
      </c>
      <c r="BB337" s="17"/>
      <c r="BC337" s="81"/>
    </row>
    <row r="338" spans="1:55" s="20" customFormat="1" ht="39.75" customHeight="1" x14ac:dyDescent="0.25">
      <c r="A338" s="81"/>
      <c r="B338" s="34"/>
      <c r="C338" s="34"/>
      <c r="D338" s="34"/>
      <c r="E338" s="34">
        <v>1</v>
      </c>
      <c r="F338" s="34" t="s">
        <v>5182</v>
      </c>
      <c r="G338" s="15" t="s">
        <v>4771</v>
      </c>
      <c r="H338" s="16" t="s">
        <v>4772</v>
      </c>
      <c r="I338" s="172">
        <f t="shared" si="81"/>
        <v>326</v>
      </c>
      <c r="J338" s="83"/>
      <c r="K338" s="17" t="s">
        <v>4736</v>
      </c>
      <c r="L338" s="60" t="s">
        <v>4784</v>
      </c>
      <c r="M338" s="60" t="s">
        <v>5615</v>
      </c>
      <c r="N338" s="138"/>
      <c r="O338" s="137" t="s">
        <v>5561</v>
      </c>
      <c r="P338" s="47"/>
      <c r="Q338" s="48"/>
      <c r="R338" s="66"/>
      <c r="S338" s="48"/>
      <c r="T338" s="56"/>
      <c r="U338" s="47"/>
      <c r="V338" s="58"/>
      <c r="W338" s="58" t="s">
        <v>1818</v>
      </c>
      <c r="X338" s="58" t="s">
        <v>5183</v>
      </c>
      <c r="Y338" s="19" t="s">
        <v>5193</v>
      </c>
      <c r="Z338" s="71"/>
      <c r="AA338" s="69"/>
      <c r="AB338" s="68">
        <f t="shared" si="73"/>
        <v>0</v>
      </c>
      <c r="AC338" s="69"/>
      <c r="AD338" s="69"/>
      <c r="AE338" s="69"/>
      <c r="AF338" s="68">
        <f t="shared" si="74"/>
        <v>0</v>
      </c>
      <c r="AG338" s="69"/>
      <c r="AH338" s="69"/>
      <c r="AI338" s="69"/>
      <c r="AJ338" s="68">
        <f t="shared" si="75"/>
        <v>0</v>
      </c>
      <c r="AK338" s="69"/>
      <c r="AL338" s="69"/>
      <c r="AM338" s="69"/>
      <c r="AN338" s="69"/>
      <c r="AO338" s="69"/>
      <c r="AP338" s="69"/>
      <c r="AQ338" s="68">
        <f t="shared" si="76"/>
        <v>0</v>
      </c>
      <c r="AR338" s="69"/>
      <c r="AS338" s="69"/>
      <c r="AT338" s="72">
        <f t="shared" si="77"/>
        <v>0</v>
      </c>
      <c r="AU338" s="71">
        <f t="shared" si="82"/>
        <v>0</v>
      </c>
      <c r="AV338" s="68">
        <f t="shared" si="78"/>
        <v>0</v>
      </c>
      <c r="AW338" s="68">
        <f t="shared" si="80"/>
        <v>0</v>
      </c>
      <c r="AX338" s="70"/>
      <c r="AY338" s="70"/>
      <c r="AZ338" s="70"/>
      <c r="BA338" s="68">
        <f t="shared" si="79"/>
        <v>0</v>
      </c>
      <c r="BB338" s="17" t="s">
        <v>4815</v>
      </c>
      <c r="BC338" s="81" t="s">
        <v>4815</v>
      </c>
    </row>
    <row r="339" spans="1:55" s="20" customFormat="1" ht="39.75" customHeight="1" x14ac:dyDescent="0.25">
      <c r="A339" s="81" t="s">
        <v>73</v>
      </c>
      <c r="B339" s="34" t="s">
        <v>2</v>
      </c>
      <c r="C339" s="34"/>
      <c r="D339" s="34"/>
      <c r="E339" s="34"/>
      <c r="F339" s="34" t="s">
        <v>5182</v>
      </c>
      <c r="G339" s="15" t="s">
        <v>4771</v>
      </c>
      <c r="H339" s="16" t="s">
        <v>4772</v>
      </c>
      <c r="I339" s="172">
        <f t="shared" si="81"/>
        <v>327</v>
      </c>
      <c r="J339" s="83">
        <f>J337+1</f>
        <v>311</v>
      </c>
      <c r="K339" s="17" t="s">
        <v>4737</v>
      </c>
      <c r="L339" s="60" t="s">
        <v>74</v>
      </c>
      <c r="M339" s="60" t="s">
        <v>5616</v>
      </c>
      <c r="N339" s="53" t="s">
        <v>4797</v>
      </c>
      <c r="O339" s="18" t="s">
        <v>2404</v>
      </c>
      <c r="P339" s="47" t="s">
        <v>2405</v>
      </c>
      <c r="Q339" s="48">
        <v>31017</v>
      </c>
      <c r="R339" s="66" t="s">
        <v>584</v>
      </c>
      <c r="S339" s="48" t="s">
        <v>76</v>
      </c>
      <c r="T339" s="56" t="s">
        <v>77</v>
      </c>
      <c r="U339" s="47" t="s">
        <v>78</v>
      </c>
      <c r="V339" s="58" t="s">
        <v>196</v>
      </c>
      <c r="W339" s="58" t="s">
        <v>1824</v>
      </c>
      <c r="X339" s="58" t="s">
        <v>5183</v>
      </c>
      <c r="Y339" s="19" t="s">
        <v>5205</v>
      </c>
      <c r="Z339" s="71"/>
      <c r="AA339" s="69"/>
      <c r="AB339" s="68">
        <f t="shared" si="73"/>
        <v>0</v>
      </c>
      <c r="AC339" s="69">
        <v>4025.45</v>
      </c>
      <c r="AD339" s="69">
        <v>2167.5500000000002</v>
      </c>
      <c r="AE339" s="69">
        <v>37</v>
      </c>
      <c r="AF339" s="68">
        <f t="shared" si="74"/>
        <v>6230</v>
      </c>
      <c r="AG339" s="69">
        <v>400</v>
      </c>
      <c r="AH339" s="69"/>
      <c r="AI339" s="69"/>
      <c r="AJ339" s="68">
        <f t="shared" si="75"/>
        <v>400</v>
      </c>
      <c r="AK339" s="69"/>
      <c r="AL339" s="69"/>
      <c r="AM339" s="69"/>
      <c r="AN339" s="69">
        <v>900</v>
      </c>
      <c r="AO339" s="69"/>
      <c r="AP339" s="69"/>
      <c r="AQ339" s="68">
        <f t="shared" si="76"/>
        <v>900</v>
      </c>
      <c r="AR339" s="69"/>
      <c r="AS339" s="69"/>
      <c r="AT339" s="72">
        <f t="shared" si="77"/>
        <v>362.29049999999995</v>
      </c>
      <c r="AU339" s="71">
        <f t="shared" si="82"/>
        <v>40.657044999999997</v>
      </c>
      <c r="AV339" s="68">
        <f t="shared" si="78"/>
        <v>7932.947545</v>
      </c>
      <c r="AW339" s="68">
        <f t="shared" si="80"/>
        <v>95195.370540000004</v>
      </c>
      <c r="AX339" s="70">
        <v>400</v>
      </c>
      <c r="AY339" s="70">
        <v>600</v>
      </c>
      <c r="AZ339" s="70"/>
      <c r="BA339" s="68">
        <f t="shared" si="79"/>
        <v>96195.370540000004</v>
      </c>
      <c r="BB339" s="17" t="s">
        <v>4851</v>
      </c>
      <c r="BC339" s="81" t="s">
        <v>4952</v>
      </c>
    </row>
    <row r="340" spans="1:55" s="20" customFormat="1" ht="39.75" customHeight="1" x14ac:dyDescent="0.25">
      <c r="A340" s="81" t="s">
        <v>73</v>
      </c>
      <c r="B340" s="34" t="s">
        <v>2</v>
      </c>
      <c r="C340" s="34"/>
      <c r="D340" s="34"/>
      <c r="E340" s="34"/>
      <c r="F340" s="34" t="s">
        <v>5182</v>
      </c>
      <c r="G340" s="15" t="s">
        <v>4771</v>
      </c>
      <c r="H340" s="16" t="s">
        <v>4772</v>
      </c>
      <c r="I340" s="172">
        <f t="shared" si="81"/>
        <v>328</v>
      </c>
      <c r="J340" s="83">
        <f>J339+1</f>
        <v>312</v>
      </c>
      <c r="K340" s="17" t="s">
        <v>4737</v>
      </c>
      <c r="L340" s="60" t="s">
        <v>74</v>
      </c>
      <c r="M340" s="60" t="s">
        <v>5616</v>
      </c>
      <c r="N340" s="53" t="s">
        <v>4794</v>
      </c>
      <c r="O340" s="18" t="s">
        <v>2406</v>
      </c>
      <c r="P340" s="47" t="s">
        <v>2407</v>
      </c>
      <c r="Q340" s="48">
        <v>28141</v>
      </c>
      <c r="R340" s="66" t="s">
        <v>585</v>
      </c>
      <c r="S340" s="48" t="s">
        <v>76</v>
      </c>
      <c r="T340" s="56" t="s">
        <v>77</v>
      </c>
      <c r="U340" s="47" t="s">
        <v>78</v>
      </c>
      <c r="V340" s="58" t="s">
        <v>196</v>
      </c>
      <c r="W340" s="58" t="s">
        <v>1824</v>
      </c>
      <c r="X340" s="58" t="s">
        <v>5183</v>
      </c>
      <c r="Y340" s="19" t="s">
        <v>5206</v>
      </c>
      <c r="Z340" s="71"/>
      <c r="AA340" s="69"/>
      <c r="AB340" s="68">
        <f t="shared" si="73"/>
        <v>0</v>
      </c>
      <c r="AC340" s="69">
        <v>4025.45</v>
      </c>
      <c r="AD340" s="69">
        <v>2167.5500000000002</v>
      </c>
      <c r="AE340" s="69"/>
      <c r="AF340" s="68">
        <f t="shared" si="74"/>
        <v>6193</v>
      </c>
      <c r="AG340" s="69"/>
      <c r="AH340" s="69"/>
      <c r="AI340" s="69"/>
      <c r="AJ340" s="68">
        <f t="shared" si="75"/>
        <v>0</v>
      </c>
      <c r="AK340" s="69"/>
      <c r="AL340" s="69"/>
      <c r="AM340" s="69"/>
      <c r="AN340" s="69">
        <v>900</v>
      </c>
      <c r="AO340" s="69"/>
      <c r="AP340" s="69"/>
      <c r="AQ340" s="68">
        <f t="shared" si="76"/>
        <v>900</v>
      </c>
      <c r="AR340" s="69"/>
      <c r="AS340" s="69"/>
      <c r="AT340" s="72">
        <f t="shared" si="77"/>
        <v>362.29049999999995</v>
      </c>
      <c r="AU340" s="71">
        <f t="shared" si="82"/>
        <v>40.657044999999997</v>
      </c>
      <c r="AV340" s="68">
        <f t="shared" si="78"/>
        <v>7495.947545</v>
      </c>
      <c r="AW340" s="68">
        <f t="shared" si="80"/>
        <v>89951.370540000004</v>
      </c>
      <c r="AX340" s="70">
        <v>400</v>
      </c>
      <c r="AY340" s="70">
        <v>600</v>
      </c>
      <c r="AZ340" s="70"/>
      <c r="BA340" s="68">
        <f t="shared" si="79"/>
        <v>90951.370540000004</v>
      </c>
      <c r="BB340" s="17"/>
      <c r="BC340" s="81"/>
    </row>
    <row r="341" spans="1:55" s="20" customFormat="1" ht="39.75" customHeight="1" x14ac:dyDescent="0.25">
      <c r="A341" s="81" t="s">
        <v>73</v>
      </c>
      <c r="B341" s="34" t="s">
        <v>2</v>
      </c>
      <c r="C341" s="34"/>
      <c r="D341" s="34"/>
      <c r="E341" s="34"/>
      <c r="F341" s="34" t="s">
        <v>5182</v>
      </c>
      <c r="G341" s="15" t="s">
        <v>4771</v>
      </c>
      <c r="H341" s="16" t="s">
        <v>4772</v>
      </c>
      <c r="I341" s="172">
        <f t="shared" si="81"/>
        <v>329</v>
      </c>
      <c r="J341" s="83">
        <f t="shared" ref="J341:J361" si="83">J340+1</f>
        <v>313</v>
      </c>
      <c r="K341" s="17" t="s">
        <v>4737</v>
      </c>
      <c r="L341" s="60" t="s">
        <v>74</v>
      </c>
      <c r="M341" s="60" t="s">
        <v>5616</v>
      </c>
      <c r="N341" s="53" t="s">
        <v>4795</v>
      </c>
      <c r="O341" s="18" t="s">
        <v>2408</v>
      </c>
      <c r="P341" s="47" t="s">
        <v>2409</v>
      </c>
      <c r="Q341" s="48">
        <v>28126</v>
      </c>
      <c r="R341" s="66" t="s">
        <v>586</v>
      </c>
      <c r="S341" s="48" t="s">
        <v>76</v>
      </c>
      <c r="T341" s="56" t="s">
        <v>77</v>
      </c>
      <c r="U341" s="47" t="s">
        <v>78</v>
      </c>
      <c r="V341" s="58" t="s">
        <v>196</v>
      </c>
      <c r="W341" s="58" t="s">
        <v>1824</v>
      </c>
      <c r="X341" s="58" t="s">
        <v>5183</v>
      </c>
      <c r="Y341" s="19" t="s">
        <v>5207</v>
      </c>
      <c r="Z341" s="71"/>
      <c r="AA341" s="69"/>
      <c r="AB341" s="68">
        <f t="shared" si="73"/>
        <v>0</v>
      </c>
      <c r="AC341" s="69">
        <v>4025.45</v>
      </c>
      <c r="AD341" s="69">
        <v>2167.5500000000002</v>
      </c>
      <c r="AE341" s="69"/>
      <c r="AF341" s="68">
        <f t="shared" si="74"/>
        <v>6193</v>
      </c>
      <c r="AG341" s="69"/>
      <c r="AH341" s="69"/>
      <c r="AI341" s="69"/>
      <c r="AJ341" s="68">
        <f t="shared" si="75"/>
        <v>0</v>
      </c>
      <c r="AK341" s="69"/>
      <c r="AL341" s="69"/>
      <c r="AM341" s="69"/>
      <c r="AN341" s="69">
        <v>900</v>
      </c>
      <c r="AO341" s="69"/>
      <c r="AP341" s="69"/>
      <c r="AQ341" s="68">
        <f t="shared" si="76"/>
        <v>900</v>
      </c>
      <c r="AR341" s="69"/>
      <c r="AS341" s="69"/>
      <c r="AT341" s="72">
        <f t="shared" si="77"/>
        <v>362.29049999999995</v>
      </c>
      <c r="AU341" s="71">
        <f t="shared" si="82"/>
        <v>40.657044999999997</v>
      </c>
      <c r="AV341" s="68">
        <f t="shared" si="78"/>
        <v>7495.947545</v>
      </c>
      <c r="AW341" s="68">
        <f t="shared" si="80"/>
        <v>89951.370540000004</v>
      </c>
      <c r="AX341" s="70">
        <v>400</v>
      </c>
      <c r="AY341" s="70">
        <v>600</v>
      </c>
      <c r="AZ341" s="70"/>
      <c r="BA341" s="68">
        <f t="shared" si="79"/>
        <v>90951.370540000004</v>
      </c>
      <c r="BB341" s="17"/>
      <c r="BC341" s="81"/>
    </row>
    <row r="342" spans="1:55" s="20" customFormat="1" ht="39.75" customHeight="1" x14ac:dyDescent="0.25">
      <c r="A342" s="81" t="s">
        <v>73</v>
      </c>
      <c r="B342" s="34" t="s">
        <v>2</v>
      </c>
      <c r="C342" s="34"/>
      <c r="D342" s="34"/>
      <c r="E342" s="34"/>
      <c r="F342" s="34" t="s">
        <v>5182</v>
      </c>
      <c r="G342" s="15" t="s">
        <v>4771</v>
      </c>
      <c r="H342" s="16" t="s">
        <v>4772</v>
      </c>
      <c r="I342" s="172">
        <f t="shared" si="81"/>
        <v>330</v>
      </c>
      <c r="J342" s="83">
        <f t="shared" si="83"/>
        <v>314</v>
      </c>
      <c r="K342" s="17" t="s">
        <v>4737</v>
      </c>
      <c r="L342" s="60" t="s">
        <v>74</v>
      </c>
      <c r="M342" s="60" t="s">
        <v>5616</v>
      </c>
      <c r="N342" s="53" t="s">
        <v>5954</v>
      </c>
      <c r="O342" s="18" t="s">
        <v>2410</v>
      </c>
      <c r="P342" s="47" t="s">
        <v>2411</v>
      </c>
      <c r="Q342" s="48">
        <v>29221</v>
      </c>
      <c r="R342" s="66" t="s">
        <v>587</v>
      </c>
      <c r="S342" s="48" t="s">
        <v>76</v>
      </c>
      <c r="T342" s="56" t="s">
        <v>77</v>
      </c>
      <c r="U342" s="47" t="s">
        <v>78</v>
      </c>
      <c r="V342" s="58" t="s">
        <v>196</v>
      </c>
      <c r="W342" s="58" t="s">
        <v>1824</v>
      </c>
      <c r="X342" s="58" t="s">
        <v>5183</v>
      </c>
      <c r="Y342" s="19" t="s">
        <v>5208</v>
      </c>
      <c r="Z342" s="71"/>
      <c r="AA342" s="69"/>
      <c r="AB342" s="68">
        <f t="shared" si="73"/>
        <v>0</v>
      </c>
      <c r="AC342" s="69">
        <v>4025.45</v>
      </c>
      <c r="AD342" s="69">
        <v>2167.5500000000002</v>
      </c>
      <c r="AE342" s="69"/>
      <c r="AF342" s="68">
        <f t="shared" si="74"/>
        <v>6193</v>
      </c>
      <c r="AG342" s="69"/>
      <c r="AH342" s="69"/>
      <c r="AI342" s="69"/>
      <c r="AJ342" s="68">
        <f t="shared" si="75"/>
        <v>0</v>
      </c>
      <c r="AK342" s="69"/>
      <c r="AL342" s="69"/>
      <c r="AM342" s="69"/>
      <c r="AN342" s="69">
        <v>900</v>
      </c>
      <c r="AO342" s="69"/>
      <c r="AP342" s="69"/>
      <c r="AQ342" s="68">
        <f t="shared" si="76"/>
        <v>900</v>
      </c>
      <c r="AR342" s="69"/>
      <c r="AS342" s="69"/>
      <c r="AT342" s="72">
        <f t="shared" si="77"/>
        <v>362.29049999999995</v>
      </c>
      <c r="AU342" s="71">
        <f t="shared" si="82"/>
        <v>40.657044999999997</v>
      </c>
      <c r="AV342" s="68">
        <f t="shared" si="78"/>
        <v>7495.947545</v>
      </c>
      <c r="AW342" s="68">
        <f t="shared" si="80"/>
        <v>89951.370540000004</v>
      </c>
      <c r="AX342" s="70">
        <v>400</v>
      </c>
      <c r="AY342" s="70">
        <v>600</v>
      </c>
      <c r="AZ342" s="70"/>
      <c r="BA342" s="68">
        <f t="shared" si="79"/>
        <v>90951.370540000004</v>
      </c>
      <c r="BB342" s="17"/>
      <c r="BC342" s="81"/>
    </row>
    <row r="343" spans="1:55" s="20" customFormat="1" ht="39.75" customHeight="1" x14ac:dyDescent="0.25">
      <c r="A343" s="81" t="s">
        <v>73</v>
      </c>
      <c r="B343" s="34" t="s">
        <v>2</v>
      </c>
      <c r="C343" s="34"/>
      <c r="D343" s="34"/>
      <c r="E343" s="34"/>
      <c r="F343" s="34" t="s">
        <v>5182</v>
      </c>
      <c r="G343" s="15" t="s">
        <v>4771</v>
      </c>
      <c r="H343" s="16" t="s">
        <v>4772</v>
      </c>
      <c r="I343" s="172">
        <f t="shared" si="81"/>
        <v>331</v>
      </c>
      <c r="J343" s="83">
        <f t="shared" si="83"/>
        <v>315</v>
      </c>
      <c r="K343" s="17" t="s">
        <v>4737</v>
      </c>
      <c r="L343" s="60" t="s">
        <v>74</v>
      </c>
      <c r="M343" s="60" t="s">
        <v>5616</v>
      </c>
      <c r="N343" s="53" t="s">
        <v>4979</v>
      </c>
      <c r="O343" s="18" t="s">
        <v>2412</v>
      </c>
      <c r="P343" s="47" t="s">
        <v>2413</v>
      </c>
      <c r="Q343" s="48">
        <v>32806</v>
      </c>
      <c r="R343" s="66" t="s">
        <v>588</v>
      </c>
      <c r="S343" s="48" t="s">
        <v>76</v>
      </c>
      <c r="T343" s="56" t="s">
        <v>77</v>
      </c>
      <c r="U343" s="47" t="s">
        <v>78</v>
      </c>
      <c r="V343" s="58" t="s">
        <v>196</v>
      </c>
      <c r="W343" s="58" t="s">
        <v>1824</v>
      </c>
      <c r="X343" s="58" t="s">
        <v>5183</v>
      </c>
      <c r="Y343" s="19" t="s">
        <v>5209</v>
      </c>
      <c r="Z343" s="71"/>
      <c r="AA343" s="69"/>
      <c r="AB343" s="68">
        <f t="shared" si="73"/>
        <v>0</v>
      </c>
      <c r="AC343" s="69">
        <v>4025.45</v>
      </c>
      <c r="AD343" s="69">
        <v>2167.5500000000002</v>
      </c>
      <c r="AE343" s="69"/>
      <c r="AF343" s="68">
        <f t="shared" si="74"/>
        <v>6193</v>
      </c>
      <c r="AG343" s="69"/>
      <c r="AH343" s="69"/>
      <c r="AI343" s="69"/>
      <c r="AJ343" s="68">
        <f t="shared" si="75"/>
        <v>0</v>
      </c>
      <c r="AK343" s="69"/>
      <c r="AL343" s="69"/>
      <c r="AM343" s="69"/>
      <c r="AN343" s="69">
        <v>900</v>
      </c>
      <c r="AO343" s="69"/>
      <c r="AP343" s="69"/>
      <c r="AQ343" s="68">
        <f t="shared" si="76"/>
        <v>900</v>
      </c>
      <c r="AR343" s="69"/>
      <c r="AS343" s="69"/>
      <c r="AT343" s="72">
        <f t="shared" si="77"/>
        <v>362.29049999999995</v>
      </c>
      <c r="AU343" s="71">
        <f t="shared" si="82"/>
        <v>40.657044999999997</v>
      </c>
      <c r="AV343" s="68">
        <f t="shared" si="78"/>
        <v>7495.947545</v>
      </c>
      <c r="AW343" s="68">
        <f t="shared" si="80"/>
        <v>89951.370540000004</v>
      </c>
      <c r="AX343" s="70">
        <v>400</v>
      </c>
      <c r="AY343" s="70">
        <v>600</v>
      </c>
      <c r="AZ343" s="70"/>
      <c r="BA343" s="68">
        <f t="shared" si="79"/>
        <v>90951.370540000004</v>
      </c>
      <c r="BB343" s="17"/>
      <c r="BC343" s="81"/>
    </row>
    <row r="344" spans="1:55" s="20" customFormat="1" ht="39.75" customHeight="1" x14ac:dyDescent="0.25">
      <c r="A344" s="81" t="s">
        <v>73</v>
      </c>
      <c r="B344" s="34" t="s">
        <v>2</v>
      </c>
      <c r="C344" s="34"/>
      <c r="D344" s="34"/>
      <c r="E344" s="34"/>
      <c r="F344" s="34" t="s">
        <v>5182</v>
      </c>
      <c r="G344" s="15" t="s">
        <v>4771</v>
      </c>
      <c r="H344" s="16" t="s">
        <v>4772</v>
      </c>
      <c r="I344" s="172">
        <f t="shared" si="81"/>
        <v>332</v>
      </c>
      <c r="J344" s="83">
        <f t="shared" si="83"/>
        <v>316</v>
      </c>
      <c r="K344" s="17" t="s">
        <v>4737</v>
      </c>
      <c r="L344" s="60" t="s">
        <v>74</v>
      </c>
      <c r="M344" s="60" t="s">
        <v>5616</v>
      </c>
      <c r="N344" s="53" t="s">
        <v>4797</v>
      </c>
      <c r="O344" s="18" t="s">
        <v>2414</v>
      </c>
      <c r="P344" s="47" t="s">
        <v>2415</v>
      </c>
      <c r="Q344" s="48">
        <v>31138</v>
      </c>
      <c r="R344" s="66" t="s">
        <v>589</v>
      </c>
      <c r="S344" s="48" t="s">
        <v>76</v>
      </c>
      <c r="T344" s="56" t="s">
        <v>77</v>
      </c>
      <c r="U344" s="47" t="s">
        <v>78</v>
      </c>
      <c r="V344" s="58" t="s">
        <v>196</v>
      </c>
      <c r="W344" s="58" t="s">
        <v>1824</v>
      </c>
      <c r="X344" s="58" t="s">
        <v>5183</v>
      </c>
      <c r="Y344" s="19" t="s">
        <v>5205</v>
      </c>
      <c r="Z344" s="71"/>
      <c r="AA344" s="69"/>
      <c r="AB344" s="68">
        <f t="shared" si="73"/>
        <v>0</v>
      </c>
      <c r="AC344" s="69">
        <v>4025.45</v>
      </c>
      <c r="AD344" s="69">
        <v>2167.5500000000002</v>
      </c>
      <c r="AE344" s="69"/>
      <c r="AF344" s="68">
        <f t="shared" si="74"/>
        <v>6193</v>
      </c>
      <c r="AG344" s="69"/>
      <c r="AH344" s="69"/>
      <c r="AI344" s="69"/>
      <c r="AJ344" s="68">
        <f t="shared" si="75"/>
        <v>0</v>
      </c>
      <c r="AK344" s="69"/>
      <c r="AL344" s="69"/>
      <c r="AM344" s="69"/>
      <c r="AN344" s="69">
        <v>900</v>
      </c>
      <c r="AO344" s="69"/>
      <c r="AP344" s="69"/>
      <c r="AQ344" s="68">
        <f t="shared" si="76"/>
        <v>900</v>
      </c>
      <c r="AR344" s="69"/>
      <c r="AS344" s="69"/>
      <c r="AT344" s="72">
        <f t="shared" si="77"/>
        <v>362.29049999999995</v>
      </c>
      <c r="AU344" s="71">
        <f t="shared" si="82"/>
        <v>40.657044999999997</v>
      </c>
      <c r="AV344" s="68">
        <f t="shared" si="78"/>
        <v>7495.947545</v>
      </c>
      <c r="AW344" s="68">
        <f t="shared" si="80"/>
        <v>89951.370540000004</v>
      </c>
      <c r="AX344" s="70">
        <v>400</v>
      </c>
      <c r="AY344" s="70">
        <v>600</v>
      </c>
      <c r="AZ344" s="70"/>
      <c r="BA344" s="68">
        <f t="shared" si="79"/>
        <v>90951.370540000004</v>
      </c>
      <c r="BB344" s="17"/>
      <c r="BC344" s="81"/>
    </row>
    <row r="345" spans="1:55" s="20" customFormat="1" ht="39.75" customHeight="1" x14ac:dyDescent="0.25">
      <c r="A345" s="81" t="s">
        <v>73</v>
      </c>
      <c r="B345" s="34" t="s">
        <v>2</v>
      </c>
      <c r="C345" s="34"/>
      <c r="D345" s="34"/>
      <c r="E345" s="34"/>
      <c r="F345" s="34" t="s">
        <v>5182</v>
      </c>
      <c r="G345" s="15" t="s">
        <v>4771</v>
      </c>
      <c r="H345" s="16" t="s">
        <v>4772</v>
      </c>
      <c r="I345" s="172">
        <f t="shared" si="81"/>
        <v>333</v>
      </c>
      <c r="J345" s="83">
        <f t="shared" si="83"/>
        <v>317</v>
      </c>
      <c r="K345" s="17" t="s">
        <v>4737</v>
      </c>
      <c r="L345" s="60" t="s">
        <v>74</v>
      </c>
      <c r="M345" s="60" t="s">
        <v>5616</v>
      </c>
      <c r="N345" s="53" t="s">
        <v>4794</v>
      </c>
      <c r="O345" s="18" t="s">
        <v>2416</v>
      </c>
      <c r="P345" s="47" t="s">
        <v>2417</v>
      </c>
      <c r="Q345" s="48">
        <v>36160</v>
      </c>
      <c r="R345" s="66" t="s">
        <v>590</v>
      </c>
      <c r="S345" s="48" t="s">
        <v>76</v>
      </c>
      <c r="T345" s="56" t="s">
        <v>77</v>
      </c>
      <c r="U345" s="47" t="s">
        <v>78</v>
      </c>
      <c r="V345" s="58" t="s">
        <v>197</v>
      </c>
      <c r="W345" s="58" t="s">
        <v>1827</v>
      </c>
      <c r="X345" s="58" t="s">
        <v>5183</v>
      </c>
      <c r="Y345" s="19" t="s">
        <v>5210</v>
      </c>
      <c r="Z345" s="71"/>
      <c r="AA345" s="69"/>
      <c r="AB345" s="68">
        <f t="shared" si="73"/>
        <v>0</v>
      </c>
      <c r="AC345" s="69">
        <v>3809.65</v>
      </c>
      <c r="AD345" s="69">
        <v>2051.35</v>
      </c>
      <c r="AE345" s="69">
        <v>60.16</v>
      </c>
      <c r="AF345" s="68">
        <f t="shared" si="74"/>
        <v>5921.16</v>
      </c>
      <c r="AG345" s="69">
        <v>800</v>
      </c>
      <c r="AH345" s="69"/>
      <c r="AI345" s="69"/>
      <c r="AJ345" s="68">
        <f t="shared" si="75"/>
        <v>800</v>
      </c>
      <c r="AK345" s="69"/>
      <c r="AL345" s="69"/>
      <c r="AM345" s="69"/>
      <c r="AN345" s="69">
        <v>900</v>
      </c>
      <c r="AO345" s="69"/>
      <c r="AP345" s="69"/>
      <c r="AQ345" s="68">
        <f t="shared" si="76"/>
        <v>900</v>
      </c>
      <c r="AR345" s="69"/>
      <c r="AS345" s="69"/>
      <c r="AT345" s="72">
        <f t="shared" si="77"/>
        <v>342.86849999999998</v>
      </c>
      <c r="AU345" s="71">
        <f t="shared" si="82"/>
        <v>38.477465000000002</v>
      </c>
      <c r="AV345" s="68">
        <f t="shared" si="78"/>
        <v>8002.5059649999994</v>
      </c>
      <c r="AW345" s="68">
        <f t="shared" si="80"/>
        <v>96030.071579999989</v>
      </c>
      <c r="AX345" s="70">
        <v>400</v>
      </c>
      <c r="AY345" s="70">
        <v>600</v>
      </c>
      <c r="AZ345" s="70"/>
      <c r="BA345" s="68">
        <f t="shared" si="79"/>
        <v>97030.071579999989</v>
      </c>
      <c r="BB345" s="17" t="s">
        <v>4852</v>
      </c>
      <c r="BC345" s="81" t="s">
        <v>4953</v>
      </c>
    </row>
    <row r="346" spans="1:55" s="20" customFormat="1" ht="39.75" customHeight="1" x14ac:dyDescent="0.25">
      <c r="A346" s="81" t="s">
        <v>73</v>
      </c>
      <c r="B346" s="34" t="s">
        <v>2</v>
      </c>
      <c r="C346" s="34"/>
      <c r="D346" s="34"/>
      <c r="E346" s="34"/>
      <c r="F346" s="34" t="s">
        <v>5182</v>
      </c>
      <c r="G346" s="15" t="s">
        <v>4771</v>
      </c>
      <c r="H346" s="16" t="s">
        <v>4772</v>
      </c>
      <c r="I346" s="172">
        <f t="shared" si="81"/>
        <v>334</v>
      </c>
      <c r="J346" s="83">
        <f t="shared" si="83"/>
        <v>318</v>
      </c>
      <c r="K346" s="17" t="s">
        <v>4737</v>
      </c>
      <c r="L346" s="60" t="s">
        <v>74</v>
      </c>
      <c r="M346" s="60" t="s">
        <v>5616</v>
      </c>
      <c r="N346" s="54" t="s">
        <v>4788</v>
      </c>
      <c r="O346" s="18" t="s">
        <v>2418</v>
      </c>
      <c r="P346" s="47" t="s">
        <v>2419</v>
      </c>
      <c r="Q346" s="48">
        <v>35907</v>
      </c>
      <c r="R346" s="66" t="s">
        <v>591</v>
      </c>
      <c r="S346" s="48" t="s">
        <v>76</v>
      </c>
      <c r="T346" s="56" t="s">
        <v>77</v>
      </c>
      <c r="U346" s="47" t="s">
        <v>78</v>
      </c>
      <c r="V346" s="58" t="s">
        <v>197</v>
      </c>
      <c r="W346" s="58" t="s">
        <v>1827</v>
      </c>
      <c r="X346" s="58" t="s">
        <v>5183</v>
      </c>
      <c r="Y346" s="19" t="s">
        <v>5211</v>
      </c>
      <c r="Z346" s="71"/>
      <c r="AA346" s="69"/>
      <c r="AB346" s="68">
        <f t="shared" si="73"/>
        <v>0</v>
      </c>
      <c r="AC346" s="69">
        <v>3809.65</v>
      </c>
      <c r="AD346" s="69">
        <v>2051.35</v>
      </c>
      <c r="AE346" s="69"/>
      <c r="AF346" s="68">
        <f t="shared" si="74"/>
        <v>5861</v>
      </c>
      <c r="AG346" s="69"/>
      <c r="AH346" s="69"/>
      <c r="AI346" s="69"/>
      <c r="AJ346" s="68">
        <f t="shared" si="75"/>
        <v>0</v>
      </c>
      <c r="AK346" s="69"/>
      <c r="AL346" s="69"/>
      <c r="AM346" s="69"/>
      <c r="AN346" s="69">
        <v>900</v>
      </c>
      <c r="AO346" s="69"/>
      <c r="AP346" s="69"/>
      <c r="AQ346" s="68">
        <f t="shared" si="76"/>
        <v>900</v>
      </c>
      <c r="AR346" s="69"/>
      <c r="AS346" s="69"/>
      <c r="AT346" s="72">
        <f t="shared" si="77"/>
        <v>342.86849999999998</v>
      </c>
      <c r="AU346" s="71">
        <f t="shared" si="82"/>
        <v>38.477465000000002</v>
      </c>
      <c r="AV346" s="68">
        <f t="shared" si="78"/>
        <v>7142.3459649999995</v>
      </c>
      <c r="AW346" s="68">
        <f t="shared" si="80"/>
        <v>85708.151579999991</v>
      </c>
      <c r="AX346" s="70">
        <v>400</v>
      </c>
      <c r="AY346" s="70">
        <v>600</v>
      </c>
      <c r="AZ346" s="70"/>
      <c r="BA346" s="68">
        <f t="shared" si="79"/>
        <v>86708.151579999991</v>
      </c>
      <c r="BB346" s="17"/>
      <c r="BC346" s="81"/>
    </row>
    <row r="347" spans="1:55" s="20" customFormat="1" ht="39.75" customHeight="1" x14ac:dyDescent="0.25">
      <c r="A347" s="81" t="s">
        <v>73</v>
      </c>
      <c r="B347" s="34" t="s">
        <v>2</v>
      </c>
      <c r="C347" s="34"/>
      <c r="D347" s="34"/>
      <c r="E347" s="34"/>
      <c r="F347" s="34" t="s">
        <v>5182</v>
      </c>
      <c r="G347" s="15" t="s">
        <v>4771</v>
      </c>
      <c r="H347" s="16" t="s">
        <v>4772</v>
      </c>
      <c r="I347" s="172">
        <f t="shared" si="81"/>
        <v>335</v>
      </c>
      <c r="J347" s="83">
        <f t="shared" si="83"/>
        <v>319</v>
      </c>
      <c r="K347" s="17" t="s">
        <v>5030</v>
      </c>
      <c r="L347" s="60" t="s">
        <v>74</v>
      </c>
      <c r="M347" s="60" t="s">
        <v>5616</v>
      </c>
      <c r="N347" s="54" t="s">
        <v>4788</v>
      </c>
      <c r="O347" s="18" t="s">
        <v>5135</v>
      </c>
      <c r="P347" s="47" t="s">
        <v>5335</v>
      </c>
      <c r="Q347" s="48">
        <v>42675</v>
      </c>
      <c r="R347" s="66" t="s">
        <v>5292</v>
      </c>
      <c r="S347" s="48" t="s">
        <v>76</v>
      </c>
      <c r="T347" s="56" t="s">
        <v>77</v>
      </c>
      <c r="U347" s="47" t="s">
        <v>78</v>
      </c>
      <c r="V347" s="186" t="s">
        <v>79</v>
      </c>
      <c r="W347" s="58" t="s">
        <v>80</v>
      </c>
      <c r="X347" s="58" t="s">
        <v>5183</v>
      </c>
      <c r="Y347" s="19" t="s">
        <v>5193</v>
      </c>
      <c r="Z347" s="71"/>
      <c r="AA347" s="69"/>
      <c r="AB347" s="68">
        <f t="shared" si="73"/>
        <v>0</v>
      </c>
      <c r="AC347" s="69">
        <v>3266.25</v>
      </c>
      <c r="AD347" s="69">
        <v>1758.75</v>
      </c>
      <c r="AE347" s="69"/>
      <c r="AF347" s="68">
        <f t="shared" si="74"/>
        <v>5025</v>
      </c>
      <c r="AG347" s="69"/>
      <c r="AH347" s="69"/>
      <c r="AI347" s="69"/>
      <c r="AJ347" s="68">
        <f t="shared" si="75"/>
        <v>0</v>
      </c>
      <c r="AK347" s="69"/>
      <c r="AL347" s="69"/>
      <c r="AM347" s="69"/>
      <c r="AN347" s="69"/>
      <c r="AO347" s="69"/>
      <c r="AP347" s="69"/>
      <c r="AQ347" s="68">
        <f t="shared" si="76"/>
        <v>0</v>
      </c>
      <c r="AR347" s="69">
        <v>1231.69</v>
      </c>
      <c r="AS347" s="69"/>
      <c r="AT347" s="72">
        <f t="shared" si="77"/>
        <v>293.96249999999998</v>
      </c>
      <c r="AU347" s="71">
        <f t="shared" si="82"/>
        <v>32.989125000000001</v>
      </c>
      <c r="AV347" s="68">
        <f t="shared" si="78"/>
        <v>6583.6416250000002</v>
      </c>
      <c r="AW347" s="68">
        <f t="shared" si="80"/>
        <v>79003.699500000002</v>
      </c>
      <c r="AX347" s="70">
        <v>400</v>
      </c>
      <c r="AY347" s="70">
        <v>600</v>
      </c>
      <c r="AZ347" s="70"/>
      <c r="BA347" s="68">
        <f t="shared" si="79"/>
        <v>80003.699500000002</v>
      </c>
      <c r="BB347" s="17" t="s">
        <v>6108</v>
      </c>
      <c r="BC347" s="81" t="s">
        <v>5659</v>
      </c>
    </row>
    <row r="348" spans="1:55" s="20" customFormat="1" ht="39.75" customHeight="1" x14ac:dyDescent="0.25">
      <c r="A348" s="81" t="s">
        <v>73</v>
      </c>
      <c r="B348" s="34" t="s">
        <v>2</v>
      </c>
      <c r="C348" s="34"/>
      <c r="D348" s="34"/>
      <c r="E348" s="34"/>
      <c r="F348" s="34" t="s">
        <v>5182</v>
      </c>
      <c r="G348" s="15" t="s">
        <v>4771</v>
      </c>
      <c r="H348" s="16" t="s">
        <v>4772</v>
      </c>
      <c r="I348" s="172">
        <f t="shared" si="81"/>
        <v>336</v>
      </c>
      <c r="J348" s="83">
        <f t="shared" si="83"/>
        <v>320</v>
      </c>
      <c r="K348" s="17" t="s">
        <v>5030</v>
      </c>
      <c r="L348" s="60" t="s">
        <v>74</v>
      </c>
      <c r="M348" s="60" t="s">
        <v>5616</v>
      </c>
      <c r="N348" s="54" t="s">
        <v>4788</v>
      </c>
      <c r="O348" s="18" t="s">
        <v>5666</v>
      </c>
      <c r="P348" s="81" t="s">
        <v>5667</v>
      </c>
      <c r="Q348" s="48">
        <v>43009</v>
      </c>
      <c r="R348" s="66" t="s">
        <v>6018</v>
      </c>
      <c r="S348" s="48" t="s">
        <v>76</v>
      </c>
      <c r="T348" s="56" t="s">
        <v>77</v>
      </c>
      <c r="U348" s="47" t="s">
        <v>78</v>
      </c>
      <c r="V348" s="186" t="s">
        <v>79</v>
      </c>
      <c r="W348" s="58" t="s">
        <v>80</v>
      </c>
      <c r="X348" s="58" t="s">
        <v>5183</v>
      </c>
      <c r="Y348" s="19" t="s">
        <v>5193</v>
      </c>
      <c r="Z348" s="71"/>
      <c r="AA348" s="69"/>
      <c r="AB348" s="68">
        <f t="shared" si="73"/>
        <v>0</v>
      </c>
      <c r="AC348" s="69">
        <v>3266.25</v>
      </c>
      <c r="AD348" s="69">
        <v>1758.75</v>
      </c>
      <c r="AE348" s="69"/>
      <c r="AF348" s="68">
        <f t="shared" si="74"/>
        <v>5025</v>
      </c>
      <c r="AG348" s="69"/>
      <c r="AH348" s="69"/>
      <c r="AI348" s="69"/>
      <c r="AJ348" s="68">
        <f t="shared" si="75"/>
        <v>0</v>
      </c>
      <c r="AK348" s="69"/>
      <c r="AL348" s="69"/>
      <c r="AM348" s="69"/>
      <c r="AN348" s="69"/>
      <c r="AO348" s="69"/>
      <c r="AP348" s="69"/>
      <c r="AQ348" s="68">
        <f t="shared" si="76"/>
        <v>0</v>
      </c>
      <c r="AR348" s="69"/>
      <c r="AS348" s="69"/>
      <c r="AT348" s="72">
        <f t="shared" si="77"/>
        <v>293.96249999999998</v>
      </c>
      <c r="AU348" s="71">
        <f t="shared" si="82"/>
        <v>32.989125000000001</v>
      </c>
      <c r="AV348" s="68">
        <f t="shared" si="78"/>
        <v>5351.9516249999997</v>
      </c>
      <c r="AW348" s="68">
        <f t="shared" si="80"/>
        <v>64223.419499999996</v>
      </c>
      <c r="AX348" s="70">
        <v>400</v>
      </c>
      <c r="AY348" s="70">
        <v>600</v>
      </c>
      <c r="AZ348" s="70"/>
      <c r="BA348" s="68">
        <f t="shared" si="79"/>
        <v>65223.419499999996</v>
      </c>
      <c r="BB348" s="17" t="s">
        <v>5738</v>
      </c>
      <c r="BC348" s="17" t="s">
        <v>5737</v>
      </c>
    </row>
    <row r="349" spans="1:55" s="20" customFormat="1" ht="39.75" customHeight="1" x14ac:dyDescent="0.25">
      <c r="A349" s="81" t="s">
        <v>73</v>
      </c>
      <c r="B349" s="34" t="s">
        <v>2</v>
      </c>
      <c r="C349" s="34"/>
      <c r="D349" s="34"/>
      <c r="E349" s="34"/>
      <c r="F349" s="34" t="s">
        <v>5182</v>
      </c>
      <c r="G349" s="15" t="s">
        <v>4771</v>
      </c>
      <c r="H349" s="16" t="s">
        <v>4772</v>
      </c>
      <c r="I349" s="172">
        <f t="shared" si="81"/>
        <v>337</v>
      </c>
      <c r="J349" s="83">
        <f t="shared" si="83"/>
        <v>321</v>
      </c>
      <c r="K349" s="17" t="s">
        <v>5830</v>
      </c>
      <c r="L349" s="60" t="s">
        <v>74</v>
      </c>
      <c r="M349" s="60" t="s">
        <v>5616</v>
      </c>
      <c r="N349" s="53" t="s">
        <v>4797</v>
      </c>
      <c r="O349" s="18" t="s">
        <v>5833</v>
      </c>
      <c r="P349" s="47" t="s">
        <v>5834</v>
      </c>
      <c r="Q349" s="48">
        <v>31017</v>
      </c>
      <c r="R349" s="66" t="s">
        <v>592</v>
      </c>
      <c r="S349" s="48" t="s">
        <v>76</v>
      </c>
      <c r="T349" s="56" t="s">
        <v>1816</v>
      </c>
      <c r="U349" s="47" t="s">
        <v>1821</v>
      </c>
      <c r="V349" s="58" t="s">
        <v>134</v>
      </c>
      <c r="W349" s="58" t="s">
        <v>135</v>
      </c>
      <c r="X349" s="58" t="s">
        <v>5183</v>
      </c>
      <c r="Y349" s="19" t="s">
        <v>5212</v>
      </c>
      <c r="Z349" s="71"/>
      <c r="AA349" s="69"/>
      <c r="AB349" s="68">
        <f t="shared" si="73"/>
        <v>0</v>
      </c>
      <c r="AC349" s="69">
        <v>1363.7</v>
      </c>
      <c r="AD349" s="69">
        <v>734.3</v>
      </c>
      <c r="AE349" s="69"/>
      <c r="AF349" s="68">
        <f t="shared" si="74"/>
        <v>2098</v>
      </c>
      <c r="AG349" s="69"/>
      <c r="AH349" s="69"/>
      <c r="AI349" s="69"/>
      <c r="AJ349" s="68">
        <f t="shared" si="75"/>
        <v>0</v>
      </c>
      <c r="AK349" s="69"/>
      <c r="AL349" s="69"/>
      <c r="AM349" s="69"/>
      <c r="AN349" s="69"/>
      <c r="AO349" s="69"/>
      <c r="AP349" s="69">
        <v>158</v>
      </c>
      <c r="AQ349" s="68">
        <f t="shared" si="76"/>
        <v>158</v>
      </c>
      <c r="AR349" s="69">
        <v>557.66999999999996</v>
      </c>
      <c r="AS349" s="69"/>
      <c r="AT349" s="72">
        <f t="shared" si="77"/>
        <v>122.733</v>
      </c>
      <c r="AU349" s="71">
        <f t="shared" si="82"/>
        <v>13.77337</v>
      </c>
      <c r="AV349" s="68">
        <f t="shared" si="78"/>
        <v>2950.1763700000001</v>
      </c>
      <c r="AW349" s="68">
        <f t="shared" si="80"/>
        <v>35402.116439999998</v>
      </c>
      <c r="AX349" s="70">
        <v>400</v>
      </c>
      <c r="AY349" s="70">
        <v>600</v>
      </c>
      <c r="AZ349" s="70"/>
      <c r="BA349" s="68">
        <f t="shared" si="79"/>
        <v>36402.116439999998</v>
      </c>
      <c r="BB349" s="17" t="s">
        <v>5921</v>
      </c>
      <c r="BC349" s="81"/>
    </row>
    <row r="350" spans="1:55" s="20" customFormat="1" ht="39.75" customHeight="1" x14ac:dyDescent="0.25">
      <c r="A350" s="81" t="s">
        <v>73</v>
      </c>
      <c r="B350" s="34" t="s">
        <v>2</v>
      </c>
      <c r="C350" s="34"/>
      <c r="D350" s="34"/>
      <c r="E350" s="34"/>
      <c r="F350" s="34" t="s">
        <v>5182</v>
      </c>
      <c r="G350" s="15" t="s">
        <v>4771</v>
      </c>
      <c r="H350" s="16" t="s">
        <v>4772</v>
      </c>
      <c r="I350" s="172">
        <f t="shared" si="81"/>
        <v>338</v>
      </c>
      <c r="J350" s="83">
        <f t="shared" si="83"/>
        <v>322</v>
      </c>
      <c r="K350" s="17" t="s">
        <v>5797</v>
      </c>
      <c r="L350" s="60" t="s">
        <v>74</v>
      </c>
      <c r="M350" s="60" t="s">
        <v>5616</v>
      </c>
      <c r="N350" s="53" t="s">
        <v>4797</v>
      </c>
      <c r="O350" s="18" t="s">
        <v>2422</v>
      </c>
      <c r="P350" s="47" t="s">
        <v>2423</v>
      </c>
      <c r="Q350" s="48">
        <v>31017</v>
      </c>
      <c r="R350" s="66" t="s">
        <v>593</v>
      </c>
      <c r="S350" s="48" t="s">
        <v>76</v>
      </c>
      <c r="T350" s="56" t="s">
        <v>77</v>
      </c>
      <c r="U350" s="47" t="s">
        <v>78</v>
      </c>
      <c r="V350" s="58" t="s">
        <v>227</v>
      </c>
      <c r="W350" s="58" t="s">
        <v>1829</v>
      </c>
      <c r="X350" s="58" t="s">
        <v>5183</v>
      </c>
      <c r="Y350" s="19" t="s">
        <v>5193</v>
      </c>
      <c r="Z350" s="71"/>
      <c r="AA350" s="69"/>
      <c r="AB350" s="68">
        <f t="shared" si="73"/>
        <v>0</v>
      </c>
      <c r="AC350" s="69">
        <v>1747.85</v>
      </c>
      <c r="AD350" s="69">
        <v>941.15</v>
      </c>
      <c r="AE350" s="69"/>
      <c r="AF350" s="68">
        <f t="shared" si="74"/>
        <v>2689</v>
      </c>
      <c r="AG350" s="69"/>
      <c r="AH350" s="69"/>
      <c r="AI350" s="69"/>
      <c r="AJ350" s="68">
        <f t="shared" si="75"/>
        <v>0</v>
      </c>
      <c r="AK350" s="69"/>
      <c r="AL350" s="69"/>
      <c r="AM350" s="69"/>
      <c r="AN350" s="69"/>
      <c r="AO350" s="69"/>
      <c r="AP350" s="69"/>
      <c r="AQ350" s="68">
        <f t="shared" si="76"/>
        <v>0</v>
      </c>
      <c r="AR350" s="69">
        <v>587.02</v>
      </c>
      <c r="AS350" s="69"/>
      <c r="AT350" s="72">
        <f t="shared" si="77"/>
        <v>157.3065</v>
      </c>
      <c r="AU350" s="71">
        <f t="shared" si="82"/>
        <v>17.653284999999997</v>
      </c>
      <c r="AV350" s="68">
        <f t="shared" si="78"/>
        <v>3450.979785</v>
      </c>
      <c r="AW350" s="68">
        <f t="shared" si="80"/>
        <v>41411.757420000002</v>
      </c>
      <c r="AX350" s="70">
        <v>400</v>
      </c>
      <c r="AY350" s="70">
        <v>600</v>
      </c>
      <c r="AZ350" s="70"/>
      <c r="BA350" s="68">
        <f t="shared" si="79"/>
        <v>42411.757420000002</v>
      </c>
      <c r="BB350" s="17" t="s">
        <v>5975</v>
      </c>
      <c r="BC350" s="81" t="s">
        <v>4957</v>
      </c>
    </row>
    <row r="351" spans="1:55" s="20" customFormat="1" ht="39.75" customHeight="1" x14ac:dyDescent="0.25">
      <c r="A351" s="81" t="s">
        <v>73</v>
      </c>
      <c r="B351" s="34" t="s">
        <v>2</v>
      </c>
      <c r="C351" s="34"/>
      <c r="D351" s="34"/>
      <c r="E351" s="34"/>
      <c r="F351" s="34" t="s">
        <v>5182</v>
      </c>
      <c r="G351" s="15" t="s">
        <v>4771</v>
      </c>
      <c r="H351" s="16" t="s">
        <v>4772</v>
      </c>
      <c r="I351" s="172">
        <f t="shared" si="81"/>
        <v>339</v>
      </c>
      <c r="J351" s="83">
        <f t="shared" si="83"/>
        <v>323</v>
      </c>
      <c r="K351" s="17" t="s">
        <v>5797</v>
      </c>
      <c r="L351" s="60" t="s">
        <v>74</v>
      </c>
      <c r="M351" s="60" t="s">
        <v>5616</v>
      </c>
      <c r="N351" s="54" t="s">
        <v>4788</v>
      </c>
      <c r="O351" s="18" t="s">
        <v>2424</v>
      </c>
      <c r="P351" s="47" t="s">
        <v>2425</v>
      </c>
      <c r="Q351" s="48">
        <v>39479</v>
      </c>
      <c r="R351" s="66" t="s">
        <v>594</v>
      </c>
      <c r="S351" s="48" t="s">
        <v>76</v>
      </c>
      <c r="T351" s="56" t="s">
        <v>77</v>
      </c>
      <c r="U351" s="47" t="s">
        <v>78</v>
      </c>
      <c r="V351" s="58" t="s">
        <v>226</v>
      </c>
      <c r="W351" s="58" t="s">
        <v>1828</v>
      </c>
      <c r="X351" s="58" t="s">
        <v>5183</v>
      </c>
      <c r="Y351" s="19" t="s">
        <v>5193</v>
      </c>
      <c r="Z351" s="71"/>
      <c r="AA351" s="69"/>
      <c r="AB351" s="68">
        <f t="shared" si="73"/>
        <v>0</v>
      </c>
      <c r="AC351" s="69">
        <v>1920.75</v>
      </c>
      <c r="AD351" s="69">
        <v>1034.25</v>
      </c>
      <c r="AE351" s="69"/>
      <c r="AF351" s="68">
        <f t="shared" si="74"/>
        <v>2955</v>
      </c>
      <c r="AG351" s="69"/>
      <c r="AH351" s="69"/>
      <c r="AI351" s="69"/>
      <c r="AJ351" s="68">
        <f t="shared" si="75"/>
        <v>0</v>
      </c>
      <c r="AK351" s="69"/>
      <c r="AL351" s="69"/>
      <c r="AM351" s="69"/>
      <c r="AN351" s="69"/>
      <c r="AO351" s="69"/>
      <c r="AP351" s="69"/>
      <c r="AQ351" s="68">
        <f t="shared" si="76"/>
        <v>0</v>
      </c>
      <c r="AR351" s="69"/>
      <c r="AS351" s="69"/>
      <c r="AT351" s="72">
        <f t="shared" si="77"/>
        <v>172.86750000000001</v>
      </c>
      <c r="AU351" s="71">
        <f t="shared" si="82"/>
        <v>19.399574999999999</v>
      </c>
      <c r="AV351" s="68">
        <f t="shared" si="78"/>
        <v>3147.2670749999997</v>
      </c>
      <c r="AW351" s="68">
        <f t="shared" si="80"/>
        <v>37767.204899999997</v>
      </c>
      <c r="AX351" s="70">
        <v>400</v>
      </c>
      <c r="AY351" s="70">
        <v>600</v>
      </c>
      <c r="AZ351" s="70"/>
      <c r="BA351" s="68">
        <f t="shared" si="79"/>
        <v>38767.204899999997</v>
      </c>
      <c r="BB351" s="17"/>
      <c r="BC351" s="81"/>
    </row>
    <row r="352" spans="1:55" s="20" customFormat="1" ht="39.75" customHeight="1" x14ac:dyDescent="0.25">
      <c r="A352" s="81" t="s">
        <v>73</v>
      </c>
      <c r="B352" s="34" t="s">
        <v>2</v>
      </c>
      <c r="C352" s="34"/>
      <c r="D352" s="34"/>
      <c r="E352" s="34"/>
      <c r="F352" s="34" t="s">
        <v>5182</v>
      </c>
      <c r="G352" s="15" t="s">
        <v>4771</v>
      </c>
      <c r="H352" s="16" t="s">
        <v>4772</v>
      </c>
      <c r="I352" s="172">
        <f t="shared" si="81"/>
        <v>340</v>
      </c>
      <c r="J352" s="83">
        <f t="shared" si="83"/>
        <v>324</v>
      </c>
      <c r="K352" s="17" t="s">
        <v>5797</v>
      </c>
      <c r="L352" s="60" t="s">
        <v>74</v>
      </c>
      <c r="M352" s="60" t="s">
        <v>5616</v>
      </c>
      <c r="N352" s="54" t="s">
        <v>4788</v>
      </c>
      <c r="O352" s="18" t="s">
        <v>2426</v>
      </c>
      <c r="P352" s="47" t="s">
        <v>2427</v>
      </c>
      <c r="Q352" s="48">
        <v>40667</v>
      </c>
      <c r="R352" s="66" t="s">
        <v>595</v>
      </c>
      <c r="S352" s="48" t="s">
        <v>76</v>
      </c>
      <c r="T352" s="56" t="s">
        <v>77</v>
      </c>
      <c r="U352" s="47" t="s">
        <v>78</v>
      </c>
      <c r="V352" s="58" t="s">
        <v>227</v>
      </c>
      <c r="W352" s="58" t="s">
        <v>1829</v>
      </c>
      <c r="X352" s="58" t="s">
        <v>5183</v>
      </c>
      <c r="Y352" s="19" t="s">
        <v>5193</v>
      </c>
      <c r="Z352" s="71"/>
      <c r="AA352" s="69"/>
      <c r="AB352" s="68">
        <f t="shared" si="73"/>
        <v>0</v>
      </c>
      <c r="AC352" s="69">
        <v>1747.85</v>
      </c>
      <c r="AD352" s="69">
        <v>941.15</v>
      </c>
      <c r="AE352" s="69"/>
      <c r="AF352" s="68">
        <f t="shared" si="74"/>
        <v>2689</v>
      </c>
      <c r="AG352" s="69"/>
      <c r="AH352" s="69"/>
      <c r="AI352" s="69"/>
      <c r="AJ352" s="68">
        <f t="shared" si="75"/>
        <v>0</v>
      </c>
      <c r="AK352" s="69"/>
      <c r="AL352" s="69"/>
      <c r="AM352" s="69"/>
      <c r="AN352" s="69"/>
      <c r="AO352" s="69"/>
      <c r="AP352" s="69"/>
      <c r="AQ352" s="68">
        <f t="shared" si="76"/>
        <v>0</v>
      </c>
      <c r="AR352" s="69"/>
      <c r="AS352" s="69"/>
      <c r="AT352" s="72">
        <f t="shared" si="77"/>
        <v>157.3065</v>
      </c>
      <c r="AU352" s="71">
        <f t="shared" si="82"/>
        <v>17.653284999999997</v>
      </c>
      <c r="AV352" s="68">
        <f t="shared" si="78"/>
        <v>2863.959785</v>
      </c>
      <c r="AW352" s="68">
        <f t="shared" si="80"/>
        <v>34367.517420000004</v>
      </c>
      <c r="AX352" s="70">
        <v>400</v>
      </c>
      <c r="AY352" s="70">
        <v>600</v>
      </c>
      <c r="AZ352" s="70"/>
      <c r="BA352" s="68">
        <f t="shared" si="79"/>
        <v>35367.517420000004</v>
      </c>
      <c r="BB352" s="17" t="s">
        <v>4853</v>
      </c>
      <c r="BC352" s="81" t="s">
        <v>4949</v>
      </c>
    </row>
    <row r="353" spans="1:55" s="20" customFormat="1" ht="39.75" customHeight="1" x14ac:dyDescent="0.25">
      <c r="A353" s="81" t="s">
        <v>73</v>
      </c>
      <c r="B353" s="34" t="s">
        <v>2</v>
      </c>
      <c r="C353" s="34"/>
      <c r="D353" s="34"/>
      <c r="E353" s="34"/>
      <c r="F353" s="34" t="s">
        <v>5182</v>
      </c>
      <c r="G353" s="15" t="s">
        <v>4771</v>
      </c>
      <c r="H353" s="16" t="s">
        <v>4772</v>
      </c>
      <c r="I353" s="172">
        <f t="shared" si="81"/>
        <v>341</v>
      </c>
      <c r="J353" s="83">
        <f t="shared" si="83"/>
        <v>325</v>
      </c>
      <c r="K353" s="17" t="s">
        <v>5797</v>
      </c>
      <c r="L353" s="60" t="s">
        <v>74</v>
      </c>
      <c r="M353" s="60" t="s">
        <v>5616</v>
      </c>
      <c r="N353" s="54" t="s">
        <v>4788</v>
      </c>
      <c r="O353" s="18" t="s">
        <v>2428</v>
      </c>
      <c r="P353" s="47" t="s">
        <v>2429</v>
      </c>
      <c r="Q353" s="48">
        <v>42369</v>
      </c>
      <c r="R353" s="66" t="s">
        <v>596</v>
      </c>
      <c r="S353" s="48" t="s">
        <v>76</v>
      </c>
      <c r="T353" s="56" t="s">
        <v>77</v>
      </c>
      <c r="U353" s="47" t="s">
        <v>78</v>
      </c>
      <c r="V353" s="58" t="s">
        <v>227</v>
      </c>
      <c r="W353" s="58" t="s">
        <v>1829</v>
      </c>
      <c r="X353" s="58" t="s">
        <v>5183</v>
      </c>
      <c r="Y353" s="19" t="s">
        <v>5193</v>
      </c>
      <c r="Z353" s="71"/>
      <c r="AA353" s="69"/>
      <c r="AB353" s="68">
        <f t="shared" si="73"/>
        <v>0</v>
      </c>
      <c r="AC353" s="69">
        <v>1747.85</v>
      </c>
      <c r="AD353" s="69">
        <v>941.15</v>
      </c>
      <c r="AE353" s="69"/>
      <c r="AF353" s="68">
        <f t="shared" si="74"/>
        <v>2689</v>
      </c>
      <c r="AG353" s="69"/>
      <c r="AH353" s="69"/>
      <c r="AI353" s="69"/>
      <c r="AJ353" s="68">
        <f t="shared" si="75"/>
        <v>0</v>
      </c>
      <c r="AK353" s="69"/>
      <c r="AL353" s="69"/>
      <c r="AM353" s="69"/>
      <c r="AN353" s="69"/>
      <c r="AO353" s="73"/>
      <c r="AP353" s="69"/>
      <c r="AQ353" s="68">
        <f t="shared" si="76"/>
        <v>0</v>
      </c>
      <c r="AR353" s="69">
        <v>1110.27</v>
      </c>
      <c r="AS353" s="69"/>
      <c r="AT353" s="72">
        <f t="shared" si="77"/>
        <v>157.3065</v>
      </c>
      <c r="AU353" s="71">
        <f t="shared" si="82"/>
        <v>17.653284999999997</v>
      </c>
      <c r="AV353" s="68">
        <f t="shared" si="78"/>
        <v>3974.229785</v>
      </c>
      <c r="AW353" s="68">
        <f t="shared" si="80"/>
        <v>47690.757420000002</v>
      </c>
      <c r="AX353" s="70">
        <v>400</v>
      </c>
      <c r="AY353" s="70">
        <v>600</v>
      </c>
      <c r="AZ353" s="70"/>
      <c r="BA353" s="68">
        <f t="shared" si="79"/>
        <v>48690.757420000002</v>
      </c>
      <c r="BB353" s="17" t="s">
        <v>4854</v>
      </c>
      <c r="BC353" s="81" t="s">
        <v>4954</v>
      </c>
    </row>
    <row r="354" spans="1:55" s="20" customFormat="1" ht="39.75" customHeight="1" x14ac:dyDescent="0.25">
      <c r="A354" s="81" t="s">
        <v>73</v>
      </c>
      <c r="B354" s="34" t="s">
        <v>2</v>
      </c>
      <c r="C354" s="34"/>
      <c r="D354" s="34"/>
      <c r="E354" s="34"/>
      <c r="F354" s="34" t="s">
        <v>5182</v>
      </c>
      <c r="G354" s="15" t="s">
        <v>4771</v>
      </c>
      <c r="H354" s="16" t="s">
        <v>4772</v>
      </c>
      <c r="I354" s="172">
        <f t="shared" si="81"/>
        <v>342</v>
      </c>
      <c r="J354" s="83">
        <f t="shared" si="83"/>
        <v>326</v>
      </c>
      <c r="K354" s="17" t="s">
        <v>5797</v>
      </c>
      <c r="L354" s="60" t="s">
        <v>74</v>
      </c>
      <c r="M354" s="60" t="s">
        <v>5616</v>
      </c>
      <c r="N354" s="54" t="s">
        <v>4788</v>
      </c>
      <c r="O354" s="18" t="s">
        <v>5718</v>
      </c>
      <c r="P354" s="81" t="s">
        <v>5719</v>
      </c>
      <c r="Q354" s="48">
        <v>43009</v>
      </c>
      <c r="R354" s="66" t="s">
        <v>6019</v>
      </c>
      <c r="S354" s="48" t="s">
        <v>76</v>
      </c>
      <c r="T354" s="56" t="s">
        <v>77</v>
      </c>
      <c r="U354" s="47" t="s">
        <v>78</v>
      </c>
      <c r="V354" s="58" t="s">
        <v>227</v>
      </c>
      <c r="W354" s="58" t="s">
        <v>1829</v>
      </c>
      <c r="X354" s="58" t="s">
        <v>5183</v>
      </c>
      <c r="Y354" s="19" t="s">
        <v>5193</v>
      </c>
      <c r="Z354" s="71"/>
      <c r="AA354" s="69"/>
      <c r="AB354" s="68">
        <f t="shared" si="73"/>
        <v>0</v>
      </c>
      <c r="AC354" s="69">
        <v>1747.85</v>
      </c>
      <c r="AD354" s="69">
        <v>941.15</v>
      </c>
      <c r="AE354" s="69"/>
      <c r="AF354" s="68">
        <f t="shared" si="74"/>
        <v>2689</v>
      </c>
      <c r="AG354" s="69"/>
      <c r="AH354" s="69"/>
      <c r="AI354" s="69"/>
      <c r="AJ354" s="68">
        <f t="shared" si="75"/>
        <v>0</v>
      </c>
      <c r="AK354" s="69"/>
      <c r="AL354" s="69"/>
      <c r="AM354" s="69"/>
      <c r="AN354" s="69"/>
      <c r="AO354" s="73"/>
      <c r="AP354" s="69"/>
      <c r="AQ354" s="68">
        <f t="shared" si="76"/>
        <v>0</v>
      </c>
      <c r="AR354" s="69"/>
      <c r="AS354" s="69"/>
      <c r="AT354" s="72">
        <f t="shared" si="77"/>
        <v>157.3065</v>
      </c>
      <c r="AU354" s="71">
        <f t="shared" si="82"/>
        <v>17.653284999999997</v>
      </c>
      <c r="AV354" s="68">
        <f t="shared" si="78"/>
        <v>2863.959785</v>
      </c>
      <c r="AW354" s="68">
        <f t="shared" si="80"/>
        <v>34367.517420000004</v>
      </c>
      <c r="AX354" s="70">
        <v>400</v>
      </c>
      <c r="AY354" s="70">
        <v>600</v>
      </c>
      <c r="AZ354" s="70"/>
      <c r="BA354" s="68">
        <f t="shared" si="79"/>
        <v>35367.517420000004</v>
      </c>
      <c r="BB354" s="17" t="s">
        <v>5738</v>
      </c>
      <c r="BC354" s="17" t="s">
        <v>5737</v>
      </c>
    </row>
    <row r="355" spans="1:55" s="20" customFormat="1" ht="39.75" customHeight="1" x14ac:dyDescent="0.25">
      <c r="A355" s="81" t="s">
        <v>73</v>
      </c>
      <c r="B355" s="34" t="s">
        <v>2</v>
      </c>
      <c r="C355" s="34"/>
      <c r="D355" s="34"/>
      <c r="E355" s="34"/>
      <c r="F355" s="34" t="s">
        <v>5182</v>
      </c>
      <c r="G355" s="15" t="s">
        <v>4771</v>
      </c>
      <c r="H355" s="16" t="s">
        <v>4772</v>
      </c>
      <c r="I355" s="172">
        <f t="shared" si="81"/>
        <v>343</v>
      </c>
      <c r="J355" s="83">
        <f t="shared" si="83"/>
        <v>327</v>
      </c>
      <c r="K355" s="17" t="s">
        <v>5797</v>
      </c>
      <c r="L355" s="60" t="s">
        <v>74</v>
      </c>
      <c r="M355" s="60" t="s">
        <v>5616</v>
      </c>
      <c r="N355" s="54" t="s">
        <v>4788</v>
      </c>
      <c r="O355" s="18" t="s">
        <v>2435</v>
      </c>
      <c r="P355" s="47" t="s">
        <v>2436</v>
      </c>
      <c r="Q355" s="48">
        <v>38534</v>
      </c>
      <c r="R355" s="66" t="s">
        <v>600</v>
      </c>
      <c r="S355" s="48" t="s">
        <v>76</v>
      </c>
      <c r="T355" s="56" t="s">
        <v>77</v>
      </c>
      <c r="U355" s="47" t="s">
        <v>78</v>
      </c>
      <c r="V355" s="58" t="s">
        <v>227</v>
      </c>
      <c r="W355" s="58" t="s">
        <v>1829</v>
      </c>
      <c r="X355" s="58" t="s">
        <v>5183</v>
      </c>
      <c r="Y355" s="19" t="s">
        <v>5193</v>
      </c>
      <c r="Z355" s="71"/>
      <c r="AA355" s="69"/>
      <c r="AB355" s="68">
        <f t="shared" si="73"/>
        <v>0</v>
      </c>
      <c r="AC355" s="69">
        <v>1747.85</v>
      </c>
      <c r="AD355" s="69">
        <v>941.15</v>
      </c>
      <c r="AE355" s="69"/>
      <c r="AF355" s="68">
        <f t="shared" si="74"/>
        <v>2689</v>
      </c>
      <c r="AG355" s="69"/>
      <c r="AH355" s="69"/>
      <c r="AI355" s="69"/>
      <c r="AJ355" s="68">
        <f t="shared" si="75"/>
        <v>0</v>
      </c>
      <c r="AK355" s="69"/>
      <c r="AL355" s="69"/>
      <c r="AM355" s="69"/>
      <c r="AN355" s="69"/>
      <c r="AO355" s="69"/>
      <c r="AP355" s="69"/>
      <c r="AQ355" s="68">
        <f t="shared" si="76"/>
        <v>0</v>
      </c>
      <c r="AR355" s="69">
        <v>489.49</v>
      </c>
      <c r="AS355" s="69"/>
      <c r="AT355" s="72">
        <f t="shared" si="77"/>
        <v>157.3065</v>
      </c>
      <c r="AU355" s="71">
        <f t="shared" si="82"/>
        <v>17.653284999999997</v>
      </c>
      <c r="AV355" s="68">
        <f t="shared" si="78"/>
        <v>3353.4497849999998</v>
      </c>
      <c r="AW355" s="68">
        <f t="shared" si="80"/>
        <v>40241.397419999994</v>
      </c>
      <c r="AX355" s="70">
        <v>400</v>
      </c>
      <c r="AY355" s="70">
        <v>600</v>
      </c>
      <c r="AZ355" s="70"/>
      <c r="BA355" s="68">
        <f t="shared" si="79"/>
        <v>41241.397419999994</v>
      </c>
      <c r="BB355" s="17" t="s">
        <v>5976</v>
      </c>
      <c r="BC355" s="81"/>
    </row>
    <row r="356" spans="1:55" s="20" customFormat="1" ht="39.75" customHeight="1" x14ac:dyDescent="0.25">
      <c r="A356" s="81" t="s">
        <v>4754</v>
      </c>
      <c r="B356" s="34"/>
      <c r="C356" s="34"/>
      <c r="D356" s="34">
        <v>1</v>
      </c>
      <c r="E356" s="34"/>
      <c r="F356" s="34" t="s">
        <v>5182</v>
      </c>
      <c r="G356" s="15" t="s">
        <v>4771</v>
      </c>
      <c r="H356" s="16" t="s">
        <v>4772</v>
      </c>
      <c r="I356" s="172">
        <f t="shared" si="81"/>
        <v>344</v>
      </c>
      <c r="J356" s="83">
        <f t="shared" si="83"/>
        <v>328</v>
      </c>
      <c r="K356" s="17" t="s">
        <v>4700</v>
      </c>
      <c r="L356" s="60" t="s">
        <v>4785</v>
      </c>
      <c r="M356" s="60" t="s">
        <v>5617</v>
      </c>
      <c r="N356" s="53" t="s">
        <v>4797</v>
      </c>
      <c r="O356" s="18" t="s">
        <v>2430</v>
      </c>
      <c r="P356" s="47"/>
      <c r="Q356" s="48">
        <v>42871</v>
      </c>
      <c r="R356" s="66" t="s">
        <v>597</v>
      </c>
      <c r="S356" s="48" t="s">
        <v>76</v>
      </c>
      <c r="T356" s="56" t="s">
        <v>1822</v>
      </c>
      <c r="U356" s="47" t="s">
        <v>1811</v>
      </c>
      <c r="V356" s="58" t="s">
        <v>140</v>
      </c>
      <c r="W356" s="58" t="s">
        <v>141</v>
      </c>
      <c r="X356" s="58" t="s">
        <v>5183</v>
      </c>
      <c r="Y356" s="19" t="s">
        <v>5185</v>
      </c>
      <c r="Z356" s="71">
        <v>819.02</v>
      </c>
      <c r="AA356" s="69">
        <v>15.7</v>
      </c>
      <c r="AB356" s="68">
        <f t="shared" si="73"/>
        <v>834.72</v>
      </c>
      <c r="AC356" s="69"/>
      <c r="AD356" s="69"/>
      <c r="AE356" s="69"/>
      <c r="AF356" s="68">
        <f t="shared" si="74"/>
        <v>0</v>
      </c>
      <c r="AG356" s="69"/>
      <c r="AH356" s="69"/>
      <c r="AI356" s="69"/>
      <c r="AJ356" s="68">
        <f t="shared" si="75"/>
        <v>0</v>
      </c>
      <c r="AK356" s="69"/>
      <c r="AL356" s="69"/>
      <c r="AM356" s="69"/>
      <c r="AN356" s="69"/>
      <c r="AO356" s="69"/>
      <c r="AP356" s="69"/>
      <c r="AQ356" s="68">
        <f t="shared" si="76"/>
        <v>0</v>
      </c>
      <c r="AR356" s="69"/>
      <c r="AS356" s="69">
        <v>1250.92</v>
      </c>
      <c r="AT356" s="72">
        <f t="shared" si="77"/>
        <v>73.711799999999997</v>
      </c>
      <c r="AU356" s="71">
        <f>+(Z356+AC356)*0.82%</f>
        <v>6.7159639999999987</v>
      </c>
      <c r="AV356" s="68">
        <f t="shared" si="78"/>
        <v>2166.0677640000004</v>
      </c>
      <c r="AW356" s="68">
        <f t="shared" si="80"/>
        <v>25992.813168000004</v>
      </c>
      <c r="AX356" s="70">
        <v>400</v>
      </c>
      <c r="AY356" s="70">
        <v>600</v>
      </c>
      <c r="AZ356" s="70"/>
      <c r="BA356" s="68">
        <f t="shared" si="79"/>
        <v>26992.813168000004</v>
      </c>
      <c r="BB356" s="17" t="s">
        <v>5479</v>
      </c>
      <c r="BC356" s="81" t="s">
        <v>5407</v>
      </c>
    </row>
    <row r="357" spans="1:55" s="20" customFormat="1" ht="39.75" customHeight="1" x14ac:dyDescent="0.25">
      <c r="A357" s="81" t="s">
        <v>4754</v>
      </c>
      <c r="B357" s="34" t="s">
        <v>2</v>
      </c>
      <c r="C357" s="34"/>
      <c r="D357" s="34"/>
      <c r="E357" s="34"/>
      <c r="F357" s="34" t="s">
        <v>5182</v>
      </c>
      <c r="G357" s="15" t="s">
        <v>4771</v>
      </c>
      <c r="H357" s="16" t="s">
        <v>4772</v>
      </c>
      <c r="I357" s="172">
        <f t="shared" si="81"/>
        <v>345</v>
      </c>
      <c r="J357" s="83">
        <f t="shared" si="83"/>
        <v>329</v>
      </c>
      <c r="K357" s="17" t="s">
        <v>4700</v>
      </c>
      <c r="L357" s="60" t="s">
        <v>4785</v>
      </c>
      <c r="M357" s="60" t="s">
        <v>5617</v>
      </c>
      <c r="N357" s="53" t="s">
        <v>4794</v>
      </c>
      <c r="O357" s="18" t="s">
        <v>2431</v>
      </c>
      <c r="P357" s="47" t="s">
        <v>2432</v>
      </c>
      <c r="Q357" s="48">
        <v>29768</v>
      </c>
      <c r="R357" s="66" t="s">
        <v>598</v>
      </c>
      <c r="S357" s="48" t="s">
        <v>76</v>
      </c>
      <c r="T357" s="56" t="s">
        <v>77</v>
      </c>
      <c r="U357" s="47" t="s">
        <v>1811</v>
      </c>
      <c r="V357" s="58" t="s">
        <v>140</v>
      </c>
      <c r="W357" s="58" t="s">
        <v>141</v>
      </c>
      <c r="X357" s="58" t="s">
        <v>5183</v>
      </c>
      <c r="Y357" s="19" t="s">
        <v>5192</v>
      </c>
      <c r="Z357" s="71">
        <v>785.62</v>
      </c>
      <c r="AA357" s="69">
        <v>15.7</v>
      </c>
      <c r="AB357" s="68">
        <f t="shared" si="73"/>
        <v>801.32</v>
      </c>
      <c r="AC357" s="69"/>
      <c r="AD357" s="69"/>
      <c r="AE357" s="69"/>
      <c r="AF357" s="68">
        <f t="shared" si="74"/>
        <v>0</v>
      </c>
      <c r="AG357" s="69"/>
      <c r="AH357" s="69"/>
      <c r="AI357" s="69"/>
      <c r="AJ357" s="68">
        <f t="shared" si="75"/>
        <v>0</v>
      </c>
      <c r="AK357" s="69"/>
      <c r="AL357" s="69"/>
      <c r="AM357" s="69"/>
      <c r="AN357" s="69"/>
      <c r="AO357" s="69"/>
      <c r="AP357" s="69"/>
      <c r="AQ357" s="68">
        <f t="shared" si="76"/>
        <v>0</v>
      </c>
      <c r="AR357" s="69"/>
      <c r="AS357" s="69">
        <v>1250.92</v>
      </c>
      <c r="AT357" s="72">
        <f t="shared" si="77"/>
        <v>70.705799999999996</v>
      </c>
      <c r="AU357" s="71">
        <f>+(Z357+AC357)*0.82%</f>
        <v>6.4420839999999995</v>
      </c>
      <c r="AV357" s="68">
        <f t="shared" si="78"/>
        <v>2129.3878840000002</v>
      </c>
      <c r="AW357" s="68">
        <f t="shared" si="80"/>
        <v>25552.654608000004</v>
      </c>
      <c r="AX357" s="70">
        <v>400</v>
      </c>
      <c r="AY357" s="70">
        <v>600</v>
      </c>
      <c r="AZ357" s="70"/>
      <c r="BA357" s="68">
        <f t="shared" si="79"/>
        <v>26552.654608000004</v>
      </c>
      <c r="BB357" s="17"/>
      <c r="BC357" s="81"/>
    </row>
    <row r="358" spans="1:55" s="20" customFormat="1" ht="39.75" customHeight="1" x14ac:dyDescent="0.25">
      <c r="A358" s="81" t="s">
        <v>4754</v>
      </c>
      <c r="B358" s="34" t="s">
        <v>2</v>
      </c>
      <c r="C358" s="34"/>
      <c r="D358" s="34"/>
      <c r="E358" s="34"/>
      <c r="F358" s="34" t="s">
        <v>5182</v>
      </c>
      <c r="G358" s="15" t="s">
        <v>4771</v>
      </c>
      <c r="H358" s="16" t="s">
        <v>4772</v>
      </c>
      <c r="I358" s="172">
        <f t="shared" si="81"/>
        <v>346</v>
      </c>
      <c r="J358" s="83">
        <f t="shared" si="83"/>
        <v>330</v>
      </c>
      <c r="K358" s="17" t="s">
        <v>4701</v>
      </c>
      <c r="L358" s="60" t="s">
        <v>4785</v>
      </c>
      <c r="M358" s="60" t="s">
        <v>5617</v>
      </c>
      <c r="N358" s="139" t="s">
        <v>4789</v>
      </c>
      <c r="O358" s="18" t="s">
        <v>2433</v>
      </c>
      <c r="P358" s="47" t="s">
        <v>2434</v>
      </c>
      <c r="Q358" s="48">
        <v>31229</v>
      </c>
      <c r="R358" s="66" t="s">
        <v>599</v>
      </c>
      <c r="S358" s="48" t="s">
        <v>76</v>
      </c>
      <c r="T358" s="56" t="s">
        <v>77</v>
      </c>
      <c r="U358" s="47" t="s">
        <v>1811</v>
      </c>
      <c r="V358" s="58" t="s">
        <v>148</v>
      </c>
      <c r="W358" s="58" t="s">
        <v>149</v>
      </c>
      <c r="X358" s="58" t="s">
        <v>5183</v>
      </c>
      <c r="Y358" s="19" t="s">
        <v>5188</v>
      </c>
      <c r="Z358" s="71">
        <v>718.45</v>
      </c>
      <c r="AA358" s="69">
        <v>3.1</v>
      </c>
      <c r="AB358" s="68">
        <f t="shared" si="73"/>
        <v>721.55000000000007</v>
      </c>
      <c r="AC358" s="69"/>
      <c r="AD358" s="69"/>
      <c r="AE358" s="69"/>
      <c r="AF358" s="68">
        <f t="shared" si="74"/>
        <v>0</v>
      </c>
      <c r="AG358" s="69"/>
      <c r="AH358" s="69"/>
      <c r="AI358" s="69"/>
      <c r="AJ358" s="68">
        <f t="shared" si="75"/>
        <v>0</v>
      </c>
      <c r="AK358" s="69"/>
      <c r="AL358" s="69"/>
      <c r="AM358" s="69"/>
      <c r="AN358" s="69"/>
      <c r="AO358" s="69"/>
      <c r="AP358" s="69"/>
      <c r="AQ358" s="68">
        <f t="shared" si="76"/>
        <v>0</v>
      </c>
      <c r="AR358" s="69"/>
      <c r="AS358" s="69">
        <v>1250.92</v>
      </c>
      <c r="AT358" s="72">
        <f t="shared" si="77"/>
        <v>64.660499999999999</v>
      </c>
      <c r="AU358" s="71">
        <f>+(Z358+AC358)*0.82%</f>
        <v>5.8912899999999997</v>
      </c>
      <c r="AV358" s="68">
        <f t="shared" si="78"/>
        <v>2043.0217900000002</v>
      </c>
      <c r="AW358" s="68">
        <f t="shared" si="80"/>
        <v>24516.261480000001</v>
      </c>
      <c r="AX358" s="70">
        <v>400</v>
      </c>
      <c r="AY358" s="70">
        <v>600</v>
      </c>
      <c r="AZ358" s="70"/>
      <c r="BA358" s="68">
        <f t="shared" si="79"/>
        <v>25516.261480000001</v>
      </c>
      <c r="BB358" s="17"/>
      <c r="BC358" s="81"/>
    </row>
    <row r="359" spans="1:55" s="20" customFormat="1" ht="39.75" customHeight="1" x14ac:dyDescent="0.25">
      <c r="A359" s="81" t="s">
        <v>73</v>
      </c>
      <c r="B359" s="34" t="s">
        <v>2</v>
      </c>
      <c r="C359" s="34"/>
      <c r="D359" s="34"/>
      <c r="E359" s="34"/>
      <c r="F359" s="34" t="s">
        <v>5182</v>
      </c>
      <c r="G359" s="15" t="s">
        <v>4771</v>
      </c>
      <c r="H359" s="16" t="s">
        <v>4772</v>
      </c>
      <c r="I359" s="172">
        <f t="shared" si="81"/>
        <v>347</v>
      </c>
      <c r="J359" s="83">
        <f t="shared" si="83"/>
        <v>331</v>
      </c>
      <c r="K359" s="17" t="s">
        <v>5475</v>
      </c>
      <c r="L359" s="60" t="s">
        <v>4785</v>
      </c>
      <c r="M359" s="60" t="s">
        <v>5617</v>
      </c>
      <c r="N359" s="139" t="s">
        <v>4789</v>
      </c>
      <c r="O359" s="18" t="s">
        <v>5136</v>
      </c>
      <c r="P359" s="47" t="s">
        <v>5350</v>
      </c>
      <c r="Q359" s="48">
        <v>42675</v>
      </c>
      <c r="R359" s="66" t="s">
        <v>5293</v>
      </c>
      <c r="S359" s="48" t="s">
        <v>76</v>
      </c>
      <c r="T359" s="56" t="s">
        <v>77</v>
      </c>
      <c r="U359" s="47" t="s">
        <v>1821</v>
      </c>
      <c r="V359" s="186" t="s">
        <v>148</v>
      </c>
      <c r="W359" s="58" t="s">
        <v>149</v>
      </c>
      <c r="X359" s="58" t="s">
        <v>5183</v>
      </c>
      <c r="Y359" s="19" t="s">
        <v>5197</v>
      </c>
      <c r="Z359" s="71"/>
      <c r="AA359" s="69"/>
      <c r="AB359" s="68">
        <f t="shared" si="73"/>
        <v>0</v>
      </c>
      <c r="AC359" s="69">
        <v>1209</v>
      </c>
      <c r="AD359" s="69">
        <v>651</v>
      </c>
      <c r="AE359" s="69"/>
      <c r="AF359" s="68">
        <f t="shared" si="74"/>
        <v>1860</v>
      </c>
      <c r="AG359" s="69"/>
      <c r="AH359" s="69"/>
      <c r="AI359" s="69"/>
      <c r="AJ359" s="68">
        <f t="shared" si="75"/>
        <v>0</v>
      </c>
      <c r="AK359" s="69"/>
      <c r="AL359" s="69"/>
      <c r="AM359" s="69"/>
      <c r="AN359" s="69"/>
      <c r="AO359" s="69"/>
      <c r="AP359" s="69">
        <v>158</v>
      </c>
      <c r="AQ359" s="68">
        <f t="shared" si="76"/>
        <v>158</v>
      </c>
      <c r="AR359" s="69">
        <v>330</v>
      </c>
      <c r="AS359" s="69"/>
      <c r="AT359" s="72">
        <f t="shared" si="77"/>
        <v>108.81</v>
      </c>
      <c r="AU359" s="71">
        <f t="shared" ref="AU359:AU390" si="84">+(Z359+AC359)*1.01%</f>
        <v>12.210899999999999</v>
      </c>
      <c r="AV359" s="68">
        <f t="shared" si="78"/>
        <v>2469.0209</v>
      </c>
      <c r="AW359" s="68">
        <f t="shared" si="80"/>
        <v>29628.250800000002</v>
      </c>
      <c r="AX359" s="70">
        <v>400</v>
      </c>
      <c r="AY359" s="70">
        <v>600</v>
      </c>
      <c r="AZ359" s="70"/>
      <c r="BA359" s="68">
        <f t="shared" si="79"/>
        <v>30628.250800000002</v>
      </c>
      <c r="BB359" s="17" t="s">
        <v>5447</v>
      </c>
      <c r="BC359" s="81" t="s">
        <v>5134</v>
      </c>
    </row>
    <row r="360" spans="1:55" s="20" customFormat="1" ht="39.75" customHeight="1" x14ac:dyDescent="0.25">
      <c r="A360" s="81" t="s">
        <v>73</v>
      </c>
      <c r="B360" s="34" t="s">
        <v>2</v>
      </c>
      <c r="C360" s="34"/>
      <c r="D360" s="34"/>
      <c r="E360" s="34"/>
      <c r="F360" s="34" t="s">
        <v>5182</v>
      </c>
      <c r="G360" s="15" t="s">
        <v>4771</v>
      </c>
      <c r="H360" s="16" t="s">
        <v>4772</v>
      </c>
      <c r="I360" s="172">
        <f t="shared" si="81"/>
        <v>348</v>
      </c>
      <c r="J360" s="83">
        <f t="shared" si="83"/>
        <v>332</v>
      </c>
      <c r="K360" s="17" t="s">
        <v>4738</v>
      </c>
      <c r="L360" s="60" t="s">
        <v>4785</v>
      </c>
      <c r="M360" s="60" t="s">
        <v>5617</v>
      </c>
      <c r="N360" s="53" t="s">
        <v>4797</v>
      </c>
      <c r="O360" s="18" t="s">
        <v>2437</v>
      </c>
      <c r="P360" s="47" t="s">
        <v>2438</v>
      </c>
      <c r="Q360" s="48">
        <v>35906</v>
      </c>
      <c r="R360" s="66" t="s">
        <v>601</v>
      </c>
      <c r="S360" s="48" t="s">
        <v>76</v>
      </c>
      <c r="T360" s="56" t="s">
        <v>77</v>
      </c>
      <c r="U360" s="47" t="s">
        <v>1821</v>
      </c>
      <c r="V360" s="58" t="s">
        <v>142</v>
      </c>
      <c r="W360" s="58" t="s">
        <v>143</v>
      </c>
      <c r="X360" s="58" t="s">
        <v>5183</v>
      </c>
      <c r="Y360" s="19" t="s">
        <v>5213</v>
      </c>
      <c r="Z360" s="71"/>
      <c r="AA360" s="69"/>
      <c r="AB360" s="68">
        <f t="shared" si="73"/>
        <v>0</v>
      </c>
      <c r="AC360" s="69">
        <v>1233.7</v>
      </c>
      <c r="AD360" s="69">
        <v>664.3</v>
      </c>
      <c r="AE360" s="69">
        <v>7.7</v>
      </c>
      <c r="AF360" s="68">
        <f t="shared" si="74"/>
        <v>1905.7</v>
      </c>
      <c r="AG360" s="69"/>
      <c r="AH360" s="69"/>
      <c r="AI360" s="69"/>
      <c r="AJ360" s="68">
        <f t="shared" si="75"/>
        <v>0</v>
      </c>
      <c r="AK360" s="69"/>
      <c r="AL360" s="69"/>
      <c r="AM360" s="69"/>
      <c r="AN360" s="69"/>
      <c r="AO360" s="69"/>
      <c r="AP360" s="69">
        <v>158</v>
      </c>
      <c r="AQ360" s="68">
        <f t="shared" si="76"/>
        <v>158</v>
      </c>
      <c r="AR360" s="69">
        <v>501.38</v>
      </c>
      <c r="AS360" s="69"/>
      <c r="AT360" s="72">
        <f t="shared" si="77"/>
        <v>111.033</v>
      </c>
      <c r="AU360" s="71">
        <f t="shared" si="84"/>
        <v>12.460369999999999</v>
      </c>
      <c r="AV360" s="68">
        <f t="shared" si="78"/>
        <v>2688.5733699999996</v>
      </c>
      <c r="AW360" s="68">
        <f t="shared" si="80"/>
        <v>32262.880439999994</v>
      </c>
      <c r="AX360" s="70">
        <v>400</v>
      </c>
      <c r="AY360" s="70">
        <v>600</v>
      </c>
      <c r="AZ360" s="70"/>
      <c r="BA360" s="68">
        <f t="shared" si="79"/>
        <v>33262.880439999994</v>
      </c>
      <c r="BB360" s="17"/>
      <c r="BC360" s="81"/>
    </row>
    <row r="361" spans="1:55" s="20" customFormat="1" ht="39.75" customHeight="1" x14ac:dyDescent="0.25">
      <c r="A361" s="81" t="s">
        <v>73</v>
      </c>
      <c r="B361" s="34" t="s">
        <v>2</v>
      </c>
      <c r="C361" s="34"/>
      <c r="D361" s="34"/>
      <c r="E361" s="34"/>
      <c r="F361" s="34" t="s">
        <v>5182</v>
      </c>
      <c r="G361" s="15" t="s">
        <v>4771</v>
      </c>
      <c r="H361" s="16" t="s">
        <v>4772</v>
      </c>
      <c r="I361" s="172">
        <f t="shared" si="81"/>
        <v>349</v>
      </c>
      <c r="J361" s="83">
        <f t="shared" si="83"/>
        <v>333</v>
      </c>
      <c r="K361" s="17" t="s">
        <v>4738</v>
      </c>
      <c r="L361" s="60" t="s">
        <v>4785</v>
      </c>
      <c r="M361" s="60" t="s">
        <v>5617</v>
      </c>
      <c r="N361" s="53" t="s">
        <v>4797</v>
      </c>
      <c r="O361" s="18" t="s">
        <v>2439</v>
      </c>
      <c r="P361" s="47" t="s">
        <v>2440</v>
      </c>
      <c r="Q361" s="48">
        <v>31017</v>
      </c>
      <c r="R361" s="66" t="s">
        <v>602</v>
      </c>
      <c r="S361" s="48" t="s">
        <v>76</v>
      </c>
      <c r="T361" s="56" t="s">
        <v>77</v>
      </c>
      <c r="U361" s="47" t="s">
        <v>1821</v>
      </c>
      <c r="V361" s="58" t="s">
        <v>138</v>
      </c>
      <c r="W361" s="58" t="s">
        <v>139</v>
      </c>
      <c r="X361" s="58" t="s">
        <v>5183</v>
      </c>
      <c r="Y361" s="19" t="s">
        <v>5213</v>
      </c>
      <c r="Z361" s="71"/>
      <c r="AA361" s="69"/>
      <c r="AB361" s="68">
        <f t="shared" si="73"/>
        <v>0</v>
      </c>
      <c r="AC361" s="69">
        <v>1255.1500000000001</v>
      </c>
      <c r="AD361" s="69">
        <v>675.85</v>
      </c>
      <c r="AE361" s="69">
        <v>41.52</v>
      </c>
      <c r="AF361" s="68">
        <f t="shared" si="74"/>
        <v>1972.52</v>
      </c>
      <c r="AG361" s="69"/>
      <c r="AH361" s="69"/>
      <c r="AI361" s="69"/>
      <c r="AJ361" s="68">
        <f t="shared" si="75"/>
        <v>0</v>
      </c>
      <c r="AK361" s="69"/>
      <c r="AL361" s="69"/>
      <c r="AM361" s="69"/>
      <c r="AN361" s="69"/>
      <c r="AO361" s="69"/>
      <c r="AP361" s="69">
        <v>158</v>
      </c>
      <c r="AQ361" s="68">
        <f t="shared" si="76"/>
        <v>158</v>
      </c>
      <c r="AR361" s="69">
        <v>444.93</v>
      </c>
      <c r="AS361" s="69"/>
      <c r="AT361" s="72">
        <f t="shared" si="77"/>
        <v>112.96350000000001</v>
      </c>
      <c r="AU361" s="71">
        <f t="shared" si="84"/>
        <v>12.677015000000001</v>
      </c>
      <c r="AV361" s="68">
        <f t="shared" si="78"/>
        <v>2701.0905149999999</v>
      </c>
      <c r="AW361" s="68">
        <f t="shared" si="80"/>
        <v>32413.086179999998</v>
      </c>
      <c r="AX361" s="70">
        <v>400</v>
      </c>
      <c r="AY361" s="70">
        <v>600</v>
      </c>
      <c r="AZ361" s="70"/>
      <c r="BA361" s="68">
        <f t="shared" si="79"/>
        <v>33413.086179999998</v>
      </c>
      <c r="BB361" s="17"/>
      <c r="BC361" s="81"/>
    </row>
    <row r="362" spans="1:55" s="20" customFormat="1" ht="39.75" customHeight="1" x14ac:dyDescent="0.25">
      <c r="A362" s="81"/>
      <c r="B362" s="34"/>
      <c r="C362" s="34"/>
      <c r="D362" s="34"/>
      <c r="E362" s="34">
        <v>1</v>
      </c>
      <c r="F362" s="34" t="s">
        <v>5182</v>
      </c>
      <c r="G362" s="15" t="s">
        <v>4771</v>
      </c>
      <c r="H362" s="16" t="s">
        <v>4773</v>
      </c>
      <c r="I362" s="172">
        <f t="shared" si="81"/>
        <v>350</v>
      </c>
      <c r="J362" s="83"/>
      <c r="K362" s="17" t="s">
        <v>4736</v>
      </c>
      <c r="L362" s="60" t="s">
        <v>4784</v>
      </c>
      <c r="M362" s="60" t="s">
        <v>5618</v>
      </c>
      <c r="N362" s="138"/>
      <c r="O362" s="137" t="s">
        <v>5561</v>
      </c>
      <c r="P362" s="47"/>
      <c r="Q362" s="48"/>
      <c r="R362" s="66"/>
      <c r="S362" s="48"/>
      <c r="T362" s="56"/>
      <c r="U362" s="47"/>
      <c r="V362" s="58"/>
      <c r="W362" s="58" t="s">
        <v>1818</v>
      </c>
      <c r="X362" s="58" t="s">
        <v>5183</v>
      </c>
      <c r="Y362" s="19" t="s">
        <v>5193</v>
      </c>
      <c r="Z362" s="71"/>
      <c r="AA362" s="69"/>
      <c r="AB362" s="68">
        <f t="shared" si="73"/>
        <v>0</v>
      </c>
      <c r="AC362" s="69"/>
      <c r="AD362" s="69"/>
      <c r="AE362" s="69"/>
      <c r="AF362" s="68">
        <f t="shared" si="74"/>
        <v>0</v>
      </c>
      <c r="AG362" s="69"/>
      <c r="AH362" s="69"/>
      <c r="AI362" s="69"/>
      <c r="AJ362" s="68">
        <f t="shared" si="75"/>
        <v>0</v>
      </c>
      <c r="AK362" s="69"/>
      <c r="AL362" s="69"/>
      <c r="AM362" s="69"/>
      <c r="AN362" s="69"/>
      <c r="AO362" s="69"/>
      <c r="AP362" s="69"/>
      <c r="AQ362" s="68">
        <f t="shared" si="76"/>
        <v>0</v>
      </c>
      <c r="AR362" s="69"/>
      <c r="AS362" s="69"/>
      <c r="AT362" s="72">
        <f t="shared" si="77"/>
        <v>0</v>
      </c>
      <c r="AU362" s="71">
        <f t="shared" si="84"/>
        <v>0</v>
      </c>
      <c r="AV362" s="68">
        <f t="shared" si="78"/>
        <v>0</v>
      </c>
      <c r="AW362" s="68">
        <f t="shared" si="80"/>
        <v>0</v>
      </c>
      <c r="AX362" s="70"/>
      <c r="AY362" s="70"/>
      <c r="AZ362" s="70"/>
      <c r="BA362" s="68">
        <f t="shared" si="79"/>
        <v>0</v>
      </c>
      <c r="BB362" s="17" t="s">
        <v>4815</v>
      </c>
      <c r="BC362" s="81" t="s">
        <v>4815</v>
      </c>
    </row>
    <row r="363" spans="1:55" s="20" customFormat="1" ht="39.75" customHeight="1" x14ac:dyDescent="0.25">
      <c r="A363" s="81" t="s">
        <v>73</v>
      </c>
      <c r="B363" s="34" t="s">
        <v>2</v>
      </c>
      <c r="C363" s="34"/>
      <c r="D363" s="34"/>
      <c r="E363" s="34"/>
      <c r="F363" s="34" t="s">
        <v>5182</v>
      </c>
      <c r="G363" s="15" t="s">
        <v>4771</v>
      </c>
      <c r="H363" s="16" t="s">
        <v>4773</v>
      </c>
      <c r="I363" s="172">
        <f t="shared" si="81"/>
        <v>351</v>
      </c>
      <c r="J363" s="83">
        <f>J361+1</f>
        <v>334</v>
      </c>
      <c r="K363" s="17" t="s">
        <v>4737</v>
      </c>
      <c r="L363" s="60" t="s">
        <v>74</v>
      </c>
      <c r="M363" s="60" t="s">
        <v>5619</v>
      </c>
      <c r="N363" s="53" t="s">
        <v>4979</v>
      </c>
      <c r="O363" s="18" t="s">
        <v>2441</v>
      </c>
      <c r="P363" s="47" t="s">
        <v>2442</v>
      </c>
      <c r="Q363" s="48">
        <v>32387</v>
      </c>
      <c r="R363" s="66" t="s">
        <v>603</v>
      </c>
      <c r="S363" s="48" t="s">
        <v>76</v>
      </c>
      <c r="T363" s="56" t="s">
        <v>77</v>
      </c>
      <c r="U363" s="47" t="s">
        <v>78</v>
      </c>
      <c r="V363" s="58" t="s">
        <v>196</v>
      </c>
      <c r="W363" s="58" t="s">
        <v>1824</v>
      </c>
      <c r="X363" s="58" t="s">
        <v>5183</v>
      </c>
      <c r="Y363" s="19" t="s">
        <v>5214</v>
      </c>
      <c r="Z363" s="71"/>
      <c r="AA363" s="69"/>
      <c r="AB363" s="68">
        <f t="shared" si="73"/>
        <v>0</v>
      </c>
      <c r="AC363" s="69">
        <v>4025.45</v>
      </c>
      <c r="AD363" s="69">
        <v>2167.5500000000002</v>
      </c>
      <c r="AE363" s="69">
        <v>37</v>
      </c>
      <c r="AF363" s="68">
        <f t="shared" si="74"/>
        <v>6230</v>
      </c>
      <c r="AG363" s="69">
        <v>400</v>
      </c>
      <c r="AH363" s="69"/>
      <c r="AI363" s="69"/>
      <c r="AJ363" s="68">
        <f t="shared" si="75"/>
        <v>400</v>
      </c>
      <c r="AK363" s="69"/>
      <c r="AL363" s="69"/>
      <c r="AM363" s="69"/>
      <c r="AN363" s="69">
        <v>900</v>
      </c>
      <c r="AO363" s="69"/>
      <c r="AP363" s="69"/>
      <c r="AQ363" s="68">
        <f t="shared" si="76"/>
        <v>900</v>
      </c>
      <c r="AR363" s="69"/>
      <c r="AS363" s="69"/>
      <c r="AT363" s="72">
        <f t="shared" si="77"/>
        <v>362.29049999999995</v>
      </c>
      <c r="AU363" s="71">
        <f t="shared" si="84"/>
        <v>40.657044999999997</v>
      </c>
      <c r="AV363" s="68">
        <f t="shared" si="78"/>
        <v>7932.947545</v>
      </c>
      <c r="AW363" s="68">
        <f t="shared" si="80"/>
        <v>95195.370540000004</v>
      </c>
      <c r="AX363" s="70">
        <v>400</v>
      </c>
      <c r="AY363" s="70">
        <v>600</v>
      </c>
      <c r="AZ363" s="70"/>
      <c r="BA363" s="68">
        <f t="shared" si="79"/>
        <v>96195.370540000004</v>
      </c>
      <c r="BB363" s="17" t="s">
        <v>4855</v>
      </c>
      <c r="BC363" s="81" t="s">
        <v>4952</v>
      </c>
    </row>
    <row r="364" spans="1:55" s="20" customFormat="1" ht="39.75" customHeight="1" x14ac:dyDescent="0.25">
      <c r="A364" s="81" t="s">
        <v>73</v>
      </c>
      <c r="B364" s="34" t="s">
        <v>2</v>
      </c>
      <c r="C364" s="34"/>
      <c r="D364" s="34"/>
      <c r="E364" s="34"/>
      <c r="F364" s="34" t="s">
        <v>5182</v>
      </c>
      <c r="G364" s="15" t="s">
        <v>4771</v>
      </c>
      <c r="H364" s="16" t="s">
        <v>4773</v>
      </c>
      <c r="I364" s="172">
        <f t="shared" si="81"/>
        <v>352</v>
      </c>
      <c r="J364" s="83">
        <f>J363+1</f>
        <v>335</v>
      </c>
      <c r="K364" s="17" t="s">
        <v>4737</v>
      </c>
      <c r="L364" s="60" t="s">
        <v>74</v>
      </c>
      <c r="M364" s="60" t="s">
        <v>5619</v>
      </c>
      <c r="N364" s="53" t="s">
        <v>4979</v>
      </c>
      <c r="O364" s="18" t="s">
        <v>5039</v>
      </c>
      <c r="P364" s="47" t="s">
        <v>5062</v>
      </c>
      <c r="Q364" s="48">
        <v>42735</v>
      </c>
      <c r="R364" s="66" t="s">
        <v>604</v>
      </c>
      <c r="S364" s="48" t="s">
        <v>76</v>
      </c>
      <c r="T364" s="56" t="s">
        <v>77</v>
      </c>
      <c r="U364" s="47" t="s">
        <v>78</v>
      </c>
      <c r="V364" s="58" t="s">
        <v>196</v>
      </c>
      <c r="W364" s="58" t="s">
        <v>1824</v>
      </c>
      <c r="X364" s="58" t="s">
        <v>5183</v>
      </c>
      <c r="Y364" s="19" t="s">
        <v>5193</v>
      </c>
      <c r="Z364" s="71"/>
      <c r="AA364" s="69"/>
      <c r="AB364" s="68">
        <f t="shared" si="73"/>
        <v>0</v>
      </c>
      <c r="AC364" s="69">
        <v>4025.45</v>
      </c>
      <c r="AD364" s="69">
        <v>2167.5500000000002</v>
      </c>
      <c r="AE364" s="69"/>
      <c r="AF364" s="68">
        <f t="shared" si="74"/>
        <v>6193</v>
      </c>
      <c r="AG364" s="69"/>
      <c r="AH364" s="69"/>
      <c r="AI364" s="69"/>
      <c r="AJ364" s="68">
        <f t="shared" si="75"/>
        <v>0</v>
      </c>
      <c r="AK364" s="69"/>
      <c r="AL364" s="69"/>
      <c r="AM364" s="69"/>
      <c r="AN364" s="69">
        <v>900</v>
      </c>
      <c r="AO364" s="69">
        <v>450</v>
      </c>
      <c r="AP364" s="69"/>
      <c r="AQ364" s="68">
        <f t="shared" si="76"/>
        <v>1350</v>
      </c>
      <c r="AR364" s="69">
        <v>1707.48</v>
      </c>
      <c r="AS364" s="69"/>
      <c r="AT364" s="72">
        <f t="shared" si="77"/>
        <v>362.29049999999995</v>
      </c>
      <c r="AU364" s="71">
        <f t="shared" si="84"/>
        <v>40.657044999999997</v>
      </c>
      <c r="AV364" s="68">
        <f t="shared" si="78"/>
        <v>9653.4275449999986</v>
      </c>
      <c r="AW364" s="68">
        <f t="shared" si="80"/>
        <v>115841.13053999998</v>
      </c>
      <c r="AX364" s="70">
        <v>400</v>
      </c>
      <c r="AY364" s="70">
        <v>600</v>
      </c>
      <c r="AZ364" s="70"/>
      <c r="BA364" s="68">
        <f t="shared" si="79"/>
        <v>116841.13053999998</v>
      </c>
      <c r="BB364" s="17" t="s">
        <v>5512</v>
      </c>
      <c r="BC364" s="81" t="s">
        <v>5396</v>
      </c>
    </row>
    <row r="365" spans="1:55" s="20" customFormat="1" ht="39.75" customHeight="1" x14ac:dyDescent="0.25">
      <c r="A365" s="81" t="s">
        <v>73</v>
      </c>
      <c r="B365" s="34" t="s">
        <v>2</v>
      </c>
      <c r="C365" s="34"/>
      <c r="D365" s="34"/>
      <c r="E365" s="34"/>
      <c r="F365" s="34" t="s">
        <v>5182</v>
      </c>
      <c r="G365" s="15" t="s">
        <v>4771</v>
      </c>
      <c r="H365" s="16" t="s">
        <v>4773</v>
      </c>
      <c r="I365" s="172">
        <f t="shared" si="81"/>
        <v>353</v>
      </c>
      <c r="J365" s="83">
        <f t="shared" ref="J365:J428" si="85">J364+1</f>
        <v>336</v>
      </c>
      <c r="K365" s="17" t="s">
        <v>4737</v>
      </c>
      <c r="L365" s="60" t="s">
        <v>74</v>
      </c>
      <c r="M365" s="60" t="s">
        <v>5619</v>
      </c>
      <c r="N365" s="53" t="s">
        <v>4979</v>
      </c>
      <c r="O365" s="18" t="s">
        <v>2443</v>
      </c>
      <c r="P365" s="47" t="s">
        <v>2444</v>
      </c>
      <c r="Q365" s="48">
        <v>31229</v>
      </c>
      <c r="R365" s="66" t="s">
        <v>605</v>
      </c>
      <c r="S365" s="48" t="s">
        <v>76</v>
      </c>
      <c r="T365" s="56" t="s">
        <v>77</v>
      </c>
      <c r="U365" s="47" t="s">
        <v>78</v>
      </c>
      <c r="V365" s="58" t="s">
        <v>196</v>
      </c>
      <c r="W365" s="58" t="s">
        <v>1824</v>
      </c>
      <c r="X365" s="58" t="s">
        <v>5183</v>
      </c>
      <c r="Y365" s="19" t="s">
        <v>5214</v>
      </c>
      <c r="Z365" s="71"/>
      <c r="AA365" s="69"/>
      <c r="AB365" s="68">
        <f t="shared" si="73"/>
        <v>0</v>
      </c>
      <c r="AC365" s="69">
        <v>4025.45</v>
      </c>
      <c r="AD365" s="69">
        <v>2167.5500000000002</v>
      </c>
      <c r="AE365" s="69">
        <v>437</v>
      </c>
      <c r="AF365" s="68">
        <f t="shared" si="74"/>
        <v>6630</v>
      </c>
      <c r="AG365" s="69"/>
      <c r="AH365" s="69"/>
      <c r="AI365" s="69"/>
      <c r="AJ365" s="68">
        <f t="shared" si="75"/>
        <v>0</v>
      </c>
      <c r="AK365" s="69"/>
      <c r="AL365" s="69"/>
      <c r="AM365" s="69"/>
      <c r="AN365" s="69">
        <v>900</v>
      </c>
      <c r="AO365" s="69"/>
      <c r="AP365" s="69"/>
      <c r="AQ365" s="68">
        <f t="shared" si="76"/>
        <v>900</v>
      </c>
      <c r="AR365" s="69"/>
      <c r="AS365" s="69"/>
      <c r="AT365" s="72">
        <f t="shared" si="77"/>
        <v>362.29049999999995</v>
      </c>
      <c r="AU365" s="71">
        <f t="shared" si="84"/>
        <v>40.657044999999997</v>
      </c>
      <c r="AV365" s="68">
        <f t="shared" si="78"/>
        <v>7932.947545</v>
      </c>
      <c r="AW365" s="68">
        <f t="shared" si="80"/>
        <v>95195.370540000004</v>
      </c>
      <c r="AX365" s="70">
        <v>400</v>
      </c>
      <c r="AY365" s="70">
        <v>600</v>
      </c>
      <c r="AZ365" s="70"/>
      <c r="BA365" s="68">
        <f t="shared" si="79"/>
        <v>96195.370540000004</v>
      </c>
      <c r="BB365" s="17"/>
      <c r="BC365" s="81"/>
    </row>
    <row r="366" spans="1:55" s="20" customFormat="1" ht="39.75" customHeight="1" x14ac:dyDescent="0.25">
      <c r="A366" s="81" t="s">
        <v>73</v>
      </c>
      <c r="B366" s="34" t="s">
        <v>2</v>
      </c>
      <c r="C366" s="34"/>
      <c r="D366" s="34"/>
      <c r="E366" s="34"/>
      <c r="F366" s="34" t="s">
        <v>5182</v>
      </c>
      <c r="G366" s="15" t="s">
        <v>4771</v>
      </c>
      <c r="H366" s="16" t="s">
        <v>4773</v>
      </c>
      <c r="I366" s="172">
        <f t="shared" si="81"/>
        <v>354</v>
      </c>
      <c r="J366" s="83">
        <f t="shared" si="85"/>
        <v>337</v>
      </c>
      <c r="K366" s="17" t="s">
        <v>4737</v>
      </c>
      <c r="L366" s="60" t="s">
        <v>74</v>
      </c>
      <c r="M366" s="60" t="s">
        <v>5619</v>
      </c>
      <c r="N366" s="53" t="s">
        <v>4979</v>
      </c>
      <c r="O366" s="18" t="s">
        <v>2445</v>
      </c>
      <c r="P366" s="47" t="s">
        <v>2446</v>
      </c>
      <c r="Q366" s="48">
        <v>35149</v>
      </c>
      <c r="R366" s="66" t="s">
        <v>606</v>
      </c>
      <c r="S366" s="48" t="s">
        <v>76</v>
      </c>
      <c r="T366" s="56" t="s">
        <v>77</v>
      </c>
      <c r="U366" s="47" t="s">
        <v>78</v>
      </c>
      <c r="V366" s="58" t="s">
        <v>196</v>
      </c>
      <c r="W366" s="58" t="s">
        <v>1824</v>
      </c>
      <c r="X366" s="58" t="s">
        <v>5183</v>
      </c>
      <c r="Y366" s="19" t="s">
        <v>5215</v>
      </c>
      <c r="Z366" s="71"/>
      <c r="AA366" s="69"/>
      <c r="AB366" s="68">
        <f t="shared" si="73"/>
        <v>0</v>
      </c>
      <c r="AC366" s="69">
        <v>4025.45</v>
      </c>
      <c r="AD366" s="69">
        <v>2167.5500000000002</v>
      </c>
      <c r="AE366" s="69"/>
      <c r="AF366" s="68">
        <f t="shared" si="74"/>
        <v>6193</v>
      </c>
      <c r="AG366" s="69"/>
      <c r="AH366" s="69"/>
      <c r="AI366" s="69"/>
      <c r="AJ366" s="68">
        <f t="shared" si="75"/>
        <v>0</v>
      </c>
      <c r="AK366" s="69"/>
      <c r="AL366" s="69"/>
      <c r="AM366" s="69"/>
      <c r="AN366" s="69"/>
      <c r="AO366" s="69"/>
      <c r="AP366" s="69"/>
      <c r="AQ366" s="68">
        <f t="shared" si="76"/>
        <v>0</v>
      </c>
      <c r="AR366" s="69"/>
      <c r="AS366" s="69"/>
      <c r="AT366" s="72">
        <f t="shared" si="77"/>
        <v>362.29049999999995</v>
      </c>
      <c r="AU366" s="71">
        <f t="shared" si="84"/>
        <v>40.657044999999997</v>
      </c>
      <c r="AV366" s="68">
        <f t="shared" si="78"/>
        <v>6595.947545</v>
      </c>
      <c r="AW366" s="68">
        <f t="shared" si="80"/>
        <v>79151.370540000004</v>
      </c>
      <c r="AX366" s="70">
        <v>400</v>
      </c>
      <c r="AY366" s="70">
        <v>600</v>
      </c>
      <c r="AZ366" s="70"/>
      <c r="BA366" s="68">
        <f t="shared" si="79"/>
        <v>80151.370540000004</v>
      </c>
      <c r="BB366" s="17"/>
      <c r="BC366" s="81"/>
    </row>
    <row r="367" spans="1:55" s="20" customFormat="1" ht="39.75" customHeight="1" x14ac:dyDescent="0.25">
      <c r="A367" s="81" t="s">
        <v>73</v>
      </c>
      <c r="B367" s="34" t="s">
        <v>2</v>
      </c>
      <c r="C367" s="34"/>
      <c r="D367" s="34"/>
      <c r="E367" s="34"/>
      <c r="F367" s="34" t="s">
        <v>5182</v>
      </c>
      <c r="G367" s="15" t="s">
        <v>4771</v>
      </c>
      <c r="H367" s="16" t="s">
        <v>4773</v>
      </c>
      <c r="I367" s="172">
        <f t="shared" si="81"/>
        <v>355</v>
      </c>
      <c r="J367" s="83">
        <f t="shared" si="85"/>
        <v>338</v>
      </c>
      <c r="K367" s="17" t="s">
        <v>4737</v>
      </c>
      <c r="L367" s="60" t="s">
        <v>74</v>
      </c>
      <c r="M367" s="60" t="s">
        <v>5619</v>
      </c>
      <c r="N367" s="53" t="s">
        <v>4979</v>
      </c>
      <c r="O367" s="18" t="s">
        <v>2447</v>
      </c>
      <c r="P367" s="47" t="s">
        <v>2448</v>
      </c>
      <c r="Q367" s="48">
        <v>38082</v>
      </c>
      <c r="R367" s="66" t="s">
        <v>607</v>
      </c>
      <c r="S367" s="48" t="s">
        <v>76</v>
      </c>
      <c r="T367" s="56" t="s">
        <v>77</v>
      </c>
      <c r="U367" s="47" t="s">
        <v>78</v>
      </c>
      <c r="V367" s="58" t="s">
        <v>198</v>
      </c>
      <c r="W367" s="58" t="s">
        <v>1830</v>
      </c>
      <c r="X367" s="58" t="s">
        <v>5183</v>
      </c>
      <c r="Y367" s="19" t="s">
        <v>5214</v>
      </c>
      <c r="Z367" s="71"/>
      <c r="AA367" s="69"/>
      <c r="AB367" s="68">
        <f t="shared" si="73"/>
        <v>0</v>
      </c>
      <c r="AC367" s="69">
        <v>3605.55</v>
      </c>
      <c r="AD367" s="69">
        <v>1941.45</v>
      </c>
      <c r="AE367" s="69"/>
      <c r="AF367" s="68">
        <f t="shared" si="74"/>
        <v>5547</v>
      </c>
      <c r="AG367" s="69"/>
      <c r="AH367" s="69"/>
      <c r="AI367" s="69"/>
      <c r="AJ367" s="68">
        <f t="shared" si="75"/>
        <v>0</v>
      </c>
      <c r="AK367" s="69"/>
      <c r="AL367" s="69"/>
      <c r="AM367" s="69"/>
      <c r="AN367" s="69">
        <v>900</v>
      </c>
      <c r="AO367" s="69"/>
      <c r="AP367" s="69"/>
      <c r="AQ367" s="68">
        <f t="shared" si="76"/>
        <v>900</v>
      </c>
      <c r="AR367" s="69"/>
      <c r="AS367" s="69"/>
      <c r="AT367" s="72">
        <f t="shared" si="77"/>
        <v>324.49950000000001</v>
      </c>
      <c r="AU367" s="71">
        <f t="shared" si="84"/>
        <v>36.416055</v>
      </c>
      <c r="AV367" s="68">
        <f t="shared" si="78"/>
        <v>6807.9155549999996</v>
      </c>
      <c r="AW367" s="68">
        <f t="shared" si="80"/>
        <v>81694.986659999995</v>
      </c>
      <c r="AX367" s="70">
        <v>400</v>
      </c>
      <c r="AY367" s="70">
        <v>600</v>
      </c>
      <c r="AZ367" s="70"/>
      <c r="BA367" s="68">
        <f t="shared" si="79"/>
        <v>82694.986659999995</v>
      </c>
      <c r="BB367" s="17"/>
      <c r="BC367" s="81"/>
    </row>
    <row r="368" spans="1:55" s="20" customFormat="1" ht="39.75" customHeight="1" x14ac:dyDescent="0.25">
      <c r="A368" s="81" t="s">
        <v>73</v>
      </c>
      <c r="B368" s="34" t="s">
        <v>2</v>
      </c>
      <c r="C368" s="34"/>
      <c r="D368" s="34"/>
      <c r="E368" s="34"/>
      <c r="F368" s="34" t="s">
        <v>5182</v>
      </c>
      <c r="G368" s="15" t="s">
        <v>4771</v>
      </c>
      <c r="H368" s="16" t="s">
        <v>4773</v>
      </c>
      <c r="I368" s="172">
        <f t="shared" si="81"/>
        <v>356</v>
      </c>
      <c r="J368" s="83">
        <f t="shared" si="85"/>
        <v>339</v>
      </c>
      <c r="K368" s="17" t="s">
        <v>4737</v>
      </c>
      <c r="L368" s="60" t="s">
        <v>74</v>
      </c>
      <c r="M368" s="60" t="s">
        <v>5619</v>
      </c>
      <c r="N368" s="53" t="s">
        <v>4979</v>
      </c>
      <c r="O368" s="18" t="s">
        <v>2449</v>
      </c>
      <c r="P368" s="47" t="s">
        <v>2450</v>
      </c>
      <c r="Q368" s="48">
        <v>41061</v>
      </c>
      <c r="R368" s="66" t="s">
        <v>608</v>
      </c>
      <c r="S368" s="48" t="s">
        <v>76</v>
      </c>
      <c r="T368" s="56" t="s">
        <v>77</v>
      </c>
      <c r="U368" s="47" t="s">
        <v>78</v>
      </c>
      <c r="V368" s="186" t="s">
        <v>79</v>
      </c>
      <c r="W368" s="58" t="s">
        <v>80</v>
      </c>
      <c r="X368" s="58" t="s">
        <v>5183</v>
      </c>
      <c r="Y368" s="19" t="s">
        <v>5214</v>
      </c>
      <c r="Z368" s="71"/>
      <c r="AA368" s="69"/>
      <c r="AB368" s="68">
        <f t="shared" si="73"/>
        <v>0</v>
      </c>
      <c r="AC368" s="69">
        <v>3266.25</v>
      </c>
      <c r="AD368" s="69">
        <v>1758.75</v>
      </c>
      <c r="AE368" s="69">
        <v>443</v>
      </c>
      <c r="AF368" s="68">
        <f t="shared" si="74"/>
        <v>5468</v>
      </c>
      <c r="AG368" s="69">
        <v>400</v>
      </c>
      <c r="AH368" s="69"/>
      <c r="AI368" s="69"/>
      <c r="AJ368" s="68">
        <f t="shared" si="75"/>
        <v>400</v>
      </c>
      <c r="AK368" s="69"/>
      <c r="AL368" s="69"/>
      <c r="AM368" s="69"/>
      <c r="AN368" s="69">
        <v>900</v>
      </c>
      <c r="AO368" s="69"/>
      <c r="AP368" s="69"/>
      <c r="AQ368" s="68">
        <f t="shared" si="76"/>
        <v>900</v>
      </c>
      <c r="AR368" s="69"/>
      <c r="AS368" s="69"/>
      <c r="AT368" s="72">
        <f t="shared" si="77"/>
        <v>293.96249999999998</v>
      </c>
      <c r="AU368" s="71">
        <f t="shared" si="84"/>
        <v>32.989125000000001</v>
      </c>
      <c r="AV368" s="68">
        <f t="shared" si="78"/>
        <v>7094.9516249999997</v>
      </c>
      <c r="AW368" s="68">
        <f t="shared" si="80"/>
        <v>85139.419499999989</v>
      </c>
      <c r="AX368" s="70">
        <v>400</v>
      </c>
      <c r="AY368" s="70">
        <v>600</v>
      </c>
      <c r="AZ368" s="70"/>
      <c r="BA368" s="68">
        <f t="shared" si="79"/>
        <v>86139.419499999989</v>
      </c>
      <c r="BB368" s="17" t="s">
        <v>4856</v>
      </c>
      <c r="BC368" s="81" t="s">
        <v>4955</v>
      </c>
    </row>
    <row r="369" spans="1:55" s="20" customFormat="1" ht="39.75" customHeight="1" x14ac:dyDescent="0.25">
      <c r="A369" s="81" t="s">
        <v>73</v>
      </c>
      <c r="B369" s="34"/>
      <c r="C369" s="34"/>
      <c r="D369" s="34">
        <v>1</v>
      </c>
      <c r="E369" s="34"/>
      <c r="F369" s="34" t="s">
        <v>5182</v>
      </c>
      <c r="G369" s="15" t="s">
        <v>4771</v>
      </c>
      <c r="H369" s="16" t="s">
        <v>4773</v>
      </c>
      <c r="I369" s="172">
        <f t="shared" si="81"/>
        <v>357</v>
      </c>
      <c r="J369" s="83">
        <f t="shared" si="85"/>
        <v>340</v>
      </c>
      <c r="K369" s="17" t="s">
        <v>4737</v>
      </c>
      <c r="L369" s="60" t="s">
        <v>74</v>
      </c>
      <c r="M369" s="60" t="s">
        <v>5619</v>
      </c>
      <c r="N369" s="53" t="s">
        <v>4979</v>
      </c>
      <c r="O369" s="18" t="s">
        <v>2451</v>
      </c>
      <c r="P369" s="47"/>
      <c r="Q369" s="48">
        <v>41674</v>
      </c>
      <c r="R369" s="66" t="s">
        <v>609</v>
      </c>
      <c r="S369" s="48" t="s">
        <v>76</v>
      </c>
      <c r="T369" s="56" t="s">
        <v>1822</v>
      </c>
      <c r="U369" s="47" t="s">
        <v>78</v>
      </c>
      <c r="V369" s="186" t="s">
        <v>79</v>
      </c>
      <c r="W369" s="58" t="s">
        <v>80</v>
      </c>
      <c r="X369" s="58" t="s">
        <v>5183</v>
      </c>
      <c r="Y369" s="19" t="s">
        <v>5193</v>
      </c>
      <c r="Z369" s="71"/>
      <c r="AA369" s="69"/>
      <c r="AB369" s="68">
        <f t="shared" si="73"/>
        <v>0</v>
      </c>
      <c r="AC369" s="69">
        <v>3266.25</v>
      </c>
      <c r="AD369" s="69">
        <v>1758.75</v>
      </c>
      <c r="AE369" s="69"/>
      <c r="AF369" s="68">
        <f t="shared" si="74"/>
        <v>5025</v>
      </c>
      <c r="AG369" s="69"/>
      <c r="AH369" s="69"/>
      <c r="AI369" s="69"/>
      <c r="AJ369" s="68">
        <f t="shared" si="75"/>
        <v>0</v>
      </c>
      <c r="AK369" s="69"/>
      <c r="AL369" s="69"/>
      <c r="AM369" s="69"/>
      <c r="AN369" s="69"/>
      <c r="AO369" s="69"/>
      <c r="AP369" s="69"/>
      <c r="AQ369" s="68">
        <f t="shared" si="76"/>
        <v>0</v>
      </c>
      <c r="AR369" s="69"/>
      <c r="AS369" s="69"/>
      <c r="AT369" s="72">
        <f t="shared" si="77"/>
        <v>293.96249999999998</v>
      </c>
      <c r="AU369" s="71">
        <f t="shared" si="84"/>
        <v>32.989125000000001</v>
      </c>
      <c r="AV369" s="68">
        <f t="shared" si="78"/>
        <v>5351.9516249999997</v>
      </c>
      <c r="AW369" s="68">
        <f>AV369*11</f>
        <v>58871.467874999995</v>
      </c>
      <c r="AX369" s="70">
        <v>400</v>
      </c>
      <c r="AY369" s="70">
        <v>600</v>
      </c>
      <c r="AZ369" s="70"/>
      <c r="BA369" s="68">
        <f t="shared" si="79"/>
        <v>59871.467874999995</v>
      </c>
      <c r="BB369" s="17" t="s">
        <v>4857</v>
      </c>
      <c r="BC369" s="81" t="s">
        <v>4936</v>
      </c>
    </row>
    <row r="370" spans="1:55" s="20" customFormat="1" ht="39.75" customHeight="1" x14ac:dyDescent="0.25">
      <c r="A370" s="81" t="s">
        <v>73</v>
      </c>
      <c r="B370" s="34"/>
      <c r="C370" s="34"/>
      <c r="D370" s="34">
        <v>1</v>
      </c>
      <c r="E370" s="34"/>
      <c r="F370" s="34" t="s">
        <v>5182</v>
      </c>
      <c r="G370" s="15" t="s">
        <v>4771</v>
      </c>
      <c r="H370" s="16" t="s">
        <v>4773</v>
      </c>
      <c r="I370" s="172">
        <f t="shared" si="81"/>
        <v>358</v>
      </c>
      <c r="J370" s="83">
        <f t="shared" si="85"/>
        <v>341</v>
      </c>
      <c r="K370" s="17" t="s">
        <v>4737</v>
      </c>
      <c r="L370" s="60" t="s">
        <v>74</v>
      </c>
      <c r="M370" s="60" t="s">
        <v>5619</v>
      </c>
      <c r="N370" s="53" t="s">
        <v>4979</v>
      </c>
      <c r="O370" s="18" t="s">
        <v>2452</v>
      </c>
      <c r="P370" s="47"/>
      <c r="Q370" s="48">
        <v>43131</v>
      </c>
      <c r="R370" s="66" t="s">
        <v>610</v>
      </c>
      <c r="S370" s="48" t="s">
        <v>76</v>
      </c>
      <c r="T370" s="56" t="s">
        <v>1822</v>
      </c>
      <c r="U370" s="47" t="s">
        <v>78</v>
      </c>
      <c r="V370" s="186" t="s">
        <v>79</v>
      </c>
      <c r="W370" s="58" t="s">
        <v>80</v>
      </c>
      <c r="X370" s="58" t="s">
        <v>5183</v>
      </c>
      <c r="Y370" s="19" t="s">
        <v>5214</v>
      </c>
      <c r="Z370" s="71"/>
      <c r="AA370" s="69"/>
      <c r="AB370" s="68">
        <f t="shared" si="73"/>
        <v>0</v>
      </c>
      <c r="AC370" s="69">
        <v>3266.25</v>
      </c>
      <c r="AD370" s="69">
        <v>1758.75</v>
      </c>
      <c r="AE370" s="69"/>
      <c r="AF370" s="68">
        <f t="shared" si="74"/>
        <v>5025</v>
      </c>
      <c r="AG370" s="69"/>
      <c r="AH370" s="69"/>
      <c r="AI370" s="69"/>
      <c r="AJ370" s="68">
        <f t="shared" si="75"/>
        <v>0</v>
      </c>
      <c r="AK370" s="69"/>
      <c r="AL370" s="69"/>
      <c r="AM370" s="69"/>
      <c r="AN370" s="69">
        <v>900</v>
      </c>
      <c r="AO370" s="69"/>
      <c r="AP370" s="69"/>
      <c r="AQ370" s="68">
        <f t="shared" si="76"/>
        <v>900</v>
      </c>
      <c r="AR370" s="69"/>
      <c r="AS370" s="69"/>
      <c r="AT370" s="72">
        <f t="shared" si="77"/>
        <v>293.96249999999998</v>
      </c>
      <c r="AU370" s="71">
        <f t="shared" si="84"/>
        <v>32.989125000000001</v>
      </c>
      <c r="AV370" s="68">
        <f t="shared" si="78"/>
        <v>6251.9516249999997</v>
      </c>
      <c r="AW370" s="68">
        <f t="shared" si="80"/>
        <v>75023.419499999989</v>
      </c>
      <c r="AX370" s="70">
        <v>400</v>
      </c>
      <c r="AY370" s="70">
        <v>600</v>
      </c>
      <c r="AZ370" s="70"/>
      <c r="BA370" s="68">
        <f t="shared" si="79"/>
        <v>76023.419499999989</v>
      </c>
      <c r="BB370" s="17" t="s">
        <v>6079</v>
      </c>
      <c r="BC370" s="81" t="s">
        <v>6080</v>
      </c>
    </row>
    <row r="371" spans="1:55" s="20" customFormat="1" ht="39.75" customHeight="1" x14ac:dyDescent="0.25">
      <c r="A371" s="81" t="s">
        <v>73</v>
      </c>
      <c r="B371" s="34" t="s">
        <v>2</v>
      </c>
      <c r="C371" s="34"/>
      <c r="D371" s="34"/>
      <c r="E371" s="34"/>
      <c r="F371" s="34" t="s">
        <v>5182</v>
      </c>
      <c r="G371" s="15" t="s">
        <v>4771</v>
      </c>
      <c r="H371" s="16" t="s">
        <v>4773</v>
      </c>
      <c r="I371" s="172">
        <f t="shared" si="81"/>
        <v>359</v>
      </c>
      <c r="J371" s="83">
        <f t="shared" si="85"/>
        <v>342</v>
      </c>
      <c r="K371" s="17" t="s">
        <v>4737</v>
      </c>
      <c r="L371" s="60" t="s">
        <v>74</v>
      </c>
      <c r="M371" s="60" t="s">
        <v>5619</v>
      </c>
      <c r="N371" s="53" t="s">
        <v>4979</v>
      </c>
      <c r="O371" s="18" t="s">
        <v>2453</v>
      </c>
      <c r="P371" s="47" t="s">
        <v>2454</v>
      </c>
      <c r="Q371" s="48">
        <v>41670</v>
      </c>
      <c r="R371" s="66" t="s">
        <v>611</v>
      </c>
      <c r="S371" s="48" t="s">
        <v>76</v>
      </c>
      <c r="T371" s="56" t="s">
        <v>77</v>
      </c>
      <c r="U371" s="47" t="s">
        <v>78</v>
      </c>
      <c r="V371" s="186" t="s">
        <v>79</v>
      </c>
      <c r="W371" s="58" t="s">
        <v>80</v>
      </c>
      <c r="X371" s="58" t="s">
        <v>5183</v>
      </c>
      <c r="Y371" s="19" t="s">
        <v>5214</v>
      </c>
      <c r="Z371" s="71"/>
      <c r="AA371" s="69"/>
      <c r="AB371" s="68">
        <f t="shared" si="73"/>
        <v>0</v>
      </c>
      <c r="AC371" s="69">
        <v>3266.25</v>
      </c>
      <c r="AD371" s="69">
        <v>1758.75</v>
      </c>
      <c r="AE371" s="69"/>
      <c r="AF371" s="68">
        <f t="shared" si="74"/>
        <v>5025</v>
      </c>
      <c r="AG371" s="69"/>
      <c r="AH371" s="69"/>
      <c r="AI371" s="69"/>
      <c r="AJ371" s="68">
        <f t="shared" si="75"/>
        <v>0</v>
      </c>
      <c r="AK371" s="69"/>
      <c r="AL371" s="69"/>
      <c r="AM371" s="69"/>
      <c r="AN371" s="69">
        <v>900</v>
      </c>
      <c r="AO371" s="69"/>
      <c r="AP371" s="69"/>
      <c r="AQ371" s="68">
        <f t="shared" si="76"/>
        <v>900</v>
      </c>
      <c r="AR371" s="69"/>
      <c r="AS371" s="69"/>
      <c r="AT371" s="72">
        <f t="shared" si="77"/>
        <v>293.96249999999998</v>
      </c>
      <c r="AU371" s="71">
        <f t="shared" si="84"/>
        <v>32.989125000000001</v>
      </c>
      <c r="AV371" s="68">
        <f t="shared" si="78"/>
        <v>6251.9516249999997</v>
      </c>
      <c r="AW371" s="68">
        <f t="shared" si="80"/>
        <v>75023.419499999989</v>
      </c>
      <c r="AX371" s="70">
        <v>400</v>
      </c>
      <c r="AY371" s="70">
        <v>600</v>
      </c>
      <c r="AZ371" s="70"/>
      <c r="BA371" s="68">
        <f t="shared" si="79"/>
        <v>76023.419499999989</v>
      </c>
      <c r="BB371" s="17" t="s">
        <v>4858</v>
      </c>
      <c r="BC371" s="81" t="s">
        <v>4956</v>
      </c>
    </row>
    <row r="372" spans="1:55" s="20" customFormat="1" ht="39.75" customHeight="1" x14ac:dyDescent="0.25">
      <c r="A372" s="81" t="s">
        <v>73</v>
      </c>
      <c r="B372" s="34" t="s">
        <v>2</v>
      </c>
      <c r="C372" s="34"/>
      <c r="D372" s="34"/>
      <c r="E372" s="34"/>
      <c r="F372" s="34" t="s">
        <v>5182</v>
      </c>
      <c r="G372" s="15" t="s">
        <v>4771</v>
      </c>
      <c r="H372" s="16" t="s">
        <v>4773</v>
      </c>
      <c r="I372" s="172">
        <f t="shared" si="81"/>
        <v>360</v>
      </c>
      <c r="J372" s="83">
        <f t="shared" si="85"/>
        <v>343</v>
      </c>
      <c r="K372" s="17" t="s">
        <v>4737</v>
      </c>
      <c r="L372" s="60" t="s">
        <v>74</v>
      </c>
      <c r="M372" s="60" t="s">
        <v>5619</v>
      </c>
      <c r="N372" s="53" t="s">
        <v>4979</v>
      </c>
      <c r="O372" s="18" t="s">
        <v>5137</v>
      </c>
      <c r="P372" s="47" t="s">
        <v>5351</v>
      </c>
      <c r="Q372" s="48">
        <v>42675</v>
      </c>
      <c r="R372" s="66" t="s">
        <v>5294</v>
      </c>
      <c r="S372" s="48" t="s">
        <v>76</v>
      </c>
      <c r="T372" s="56" t="s">
        <v>77</v>
      </c>
      <c r="U372" s="47" t="s">
        <v>78</v>
      </c>
      <c r="V372" s="186" t="s">
        <v>79</v>
      </c>
      <c r="W372" s="58" t="s">
        <v>80</v>
      </c>
      <c r="X372" s="58" t="s">
        <v>5183</v>
      </c>
      <c r="Y372" s="19" t="s">
        <v>5193</v>
      </c>
      <c r="Z372" s="71"/>
      <c r="AA372" s="69"/>
      <c r="AB372" s="68">
        <f t="shared" si="73"/>
        <v>0</v>
      </c>
      <c r="AC372" s="69">
        <v>3266.25</v>
      </c>
      <c r="AD372" s="69">
        <v>1758.75</v>
      </c>
      <c r="AE372" s="69">
        <v>443</v>
      </c>
      <c r="AF372" s="68">
        <f t="shared" si="74"/>
        <v>5468</v>
      </c>
      <c r="AG372" s="69">
        <v>800</v>
      </c>
      <c r="AH372" s="69"/>
      <c r="AI372" s="69"/>
      <c r="AJ372" s="68">
        <f t="shared" si="75"/>
        <v>800</v>
      </c>
      <c r="AK372" s="69"/>
      <c r="AL372" s="69"/>
      <c r="AM372" s="69"/>
      <c r="AN372" s="69">
        <v>900</v>
      </c>
      <c r="AO372" s="69"/>
      <c r="AP372" s="69"/>
      <c r="AQ372" s="68">
        <f t="shared" si="76"/>
        <v>900</v>
      </c>
      <c r="AR372" s="69">
        <v>840</v>
      </c>
      <c r="AS372" s="69"/>
      <c r="AT372" s="72">
        <f t="shared" si="77"/>
        <v>293.96249999999998</v>
      </c>
      <c r="AU372" s="71">
        <f t="shared" si="84"/>
        <v>32.989125000000001</v>
      </c>
      <c r="AV372" s="68">
        <f t="shared" si="78"/>
        <v>8334.9516249999997</v>
      </c>
      <c r="AW372" s="68">
        <f t="shared" si="80"/>
        <v>100019.41949999999</v>
      </c>
      <c r="AX372" s="70">
        <v>400</v>
      </c>
      <c r="AY372" s="70">
        <v>600</v>
      </c>
      <c r="AZ372" s="70"/>
      <c r="BA372" s="68">
        <f t="shared" si="79"/>
        <v>101019.41949999999</v>
      </c>
      <c r="BB372" s="17" t="s">
        <v>5448</v>
      </c>
      <c r="BC372" s="81" t="s">
        <v>5291</v>
      </c>
    </row>
    <row r="373" spans="1:55" s="20" customFormat="1" ht="39.75" customHeight="1" x14ac:dyDescent="0.25">
      <c r="A373" s="81" t="s">
        <v>73</v>
      </c>
      <c r="B373" s="34" t="s">
        <v>2</v>
      </c>
      <c r="C373" s="34"/>
      <c r="D373" s="34"/>
      <c r="E373" s="34"/>
      <c r="F373" s="34" t="s">
        <v>5182</v>
      </c>
      <c r="G373" s="15" t="s">
        <v>4771</v>
      </c>
      <c r="H373" s="16" t="s">
        <v>4773</v>
      </c>
      <c r="I373" s="172">
        <f t="shared" si="81"/>
        <v>361</v>
      </c>
      <c r="J373" s="83">
        <f t="shared" si="85"/>
        <v>344</v>
      </c>
      <c r="K373" s="17" t="s">
        <v>4739</v>
      </c>
      <c r="L373" s="60" t="s">
        <v>74</v>
      </c>
      <c r="M373" s="60" t="s">
        <v>5619</v>
      </c>
      <c r="N373" s="53" t="s">
        <v>4979</v>
      </c>
      <c r="O373" s="18" t="s">
        <v>2455</v>
      </c>
      <c r="P373" s="47" t="s">
        <v>2456</v>
      </c>
      <c r="Q373" s="48">
        <v>29403</v>
      </c>
      <c r="R373" s="66" t="s">
        <v>612</v>
      </c>
      <c r="S373" s="48" t="s">
        <v>76</v>
      </c>
      <c r="T373" s="56" t="s">
        <v>77</v>
      </c>
      <c r="U373" s="47" t="s">
        <v>78</v>
      </c>
      <c r="V373" s="58" t="s">
        <v>237</v>
      </c>
      <c r="W373" s="58" t="s">
        <v>1831</v>
      </c>
      <c r="X373" s="58" t="s">
        <v>5183</v>
      </c>
      <c r="Y373" s="19" t="s">
        <v>5193</v>
      </c>
      <c r="Z373" s="71"/>
      <c r="AA373" s="69"/>
      <c r="AB373" s="68">
        <f t="shared" si="73"/>
        <v>0</v>
      </c>
      <c r="AC373" s="69">
        <v>2282.15</v>
      </c>
      <c r="AD373" s="69">
        <v>1228.8499999999999</v>
      </c>
      <c r="AE373" s="69"/>
      <c r="AF373" s="68">
        <f t="shared" si="74"/>
        <v>3511</v>
      </c>
      <c r="AG373" s="69"/>
      <c r="AH373" s="69"/>
      <c r="AI373" s="69"/>
      <c r="AJ373" s="68">
        <f t="shared" si="75"/>
        <v>0</v>
      </c>
      <c r="AK373" s="69"/>
      <c r="AL373" s="69"/>
      <c r="AM373" s="69"/>
      <c r="AN373" s="69"/>
      <c r="AO373" s="69"/>
      <c r="AP373" s="69"/>
      <c r="AQ373" s="68">
        <f t="shared" si="76"/>
        <v>0</v>
      </c>
      <c r="AR373" s="69"/>
      <c r="AS373" s="69"/>
      <c r="AT373" s="72">
        <f t="shared" si="77"/>
        <v>205.39349999999999</v>
      </c>
      <c r="AU373" s="71">
        <f t="shared" si="84"/>
        <v>23.049714999999999</v>
      </c>
      <c r="AV373" s="68">
        <f t="shared" si="78"/>
        <v>3739.4432150000002</v>
      </c>
      <c r="AW373" s="68">
        <f t="shared" si="80"/>
        <v>44873.318580000006</v>
      </c>
      <c r="AX373" s="70">
        <v>400</v>
      </c>
      <c r="AY373" s="70">
        <v>600</v>
      </c>
      <c r="AZ373" s="70"/>
      <c r="BA373" s="68">
        <f t="shared" si="79"/>
        <v>45873.318580000006</v>
      </c>
      <c r="BB373" s="17"/>
      <c r="BC373" s="81"/>
    </row>
    <row r="374" spans="1:55" s="20" customFormat="1" ht="39.75" customHeight="1" x14ac:dyDescent="0.25">
      <c r="A374" s="81" t="s">
        <v>73</v>
      </c>
      <c r="B374" s="34"/>
      <c r="C374" s="34"/>
      <c r="D374" s="34">
        <v>1</v>
      </c>
      <c r="E374" s="34"/>
      <c r="F374" s="34" t="s">
        <v>5182</v>
      </c>
      <c r="G374" s="15" t="s">
        <v>4771</v>
      </c>
      <c r="H374" s="16" t="s">
        <v>4773</v>
      </c>
      <c r="I374" s="172">
        <f t="shared" si="81"/>
        <v>362</v>
      </c>
      <c r="J374" s="83">
        <f t="shared" si="85"/>
        <v>345</v>
      </c>
      <c r="K374" s="17" t="s">
        <v>4739</v>
      </c>
      <c r="L374" s="60" t="s">
        <v>74</v>
      </c>
      <c r="M374" s="60" t="s">
        <v>5619</v>
      </c>
      <c r="N374" s="53" t="s">
        <v>4979</v>
      </c>
      <c r="O374" s="18" t="s">
        <v>2457</v>
      </c>
      <c r="P374" s="47"/>
      <c r="Q374" s="48">
        <v>42948</v>
      </c>
      <c r="R374" s="66" t="s">
        <v>613</v>
      </c>
      <c r="S374" s="48" t="s">
        <v>76</v>
      </c>
      <c r="T374" s="56" t="s">
        <v>1822</v>
      </c>
      <c r="U374" s="47" t="s">
        <v>78</v>
      </c>
      <c r="V374" s="58" t="s">
        <v>237</v>
      </c>
      <c r="W374" s="58" t="s">
        <v>1831</v>
      </c>
      <c r="X374" s="58" t="s">
        <v>5183</v>
      </c>
      <c r="Y374" s="19" t="s">
        <v>5193</v>
      </c>
      <c r="Z374" s="71"/>
      <c r="AA374" s="69"/>
      <c r="AB374" s="68">
        <f t="shared" si="73"/>
        <v>0</v>
      </c>
      <c r="AC374" s="69">
        <v>2282.15</v>
      </c>
      <c r="AD374" s="69">
        <v>1228.8499999999999</v>
      </c>
      <c r="AE374" s="69"/>
      <c r="AF374" s="68">
        <f t="shared" si="74"/>
        <v>3511</v>
      </c>
      <c r="AG374" s="69"/>
      <c r="AH374" s="69"/>
      <c r="AI374" s="69"/>
      <c r="AJ374" s="68">
        <f t="shared" si="75"/>
        <v>0</v>
      </c>
      <c r="AK374" s="69"/>
      <c r="AL374" s="69"/>
      <c r="AM374" s="69"/>
      <c r="AN374" s="69"/>
      <c r="AO374" s="69"/>
      <c r="AP374" s="69"/>
      <c r="AQ374" s="68">
        <f t="shared" si="76"/>
        <v>0</v>
      </c>
      <c r="AR374" s="69"/>
      <c r="AS374" s="69"/>
      <c r="AT374" s="72">
        <f t="shared" si="77"/>
        <v>205.39349999999999</v>
      </c>
      <c r="AU374" s="71">
        <f t="shared" si="84"/>
        <v>23.049714999999999</v>
      </c>
      <c r="AV374" s="68">
        <f t="shared" si="78"/>
        <v>3739.4432150000002</v>
      </c>
      <c r="AW374" s="68">
        <f t="shared" si="80"/>
        <v>44873.318580000006</v>
      </c>
      <c r="AX374" s="70">
        <v>400</v>
      </c>
      <c r="AY374" s="70">
        <v>600</v>
      </c>
      <c r="AZ374" s="70"/>
      <c r="BA374" s="68">
        <f t="shared" si="79"/>
        <v>45873.318580000006</v>
      </c>
      <c r="BB374" s="17" t="s">
        <v>5554</v>
      </c>
      <c r="BC374" s="81" t="s">
        <v>5407</v>
      </c>
    </row>
    <row r="375" spans="1:55" s="20" customFormat="1" ht="39.75" customHeight="1" x14ac:dyDescent="0.25">
      <c r="A375" s="81" t="s">
        <v>73</v>
      </c>
      <c r="B375" s="34" t="s">
        <v>2</v>
      </c>
      <c r="C375" s="34"/>
      <c r="D375" s="34"/>
      <c r="E375" s="34"/>
      <c r="F375" s="34" t="s">
        <v>5182</v>
      </c>
      <c r="G375" s="15" t="s">
        <v>4771</v>
      </c>
      <c r="H375" s="16" t="s">
        <v>4773</v>
      </c>
      <c r="I375" s="172">
        <f t="shared" si="81"/>
        <v>363</v>
      </c>
      <c r="J375" s="83">
        <f t="shared" si="85"/>
        <v>346</v>
      </c>
      <c r="K375" s="17" t="s">
        <v>4739</v>
      </c>
      <c r="L375" s="60" t="s">
        <v>74</v>
      </c>
      <c r="M375" s="60" t="s">
        <v>5619</v>
      </c>
      <c r="N375" s="53" t="s">
        <v>4979</v>
      </c>
      <c r="O375" s="18" t="s">
        <v>2458</v>
      </c>
      <c r="P375" s="47" t="s">
        <v>2459</v>
      </c>
      <c r="Q375" s="48">
        <v>39444</v>
      </c>
      <c r="R375" s="66" t="s">
        <v>614</v>
      </c>
      <c r="S375" s="48" t="s">
        <v>76</v>
      </c>
      <c r="T375" s="56" t="s">
        <v>77</v>
      </c>
      <c r="U375" s="47" t="s">
        <v>78</v>
      </c>
      <c r="V375" s="58" t="s">
        <v>240</v>
      </c>
      <c r="W375" s="58" t="s">
        <v>1832</v>
      </c>
      <c r="X375" s="58" t="s">
        <v>5183</v>
      </c>
      <c r="Y375" s="19" t="s">
        <v>5193</v>
      </c>
      <c r="Z375" s="71"/>
      <c r="AA375" s="69"/>
      <c r="AB375" s="68">
        <f t="shared" si="73"/>
        <v>0</v>
      </c>
      <c r="AC375" s="69">
        <v>1920.75</v>
      </c>
      <c r="AD375" s="69">
        <v>1034.25</v>
      </c>
      <c r="AE375" s="69"/>
      <c r="AF375" s="68">
        <f t="shared" si="74"/>
        <v>2955</v>
      </c>
      <c r="AG375" s="69"/>
      <c r="AH375" s="69"/>
      <c r="AI375" s="69"/>
      <c r="AJ375" s="68">
        <f t="shared" si="75"/>
        <v>0</v>
      </c>
      <c r="AK375" s="69"/>
      <c r="AL375" s="69"/>
      <c r="AM375" s="69"/>
      <c r="AN375" s="69"/>
      <c r="AO375" s="69"/>
      <c r="AP375" s="69"/>
      <c r="AQ375" s="68">
        <f t="shared" si="76"/>
        <v>0</v>
      </c>
      <c r="AR375" s="69">
        <v>835.8</v>
      </c>
      <c r="AS375" s="69"/>
      <c r="AT375" s="72">
        <f t="shared" si="77"/>
        <v>172.86750000000001</v>
      </c>
      <c r="AU375" s="71">
        <f t="shared" si="84"/>
        <v>19.399574999999999</v>
      </c>
      <c r="AV375" s="68">
        <f t="shared" si="78"/>
        <v>3983.0670749999999</v>
      </c>
      <c r="AW375" s="68">
        <f t="shared" si="80"/>
        <v>47796.804900000003</v>
      </c>
      <c r="AX375" s="70">
        <v>400</v>
      </c>
      <c r="AY375" s="70">
        <v>600</v>
      </c>
      <c r="AZ375" s="70"/>
      <c r="BA375" s="68">
        <f t="shared" si="79"/>
        <v>48796.804900000003</v>
      </c>
      <c r="BB375" s="17"/>
      <c r="BC375" s="81"/>
    </row>
    <row r="376" spans="1:55" s="20" customFormat="1" ht="39.75" customHeight="1" x14ac:dyDescent="0.25">
      <c r="A376" s="81" t="s">
        <v>73</v>
      </c>
      <c r="B376" s="34" t="s">
        <v>2</v>
      </c>
      <c r="C376" s="34"/>
      <c r="D376" s="34"/>
      <c r="E376" s="34"/>
      <c r="F376" s="34" t="s">
        <v>5182</v>
      </c>
      <c r="G376" s="15" t="s">
        <v>4771</v>
      </c>
      <c r="H376" s="16" t="s">
        <v>4773</v>
      </c>
      <c r="I376" s="172">
        <f t="shared" si="81"/>
        <v>364</v>
      </c>
      <c r="J376" s="83">
        <f t="shared" si="85"/>
        <v>347</v>
      </c>
      <c r="K376" s="17" t="s">
        <v>4740</v>
      </c>
      <c r="L376" s="60" t="s">
        <v>74</v>
      </c>
      <c r="M376" s="60" t="s">
        <v>5619</v>
      </c>
      <c r="N376" s="53" t="s">
        <v>4979</v>
      </c>
      <c r="O376" s="18" t="s">
        <v>2460</v>
      </c>
      <c r="P376" s="47" t="s">
        <v>2461</v>
      </c>
      <c r="Q376" s="48">
        <v>34475</v>
      </c>
      <c r="R376" s="66" t="s">
        <v>615</v>
      </c>
      <c r="S376" s="48" t="s">
        <v>76</v>
      </c>
      <c r="T376" s="56" t="s">
        <v>77</v>
      </c>
      <c r="U376" s="47" t="s">
        <v>78</v>
      </c>
      <c r="V376" s="58" t="s">
        <v>240</v>
      </c>
      <c r="W376" s="58" t="s">
        <v>1832</v>
      </c>
      <c r="X376" s="58" t="s">
        <v>5183</v>
      </c>
      <c r="Y376" s="19" t="s">
        <v>5193</v>
      </c>
      <c r="Z376" s="71"/>
      <c r="AA376" s="69"/>
      <c r="AB376" s="68">
        <f t="shared" si="73"/>
        <v>0</v>
      </c>
      <c r="AC376" s="69">
        <v>1920.75</v>
      </c>
      <c r="AD376" s="69">
        <v>1034.25</v>
      </c>
      <c r="AE376" s="69"/>
      <c r="AF376" s="68">
        <f t="shared" si="74"/>
        <v>2955</v>
      </c>
      <c r="AG376" s="69"/>
      <c r="AH376" s="69"/>
      <c r="AI376" s="69"/>
      <c r="AJ376" s="68">
        <f t="shared" si="75"/>
        <v>0</v>
      </c>
      <c r="AK376" s="69"/>
      <c r="AL376" s="69"/>
      <c r="AM376" s="69"/>
      <c r="AN376" s="69"/>
      <c r="AO376" s="69"/>
      <c r="AP376" s="69"/>
      <c r="AQ376" s="68">
        <f t="shared" si="76"/>
        <v>0</v>
      </c>
      <c r="AR376" s="69"/>
      <c r="AS376" s="69"/>
      <c r="AT376" s="72">
        <f t="shared" si="77"/>
        <v>172.86750000000001</v>
      </c>
      <c r="AU376" s="71">
        <f t="shared" si="84"/>
        <v>19.399574999999999</v>
      </c>
      <c r="AV376" s="68">
        <f t="shared" si="78"/>
        <v>3147.2670749999997</v>
      </c>
      <c r="AW376" s="68">
        <f t="shared" si="80"/>
        <v>37767.204899999997</v>
      </c>
      <c r="AX376" s="70">
        <v>400</v>
      </c>
      <c r="AY376" s="70">
        <v>600</v>
      </c>
      <c r="AZ376" s="70"/>
      <c r="BA376" s="68">
        <f t="shared" si="79"/>
        <v>38767.204899999997</v>
      </c>
      <c r="BB376" s="17"/>
      <c r="BC376" s="81"/>
    </row>
    <row r="377" spans="1:55" s="20" customFormat="1" ht="39.75" customHeight="1" x14ac:dyDescent="0.25">
      <c r="A377" s="81" t="s">
        <v>73</v>
      </c>
      <c r="B377" s="34" t="s">
        <v>2</v>
      </c>
      <c r="C377" s="34"/>
      <c r="D377" s="34"/>
      <c r="E377" s="34"/>
      <c r="F377" s="34" t="s">
        <v>5182</v>
      </c>
      <c r="G377" s="15" t="s">
        <v>4771</v>
      </c>
      <c r="H377" s="16" t="s">
        <v>4773</v>
      </c>
      <c r="I377" s="172">
        <f t="shared" si="81"/>
        <v>365</v>
      </c>
      <c r="J377" s="83">
        <f t="shared" si="85"/>
        <v>348</v>
      </c>
      <c r="K377" s="17" t="s">
        <v>4740</v>
      </c>
      <c r="L377" s="60" t="s">
        <v>74</v>
      </c>
      <c r="M377" s="60" t="s">
        <v>5619</v>
      </c>
      <c r="N377" s="53" t="s">
        <v>4979</v>
      </c>
      <c r="O377" s="18" t="s">
        <v>5139</v>
      </c>
      <c r="P377" s="47" t="s">
        <v>5352</v>
      </c>
      <c r="Q377" s="48">
        <v>42675</v>
      </c>
      <c r="R377" s="66" t="s">
        <v>5295</v>
      </c>
      <c r="S377" s="48" t="s">
        <v>76</v>
      </c>
      <c r="T377" s="56" t="s">
        <v>77</v>
      </c>
      <c r="U377" s="47" t="s">
        <v>78</v>
      </c>
      <c r="V377" s="58" t="s">
        <v>241</v>
      </c>
      <c r="W377" s="58" t="s">
        <v>1825</v>
      </c>
      <c r="X377" s="58" t="s">
        <v>5183</v>
      </c>
      <c r="Y377" s="19" t="s">
        <v>5193</v>
      </c>
      <c r="Z377" s="71"/>
      <c r="AA377" s="69"/>
      <c r="AB377" s="68">
        <f t="shared" si="73"/>
        <v>0</v>
      </c>
      <c r="AC377" s="69">
        <v>1747.85</v>
      </c>
      <c r="AD377" s="69">
        <v>941.15</v>
      </c>
      <c r="AE377" s="69"/>
      <c r="AF377" s="68">
        <f t="shared" si="74"/>
        <v>2689</v>
      </c>
      <c r="AG377" s="69"/>
      <c r="AH377" s="69"/>
      <c r="AI377" s="69"/>
      <c r="AJ377" s="68">
        <f t="shared" si="75"/>
        <v>0</v>
      </c>
      <c r="AK377" s="69"/>
      <c r="AL377" s="69"/>
      <c r="AM377" s="69"/>
      <c r="AN377" s="69"/>
      <c r="AO377" s="69"/>
      <c r="AP377" s="69"/>
      <c r="AQ377" s="68">
        <f t="shared" si="76"/>
        <v>0</v>
      </c>
      <c r="AR377" s="69">
        <v>818</v>
      </c>
      <c r="AS377" s="69"/>
      <c r="AT377" s="72">
        <f t="shared" si="77"/>
        <v>157.3065</v>
      </c>
      <c r="AU377" s="71">
        <f t="shared" si="84"/>
        <v>17.653284999999997</v>
      </c>
      <c r="AV377" s="68">
        <f t="shared" si="78"/>
        <v>3681.959785</v>
      </c>
      <c r="AW377" s="68">
        <f t="shared" si="80"/>
        <v>44183.517420000004</v>
      </c>
      <c r="AX377" s="70">
        <v>400</v>
      </c>
      <c r="AY377" s="70">
        <v>600</v>
      </c>
      <c r="AZ377" s="70"/>
      <c r="BA377" s="68">
        <f t="shared" si="79"/>
        <v>45183.517420000004</v>
      </c>
      <c r="BB377" s="17" t="s">
        <v>5447</v>
      </c>
      <c r="BC377" s="81" t="s">
        <v>5134</v>
      </c>
    </row>
    <row r="378" spans="1:55" s="20" customFormat="1" ht="39.75" customHeight="1" x14ac:dyDescent="0.25">
      <c r="A378" s="81" t="s">
        <v>73</v>
      </c>
      <c r="B378" s="34" t="s">
        <v>2</v>
      </c>
      <c r="C378" s="34"/>
      <c r="D378" s="34"/>
      <c r="E378" s="34"/>
      <c r="F378" s="34" t="s">
        <v>5182</v>
      </c>
      <c r="G378" s="15" t="s">
        <v>4771</v>
      </c>
      <c r="H378" s="16" t="s">
        <v>4773</v>
      </c>
      <c r="I378" s="172">
        <f t="shared" si="81"/>
        <v>366</v>
      </c>
      <c r="J378" s="83">
        <f t="shared" si="85"/>
        <v>349</v>
      </c>
      <c r="K378" s="17" t="s">
        <v>4740</v>
      </c>
      <c r="L378" s="60" t="s">
        <v>74</v>
      </c>
      <c r="M378" s="60" t="s">
        <v>5619</v>
      </c>
      <c r="N378" s="53" t="s">
        <v>4979</v>
      </c>
      <c r="O378" s="18" t="s">
        <v>5670</v>
      </c>
      <c r="P378" s="144" t="s">
        <v>5671</v>
      </c>
      <c r="Q378" s="48">
        <v>43009</v>
      </c>
      <c r="R378" s="66" t="s">
        <v>6020</v>
      </c>
      <c r="S378" s="48" t="s">
        <v>76</v>
      </c>
      <c r="T378" s="56" t="s">
        <v>77</v>
      </c>
      <c r="U378" s="47" t="s">
        <v>78</v>
      </c>
      <c r="V378" s="58" t="s">
        <v>241</v>
      </c>
      <c r="W378" s="58" t="s">
        <v>1825</v>
      </c>
      <c r="X378" s="58" t="s">
        <v>5183</v>
      </c>
      <c r="Y378" s="19" t="s">
        <v>5193</v>
      </c>
      <c r="Z378" s="71"/>
      <c r="AA378" s="69"/>
      <c r="AB378" s="68">
        <f t="shared" si="73"/>
        <v>0</v>
      </c>
      <c r="AC378" s="69">
        <v>1747.85</v>
      </c>
      <c r="AD378" s="69">
        <v>941.15</v>
      </c>
      <c r="AE378" s="69"/>
      <c r="AF378" s="68">
        <f t="shared" si="74"/>
        <v>2689</v>
      </c>
      <c r="AG378" s="69"/>
      <c r="AH378" s="69"/>
      <c r="AI378" s="69"/>
      <c r="AJ378" s="68">
        <f t="shared" si="75"/>
        <v>0</v>
      </c>
      <c r="AK378" s="69"/>
      <c r="AL378" s="69"/>
      <c r="AM378" s="69"/>
      <c r="AN378" s="69"/>
      <c r="AO378" s="69"/>
      <c r="AP378" s="69"/>
      <c r="AQ378" s="68">
        <f t="shared" si="76"/>
        <v>0</v>
      </c>
      <c r="AR378" s="69"/>
      <c r="AS378" s="69"/>
      <c r="AT378" s="72">
        <f t="shared" si="77"/>
        <v>157.3065</v>
      </c>
      <c r="AU378" s="71">
        <f t="shared" si="84"/>
        <v>17.653284999999997</v>
      </c>
      <c r="AV378" s="68">
        <f t="shared" si="78"/>
        <v>2863.959785</v>
      </c>
      <c r="AW378" s="68">
        <f t="shared" si="80"/>
        <v>34367.517420000004</v>
      </c>
      <c r="AX378" s="70">
        <v>400</v>
      </c>
      <c r="AY378" s="70">
        <v>600</v>
      </c>
      <c r="AZ378" s="70"/>
      <c r="BA378" s="68">
        <f t="shared" si="79"/>
        <v>35367.517420000004</v>
      </c>
      <c r="BB378" s="17" t="s">
        <v>5738</v>
      </c>
      <c r="BC378" s="17" t="s">
        <v>5737</v>
      </c>
    </row>
    <row r="379" spans="1:55" s="20" customFormat="1" ht="39.75" customHeight="1" x14ac:dyDescent="0.25">
      <c r="A379" s="81" t="s">
        <v>73</v>
      </c>
      <c r="B379" s="34" t="s">
        <v>2</v>
      </c>
      <c r="C379" s="34"/>
      <c r="D379" s="34"/>
      <c r="E379" s="34"/>
      <c r="F379" s="34" t="s">
        <v>5182</v>
      </c>
      <c r="G379" s="15" t="s">
        <v>4771</v>
      </c>
      <c r="H379" s="16" t="s">
        <v>4773</v>
      </c>
      <c r="I379" s="172">
        <f t="shared" si="81"/>
        <v>367</v>
      </c>
      <c r="J379" s="83">
        <f t="shared" si="85"/>
        <v>350</v>
      </c>
      <c r="K379" s="17" t="s">
        <v>4740</v>
      </c>
      <c r="L379" s="60" t="s">
        <v>74</v>
      </c>
      <c r="M379" s="60" t="s">
        <v>5619</v>
      </c>
      <c r="N379" s="53" t="s">
        <v>4979</v>
      </c>
      <c r="O379" s="18" t="s">
        <v>2597</v>
      </c>
      <c r="P379" s="47" t="s">
        <v>2598</v>
      </c>
      <c r="Q379" s="48">
        <v>40667</v>
      </c>
      <c r="R379" s="66" t="s">
        <v>688</v>
      </c>
      <c r="S379" s="48" t="s">
        <v>76</v>
      </c>
      <c r="T379" s="56" t="s">
        <v>77</v>
      </c>
      <c r="U379" s="47" t="s">
        <v>78</v>
      </c>
      <c r="V379" s="58" t="s">
        <v>241</v>
      </c>
      <c r="W379" s="58" t="s">
        <v>1825</v>
      </c>
      <c r="X379" s="58" t="s">
        <v>5183</v>
      </c>
      <c r="Y379" s="19" t="s">
        <v>5193</v>
      </c>
      <c r="Z379" s="71"/>
      <c r="AA379" s="69"/>
      <c r="AB379" s="68">
        <f t="shared" si="73"/>
        <v>0</v>
      </c>
      <c r="AC379" s="69">
        <v>1747.85</v>
      </c>
      <c r="AD379" s="69">
        <v>941.15</v>
      </c>
      <c r="AE379" s="69"/>
      <c r="AF379" s="68">
        <f t="shared" si="74"/>
        <v>2689</v>
      </c>
      <c r="AG379" s="69"/>
      <c r="AH379" s="69"/>
      <c r="AI379" s="69"/>
      <c r="AJ379" s="68">
        <f t="shared" si="75"/>
        <v>0</v>
      </c>
      <c r="AK379" s="69"/>
      <c r="AL379" s="69"/>
      <c r="AM379" s="69"/>
      <c r="AN379" s="69"/>
      <c r="AO379" s="69"/>
      <c r="AP379" s="69"/>
      <c r="AQ379" s="68">
        <f t="shared" si="76"/>
        <v>0</v>
      </c>
      <c r="AR379" s="69">
        <v>462.8</v>
      </c>
      <c r="AS379" s="69"/>
      <c r="AT379" s="72">
        <f t="shared" si="77"/>
        <v>157.3065</v>
      </c>
      <c r="AU379" s="71">
        <f t="shared" si="84"/>
        <v>17.653284999999997</v>
      </c>
      <c r="AV379" s="68">
        <f t="shared" si="78"/>
        <v>3326.7597850000002</v>
      </c>
      <c r="AW379" s="68">
        <f t="shared" si="80"/>
        <v>39921.117420000002</v>
      </c>
      <c r="AX379" s="70">
        <v>400</v>
      </c>
      <c r="AY379" s="70">
        <v>600</v>
      </c>
      <c r="AZ379" s="70"/>
      <c r="BA379" s="68">
        <f t="shared" si="79"/>
        <v>40921.117420000002</v>
      </c>
      <c r="BB379" s="17" t="s">
        <v>5977</v>
      </c>
      <c r="BC379" s="81" t="s">
        <v>5761</v>
      </c>
    </row>
    <row r="380" spans="1:55" s="20" customFormat="1" ht="39.75" customHeight="1" x14ac:dyDescent="0.25">
      <c r="A380" s="81" t="s">
        <v>73</v>
      </c>
      <c r="B380" s="34" t="s">
        <v>2</v>
      </c>
      <c r="C380" s="34"/>
      <c r="D380" s="34"/>
      <c r="E380" s="34"/>
      <c r="F380" s="34" t="s">
        <v>5182</v>
      </c>
      <c r="G380" s="15" t="s">
        <v>4771</v>
      </c>
      <c r="H380" s="16" t="s">
        <v>4773</v>
      </c>
      <c r="I380" s="172">
        <f t="shared" si="81"/>
        <v>368</v>
      </c>
      <c r="J380" s="83">
        <f t="shared" si="85"/>
        <v>351</v>
      </c>
      <c r="K380" s="17" t="s">
        <v>5797</v>
      </c>
      <c r="L380" s="60" t="s">
        <v>74</v>
      </c>
      <c r="M380" s="60" t="s">
        <v>5619</v>
      </c>
      <c r="N380" s="53" t="s">
        <v>4979</v>
      </c>
      <c r="O380" s="18" t="s">
        <v>2462</v>
      </c>
      <c r="P380" s="47" t="s">
        <v>2463</v>
      </c>
      <c r="Q380" s="48">
        <v>36976</v>
      </c>
      <c r="R380" s="66" t="s">
        <v>616</v>
      </c>
      <c r="S380" s="48" t="s">
        <v>76</v>
      </c>
      <c r="T380" s="56" t="s">
        <v>77</v>
      </c>
      <c r="U380" s="47" t="s">
        <v>78</v>
      </c>
      <c r="V380" s="58" t="s">
        <v>225</v>
      </c>
      <c r="W380" s="58" t="s">
        <v>1833</v>
      </c>
      <c r="X380" s="58" t="s">
        <v>5183</v>
      </c>
      <c r="Y380" s="19" t="s">
        <v>5193</v>
      </c>
      <c r="Z380" s="71"/>
      <c r="AA380" s="69"/>
      <c r="AB380" s="68">
        <f t="shared" si="73"/>
        <v>0</v>
      </c>
      <c r="AC380" s="69">
        <v>2024.75</v>
      </c>
      <c r="AD380" s="69">
        <v>1090.25</v>
      </c>
      <c r="AE380" s="69"/>
      <c r="AF380" s="68">
        <f t="shared" si="74"/>
        <v>3115</v>
      </c>
      <c r="AG380" s="69"/>
      <c r="AH380" s="69"/>
      <c r="AI380" s="69"/>
      <c r="AJ380" s="68">
        <f t="shared" si="75"/>
        <v>0</v>
      </c>
      <c r="AK380" s="69"/>
      <c r="AL380" s="69"/>
      <c r="AM380" s="69"/>
      <c r="AN380" s="69"/>
      <c r="AO380" s="69"/>
      <c r="AP380" s="69"/>
      <c r="AQ380" s="68">
        <f t="shared" si="76"/>
        <v>0</v>
      </c>
      <c r="AR380" s="69">
        <v>1476.51</v>
      </c>
      <c r="AS380" s="69"/>
      <c r="AT380" s="72">
        <f t="shared" si="77"/>
        <v>182.22749999999999</v>
      </c>
      <c r="AU380" s="71">
        <f t="shared" si="84"/>
        <v>20.449974999999998</v>
      </c>
      <c r="AV380" s="68">
        <f t="shared" si="78"/>
        <v>4794.1874750000006</v>
      </c>
      <c r="AW380" s="68">
        <f t="shared" si="80"/>
        <v>57530.249700000008</v>
      </c>
      <c r="AX380" s="70">
        <v>400</v>
      </c>
      <c r="AY380" s="70">
        <v>600</v>
      </c>
      <c r="AZ380" s="70"/>
      <c r="BA380" s="68">
        <f t="shared" si="79"/>
        <v>58530.249700000008</v>
      </c>
      <c r="BB380" s="17"/>
      <c r="BC380" s="81"/>
    </row>
    <row r="381" spans="1:55" s="20" customFormat="1" ht="39.75" customHeight="1" x14ac:dyDescent="0.25">
      <c r="A381" s="81" t="s">
        <v>73</v>
      </c>
      <c r="B381" s="34"/>
      <c r="C381" s="34"/>
      <c r="D381" s="34">
        <v>1</v>
      </c>
      <c r="E381" s="34"/>
      <c r="F381" s="34" t="s">
        <v>5182</v>
      </c>
      <c r="G381" s="15" t="s">
        <v>4771</v>
      </c>
      <c r="H381" s="16" t="s">
        <v>4773</v>
      </c>
      <c r="I381" s="172">
        <f t="shared" si="81"/>
        <v>369</v>
      </c>
      <c r="J381" s="83">
        <f t="shared" si="85"/>
        <v>352</v>
      </c>
      <c r="K381" s="17" t="s">
        <v>5797</v>
      </c>
      <c r="L381" s="60" t="s">
        <v>74</v>
      </c>
      <c r="M381" s="60" t="s">
        <v>5619</v>
      </c>
      <c r="N381" s="53" t="s">
        <v>4790</v>
      </c>
      <c r="O381" s="18" t="s">
        <v>2464</v>
      </c>
      <c r="P381" s="47"/>
      <c r="Q381" s="48">
        <v>41800</v>
      </c>
      <c r="R381" s="66" t="s">
        <v>617</v>
      </c>
      <c r="S381" s="48" t="s">
        <v>76</v>
      </c>
      <c r="T381" s="56" t="s">
        <v>1822</v>
      </c>
      <c r="U381" s="47" t="s">
        <v>78</v>
      </c>
      <c r="V381" s="58" t="s">
        <v>223</v>
      </c>
      <c r="W381" s="58" t="s">
        <v>1834</v>
      </c>
      <c r="X381" s="58" t="s">
        <v>5183</v>
      </c>
      <c r="Y381" s="19" t="s">
        <v>5193</v>
      </c>
      <c r="Z381" s="71"/>
      <c r="AA381" s="69"/>
      <c r="AB381" s="68">
        <f t="shared" si="73"/>
        <v>0</v>
      </c>
      <c r="AC381" s="69">
        <v>2282.15</v>
      </c>
      <c r="AD381" s="69">
        <v>1228.8499999999999</v>
      </c>
      <c r="AE381" s="69"/>
      <c r="AF381" s="68">
        <f t="shared" si="74"/>
        <v>3511</v>
      </c>
      <c r="AG381" s="69"/>
      <c r="AH381" s="69"/>
      <c r="AI381" s="69"/>
      <c r="AJ381" s="68">
        <f t="shared" si="75"/>
        <v>0</v>
      </c>
      <c r="AK381" s="69"/>
      <c r="AL381" s="69"/>
      <c r="AM381" s="69"/>
      <c r="AN381" s="69"/>
      <c r="AO381" s="69"/>
      <c r="AP381" s="69"/>
      <c r="AQ381" s="68">
        <f t="shared" si="76"/>
        <v>0</v>
      </c>
      <c r="AR381" s="69"/>
      <c r="AS381" s="69"/>
      <c r="AT381" s="72">
        <f t="shared" si="77"/>
        <v>205.39349999999999</v>
      </c>
      <c r="AU381" s="71">
        <f t="shared" si="84"/>
        <v>23.049714999999999</v>
      </c>
      <c r="AV381" s="68">
        <f t="shared" si="78"/>
        <v>3739.4432150000002</v>
      </c>
      <c r="AW381" s="68">
        <f>AV381*11</f>
        <v>41133.875365</v>
      </c>
      <c r="AX381" s="70">
        <v>400</v>
      </c>
      <c r="AY381" s="70">
        <v>600</v>
      </c>
      <c r="AZ381" s="70"/>
      <c r="BA381" s="68">
        <f t="shared" si="79"/>
        <v>42133.875365</v>
      </c>
      <c r="BB381" s="17" t="s">
        <v>4859</v>
      </c>
      <c r="BC381" s="81" t="s">
        <v>4936</v>
      </c>
    </row>
    <row r="382" spans="1:55" s="20" customFormat="1" ht="39.75" customHeight="1" x14ac:dyDescent="0.25">
      <c r="A382" s="81" t="s">
        <v>73</v>
      </c>
      <c r="B382" s="34" t="s">
        <v>2</v>
      </c>
      <c r="C382" s="34"/>
      <c r="D382" s="34"/>
      <c r="E382" s="34"/>
      <c r="F382" s="34" t="s">
        <v>5182</v>
      </c>
      <c r="G382" s="15" t="s">
        <v>4771</v>
      </c>
      <c r="H382" s="16" t="s">
        <v>4773</v>
      </c>
      <c r="I382" s="172">
        <f t="shared" si="81"/>
        <v>370</v>
      </c>
      <c r="J382" s="83">
        <f t="shared" si="85"/>
        <v>353</v>
      </c>
      <c r="K382" s="17" t="s">
        <v>5797</v>
      </c>
      <c r="L382" s="60" t="s">
        <v>74</v>
      </c>
      <c r="M382" s="60" t="s">
        <v>5619</v>
      </c>
      <c r="N382" s="53" t="s">
        <v>4979</v>
      </c>
      <c r="O382" s="18" t="s">
        <v>2465</v>
      </c>
      <c r="P382" s="47" t="s">
        <v>2466</v>
      </c>
      <c r="Q382" s="48">
        <v>35064</v>
      </c>
      <c r="R382" s="66" t="s">
        <v>618</v>
      </c>
      <c r="S382" s="48" t="s">
        <v>76</v>
      </c>
      <c r="T382" s="56" t="s">
        <v>77</v>
      </c>
      <c r="U382" s="47" t="s">
        <v>78</v>
      </c>
      <c r="V382" s="58" t="s">
        <v>223</v>
      </c>
      <c r="W382" s="58" t="s">
        <v>1834</v>
      </c>
      <c r="X382" s="58" t="s">
        <v>5183</v>
      </c>
      <c r="Y382" s="19" t="s">
        <v>5193</v>
      </c>
      <c r="Z382" s="71"/>
      <c r="AA382" s="69"/>
      <c r="AB382" s="68">
        <f t="shared" si="73"/>
        <v>0</v>
      </c>
      <c r="AC382" s="69">
        <v>2282.15</v>
      </c>
      <c r="AD382" s="69">
        <v>1228.8499999999999</v>
      </c>
      <c r="AE382" s="69"/>
      <c r="AF382" s="68">
        <f t="shared" si="74"/>
        <v>3511</v>
      </c>
      <c r="AG382" s="69"/>
      <c r="AH382" s="69"/>
      <c r="AI382" s="69"/>
      <c r="AJ382" s="68">
        <f t="shared" si="75"/>
        <v>0</v>
      </c>
      <c r="AK382" s="69"/>
      <c r="AL382" s="69"/>
      <c r="AM382" s="69"/>
      <c r="AN382" s="69"/>
      <c r="AO382" s="69"/>
      <c r="AP382" s="69"/>
      <c r="AQ382" s="68">
        <f t="shared" si="76"/>
        <v>0</v>
      </c>
      <c r="AR382" s="69"/>
      <c r="AS382" s="69"/>
      <c r="AT382" s="72">
        <f t="shared" si="77"/>
        <v>205.39349999999999</v>
      </c>
      <c r="AU382" s="71">
        <f t="shared" si="84"/>
        <v>23.049714999999999</v>
      </c>
      <c r="AV382" s="68">
        <f t="shared" si="78"/>
        <v>3739.4432150000002</v>
      </c>
      <c r="AW382" s="68">
        <f t="shared" si="80"/>
        <v>44873.318580000006</v>
      </c>
      <c r="AX382" s="70">
        <v>400</v>
      </c>
      <c r="AY382" s="70">
        <v>600</v>
      </c>
      <c r="AZ382" s="70"/>
      <c r="BA382" s="68">
        <f t="shared" si="79"/>
        <v>45873.318580000006</v>
      </c>
      <c r="BB382" s="17"/>
      <c r="BC382" s="81"/>
    </row>
    <row r="383" spans="1:55" s="20" customFormat="1" ht="39.75" customHeight="1" x14ac:dyDescent="0.25">
      <c r="A383" s="81" t="s">
        <v>73</v>
      </c>
      <c r="B383" s="34" t="s">
        <v>2</v>
      </c>
      <c r="C383" s="34"/>
      <c r="D383" s="34"/>
      <c r="E383" s="34"/>
      <c r="F383" s="34" t="s">
        <v>5182</v>
      </c>
      <c r="G383" s="15" t="s">
        <v>4771</v>
      </c>
      <c r="H383" s="16" t="s">
        <v>4773</v>
      </c>
      <c r="I383" s="172">
        <f t="shared" si="81"/>
        <v>371</v>
      </c>
      <c r="J383" s="83">
        <f t="shared" si="85"/>
        <v>354</v>
      </c>
      <c r="K383" s="17" t="s">
        <v>5797</v>
      </c>
      <c r="L383" s="60" t="s">
        <v>74</v>
      </c>
      <c r="M383" s="60" t="s">
        <v>5619</v>
      </c>
      <c r="N383" s="53" t="s">
        <v>4979</v>
      </c>
      <c r="O383" s="18" t="s">
        <v>2467</v>
      </c>
      <c r="P383" s="47" t="s">
        <v>2468</v>
      </c>
      <c r="Q383" s="48">
        <v>32478</v>
      </c>
      <c r="R383" s="66" t="s">
        <v>619</v>
      </c>
      <c r="S383" s="48" t="s">
        <v>76</v>
      </c>
      <c r="T383" s="56" t="s">
        <v>77</v>
      </c>
      <c r="U383" s="47" t="s">
        <v>78</v>
      </c>
      <c r="V383" s="58" t="s">
        <v>223</v>
      </c>
      <c r="W383" s="58" t="s">
        <v>1834</v>
      </c>
      <c r="X383" s="58" t="s">
        <v>5183</v>
      </c>
      <c r="Y383" s="19" t="s">
        <v>5193</v>
      </c>
      <c r="Z383" s="71"/>
      <c r="AA383" s="69"/>
      <c r="AB383" s="68">
        <f t="shared" si="73"/>
        <v>0</v>
      </c>
      <c r="AC383" s="69">
        <v>2282.15</v>
      </c>
      <c r="AD383" s="69">
        <v>1228.8499999999999</v>
      </c>
      <c r="AE383" s="69"/>
      <c r="AF383" s="68">
        <f t="shared" si="74"/>
        <v>3511</v>
      </c>
      <c r="AG383" s="69"/>
      <c r="AH383" s="69"/>
      <c r="AI383" s="69"/>
      <c r="AJ383" s="68">
        <f t="shared" si="75"/>
        <v>0</v>
      </c>
      <c r="AK383" s="69"/>
      <c r="AL383" s="69"/>
      <c r="AM383" s="69"/>
      <c r="AN383" s="69"/>
      <c r="AO383" s="69"/>
      <c r="AP383" s="69"/>
      <c r="AQ383" s="68">
        <f t="shared" si="76"/>
        <v>0</v>
      </c>
      <c r="AR383" s="69">
        <v>296.44</v>
      </c>
      <c r="AS383" s="69"/>
      <c r="AT383" s="72">
        <f t="shared" si="77"/>
        <v>205.39349999999999</v>
      </c>
      <c r="AU383" s="71">
        <f t="shared" si="84"/>
        <v>23.049714999999999</v>
      </c>
      <c r="AV383" s="68">
        <f t="shared" si="78"/>
        <v>4035.8832150000003</v>
      </c>
      <c r="AW383" s="68">
        <f t="shared" si="80"/>
        <v>48430.598580000005</v>
      </c>
      <c r="AX383" s="70">
        <v>400</v>
      </c>
      <c r="AY383" s="70">
        <v>600</v>
      </c>
      <c r="AZ383" s="70"/>
      <c r="BA383" s="68">
        <f t="shared" si="79"/>
        <v>49430.598580000005</v>
      </c>
      <c r="BB383" s="17"/>
      <c r="BC383" s="81"/>
    </row>
    <row r="384" spans="1:55" s="20" customFormat="1" ht="39.75" customHeight="1" x14ac:dyDescent="0.25">
      <c r="A384" s="81" t="s">
        <v>73</v>
      </c>
      <c r="B384" s="34" t="s">
        <v>2</v>
      </c>
      <c r="C384" s="34"/>
      <c r="D384" s="34"/>
      <c r="E384" s="34"/>
      <c r="F384" s="34" t="s">
        <v>5182</v>
      </c>
      <c r="G384" s="15" t="s">
        <v>4771</v>
      </c>
      <c r="H384" s="16" t="s">
        <v>4773</v>
      </c>
      <c r="I384" s="172">
        <f t="shared" si="81"/>
        <v>372</v>
      </c>
      <c r="J384" s="83">
        <f t="shared" si="85"/>
        <v>355</v>
      </c>
      <c r="K384" s="17" t="s">
        <v>5797</v>
      </c>
      <c r="L384" s="60" t="s">
        <v>74</v>
      </c>
      <c r="M384" s="60" t="s">
        <v>5619</v>
      </c>
      <c r="N384" s="53" t="s">
        <v>4790</v>
      </c>
      <c r="O384" s="18" t="s">
        <v>2420</v>
      </c>
      <c r="P384" s="47" t="s">
        <v>2421</v>
      </c>
      <c r="Q384" s="48">
        <v>42730</v>
      </c>
      <c r="R384" s="66" t="s">
        <v>620</v>
      </c>
      <c r="S384" s="48" t="s">
        <v>76</v>
      </c>
      <c r="T384" s="56" t="s">
        <v>77</v>
      </c>
      <c r="U384" s="47" t="s">
        <v>78</v>
      </c>
      <c r="V384" s="58" t="s">
        <v>227</v>
      </c>
      <c r="W384" s="58" t="s">
        <v>1829</v>
      </c>
      <c r="X384" s="58" t="s">
        <v>5183</v>
      </c>
      <c r="Y384" s="19" t="s">
        <v>5193</v>
      </c>
      <c r="Z384" s="71"/>
      <c r="AA384" s="69"/>
      <c r="AB384" s="68">
        <f t="shared" si="73"/>
        <v>0</v>
      </c>
      <c r="AC384" s="69">
        <v>1747.85</v>
      </c>
      <c r="AD384" s="69">
        <v>941.15</v>
      </c>
      <c r="AE384" s="69"/>
      <c r="AF384" s="68">
        <f t="shared" si="74"/>
        <v>2689</v>
      </c>
      <c r="AG384" s="69"/>
      <c r="AH384" s="69"/>
      <c r="AI384" s="69"/>
      <c r="AJ384" s="68">
        <f t="shared" si="75"/>
        <v>0</v>
      </c>
      <c r="AK384" s="69"/>
      <c r="AL384" s="69"/>
      <c r="AM384" s="69"/>
      <c r="AN384" s="69"/>
      <c r="AO384" s="69"/>
      <c r="AP384" s="69"/>
      <c r="AQ384" s="68">
        <f t="shared" si="76"/>
        <v>0</v>
      </c>
      <c r="AR384" s="69">
        <v>1515.13</v>
      </c>
      <c r="AS384" s="69"/>
      <c r="AT384" s="72">
        <f t="shared" si="77"/>
        <v>157.3065</v>
      </c>
      <c r="AU384" s="71">
        <f t="shared" si="84"/>
        <v>17.653284999999997</v>
      </c>
      <c r="AV384" s="68">
        <f t="shared" si="78"/>
        <v>4379.0897850000001</v>
      </c>
      <c r="AW384" s="68">
        <f t="shared" si="80"/>
        <v>52549.077420000001</v>
      </c>
      <c r="AX384" s="70">
        <v>400</v>
      </c>
      <c r="AY384" s="70">
        <v>600</v>
      </c>
      <c r="AZ384" s="70"/>
      <c r="BA384" s="68">
        <f t="shared" si="79"/>
        <v>53549.077420000001</v>
      </c>
      <c r="BB384" s="17" t="s">
        <v>5769</v>
      </c>
      <c r="BC384" s="81"/>
    </row>
    <row r="385" spans="1:55" s="20" customFormat="1" ht="39.75" customHeight="1" x14ac:dyDescent="0.25">
      <c r="A385" s="81" t="s">
        <v>73</v>
      </c>
      <c r="B385" s="34" t="s">
        <v>2</v>
      </c>
      <c r="C385" s="34"/>
      <c r="D385" s="34"/>
      <c r="E385" s="34"/>
      <c r="F385" s="34" t="s">
        <v>5182</v>
      </c>
      <c r="G385" s="15" t="s">
        <v>4771</v>
      </c>
      <c r="H385" s="16" t="s">
        <v>4773</v>
      </c>
      <c r="I385" s="172">
        <f t="shared" si="81"/>
        <v>373</v>
      </c>
      <c r="J385" s="83">
        <f t="shared" si="85"/>
        <v>356</v>
      </c>
      <c r="K385" s="17" t="s">
        <v>5797</v>
      </c>
      <c r="L385" s="60" t="s">
        <v>74</v>
      </c>
      <c r="M385" s="60" t="s">
        <v>5619</v>
      </c>
      <c r="N385" s="53" t="s">
        <v>4790</v>
      </c>
      <c r="O385" s="18" t="s">
        <v>2469</v>
      </c>
      <c r="P385" s="47" t="s">
        <v>2470</v>
      </c>
      <c r="Q385" s="48">
        <v>32371</v>
      </c>
      <c r="R385" s="66" t="s">
        <v>621</v>
      </c>
      <c r="S385" s="48" t="s">
        <v>76</v>
      </c>
      <c r="T385" s="56" t="s">
        <v>77</v>
      </c>
      <c r="U385" s="47" t="s">
        <v>78</v>
      </c>
      <c r="V385" s="58" t="s">
        <v>223</v>
      </c>
      <c r="W385" s="58" t="s">
        <v>1834</v>
      </c>
      <c r="X385" s="58" t="s">
        <v>5183</v>
      </c>
      <c r="Y385" s="19" t="s">
        <v>5193</v>
      </c>
      <c r="Z385" s="71"/>
      <c r="AA385" s="69"/>
      <c r="AB385" s="68">
        <f t="shared" si="73"/>
        <v>0</v>
      </c>
      <c r="AC385" s="69">
        <v>2282.15</v>
      </c>
      <c r="AD385" s="69">
        <v>1228.8499999999999</v>
      </c>
      <c r="AE385" s="69"/>
      <c r="AF385" s="68">
        <f t="shared" si="74"/>
        <v>3511</v>
      </c>
      <c r="AG385" s="69"/>
      <c r="AH385" s="69"/>
      <c r="AI385" s="69"/>
      <c r="AJ385" s="68">
        <f t="shared" si="75"/>
        <v>0</v>
      </c>
      <c r="AK385" s="69"/>
      <c r="AL385" s="69"/>
      <c r="AM385" s="69"/>
      <c r="AN385" s="69"/>
      <c r="AO385" s="69">
        <v>300</v>
      </c>
      <c r="AP385" s="69"/>
      <c r="AQ385" s="68">
        <f t="shared" si="76"/>
        <v>300</v>
      </c>
      <c r="AR385" s="69">
        <v>1581</v>
      </c>
      <c r="AS385" s="69"/>
      <c r="AT385" s="72">
        <f t="shared" si="77"/>
        <v>205.39349999999999</v>
      </c>
      <c r="AU385" s="71">
        <f t="shared" si="84"/>
        <v>23.049714999999999</v>
      </c>
      <c r="AV385" s="68">
        <f t="shared" si="78"/>
        <v>5620.4432150000002</v>
      </c>
      <c r="AW385" s="68">
        <f t="shared" si="80"/>
        <v>67445.318580000006</v>
      </c>
      <c r="AX385" s="70">
        <v>400</v>
      </c>
      <c r="AY385" s="70">
        <v>600</v>
      </c>
      <c r="AZ385" s="70"/>
      <c r="BA385" s="68">
        <f t="shared" si="79"/>
        <v>68445.318580000006</v>
      </c>
      <c r="BB385" s="17"/>
      <c r="BC385" s="81"/>
    </row>
    <row r="386" spans="1:55" s="20" customFormat="1" ht="39.75" customHeight="1" x14ac:dyDescent="0.25">
      <c r="A386" s="81" t="s">
        <v>73</v>
      </c>
      <c r="B386" s="34" t="s">
        <v>2</v>
      </c>
      <c r="C386" s="34"/>
      <c r="D386" s="34"/>
      <c r="E386" s="34"/>
      <c r="F386" s="34" t="s">
        <v>5182</v>
      </c>
      <c r="G386" s="15" t="s">
        <v>4771</v>
      </c>
      <c r="H386" s="16" t="s">
        <v>4773</v>
      </c>
      <c r="I386" s="172">
        <f t="shared" si="81"/>
        <v>374</v>
      </c>
      <c r="J386" s="83">
        <f t="shared" si="85"/>
        <v>357</v>
      </c>
      <c r="K386" s="17" t="s">
        <v>5797</v>
      </c>
      <c r="L386" s="60" t="s">
        <v>74</v>
      </c>
      <c r="M386" s="60" t="s">
        <v>5619</v>
      </c>
      <c r="N386" s="53" t="s">
        <v>4790</v>
      </c>
      <c r="O386" s="18" t="s">
        <v>2471</v>
      </c>
      <c r="P386" s="47" t="s">
        <v>2472</v>
      </c>
      <c r="Q386" s="48">
        <v>35064</v>
      </c>
      <c r="R386" s="66" t="s">
        <v>622</v>
      </c>
      <c r="S386" s="48" t="s">
        <v>76</v>
      </c>
      <c r="T386" s="56" t="s">
        <v>77</v>
      </c>
      <c r="U386" s="47" t="s">
        <v>78</v>
      </c>
      <c r="V386" s="58" t="s">
        <v>223</v>
      </c>
      <c r="W386" s="58" t="s">
        <v>1834</v>
      </c>
      <c r="X386" s="58" t="s">
        <v>5183</v>
      </c>
      <c r="Y386" s="19" t="s">
        <v>5193</v>
      </c>
      <c r="Z386" s="71"/>
      <c r="AA386" s="69"/>
      <c r="AB386" s="68">
        <f t="shared" si="73"/>
        <v>0</v>
      </c>
      <c r="AC386" s="69">
        <v>2282.15</v>
      </c>
      <c r="AD386" s="69">
        <v>1228.8499999999999</v>
      </c>
      <c r="AE386" s="69"/>
      <c r="AF386" s="68">
        <f t="shared" si="74"/>
        <v>3511</v>
      </c>
      <c r="AG386" s="69"/>
      <c r="AH386" s="69"/>
      <c r="AI386" s="69"/>
      <c r="AJ386" s="68">
        <f t="shared" si="75"/>
        <v>0</v>
      </c>
      <c r="AK386" s="69"/>
      <c r="AL386" s="69"/>
      <c r="AM386" s="69"/>
      <c r="AN386" s="69"/>
      <c r="AO386" s="69">
        <v>300</v>
      </c>
      <c r="AP386" s="69"/>
      <c r="AQ386" s="68">
        <f t="shared" si="76"/>
        <v>300</v>
      </c>
      <c r="AR386" s="69">
        <v>1581</v>
      </c>
      <c r="AS386" s="69"/>
      <c r="AT386" s="72">
        <f t="shared" si="77"/>
        <v>205.39349999999999</v>
      </c>
      <c r="AU386" s="71">
        <f t="shared" si="84"/>
        <v>23.049714999999999</v>
      </c>
      <c r="AV386" s="68">
        <f t="shared" si="78"/>
        <v>5620.4432150000002</v>
      </c>
      <c r="AW386" s="68">
        <f t="shared" si="80"/>
        <v>67445.318580000006</v>
      </c>
      <c r="AX386" s="70">
        <v>400</v>
      </c>
      <c r="AY386" s="70">
        <v>600</v>
      </c>
      <c r="AZ386" s="70"/>
      <c r="BA386" s="68">
        <f t="shared" si="79"/>
        <v>68445.318580000006</v>
      </c>
      <c r="BB386" s="17"/>
      <c r="BC386" s="81"/>
    </row>
    <row r="387" spans="1:55" s="20" customFormat="1" ht="39.75" customHeight="1" x14ac:dyDescent="0.25">
      <c r="A387" s="81" t="s">
        <v>73</v>
      </c>
      <c r="B387" s="34" t="s">
        <v>2</v>
      </c>
      <c r="C387" s="34"/>
      <c r="D387" s="34"/>
      <c r="E387" s="34"/>
      <c r="F387" s="34" t="s">
        <v>5182</v>
      </c>
      <c r="G387" s="15" t="s">
        <v>4771</v>
      </c>
      <c r="H387" s="16" t="s">
        <v>4773</v>
      </c>
      <c r="I387" s="172">
        <f t="shared" si="81"/>
        <v>375</v>
      </c>
      <c r="J387" s="83">
        <f t="shared" si="85"/>
        <v>358</v>
      </c>
      <c r="K387" s="17" t="s">
        <v>5797</v>
      </c>
      <c r="L387" s="60" t="s">
        <v>74</v>
      </c>
      <c r="M387" s="60" t="s">
        <v>5619</v>
      </c>
      <c r="N387" s="53" t="s">
        <v>4979</v>
      </c>
      <c r="O387" s="18" t="s">
        <v>2473</v>
      </c>
      <c r="P387" s="47" t="s">
        <v>2474</v>
      </c>
      <c r="Q387" s="48">
        <v>35627</v>
      </c>
      <c r="R387" s="66" t="s">
        <v>623</v>
      </c>
      <c r="S387" s="48" t="s">
        <v>76</v>
      </c>
      <c r="T387" s="56" t="s">
        <v>77</v>
      </c>
      <c r="U387" s="47" t="s">
        <v>78</v>
      </c>
      <c r="V387" s="58" t="s">
        <v>223</v>
      </c>
      <c r="W387" s="58" t="s">
        <v>1834</v>
      </c>
      <c r="X387" s="58" t="s">
        <v>5183</v>
      </c>
      <c r="Y387" s="19" t="s">
        <v>5193</v>
      </c>
      <c r="Z387" s="71"/>
      <c r="AA387" s="69"/>
      <c r="AB387" s="68">
        <f t="shared" si="73"/>
        <v>0</v>
      </c>
      <c r="AC387" s="69">
        <v>2282.15</v>
      </c>
      <c r="AD387" s="69">
        <v>1228.8499999999999</v>
      </c>
      <c r="AE387" s="69"/>
      <c r="AF387" s="68">
        <f t="shared" si="74"/>
        <v>3511</v>
      </c>
      <c r="AG387" s="69"/>
      <c r="AH387" s="69"/>
      <c r="AI387" s="69"/>
      <c r="AJ387" s="68">
        <f t="shared" si="75"/>
        <v>0</v>
      </c>
      <c r="AK387" s="69"/>
      <c r="AL387" s="69"/>
      <c r="AM387" s="69"/>
      <c r="AN387" s="69"/>
      <c r="AO387" s="69"/>
      <c r="AP387" s="69"/>
      <c r="AQ387" s="68">
        <f t="shared" si="76"/>
        <v>0</v>
      </c>
      <c r="AR387" s="69"/>
      <c r="AS387" s="69"/>
      <c r="AT387" s="72">
        <f t="shared" si="77"/>
        <v>205.39349999999999</v>
      </c>
      <c r="AU387" s="71">
        <f t="shared" si="84"/>
        <v>23.049714999999999</v>
      </c>
      <c r="AV387" s="68">
        <f t="shared" si="78"/>
        <v>3739.4432150000002</v>
      </c>
      <c r="AW387" s="68">
        <f t="shared" si="80"/>
        <v>44873.318580000006</v>
      </c>
      <c r="AX387" s="70">
        <v>400</v>
      </c>
      <c r="AY387" s="70">
        <v>600</v>
      </c>
      <c r="AZ387" s="70"/>
      <c r="BA387" s="68">
        <f t="shared" si="79"/>
        <v>45873.318580000006</v>
      </c>
      <c r="BB387" s="17"/>
      <c r="BC387" s="81"/>
    </row>
    <row r="388" spans="1:55" s="20" customFormat="1" ht="39.75" customHeight="1" x14ac:dyDescent="0.25">
      <c r="A388" s="81" t="s">
        <v>73</v>
      </c>
      <c r="B388" s="34" t="s">
        <v>2</v>
      </c>
      <c r="C388" s="34"/>
      <c r="D388" s="34"/>
      <c r="E388" s="34"/>
      <c r="F388" s="34" t="s">
        <v>5182</v>
      </c>
      <c r="G388" s="15" t="s">
        <v>4771</v>
      </c>
      <c r="H388" s="16" t="s">
        <v>4773</v>
      </c>
      <c r="I388" s="172">
        <f t="shared" si="81"/>
        <v>376</v>
      </c>
      <c r="J388" s="83">
        <f t="shared" si="85"/>
        <v>359</v>
      </c>
      <c r="K388" s="17" t="s">
        <v>5797</v>
      </c>
      <c r="L388" s="60" t="s">
        <v>74</v>
      </c>
      <c r="M388" s="60" t="s">
        <v>5619</v>
      </c>
      <c r="N388" s="53" t="s">
        <v>4790</v>
      </c>
      <c r="O388" s="18" t="s">
        <v>2475</v>
      </c>
      <c r="P388" s="47" t="s">
        <v>2476</v>
      </c>
      <c r="Q388" s="48">
        <v>29738</v>
      </c>
      <c r="R388" s="66" t="s">
        <v>624</v>
      </c>
      <c r="S388" s="48" t="s">
        <v>76</v>
      </c>
      <c r="T388" s="56" t="s">
        <v>77</v>
      </c>
      <c r="U388" s="47" t="s">
        <v>78</v>
      </c>
      <c r="V388" s="58" t="s">
        <v>223</v>
      </c>
      <c r="W388" s="58" t="s">
        <v>1834</v>
      </c>
      <c r="X388" s="58" t="s">
        <v>5183</v>
      </c>
      <c r="Y388" s="19" t="s">
        <v>5193</v>
      </c>
      <c r="Z388" s="71"/>
      <c r="AA388" s="69"/>
      <c r="AB388" s="68">
        <f t="shared" si="73"/>
        <v>0</v>
      </c>
      <c r="AC388" s="69">
        <v>2282.15</v>
      </c>
      <c r="AD388" s="69">
        <v>1228.8499999999999</v>
      </c>
      <c r="AE388" s="69"/>
      <c r="AF388" s="68">
        <f t="shared" si="74"/>
        <v>3511</v>
      </c>
      <c r="AG388" s="69"/>
      <c r="AH388" s="69"/>
      <c r="AI388" s="69"/>
      <c r="AJ388" s="68">
        <f t="shared" si="75"/>
        <v>0</v>
      </c>
      <c r="AK388" s="69"/>
      <c r="AL388" s="69"/>
      <c r="AM388" s="69"/>
      <c r="AN388" s="69"/>
      <c r="AO388" s="69">
        <v>300</v>
      </c>
      <c r="AP388" s="69"/>
      <c r="AQ388" s="68">
        <f t="shared" si="76"/>
        <v>300</v>
      </c>
      <c r="AR388" s="69">
        <v>1581</v>
      </c>
      <c r="AS388" s="69"/>
      <c r="AT388" s="72">
        <f t="shared" si="77"/>
        <v>205.39349999999999</v>
      </c>
      <c r="AU388" s="71">
        <f t="shared" si="84"/>
        <v>23.049714999999999</v>
      </c>
      <c r="AV388" s="68">
        <f t="shared" si="78"/>
        <v>5620.4432150000002</v>
      </c>
      <c r="AW388" s="68">
        <f t="shared" si="80"/>
        <v>67445.318580000006</v>
      </c>
      <c r="AX388" s="70">
        <v>400</v>
      </c>
      <c r="AY388" s="70">
        <v>600</v>
      </c>
      <c r="AZ388" s="70"/>
      <c r="BA388" s="68">
        <f t="shared" si="79"/>
        <v>68445.318580000006</v>
      </c>
      <c r="BB388" s="17"/>
      <c r="BC388" s="81"/>
    </row>
    <row r="389" spans="1:55" s="20" customFormat="1" ht="39.75" customHeight="1" x14ac:dyDescent="0.25">
      <c r="A389" s="81" t="s">
        <v>73</v>
      </c>
      <c r="B389" s="34" t="s">
        <v>2</v>
      </c>
      <c r="C389" s="34"/>
      <c r="D389" s="34"/>
      <c r="E389" s="34"/>
      <c r="F389" s="34" t="s">
        <v>5182</v>
      </c>
      <c r="G389" s="15" t="s">
        <v>4771</v>
      </c>
      <c r="H389" s="16" t="s">
        <v>4773</v>
      </c>
      <c r="I389" s="172">
        <f t="shared" si="81"/>
        <v>377</v>
      </c>
      <c r="J389" s="83">
        <f t="shared" si="85"/>
        <v>360</v>
      </c>
      <c r="K389" s="17" t="s">
        <v>5797</v>
      </c>
      <c r="L389" s="60" t="s">
        <v>74</v>
      </c>
      <c r="M389" s="60" t="s">
        <v>5619</v>
      </c>
      <c r="N389" s="53" t="s">
        <v>4790</v>
      </c>
      <c r="O389" s="18" t="s">
        <v>2477</v>
      </c>
      <c r="P389" s="47" t="s">
        <v>2478</v>
      </c>
      <c r="Q389" s="48">
        <v>32104</v>
      </c>
      <c r="R389" s="66" t="s">
        <v>625</v>
      </c>
      <c r="S389" s="48" t="s">
        <v>76</v>
      </c>
      <c r="T389" s="56" t="s">
        <v>77</v>
      </c>
      <c r="U389" s="47" t="s">
        <v>78</v>
      </c>
      <c r="V389" s="58" t="s">
        <v>223</v>
      </c>
      <c r="W389" s="58" t="s">
        <v>1834</v>
      </c>
      <c r="X389" s="58" t="s">
        <v>5183</v>
      </c>
      <c r="Y389" s="19" t="s">
        <v>5193</v>
      </c>
      <c r="Z389" s="71"/>
      <c r="AA389" s="69"/>
      <c r="AB389" s="68">
        <f t="shared" si="73"/>
        <v>0</v>
      </c>
      <c r="AC389" s="69">
        <v>2282.15</v>
      </c>
      <c r="AD389" s="69">
        <v>1228.8499999999999</v>
      </c>
      <c r="AE389" s="69"/>
      <c r="AF389" s="68">
        <f t="shared" si="74"/>
        <v>3511</v>
      </c>
      <c r="AG389" s="69"/>
      <c r="AH389" s="69"/>
      <c r="AI389" s="69"/>
      <c r="AJ389" s="68">
        <f t="shared" si="75"/>
        <v>0</v>
      </c>
      <c r="AK389" s="69"/>
      <c r="AL389" s="69"/>
      <c r="AM389" s="69"/>
      <c r="AN389" s="69"/>
      <c r="AO389" s="69">
        <v>300</v>
      </c>
      <c r="AP389" s="69"/>
      <c r="AQ389" s="68">
        <f t="shared" si="76"/>
        <v>300</v>
      </c>
      <c r="AR389" s="69">
        <v>1515.13</v>
      </c>
      <c r="AS389" s="69"/>
      <c r="AT389" s="72">
        <f t="shared" si="77"/>
        <v>205.39349999999999</v>
      </c>
      <c r="AU389" s="71">
        <f t="shared" si="84"/>
        <v>23.049714999999999</v>
      </c>
      <c r="AV389" s="68">
        <f t="shared" si="78"/>
        <v>5554.5732150000003</v>
      </c>
      <c r="AW389" s="68">
        <f t="shared" si="80"/>
        <v>66654.878580000004</v>
      </c>
      <c r="AX389" s="70">
        <v>400</v>
      </c>
      <c r="AY389" s="70">
        <v>600</v>
      </c>
      <c r="AZ389" s="70"/>
      <c r="BA389" s="68">
        <f t="shared" si="79"/>
        <v>67654.878580000004</v>
      </c>
      <c r="BB389" s="17"/>
      <c r="BC389" s="81"/>
    </row>
    <row r="390" spans="1:55" s="20" customFormat="1" ht="39.75" customHeight="1" x14ac:dyDescent="0.25">
      <c r="A390" s="81" t="s">
        <v>73</v>
      </c>
      <c r="B390" s="34" t="s">
        <v>2</v>
      </c>
      <c r="C390" s="34"/>
      <c r="D390" s="34"/>
      <c r="E390" s="34"/>
      <c r="F390" s="34" t="s">
        <v>5182</v>
      </c>
      <c r="G390" s="15" t="s">
        <v>4771</v>
      </c>
      <c r="H390" s="16" t="s">
        <v>4773</v>
      </c>
      <c r="I390" s="172">
        <f t="shared" si="81"/>
        <v>378</v>
      </c>
      <c r="J390" s="83">
        <f t="shared" si="85"/>
        <v>361</v>
      </c>
      <c r="K390" s="17" t="s">
        <v>5797</v>
      </c>
      <c r="L390" s="60" t="s">
        <v>74</v>
      </c>
      <c r="M390" s="60" t="s">
        <v>5619</v>
      </c>
      <c r="N390" s="53" t="s">
        <v>4979</v>
      </c>
      <c r="O390" s="18" t="s">
        <v>2479</v>
      </c>
      <c r="P390" s="47" t="s">
        <v>2480</v>
      </c>
      <c r="Q390" s="48">
        <v>27076</v>
      </c>
      <c r="R390" s="66" t="s">
        <v>626</v>
      </c>
      <c r="S390" s="48" t="s">
        <v>76</v>
      </c>
      <c r="T390" s="56" t="s">
        <v>77</v>
      </c>
      <c r="U390" s="47" t="s">
        <v>78</v>
      </c>
      <c r="V390" s="58" t="s">
        <v>223</v>
      </c>
      <c r="W390" s="58" t="s">
        <v>1834</v>
      </c>
      <c r="X390" s="58" t="s">
        <v>5183</v>
      </c>
      <c r="Y390" s="19" t="s">
        <v>5193</v>
      </c>
      <c r="Z390" s="71"/>
      <c r="AA390" s="69"/>
      <c r="AB390" s="68">
        <f t="shared" si="73"/>
        <v>0</v>
      </c>
      <c r="AC390" s="69">
        <v>2282.15</v>
      </c>
      <c r="AD390" s="69">
        <v>1228.8499999999999</v>
      </c>
      <c r="AE390" s="69"/>
      <c r="AF390" s="68">
        <f t="shared" si="74"/>
        <v>3511</v>
      </c>
      <c r="AG390" s="69"/>
      <c r="AH390" s="69"/>
      <c r="AI390" s="69"/>
      <c r="AJ390" s="68">
        <f t="shared" si="75"/>
        <v>0</v>
      </c>
      <c r="AK390" s="69"/>
      <c r="AL390" s="69"/>
      <c r="AM390" s="69"/>
      <c r="AN390" s="69"/>
      <c r="AO390" s="69"/>
      <c r="AP390" s="69"/>
      <c r="AQ390" s="68">
        <f t="shared" si="76"/>
        <v>0</v>
      </c>
      <c r="AR390" s="69"/>
      <c r="AS390" s="69"/>
      <c r="AT390" s="72">
        <f t="shared" si="77"/>
        <v>205.39349999999999</v>
      </c>
      <c r="AU390" s="71">
        <f t="shared" si="84"/>
        <v>23.049714999999999</v>
      </c>
      <c r="AV390" s="68">
        <f t="shared" si="78"/>
        <v>3739.4432150000002</v>
      </c>
      <c r="AW390" s="68">
        <f t="shared" si="80"/>
        <v>44873.318580000006</v>
      </c>
      <c r="AX390" s="70">
        <v>400</v>
      </c>
      <c r="AY390" s="70">
        <v>600</v>
      </c>
      <c r="AZ390" s="70"/>
      <c r="BA390" s="68">
        <f t="shared" si="79"/>
        <v>45873.318580000006</v>
      </c>
      <c r="BB390" s="17"/>
      <c r="BC390" s="81"/>
    </row>
    <row r="391" spans="1:55" s="20" customFormat="1" ht="39.75" customHeight="1" x14ac:dyDescent="0.25">
      <c r="A391" s="81" t="s">
        <v>73</v>
      </c>
      <c r="B391" s="34" t="s">
        <v>2</v>
      </c>
      <c r="C391" s="34"/>
      <c r="D391" s="34"/>
      <c r="E391" s="34"/>
      <c r="F391" s="34" t="s">
        <v>5182</v>
      </c>
      <c r="G391" s="15" t="s">
        <v>4771</v>
      </c>
      <c r="H391" s="16" t="s">
        <v>4773</v>
      </c>
      <c r="I391" s="172">
        <f t="shared" si="81"/>
        <v>379</v>
      </c>
      <c r="J391" s="83">
        <f t="shared" si="85"/>
        <v>362</v>
      </c>
      <c r="K391" s="17" t="s">
        <v>5797</v>
      </c>
      <c r="L391" s="60" t="s">
        <v>74</v>
      </c>
      <c r="M391" s="60" t="s">
        <v>5619</v>
      </c>
      <c r="N391" s="53" t="s">
        <v>4790</v>
      </c>
      <c r="O391" s="18" t="s">
        <v>2481</v>
      </c>
      <c r="P391" s="47" t="s">
        <v>2482</v>
      </c>
      <c r="Q391" s="48">
        <v>32371</v>
      </c>
      <c r="R391" s="66" t="s">
        <v>627</v>
      </c>
      <c r="S391" s="48" t="s">
        <v>76</v>
      </c>
      <c r="T391" s="56" t="s">
        <v>77</v>
      </c>
      <c r="U391" s="47" t="s">
        <v>78</v>
      </c>
      <c r="V391" s="58" t="s">
        <v>223</v>
      </c>
      <c r="W391" s="58" t="s">
        <v>1834</v>
      </c>
      <c r="X391" s="58" t="s">
        <v>5183</v>
      </c>
      <c r="Y391" s="19" t="s">
        <v>5193</v>
      </c>
      <c r="Z391" s="71"/>
      <c r="AA391" s="69"/>
      <c r="AB391" s="68">
        <f t="shared" si="73"/>
        <v>0</v>
      </c>
      <c r="AC391" s="69">
        <v>2282.15</v>
      </c>
      <c r="AD391" s="69">
        <v>1228.8499999999999</v>
      </c>
      <c r="AE391" s="69"/>
      <c r="AF391" s="68">
        <f t="shared" si="74"/>
        <v>3511</v>
      </c>
      <c r="AG391" s="69"/>
      <c r="AH391" s="69"/>
      <c r="AI391" s="69"/>
      <c r="AJ391" s="68">
        <f t="shared" si="75"/>
        <v>0</v>
      </c>
      <c r="AK391" s="69"/>
      <c r="AL391" s="69"/>
      <c r="AM391" s="69"/>
      <c r="AN391" s="69"/>
      <c r="AO391" s="69">
        <v>300</v>
      </c>
      <c r="AP391" s="69"/>
      <c r="AQ391" s="68">
        <f t="shared" si="76"/>
        <v>300</v>
      </c>
      <c r="AR391" s="69">
        <v>1449.25</v>
      </c>
      <c r="AS391" s="69"/>
      <c r="AT391" s="72">
        <f t="shared" si="77"/>
        <v>205.39349999999999</v>
      </c>
      <c r="AU391" s="71">
        <f t="shared" ref="AU391:AU415" si="86">+(Z391+AC391)*1.01%</f>
        <v>23.049714999999999</v>
      </c>
      <c r="AV391" s="68">
        <f t="shared" si="78"/>
        <v>5488.6932150000002</v>
      </c>
      <c r="AW391" s="68">
        <f t="shared" si="80"/>
        <v>65864.318580000006</v>
      </c>
      <c r="AX391" s="70">
        <v>400</v>
      </c>
      <c r="AY391" s="70">
        <v>600</v>
      </c>
      <c r="AZ391" s="70"/>
      <c r="BA391" s="68">
        <f t="shared" si="79"/>
        <v>66864.318580000006</v>
      </c>
      <c r="BB391" s="17"/>
      <c r="BC391" s="81"/>
    </row>
    <row r="392" spans="1:55" s="20" customFormat="1" ht="39.75" customHeight="1" x14ac:dyDescent="0.25">
      <c r="A392" s="81" t="s">
        <v>73</v>
      </c>
      <c r="B392" s="34" t="s">
        <v>2</v>
      </c>
      <c r="C392" s="34"/>
      <c r="D392" s="34"/>
      <c r="E392" s="34"/>
      <c r="F392" s="34" t="s">
        <v>5182</v>
      </c>
      <c r="G392" s="15" t="s">
        <v>4771</v>
      </c>
      <c r="H392" s="16" t="s">
        <v>4773</v>
      </c>
      <c r="I392" s="172">
        <f t="shared" si="81"/>
        <v>380</v>
      </c>
      <c r="J392" s="83">
        <f t="shared" si="85"/>
        <v>363</v>
      </c>
      <c r="K392" s="17" t="s">
        <v>5797</v>
      </c>
      <c r="L392" s="60" t="s">
        <v>74</v>
      </c>
      <c r="M392" s="60" t="s">
        <v>5619</v>
      </c>
      <c r="N392" s="53" t="s">
        <v>4979</v>
      </c>
      <c r="O392" s="18" t="s">
        <v>2483</v>
      </c>
      <c r="P392" s="47" t="s">
        <v>2484</v>
      </c>
      <c r="Q392" s="48">
        <v>36955</v>
      </c>
      <c r="R392" s="66" t="s">
        <v>628</v>
      </c>
      <c r="S392" s="48" t="s">
        <v>76</v>
      </c>
      <c r="T392" s="56" t="s">
        <v>77</v>
      </c>
      <c r="U392" s="47" t="s">
        <v>78</v>
      </c>
      <c r="V392" s="58" t="s">
        <v>226</v>
      </c>
      <c r="W392" s="58" t="s">
        <v>1828</v>
      </c>
      <c r="X392" s="58" t="s">
        <v>5183</v>
      </c>
      <c r="Y392" s="19" t="s">
        <v>5193</v>
      </c>
      <c r="Z392" s="71"/>
      <c r="AA392" s="69"/>
      <c r="AB392" s="68">
        <f t="shared" si="73"/>
        <v>0</v>
      </c>
      <c r="AC392" s="69">
        <v>1920.75</v>
      </c>
      <c r="AD392" s="69">
        <v>1034.25</v>
      </c>
      <c r="AE392" s="69"/>
      <c r="AF392" s="68">
        <f t="shared" si="74"/>
        <v>2955</v>
      </c>
      <c r="AG392" s="69"/>
      <c r="AH392" s="69"/>
      <c r="AI392" s="69"/>
      <c r="AJ392" s="68">
        <f t="shared" si="75"/>
        <v>0</v>
      </c>
      <c r="AK392" s="69"/>
      <c r="AL392" s="69"/>
      <c r="AM392" s="69"/>
      <c r="AN392" s="69"/>
      <c r="AO392" s="69"/>
      <c r="AP392" s="69"/>
      <c r="AQ392" s="68">
        <f t="shared" si="76"/>
        <v>0</v>
      </c>
      <c r="AR392" s="69">
        <v>1380.77</v>
      </c>
      <c r="AS392" s="69"/>
      <c r="AT392" s="72">
        <f t="shared" si="77"/>
        <v>172.86750000000001</v>
      </c>
      <c r="AU392" s="71">
        <f t="shared" si="86"/>
        <v>19.399574999999999</v>
      </c>
      <c r="AV392" s="68">
        <f t="shared" si="78"/>
        <v>4528.0370750000011</v>
      </c>
      <c r="AW392" s="68">
        <f t="shared" si="80"/>
        <v>54336.444900000017</v>
      </c>
      <c r="AX392" s="70">
        <v>400</v>
      </c>
      <c r="AY392" s="70">
        <v>600</v>
      </c>
      <c r="AZ392" s="70"/>
      <c r="BA392" s="68">
        <f t="shared" si="79"/>
        <v>55336.444900000017</v>
      </c>
      <c r="BB392" s="17"/>
      <c r="BC392" s="81"/>
    </row>
    <row r="393" spans="1:55" s="20" customFormat="1" ht="39.75" customHeight="1" x14ac:dyDescent="0.25">
      <c r="A393" s="81" t="s">
        <v>73</v>
      </c>
      <c r="B393" s="34" t="s">
        <v>2</v>
      </c>
      <c r="C393" s="34"/>
      <c r="D393" s="34"/>
      <c r="E393" s="34"/>
      <c r="F393" s="34" t="s">
        <v>5182</v>
      </c>
      <c r="G393" s="15" t="s">
        <v>4771</v>
      </c>
      <c r="H393" s="16" t="s">
        <v>4773</v>
      </c>
      <c r="I393" s="172">
        <f t="shared" si="81"/>
        <v>381</v>
      </c>
      <c r="J393" s="83">
        <f t="shared" si="85"/>
        <v>364</v>
      </c>
      <c r="K393" s="17" t="s">
        <v>5797</v>
      </c>
      <c r="L393" s="60" t="s">
        <v>74</v>
      </c>
      <c r="M393" s="60" t="s">
        <v>5619</v>
      </c>
      <c r="N393" s="53" t="s">
        <v>4790</v>
      </c>
      <c r="O393" s="18" t="s">
        <v>2485</v>
      </c>
      <c r="P393" s="47" t="s">
        <v>2486</v>
      </c>
      <c r="Q393" s="48">
        <v>36976</v>
      </c>
      <c r="R393" s="66" t="s">
        <v>629</v>
      </c>
      <c r="S393" s="48" t="s">
        <v>76</v>
      </c>
      <c r="T393" s="56" t="s">
        <v>77</v>
      </c>
      <c r="U393" s="47" t="s">
        <v>78</v>
      </c>
      <c r="V393" s="58" t="s">
        <v>226</v>
      </c>
      <c r="W393" s="58" t="s">
        <v>1828</v>
      </c>
      <c r="X393" s="58" t="s">
        <v>5183</v>
      </c>
      <c r="Y393" s="19" t="s">
        <v>5193</v>
      </c>
      <c r="Z393" s="71"/>
      <c r="AA393" s="69"/>
      <c r="AB393" s="68">
        <f t="shared" si="73"/>
        <v>0</v>
      </c>
      <c r="AC393" s="69">
        <v>1920.75</v>
      </c>
      <c r="AD393" s="69">
        <v>1034.25</v>
      </c>
      <c r="AE393" s="69"/>
      <c r="AF393" s="68">
        <f t="shared" si="74"/>
        <v>2955</v>
      </c>
      <c r="AG393" s="69"/>
      <c r="AH393" s="69"/>
      <c r="AI393" s="69"/>
      <c r="AJ393" s="68">
        <f t="shared" si="75"/>
        <v>0</v>
      </c>
      <c r="AK393" s="69"/>
      <c r="AL393" s="69"/>
      <c r="AM393" s="69"/>
      <c r="AN393" s="69"/>
      <c r="AO393" s="69">
        <v>300</v>
      </c>
      <c r="AP393" s="69"/>
      <c r="AQ393" s="68">
        <f t="shared" si="76"/>
        <v>300</v>
      </c>
      <c r="AR393" s="69">
        <v>1320.74</v>
      </c>
      <c r="AS393" s="69"/>
      <c r="AT393" s="72">
        <f t="shared" si="77"/>
        <v>172.86750000000001</v>
      </c>
      <c r="AU393" s="71">
        <f t="shared" si="86"/>
        <v>19.399574999999999</v>
      </c>
      <c r="AV393" s="68">
        <f t="shared" si="78"/>
        <v>4768.0070750000004</v>
      </c>
      <c r="AW393" s="68">
        <f t="shared" si="80"/>
        <v>57216.084900000002</v>
      </c>
      <c r="AX393" s="70">
        <v>400</v>
      </c>
      <c r="AY393" s="70">
        <v>600</v>
      </c>
      <c r="AZ393" s="70"/>
      <c r="BA393" s="68">
        <f t="shared" si="79"/>
        <v>58216.084900000002</v>
      </c>
      <c r="BB393" s="17"/>
      <c r="BC393" s="81"/>
    </row>
    <row r="394" spans="1:55" s="20" customFormat="1" ht="39.75" customHeight="1" x14ac:dyDescent="0.25">
      <c r="A394" s="81" t="s">
        <v>73</v>
      </c>
      <c r="B394" s="34" t="s">
        <v>2</v>
      </c>
      <c r="C394" s="34"/>
      <c r="D394" s="34"/>
      <c r="E394" s="34"/>
      <c r="F394" s="34" t="s">
        <v>5182</v>
      </c>
      <c r="G394" s="15" t="s">
        <v>4771</v>
      </c>
      <c r="H394" s="16" t="s">
        <v>4773</v>
      </c>
      <c r="I394" s="172">
        <f t="shared" si="81"/>
        <v>382</v>
      </c>
      <c r="J394" s="83">
        <f t="shared" si="85"/>
        <v>365</v>
      </c>
      <c r="K394" s="17" t="s">
        <v>5797</v>
      </c>
      <c r="L394" s="60" t="s">
        <v>74</v>
      </c>
      <c r="M394" s="60" t="s">
        <v>5619</v>
      </c>
      <c r="N394" s="53" t="s">
        <v>4979</v>
      </c>
      <c r="O394" s="18" t="s">
        <v>2487</v>
      </c>
      <c r="P394" s="47" t="s">
        <v>2488</v>
      </c>
      <c r="Q394" s="48">
        <v>39479</v>
      </c>
      <c r="R394" s="66" t="s">
        <v>630</v>
      </c>
      <c r="S394" s="48" t="s">
        <v>76</v>
      </c>
      <c r="T394" s="56" t="s">
        <v>77</v>
      </c>
      <c r="U394" s="47" t="s">
        <v>78</v>
      </c>
      <c r="V394" s="58" t="s">
        <v>226</v>
      </c>
      <c r="W394" s="58" t="s">
        <v>1828</v>
      </c>
      <c r="X394" s="58" t="s">
        <v>5183</v>
      </c>
      <c r="Y394" s="19" t="s">
        <v>5193</v>
      </c>
      <c r="Z394" s="71"/>
      <c r="AA394" s="69"/>
      <c r="AB394" s="68">
        <f t="shared" si="73"/>
        <v>0</v>
      </c>
      <c r="AC394" s="69">
        <v>1920.75</v>
      </c>
      <c r="AD394" s="69">
        <v>1034.25</v>
      </c>
      <c r="AE394" s="69"/>
      <c r="AF394" s="68">
        <f t="shared" si="74"/>
        <v>2955</v>
      </c>
      <c r="AG394" s="69"/>
      <c r="AH394" s="69"/>
      <c r="AI394" s="69"/>
      <c r="AJ394" s="68">
        <f t="shared" si="75"/>
        <v>0</v>
      </c>
      <c r="AK394" s="69"/>
      <c r="AL394" s="69"/>
      <c r="AM394" s="69"/>
      <c r="AN394" s="69"/>
      <c r="AO394" s="69"/>
      <c r="AP394" s="69"/>
      <c r="AQ394" s="68">
        <f t="shared" si="76"/>
        <v>0</v>
      </c>
      <c r="AR394" s="69">
        <v>360.22</v>
      </c>
      <c r="AS394" s="69"/>
      <c r="AT394" s="72">
        <f t="shared" si="77"/>
        <v>172.86750000000001</v>
      </c>
      <c r="AU394" s="71">
        <f t="shared" si="86"/>
        <v>19.399574999999999</v>
      </c>
      <c r="AV394" s="68">
        <f t="shared" si="78"/>
        <v>3507.487075</v>
      </c>
      <c r="AW394" s="68">
        <f t="shared" si="80"/>
        <v>42089.844899999996</v>
      </c>
      <c r="AX394" s="70">
        <v>400</v>
      </c>
      <c r="AY394" s="70">
        <v>600</v>
      </c>
      <c r="AZ394" s="70"/>
      <c r="BA394" s="68">
        <f t="shared" si="79"/>
        <v>43089.844899999996</v>
      </c>
      <c r="BB394" s="17"/>
      <c r="BC394" s="81"/>
    </row>
    <row r="395" spans="1:55" s="20" customFormat="1" ht="39.75" customHeight="1" x14ac:dyDescent="0.25">
      <c r="A395" s="81" t="s">
        <v>73</v>
      </c>
      <c r="B395" s="34" t="s">
        <v>2</v>
      </c>
      <c r="C395" s="34"/>
      <c r="D395" s="34"/>
      <c r="E395" s="34"/>
      <c r="F395" s="34" t="s">
        <v>5182</v>
      </c>
      <c r="G395" s="15" t="s">
        <v>4771</v>
      </c>
      <c r="H395" s="16" t="s">
        <v>4773</v>
      </c>
      <c r="I395" s="172">
        <f t="shared" si="81"/>
        <v>383</v>
      </c>
      <c r="J395" s="83">
        <f t="shared" si="85"/>
        <v>366</v>
      </c>
      <c r="K395" s="17" t="s">
        <v>5797</v>
      </c>
      <c r="L395" s="60" t="s">
        <v>74</v>
      </c>
      <c r="M395" s="60" t="s">
        <v>5619</v>
      </c>
      <c r="N395" s="53" t="s">
        <v>4790</v>
      </c>
      <c r="O395" s="18" t="s">
        <v>2489</v>
      </c>
      <c r="P395" s="47" t="s">
        <v>2490</v>
      </c>
      <c r="Q395" s="48">
        <v>35721</v>
      </c>
      <c r="R395" s="66" t="s">
        <v>631</v>
      </c>
      <c r="S395" s="48" t="s">
        <v>76</v>
      </c>
      <c r="T395" s="56" t="s">
        <v>77</v>
      </c>
      <c r="U395" s="47" t="s">
        <v>78</v>
      </c>
      <c r="V395" s="58" t="s">
        <v>223</v>
      </c>
      <c r="W395" s="58" t="s">
        <v>1834</v>
      </c>
      <c r="X395" s="58" t="s">
        <v>5183</v>
      </c>
      <c r="Y395" s="19" t="s">
        <v>5193</v>
      </c>
      <c r="Z395" s="71"/>
      <c r="AA395" s="69"/>
      <c r="AB395" s="68">
        <f t="shared" si="73"/>
        <v>0</v>
      </c>
      <c r="AC395" s="69">
        <v>2282.15</v>
      </c>
      <c r="AD395" s="69">
        <v>1228.8499999999999</v>
      </c>
      <c r="AE395" s="69"/>
      <c r="AF395" s="68">
        <f t="shared" si="74"/>
        <v>3511</v>
      </c>
      <c r="AG395" s="69"/>
      <c r="AH395" s="69"/>
      <c r="AI395" s="69"/>
      <c r="AJ395" s="68">
        <f t="shared" si="75"/>
        <v>0</v>
      </c>
      <c r="AK395" s="69"/>
      <c r="AL395" s="69"/>
      <c r="AM395" s="69"/>
      <c r="AN395" s="69"/>
      <c r="AO395" s="69">
        <v>300</v>
      </c>
      <c r="AP395" s="69"/>
      <c r="AQ395" s="68">
        <f t="shared" si="76"/>
        <v>300</v>
      </c>
      <c r="AR395" s="69">
        <v>1515.13</v>
      </c>
      <c r="AS395" s="69"/>
      <c r="AT395" s="72">
        <f t="shared" si="77"/>
        <v>205.39349999999999</v>
      </c>
      <c r="AU395" s="71">
        <f t="shared" si="86"/>
        <v>23.049714999999999</v>
      </c>
      <c r="AV395" s="68">
        <f t="shared" si="78"/>
        <v>5554.5732150000003</v>
      </c>
      <c r="AW395" s="68">
        <f t="shared" si="80"/>
        <v>66654.878580000004</v>
      </c>
      <c r="AX395" s="70">
        <v>400</v>
      </c>
      <c r="AY395" s="70">
        <v>600</v>
      </c>
      <c r="AZ395" s="70"/>
      <c r="BA395" s="68">
        <f t="shared" si="79"/>
        <v>67654.878580000004</v>
      </c>
      <c r="BB395" s="17"/>
      <c r="BC395" s="81"/>
    </row>
    <row r="396" spans="1:55" s="20" customFormat="1" ht="39.75" customHeight="1" x14ac:dyDescent="0.25">
      <c r="A396" s="81" t="s">
        <v>73</v>
      </c>
      <c r="B396" s="34" t="s">
        <v>2</v>
      </c>
      <c r="C396" s="34"/>
      <c r="D396" s="34"/>
      <c r="E396" s="34"/>
      <c r="F396" s="34" t="s">
        <v>5182</v>
      </c>
      <c r="G396" s="15" t="s">
        <v>4771</v>
      </c>
      <c r="H396" s="16" t="s">
        <v>4773</v>
      </c>
      <c r="I396" s="172">
        <f t="shared" ref="I396:I459" si="87">I395+1</f>
        <v>384</v>
      </c>
      <c r="J396" s="83">
        <f t="shared" si="85"/>
        <v>367</v>
      </c>
      <c r="K396" s="17" t="s">
        <v>5797</v>
      </c>
      <c r="L396" s="60" t="s">
        <v>74</v>
      </c>
      <c r="M396" s="60" t="s">
        <v>5619</v>
      </c>
      <c r="N396" s="53" t="s">
        <v>4979</v>
      </c>
      <c r="O396" s="18" t="s">
        <v>2491</v>
      </c>
      <c r="P396" s="47" t="s">
        <v>2492</v>
      </c>
      <c r="Q396" s="48">
        <v>36039</v>
      </c>
      <c r="R396" s="66" t="s">
        <v>632</v>
      </c>
      <c r="S396" s="48" t="s">
        <v>76</v>
      </c>
      <c r="T396" s="56" t="s">
        <v>77</v>
      </c>
      <c r="U396" s="47" t="s">
        <v>78</v>
      </c>
      <c r="V396" s="58" t="s">
        <v>226</v>
      </c>
      <c r="W396" s="58" t="s">
        <v>1828</v>
      </c>
      <c r="X396" s="58" t="s">
        <v>5183</v>
      </c>
      <c r="Y396" s="19" t="s">
        <v>5193</v>
      </c>
      <c r="Z396" s="71"/>
      <c r="AA396" s="69"/>
      <c r="AB396" s="68">
        <f t="shared" si="73"/>
        <v>0</v>
      </c>
      <c r="AC396" s="69">
        <v>1920.75</v>
      </c>
      <c r="AD396" s="69">
        <v>1034.25</v>
      </c>
      <c r="AE396" s="69"/>
      <c r="AF396" s="68">
        <f t="shared" si="74"/>
        <v>2955</v>
      </c>
      <c r="AG396" s="69"/>
      <c r="AH396" s="69"/>
      <c r="AI396" s="69"/>
      <c r="AJ396" s="68">
        <f t="shared" si="75"/>
        <v>0</v>
      </c>
      <c r="AK396" s="69"/>
      <c r="AL396" s="69"/>
      <c r="AM396" s="69"/>
      <c r="AN396" s="69"/>
      <c r="AO396" s="69"/>
      <c r="AP396" s="69"/>
      <c r="AQ396" s="68">
        <f t="shared" si="76"/>
        <v>0</v>
      </c>
      <c r="AR396" s="69"/>
      <c r="AS396" s="69"/>
      <c r="AT396" s="72">
        <f t="shared" si="77"/>
        <v>172.86750000000001</v>
      </c>
      <c r="AU396" s="71">
        <f t="shared" si="86"/>
        <v>19.399574999999999</v>
      </c>
      <c r="AV396" s="68">
        <f t="shared" si="78"/>
        <v>3147.2670749999997</v>
      </c>
      <c r="AW396" s="68">
        <f t="shared" si="80"/>
        <v>37767.204899999997</v>
      </c>
      <c r="AX396" s="70">
        <v>400</v>
      </c>
      <c r="AY396" s="70">
        <v>600</v>
      </c>
      <c r="AZ396" s="70"/>
      <c r="BA396" s="68">
        <f t="shared" si="79"/>
        <v>38767.204899999997</v>
      </c>
      <c r="BB396" s="17"/>
      <c r="BC396" s="81"/>
    </row>
    <row r="397" spans="1:55" s="20" customFormat="1" ht="39.75" customHeight="1" x14ac:dyDescent="0.25">
      <c r="A397" s="81" t="s">
        <v>73</v>
      </c>
      <c r="B397" s="34" t="s">
        <v>2</v>
      </c>
      <c r="C397" s="34"/>
      <c r="D397" s="34"/>
      <c r="E397" s="34"/>
      <c r="F397" s="34" t="s">
        <v>5182</v>
      </c>
      <c r="G397" s="15" t="s">
        <v>4771</v>
      </c>
      <c r="H397" s="16" t="s">
        <v>4773</v>
      </c>
      <c r="I397" s="172">
        <f t="shared" si="87"/>
        <v>385</v>
      </c>
      <c r="J397" s="83">
        <f t="shared" si="85"/>
        <v>368</v>
      </c>
      <c r="K397" s="17" t="s">
        <v>5797</v>
      </c>
      <c r="L397" s="60" t="s">
        <v>74</v>
      </c>
      <c r="M397" s="60" t="s">
        <v>5619</v>
      </c>
      <c r="N397" s="53" t="s">
        <v>4790</v>
      </c>
      <c r="O397" s="18" t="s">
        <v>2493</v>
      </c>
      <c r="P397" s="47" t="s">
        <v>2494</v>
      </c>
      <c r="Q397" s="48">
        <v>35064</v>
      </c>
      <c r="R397" s="66" t="s">
        <v>633</v>
      </c>
      <c r="S397" s="48" t="s">
        <v>76</v>
      </c>
      <c r="T397" s="56" t="s">
        <v>77</v>
      </c>
      <c r="U397" s="47" t="s">
        <v>78</v>
      </c>
      <c r="V397" s="58" t="s">
        <v>225</v>
      </c>
      <c r="W397" s="58" t="s">
        <v>1833</v>
      </c>
      <c r="X397" s="58" t="s">
        <v>5183</v>
      </c>
      <c r="Y397" s="19" t="s">
        <v>5193</v>
      </c>
      <c r="Z397" s="71"/>
      <c r="AA397" s="69"/>
      <c r="AB397" s="68">
        <f t="shared" ref="AB397:AB460" si="88">SUM(Z397:AA397)</f>
        <v>0</v>
      </c>
      <c r="AC397" s="69">
        <v>2024.75</v>
      </c>
      <c r="AD397" s="69">
        <v>1090.25</v>
      </c>
      <c r="AE397" s="69"/>
      <c r="AF397" s="68">
        <f t="shared" ref="AF397:AF460" si="89">SUM(AC397:AE397)</f>
        <v>3115</v>
      </c>
      <c r="AG397" s="69"/>
      <c r="AH397" s="69"/>
      <c r="AI397" s="69"/>
      <c r="AJ397" s="68">
        <f t="shared" ref="AJ397:AJ460" si="90">SUM(AG397:AI397)</f>
        <v>0</v>
      </c>
      <c r="AK397" s="69"/>
      <c r="AL397" s="69"/>
      <c r="AM397" s="69"/>
      <c r="AN397" s="69"/>
      <c r="AO397" s="69">
        <v>300</v>
      </c>
      <c r="AP397" s="69"/>
      <c r="AQ397" s="68">
        <f t="shared" ref="AQ397:AQ460" si="91">SUM(AK397:AP397)</f>
        <v>300</v>
      </c>
      <c r="AR397" s="69">
        <v>1353.48</v>
      </c>
      <c r="AS397" s="69"/>
      <c r="AT397" s="72">
        <f t="shared" ref="AT397:AT460" si="92">+(Z397+AC397)*9%</f>
        <v>182.22749999999999</v>
      </c>
      <c r="AU397" s="71">
        <f t="shared" si="86"/>
        <v>20.449974999999998</v>
      </c>
      <c r="AV397" s="68">
        <f t="shared" ref="AV397:AV460" si="93">AB397+AF397+AJ397+AQ397+AR397+AS397+AT397+AU397</f>
        <v>4971.157475</v>
      </c>
      <c r="AW397" s="68">
        <f t="shared" si="80"/>
        <v>59653.8897</v>
      </c>
      <c r="AX397" s="70">
        <v>400</v>
      </c>
      <c r="AY397" s="70">
        <v>600</v>
      </c>
      <c r="AZ397" s="70"/>
      <c r="BA397" s="68">
        <f t="shared" ref="BA397:BA460" si="94">AW397+AX397+AY397+AZ397</f>
        <v>60653.8897</v>
      </c>
      <c r="BB397" s="17"/>
      <c r="BC397" s="81"/>
    </row>
    <row r="398" spans="1:55" s="20" customFormat="1" ht="39.75" customHeight="1" x14ac:dyDescent="0.25">
      <c r="A398" s="81" t="s">
        <v>73</v>
      </c>
      <c r="B398" s="34" t="s">
        <v>2</v>
      </c>
      <c r="C398" s="34"/>
      <c r="D398" s="34"/>
      <c r="E398" s="34"/>
      <c r="F398" s="34" t="s">
        <v>5182</v>
      </c>
      <c r="G398" s="15" t="s">
        <v>4771</v>
      </c>
      <c r="H398" s="16" t="s">
        <v>4773</v>
      </c>
      <c r="I398" s="172">
        <f t="shared" si="87"/>
        <v>386</v>
      </c>
      <c r="J398" s="83">
        <f t="shared" si="85"/>
        <v>369</v>
      </c>
      <c r="K398" s="17" t="s">
        <v>5797</v>
      </c>
      <c r="L398" s="60" t="s">
        <v>74</v>
      </c>
      <c r="M398" s="60" t="s">
        <v>5619</v>
      </c>
      <c r="N398" s="53" t="s">
        <v>4979</v>
      </c>
      <c r="O398" s="18" t="s">
        <v>2495</v>
      </c>
      <c r="P398" s="47" t="s">
        <v>2496</v>
      </c>
      <c r="Q398" s="48">
        <v>39479</v>
      </c>
      <c r="R398" s="66" t="s">
        <v>634</v>
      </c>
      <c r="S398" s="48" t="s">
        <v>76</v>
      </c>
      <c r="T398" s="56" t="s">
        <v>77</v>
      </c>
      <c r="U398" s="47" t="s">
        <v>78</v>
      </c>
      <c r="V398" s="58" t="s">
        <v>226</v>
      </c>
      <c r="W398" s="58" t="s">
        <v>1828</v>
      </c>
      <c r="X398" s="58" t="s">
        <v>5183</v>
      </c>
      <c r="Y398" s="19" t="s">
        <v>5193</v>
      </c>
      <c r="Z398" s="71"/>
      <c r="AA398" s="69"/>
      <c r="AB398" s="68">
        <f t="shared" si="88"/>
        <v>0</v>
      </c>
      <c r="AC398" s="69">
        <v>1920.75</v>
      </c>
      <c r="AD398" s="69">
        <v>1034.25</v>
      </c>
      <c r="AE398" s="69"/>
      <c r="AF398" s="68">
        <f t="shared" si="89"/>
        <v>2955</v>
      </c>
      <c r="AG398" s="69"/>
      <c r="AH398" s="69"/>
      <c r="AI398" s="69"/>
      <c r="AJ398" s="68">
        <f t="shared" si="90"/>
        <v>0</v>
      </c>
      <c r="AK398" s="69"/>
      <c r="AL398" s="69"/>
      <c r="AM398" s="69"/>
      <c r="AN398" s="69"/>
      <c r="AO398" s="69"/>
      <c r="AP398" s="69"/>
      <c r="AQ398" s="68">
        <f t="shared" si="91"/>
        <v>0</v>
      </c>
      <c r="AR398" s="69">
        <v>1380.77</v>
      </c>
      <c r="AS398" s="69"/>
      <c r="AT398" s="72">
        <f t="shared" si="92"/>
        <v>172.86750000000001</v>
      </c>
      <c r="AU398" s="71">
        <f t="shared" si="86"/>
        <v>19.399574999999999</v>
      </c>
      <c r="AV398" s="68">
        <f t="shared" si="93"/>
        <v>4528.0370750000011</v>
      </c>
      <c r="AW398" s="68">
        <f t="shared" ref="AW398:AW461" si="95">AV398*12</f>
        <v>54336.444900000017</v>
      </c>
      <c r="AX398" s="70">
        <v>400</v>
      </c>
      <c r="AY398" s="70">
        <v>600</v>
      </c>
      <c r="AZ398" s="70"/>
      <c r="BA398" s="68">
        <f t="shared" si="94"/>
        <v>55336.444900000017</v>
      </c>
      <c r="BB398" s="17"/>
      <c r="BC398" s="81"/>
    </row>
    <row r="399" spans="1:55" s="20" customFormat="1" ht="39.75" customHeight="1" x14ac:dyDescent="0.25">
      <c r="A399" s="81" t="s">
        <v>73</v>
      </c>
      <c r="B399" s="34" t="s">
        <v>2</v>
      </c>
      <c r="C399" s="34"/>
      <c r="D399" s="34"/>
      <c r="E399" s="34"/>
      <c r="F399" s="34" t="s">
        <v>5182</v>
      </c>
      <c r="G399" s="15" t="s">
        <v>4771</v>
      </c>
      <c r="H399" s="16" t="s">
        <v>4773</v>
      </c>
      <c r="I399" s="172">
        <f t="shared" si="87"/>
        <v>387</v>
      </c>
      <c r="J399" s="83">
        <f t="shared" si="85"/>
        <v>370</v>
      </c>
      <c r="K399" s="17" t="s">
        <v>5797</v>
      </c>
      <c r="L399" s="60" t="s">
        <v>74</v>
      </c>
      <c r="M399" s="60" t="s">
        <v>5619</v>
      </c>
      <c r="N399" s="53" t="s">
        <v>4979</v>
      </c>
      <c r="O399" s="18" t="s">
        <v>2497</v>
      </c>
      <c r="P399" s="47" t="s">
        <v>2498</v>
      </c>
      <c r="Q399" s="48">
        <v>40364</v>
      </c>
      <c r="R399" s="66" t="s">
        <v>635</v>
      </c>
      <c r="S399" s="48" t="s">
        <v>76</v>
      </c>
      <c r="T399" s="56" t="s">
        <v>77</v>
      </c>
      <c r="U399" s="47" t="s">
        <v>78</v>
      </c>
      <c r="V399" s="58" t="s">
        <v>227</v>
      </c>
      <c r="W399" s="58" t="s">
        <v>1829</v>
      </c>
      <c r="X399" s="58" t="s">
        <v>5183</v>
      </c>
      <c r="Y399" s="19" t="s">
        <v>5193</v>
      </c>
      <c r="Z399" s="71"/>
      <c r="AA399" s="69"/>
      <c r="AB399" s="68">
        <f t="shared" si="88"/>
        <v>0</v>
      </c>
      <c r="AC399" s="69">
        <v>1747.85</v>
      </c>
      <c r="AD399" s="69">
        <v>941.15</v>
      </c>
      <c r="AE399" s="69"/>
      <c r="AF399" s="68">
        <f t="shared" si="89"/>
        <v>2689</v>
      </c>
      <c r="AG399" s="69"/>
      <c r="AH399" s="69"/>
      <c r="AI399" s="69"/>
      <c r="AJ399" s="68">
        <f t="shared" si="90"/>
        <v>0</v>
      </c>
      <c r="AK399" s="69"/>
      <c r="AL399" s="69"/>
      <c r="AM399" s="69"/>
      <c r="AN399" s="69"/>
      <c r="AO399" s="69"/>
      <c r="AP399" s="69"/>
      <c r="AQ399" s="68">
        <f t="shared" si="91"/>
        <v>0</v>
      </c>
      <c r="AR399" s="69">
        <v>1227.1400000000001</v>
      </c>
      <c r="AS399" s="69"/>
      <c r="AT399" s="72">
        <f t="shared" si="92"/>
        <v>157.3065</v>
      </c>
      <c r="AU399" s="71">
        <f t="shared" si="86"/>
        <v>17.653284999999997</v>
      </c>
      <c r="AV399" s="68">
        <f t="shared" si="93"/>
        <v>4091.0997850000003</v>
      </c>
      <c r="AW399" s="68">
        <f t="shared" si="95"/>
        <v>49093.197420000004</v>
      </c>
      <c r="AX399" s="70">
        <v>400</v>
      </c>
      <c r="AY399" s="70">
        <v>600</v>
      </c>
      <c r="AZ399" s="70"/>
      <c r="BA399" s="68">
        <f t="shared" si="94"/>
        <v>50093.197420000004</v>
      </c>
      <c r="BB399" s="17"/>
      <c r="BC399" s="81"/>
    </row>
    <row r="400" spans="1:55" s="20" customFormat="1" ht="39.75" customHeight="1" x14ac:dyDescent="0.25">
      <c r="A400" s="81" t="s">
        <v>73</v>
      </c>
      <c r="B400" s="34" t="s">
        <v>2</v>
      </c>
      <c r="C400" s="34"/>
      <c r="D400" s="34"/>
      <c r="E400" s="34"/>
      <c r="F400" s="34" t="s">
        <v>5182</v>
      </c>
      <c r="G400" s="15" t="s">
        <v>4771</v>
      </c>
      <c r="H400" s="16" t="s">
        <v>4773</v>
      </c>
      <c r="I400" s="172">
        <f t="shared" si="87"/>
        <v>388</v>
      </c>
      <c r="J400" s="83">
        <f t="shared" si="85"/>
        <v>371</v>
      </c>
      <c r="K400" s="17" t="s">
        <v>5797</v>
      </c>
      <c r="L400" s="60" t="s">
        <v>74</v>
      </c>
      <c r="M400" s="60" t="s">
        <v>5619</v>
      </c>
      <c r="N400" s="53" t="s">
        <v>4979</v>
      </c>
      <c r="O400" s="18" t="s">
        <v>2499</v>
      </c>
      <c r="P400" s="47" t="s">
        <v>2500</v>
      </c>
      <c r="Q400" s="48">
        <v>40364</v>
      </c>
      <c r="R400" s="66" t="s">
        <v>636</v>
      </c>
      <c r="S400" s="48" t="s">
        <v>76</v>
      </c>
      <c r="T400" s="56" t="s">
        <v>77</v>
      </c>
      <c r="U400" s="47" t="s">
        <v>78</v>
      </c>
      <c r="V400" s="58" t="s">
        <v>227</v>
      </c>
      <c r="W400" s="58" t="s">
        <v>1829</v>
      </c>
      <c r="X400" s="58" t="s">
        <v>5183</v>
      </c>
      <c r="Y400" s="19" t="s">
        <v>5193</v>
      </c>
      <c r="Z400" s="71"/>
      <c r="AA400" s="69"/>
      <c r="AB400" s="68">
        <f t="shared" si="88"/>
        <v>0</v>
      </c>
      <c r="AC400" s="69">
        <v>1747.85</v>
      </c>
      <c r="AD400" s="69">
        <v>941.15</v>
      </c>
      <c r="AE400" s="69"/>
      <c r="AF400" s="68">
        <f t="shared" si="89"/>
        <v>2689</v>
      </c>
      <c r="AG400" s="69"/>
      <c r="AH400" s="69"/>
      <c r="AI400" s="69"/>
      <c r="AJ400" s="68">
        <f t="shared" si="90"/>
        <v>0</v>
      </c>
      <c r="AK400" s="69"/>
      <c r="AL400" s="69"/>
      <c r="AM400" s="69"/>
      <c r="AN400" s="69"/>
      <c r="AO400" s="69"/>
      <c r="AP400" s="69"/>
      <c r="AQ400" s="68">
        <f t="shared" si="91"/>
        <v>0</v>
      </c>
      <c r="AR400" s="69">
        <v>1402.44</v>
      </c>
      <c r="AS400" s="69"/>
      <c r="AT400" s="72">
        <f t="shared" si="92"/>
        <v>157.3065</v>
      </c>
      <c r="AU400" s="71">
        <f t="shared" si="86"/>
        <v>17.653284999999997</v>
      </c>
      <c r="AV400" s="68">
        <f t="shared" si="93"/>
        <v>4266.3997850000005</v>
      </c>
      <c r="AW400" s="68">
        <f t="shared" si="95"/>
        <v>51196.797420000003</v>
      </c>
      <c r="AX400" s="70">
        <v>400</v>
      </c>
      <c r="AY400" s="70">
        <v>600</v>
      </c>
      <c r="AZ400" s="70"/>
      <c r="BA400" s="68">
        <f t="shared" si="94"/>
        <v>52196.797420000003</v>
      </c>
      <c r="BB400" s="17"/>
      <c r="BC400" s="81"/>
    </row>
    <row r="401" spans="1:55" s="20" customFormat="1" ht="39.75" customHeight="1" x14ac:dyDescent="0.25">
      <c r="A401" s="81" t="s">
        <v>73</v>
      </c>
      <c r="B401" s="34" t="s">
        <v>2</v>
      </c>
      <c r="C401" s="34"/>
      <c r="D401" s="34"/>
      <c r="E401" s="34"/>
      <c r="F401" s="34" t="s">
        <v>5182</v>
      </c>
      <c r="G401" s="15" t="s">
        <v>4771</v>
      </c>
      <c r="H401" s="16" t="s">
        <v>4773</v>
      </c>
      <c r="I401" s="172">
        <f t="shared" si="87"/>
        <v>389</v>
      </c>
      <c r="J401" s="83">
        <f t="shared" si="85"/>
        <v>372</v>
      </c>
      <c r="K401" s="17" t="s">
        <v>5797</v>
      </c>
      <c r="L401" s="60" t="s">
        <v>74</v>
      </c>
      <c r="M401" s="60" t="s">
        <v>5619</v>
      </c>
      <c r="N401" s="53" t="s">
        <v>4979</v>
      </c>
      <c r="O401" s="18" t="s">
        <v>2501</v>
      </c>
      <c r="P401" s="47" t="s">
        <v>2502</v>
      </c>
      <c r="Q401" s="48">
        <v>37004</v>
      </c>
      <c r="R401" s="66" t="s">
        <v>637</v>
      </c>
      <c r="S401" s="48" t="s">
        <v>76</v>
      </c>
      <c r="T401" s="56" t="s">
        <v>77</v>
      </c>
      <c r="U401" s="47" t="s">
        <v>78</v>
      </c>
      <c r="V401" s="58" t="s">
        <v>227</v>
      </c>
      <c r="W401" s="58" t="s">
        <v>1829</v>
      </c>
      <c r="X401" s="58" t="s">
        <v>5183</v>
      </c>
      <c r="Y401" s="19" t="s">
        <v>5193</v>
      </c>
      <c r="Z401" s="71"/>
      <c r="AA401" s="69"/>
      <c r="AB401" s="68">
        <f t="shared" si="88"/>
        <v>0</v>
      </c>
      <c r="AC401" s="69">
        <v>1747.85</v>
      </c>
      <c r="AD401" s="69">
        <v>941.15</v>
      </c>
      <c r="AE401" s="69"/>
      <c r="AF401" s="68">
        <f t="shared" si="89"/>
        <v>2689</v>
      </c>
      <c r="AG401" s="69"/>
      <c r="AH401" s="69"/>
      <c r="AI401" s="69"/>
      <c r="AJ401" s="68">
        <f t="shared" si="90"/>
        <v>0</v>
      </c>
      <c r="AK401" s="69"/>
      <c r="AL401" s="69"/>
      <c r="AM401" s="69"/>
      <c r="AN401" s="69"/>
      <c r="AO401" s="69"/>
      <c r="AP401" s="69"/>
      <c r="AQ401" s="68">
        <f t="shared" si="91"/>
        <v>0</v>
      </c>
      <c r="AR401" s="69"/>
      <c r="AS401" s="69"/>
      <c r="AT401" s="72">
        <f t="shared" si="92"/>
        <v>157.3065</v>
      </c>
      <c r="AU401" s="71">
        <f t="shared" si="86"/>
        <v>17.653284999999997</v>
      </c>
      <c r="AV401" s="68">
        <f t="shared" si="93"/>
        <v>2863.959785</v>
      </c>
      <c r="AW401" s="68">
        <f t="shared" si="95"/>
        <v>34367.517420000004</v>
      </c>
      <c r="AX401" s="70">
        <v>400</v>
      </c>
      <c r="AY401" s="70">
        <v>600</v>
      </c>
      <c r="AZ401" s="70"/>
      <c r="BA401" s="68">
        <f t="shared" si="94"/>
        <v>35367.517420000004</v>
      </c>
      <c r="BB401" s="17" t="s">
        <v>5976</v>
      </c>
      <c r="BC401" s="81"/>
    </row>
    <row r="402" spans="1:55" s="20" customFormat="1" ht="39.75" customHeight="1" x14ac:dyDescent="0.25">
      <c r="A402" s="81" t="s">
        <v>73</v>
      </c>
      <c r="B402" s="34" t="s">
        <v>2</v>
      </c>
      <c r="C402" s="34"/>
      <c r="D402" s="34"/>
      <c r="E402" s="34"/>
      <c r="F402" s="34" t="s">
        <v>5182</v>
      </c>
      <c r="G402" s="15" t="s">
        <v>4771</v>
      </c>
      <c r="H402" s="16" t="s">
        <v>4773</v>
      </c>
      <c r="I402" s="172">
        <f t="shared" si="87"/>
        <v>390</v>
      </c>
      <c r="J402" s="83">
        <f t="shared" si="85"/>
        <v>373</v>
      </c>
      <c r="K402" s="17" t="s">
        <v>5797</v>
      </c>
      <c r="L402" s="60" t="s">
        <v>74</v>
      </c>
      <c r="M402" s="60" t="s">
        <v>5619</v>
      </c>
      <c r="N402" s="53" t="s">
        <v>4979</v>
      </c>
      <c r="O402" s="18" t="s">
        <v>2503</v>
      </c>
      <c r="P402" s="47" t="s">
        <v>2504</v>
      </c>
      <c r="Q402" s="48">
        <v>36507</v>
      </c>
      <c r="R402" s="66" t="s">
        <v>638</v>
      </c>
      <c r="S402" s="48" t="s">
        <v>76</v>
      </c>
      <c r="T402" s="56" t="s">
        <v>77</v>
      </c>
      <c r="U402" s="47" t="s">
        <v>78</v>
      </c>
      <c r="V402" s="58" t="s">
        <v>227</v>
      </c>
      <c r="W402" s="58" t="s">
        <v>1829</v>
      </c>
      <c r="X402" s="58" t="s">
        <v>5183</v>
      </c>
      <c r="Y402" s="19" t="s">
        <v>5193</v>
      </c>
      <c r="Z402" s="71"/>
      <c r="AA402" s="69"/>
      <c r="AB402" s="68">
        <f t="shared" si="88"/>
        <v>0</v>
      </c>
      <c r="AC402" s="69">
        <v>1747.85</v>
      </c>
      <c r="AD402" s="69">
        <v>941.15</v>
      </c>
      <c r="AE402" s="69"/>
      <c r="AF402" s="68">
        <f t="shared" si="89"/>
        <v>2689</v>
      </c>
      <c r="AG402" s="69"/>
      <c r="AH402" s="69"/>
      <c r="AI402" s="69"/>
      <c r="AJ402" s="68">
        <f t="shared" si="90"/>
        <v>0</v>
      </c>
      <c r="AK402" s="69"/>
      <c r="AL402" s="69"/>
      <c r="AM402" s="69"/>
      <c r="AN402" s="69"/>
      <c r="AO402" s="69">
        <v>300</v>
      </c>
      <c r="AP402" s="69"/>
      <c r="AQ402" s="68">
        <f t="shared" si="91"/>
        <v>300</v>
      </c>
      <c r="AR402" s="69">
        <v>675.08</v>
      </c>
      <c r="AS402" s="69"/>
      <c r="AT402" s="72">
        <f t="shared" si="92"/>
        <v>157.3065</v>
      </c>
      <c r="AU402" s="71">
        <f t="shared" si="86"/>
        <v>17.653284999999997</v>
      </c>
      <c r="AV402" s="68">
        <f t="shared" si="93"/>
        <v>3839.0397849999999</v>
      </c>
      <c r="AW402" s="68">
        <f t="shared" si="95"/>
        <v>46068.477419999996</v>
      </c>
      <c r="AX402" s="70">
        <v>400</v>
      </c>
      <c r="AY402" s="70">
        <v>600</v>
      </c>
      <c r="AZ402" s="70"/>
      <c r="BA402" s="68">
        <f t="shared" si="94"/>
        <v>47068.477419999996</v>
      </c>
      <c r="BB402" s="17" t="s">
        <v>5978</v>
      </c>
      <c r="BC402" s="81" t="s">
        <v>4957</v>
      </c>
    </row>
    <row r="403" spans="1:55" s="20" customFormat="1" ht="39.75" customHeight="1" x14ac:dyDescent="0.25">
      <c r="A403" s="81" t="s">
        <v>73</v>
      </c>
      <c r="B403" s="34" t="s">
        <v>2</v>
      </c>
      <c r="C403" s="34"/>
      <c r="D403" s="34"/>
      <c r="E403" s="34"/>
      <c r="F403" s="34" t="s">
        <v>5182</v>
      </c>
      <c r="G403" s="15" t="s">
        <v>4771</v>
      </c>
      <c r="H403" s="16" t="s">
        <v>4773</v>
      </c>
      <c r="I403" s="172">
        <f t="shared" si="87"/>
        <v>391</v>
      </c>
      <c r="J403" s="83">
        <f t="shared" si="85"/>
        <v>374</v>
      </c>
      <c r="K403" s="17" t="s">
        <v>5797</v>
      </c>
      <c r="L403" s="60" t="s">
        <v>74</v>
      </c>
      <c r="M403" s="60" t="s">
        <v>5619</v>
      </c>
      <c r="N403" s="53" t="s">
        <v>4979</v>
      </c>
      <c r="O403" s="18" t="s">
        <v>2505</v>
      </c>
      <c r="P403" s="47" t="s">
        <v>2506</v>
      </c>
      <c r="Q403" s="48">
        <v>35157</v>
      </c>
      <c r="R403" s="66" t="s">
        <v>639</v>
      </c>
      <c r="S403" s="48" t="s">
        <v>76</v>
      </c>
      <c r="T403" s="56" t="s">
        <v>77</v>
      </c>
      <c r="U403" s="47" t="s">
        <v>78</v>
      </c>
      <c r="V403" s="58" t="s">
        <v>227</v>
      </c>
      <c r="W403" s="58" t="s">
        <v>1829</v>
      </c>
      <c r="X403" s="58" t="s">
        <v>5183</v>
      </c>
      <c r="Y403" s="19" t="s">
        <v>5193</v>
      </c>
      <c r="Z403" s="71"/>
      <c r="AA403" s="69"/>
      <c r="AB403" s="68">
        <f t="shared" si="88"/>
        <v>0</v>
      </c>
      <c r="AC403" s="69">
        <v>1747.85</v>
      </c>
      <c r="AD403" s="69">
        <v>941.15</v>
      </c>
      <c r="AE403" s="69"/>
      <c r="AF403" s="68">
        <f t="shared" si="89"/>
        <v>2689</v>
      </c>
      <c r="AG403" s="69"/>
      <c r="AH403" s="69"/>
      <c r="AI403" s="69"/>
      <c r="AJ403" s="68">
        <f t="shared" si="90"/>
        <v>0</v>
      </c>
      <c r="AK403" s="69"/>
      <c r="AL403" s="69"/>
      <c r="AM403" s="69"/>
      <c r="AN403" s="69"/>
      <c r="AO403" s="69"/>
      <c r="AP403" s="69"/>
      <c r="AQ403" s="68">
        <f t="shared" si="91"/>
        <v>0</v>
      </c>
      <c r="AR403" s="69"/>
      <c r="AS403" s="69"/>
      <c r="AT403" s="72">
        <f t="shared" si="92"/>
        <v>157.3065</v>
      </c>
      <c r="AU403" s="71">
        <f t="shared" si="86"/>
        <v>17.653284999999997</v>
      </c>
      <c r="AV403" s="68">
        <f t="shared" si="93"/>
        <v>2863.959785</v>
      </c>
      <c r="AW403" s="68">
        <f t="shared" si="95"/>
        <v>34367.517420000004</v>
      </c>
      <c r="AX403" s="70">
        <v>400</v>
      </c>
      <c r="AY403" s="70">
        <v>600</v>
      </c>
      <c r="AZ403" s="70"/>
      <c r="BA403" s="68">
        <f t="shared" si="94"/>
        <v>35367.517420000004</v>
      </c>
      <c r="BB403" s="17" t="s">
        <v>5976</v>
      </c>
      <c r="BC403" s="81"/>
    </row>
    <row r="404" spans="1:55" s="20" customFormat="1" ht="39.75" customHeight="1" x14ac:dyDescent="0.25">
      <c r="A404" s="81" t="s">
        <v>73</v>
      </c>
      <c r="B404" s="34" t="s">
        <v>2</v>
      </c>
      <c r="C404" s="34"/>
      <c r="D404" s="34"/>
      <c r="E404" s="34"/>
      <c r="F404" s="34" t="s">
        <v>5182</v>
      </c>
      <c r="G404" s="15" t="s">
        <v>4771</v>
      </c>
      <c r="H404" s="16" t="s">
        <v>4773</v>
      </c>
      <c r="I404" s="172">
        <f t="shared" si="87"/>
        <v>392</v>
      </c>
      <c r="J404" s="83">
        <f t="shared" si="85"/>
        <v>375</v>
      </c>
      <c r="K404" s="17" t="s">
        <v>5797</v>
      </c>
      <c r="L404" s="60" t="s">
        <v>74</v>
      </c>
      <c r="M404" s="60" t="s">
        <v>5619</v>
      </c>
      <c r="N404" s="53" t="s">
        <v>4979</v>
      </c>
      <c r="O404" s="18" t="s">
        <v>2507</v>
      </c>
      <c r="P404" s="47" t="s">
        <v>2508</v>
      </c>
      <c r="Q404" s="48">
        <v>34531</v>
      </c>
      <c r="R404" s="66" t="s">
        <v>640</v>
      </c>
      <c r="S404" s="48" t="s">
        <v>76</v>
      </c>
      <c r="T404" s="56" t="s">
        <v>77</v>
      </c>
      <c r="U404" s="47" t="s">
        <v>78</v>
      </c>
      <c r="V404" s="58" t="s">
        <v>227</v>
      </c>
      <c r="W404" s="58" t="s">
        <v>1829</v>
      </c>
      <c r="X404" s="58" t="s">
        <v>5183</v>
      </c>
      <c r="Y404" s="19" t="s">
        <v>5193</v>
      </c>
      <c r="Z404" s="71"/>
      <c r="AA404" s="69"/>
      <c r="AB404" s="68">
        <f t="shared" si="88"/>
        <v>0</v>
      </c>
      <c r="AC404" s="69">
        <v>1747.85</v>
      </c>
      <c r="AD404" s="69">
        <v>941.15</v>
      </c>
      <c r="AE404" s="69"/>
      <c r="AF404" s="68">
        <f t="shared" si="89"/>
        <v>2689</v>
      </c>
      <c r="AG404" s="69"/>
      <c r="AH404" s="69"/>
      <c r="AI404" s="69"/>
      <c r="AJ404" s="68">
        <f t="shared" si="90"/>
        <v>0</v>
      </c>
      <c r="AK404" s="69"/>
      <c r="AL404" s="69"/>
      <c r="AM404" s="69"/>
      <c r="AN404" s="69"/>
      <c r="AO404" s="69"/>
      <c r="AP404" s="69"/>
      <c r="AQ404" s="68">
        <f t="shared" si="91"/>
        <v>0</v>
      </c>
      <c r="AR404" s="69">
        <v>631.07000000000005</v>
      </c>
      <c r="AS404" s="69"/>
      <c r="AT404" s="72">
        <f t="shared" si="92"/>
        <v>157.3065</v>
      </c>
      <c r="AU404" s="71">
        <f t="shared" si="86"/>
        <v>17.653284999999997</v>
      </c>
      <c r="AV404" s="68">
        <f t="shared" si="93"/>
        <v>3495.0297850000002</v>
      </c>
      <c r="AW404" s="68">
        <f t="shared" si="95"/>
        <v>41940.35742</v>
      </c>
      <c r="AX404" s="70">
        <v>400</v>
      </c>
      <c r="AY404" s="70">
        <v>600</v>
      </c>
      <c r="AZ404" s="70"/>
      <c r="BA404" s="68">
        <f t="shared" si="94"/>
        <v>42940.35742</v>
      </c>
      <c r="BB404" s="17" t="s">
        <v>5976</v>
      </c>
      <c r="BC404" s="81"/>
    </row>
    <row r="405" spans="1:55" s="20" customFormat="1" ht="39.75" customHeight="1" x14ac:dyDescent="0.25">
      <c r="A405" s="81" t="s">
        <v>73</v>
      </c>
      <c r="B405" s="34" t="s">
        <v>2</v>
      </c>
      <c r="C405" s="34"/>
      <c r="D405" s="34"/>
      <c r="E405" s="34"/>
      <c r="F405" s="34" t="s">
        <v>5182</v>
      </c>
      <c r="G405" s="15" t="s">
        <v>4771</v>
      </c>
      <c r="H405" s="16" t="s">
        <v>4773</v>
      </c>
      <c r="I405" s="172">
        <f t="shared" si="87"/>
        <v>393</v>
      </c>
      <c r="J405" s="83">
        <f t="shared" si="85"/>
        <v>376</v>
      </c>
      <c r="K405" s="17" t="s">
        <v>5797</v>
      </c>
      <c r="L405" s="60" t="s">
        <v>74</v>
      </c>
      <c r="M405" s="60" t="s">
        <v>5619</v>
      </c>
      <c r="N405" s="53" t="s">
        <v>4979</v>
      </c>
      <c r="O405" s="18" t="s">
        <v>2509</v>
      </c>
      <c r="P405" s="47" t="s">
        <v>2510</v>
      </c>
      <c r="Q405" s="48">
        <v>35718</v>
      </c>
      <c r="R405" s="66" t="s">
        <v>641</v>
      </c>
      <c r="S405" s="48" t="s">
        <v>76</v>
      </c>
      <c r="T405" s="56" t="s">
        <v>77</v>
      </c>
      <c r="U405" s="47" t="s">
        <v>78</v>
      </c>
      <c r="V405" s="58" t="s">
        <v>227</v>
      </c>
      <c r="W405" s="58" t="s">
        <v>1829</v>
      </c>
      <c r="X405" s="58" t="s">
        <v>5183</v>
      </c>
      <c r="Y405" s="19" t="s">
        <v>5193</v>
      </c>
      <c r="Z405" s="71"/>
      <c r="AA405" s="69"/>
      <c r="AB405" s="68">
        <f t="shared" si="88"/>
        <v>0</v>
      </c>
      <c r="AC405" s="69">
        <v>1747.85</v>
      </c>
      <c r="AD405" s="69">
        <v>941.15</v>
      </c>
      <c r="AE405" s="69"/>
      <c r="AF405" s="68">
        <f t="shared" si="89"/>
        <v>2689</v>
      </c>
      <c r="AG405" s="69"/>
      <c r="AH405" s="69"/>
      <c r="AI405" s="69"/>
      <c r="AJ405" s="68">
        <f t="shared" si="90"/>
        <v>0</v>
      </c>
      <c r="AK405" s="69"/>
      <c r="AL405" s="69"/>
      <c r="AM405" s="69"/>
      <c r="AN405" s="69"/>
      <c r="AO405" s="69">
        <v>300</v>
      </c>
      <c r="AP405" s="69"/>
      <c r="AQ405" s="68">
        <f t="shared" si="91"/>
        <v>300</v>
      </c>
      <c r="AR405" s="69">
        <v>675.08</v>
      </c>
      <c r="AS405" s="69"/>
      <c r="AT405" s="72">
        <f t="shared" si="92"/>
        <v>157.3065</v>
      </c>
      <c r="AU405" s="71">
        <f t="shared" si="86"/>
        <v>17.653284999999997</v>
      </c>
      <c r="AV405" s="68">
        <f t="shared" si="93"/>
        <v>3839.0397849999999</v>
      </c>
      <c r="AW405" s="68">
        <f t="shared" si="95"/>
        <v>46068.477419999996</v>
      </c>
      <c r="AX405" s="70">
        <v>400</v>
      </c>
      <c r="AY405" s="70">
        <v>600</v>
      </c>
      <c r="AZ405" s="70"/>
      <c r="BA405" s="68">
        <f t="shared" si="94"/>
        <v>47068.477419999996</v>
      </c>
      <c r="BB405" s="17" t="s">
        <v>5979</v>
      </c>
      <c r="BC405" s="81" t="s">
        <v>4957</v>
      </c>
    </row>
    <row r="406" spans="1:55" s="20" customFormat="1" ht="39.75" customHeight="1" x14ac:dyDescent="0.25">
      <c r="A406" s="81" t="s">
        <v>73</v>
      </c>
      <c r="B406" s="34" t="s">
        <v>2</v>
      </c>
      <c r="C406" s="34"/>
      <c r="D406" s="34"/>
      <c r="E406" s="34"/>
      <c r="F406" s="34" t="s">
        <v>5182</v>
      </c>
      <c r="G406" s="15" t="s">
        <v>4771</v>
      </c>
      <c r="H406" s="16" t="s">
        <v>4773</v>
      </c>
      <c r="I406" s="172">
        <f t="shared" si="87"/>
        <v>394</v>
      </c>
      <c r="J406" s="83">
        <f t="shared" si="85"/>
        <v>377</v>
      </c>
      <c r="K406" s="17" t="s">
        <v>5797</v>
      </c>
      <c r="L406" s="60" t="s">
        <v>74</v>
      </c>
      <c r="M406" s="60" t="s">
        <v>5619</v>
      </c>
      <c r="N406" s="53" t="s">
        <v>4979</v>
      </c>
      <c r="O406" s="18" t="s">
        <v>2511</v>
      </c>
      <c r="P406" s="47" t="s">
        <v>2512</v>
      </c>
      <c r="Q406" s="48">
        <v>35871</v>
      </c>
      <c r="R406" s="66" t="s">
        <v>642</v>
      </c>
      <c r="S406" s="48" t="s">
        <v>76</v>
      </c>
      <c r="T406" s="56" t="s">
        <v>77</v>
      </c>
      <c r="U406" s="47" t="s">
        <v>78</v>
      </c>
      <c r="V406" s="58" t="s">
        <v>227</v>
      </c>
      <c r="W406" s="58" t="s">
        <v>1829</v>
      </c>
      <c r="X406" s="58" t="s">
        <v>5183</v>
      </c>
      <c r="Y406" s="19" t="s">
        <v>5193</v>
      </c>
      <c r="Z406" s="71"/>
      <c r="AA406" s="69"/>
      <c r="AB406" s="68">
        <f t="shared" si="88"/>
        <v>0</v>
      </c>
      <c r="AC406" s="69">
        <v>1747.85</v>
      </c>
      <c r="AD406" s="69">
        <v>941.15</v>
      </c>
      <c r="AE406" s="69"/>
      <c r="AF406" s="68">
        <f t="shared" si="89"/>
        <v>2689</v>
      </c>
      <c r="AG406" s="69"/>
      <c r="AH406" s="69"/>
      <c r="AI406" s="69"/>
      <c r="AJ406" s="68">
        <f t="shared" si="90"/>
        <v>0</v>
      </c>
      <c r="AK406" s="69"/>
      <c r="AL406" s="69"/>
      <c r="AM406" s="69"/>
      <c r="AN406" s="69"/>
      <c r="AO406" s="69"/>
      <c r="AP406" s="69"/>
      <c r="AQ406" s="68">
        <f t="shared" si="91"/>
        <v>0</v>
      </c>
      <c r="AR406" s="69">
        <v>645.73</v>
      </c>
      <c r="AS406" s="69"/>
      <c r="AT406" s="72">
        <f t="shared" si="92"/>
        <v>157.3065</v>
      </c>
      <c r="AU406" s="71">
        <f t="shared" si="86"/>
        <v>17.653284999999997</v>
      </c>
      <c r="AV406" s="68">
        <f t="shared" si="93"/>
        <v>3509.689785</v>
      </c>
      <c r="AW406" s="68">
        <f t="shared" si="95"/>
        <v>42116.277419999999</v>
      </c>
      <c r="AX406" s="70">
        <v>400</v>
      </c>
      <c r="AY406" s="70">
        <v>600</v>
      </c>
      <c r="AZ406" s="70"/>
      <c r="BA406" s="68">
        <f t="shared" si="94"/>
        <v>43116.277419999999</v>
      </c>
      <c r="BB406" s="17" t="s">
        <v>5976</v>
      </c>
      <c r="BC406" s="81"/>
    </row>
    <row r="407" spans="1:55" s="20" customFormat="1" ht="39.75" customHeight="1" x14ac:dyDescent="0.25">
      <c r="A407" s="81" t="s">
        <v>73</v>
      </c>
      <c r="B407" s="34" t="s">
        <v>2</v>
      </c>
      <c r="C407" s="34"/>
      <c r="D407" s="34"/>
      <c r="E407" s="34"/>
      <c r="F407" s="34" t="s">
        <v>5182</v>
      </c>
      <c r="G407" s="15" t="s">
        <v>4771</v>
      </c>
      <c r="H407" s="16" t="s">
        <v>4773</v>
      </c>
      <c r="I407" s="172">
        <f t="shared" si="87"/>
        <v>395</v>
      </c>
      <c r="J407" s="83">
        <f t="shared" si="85"/>
        <v>378</v>
      </c>
      <c r="K407" s="17" t="s">
        <v>5797</v>
      </c>
      <c r="L407" s="60" t="s">
        <v>74</v>
      </c>
      <c r="M407" s="60" t="s">
        <v>5619</v>
      </c>
      <c r="N407" s="53" t="s">
        <v>4979</v>
      </c>
      <c r="O407" s="18" t="s">
        <v>2513</v>
      </c>
      <c r="P407" s="47" t="s">
        <v>2514</v>
      </c>
      <c r="Q407" s="48">
        <v>35331</v>
      </c>
      <c r="R407" s="66" t="s">
        <v>643</v>
      </c>
      <c r="S407" s="48" t="s">
        <v>76</v>
      </c>
      <c r="T407" s="56" t="s">
        <v>77</v>
      </c>
      <c r="U407" s="47" t="s">
        <v>78</v>
      </c>
      <c r="V407" s="58" t="s">
        <v>227</v>
      </c>
      <c r="W407" s="58" t="s">
        <v>1829</v>
      </c>
      <c r="X407" s="58" t="s">
        <v>5183</v>
      </c>
      <c r="Y407" s="19" t="s">
        <v>5193</v>
      </c>
      <c r="Z407" s="71"/>
      <c r="AA407" s="69"/>
      <c r="AB407" s="68">
        <f t="shared" si="88"/>
        <v>0</v>
      </c>
      <c r="AC407" s="69">
        <v>1747.85</v>
      </c>
      <c r="AD407" s="69">
        <v>941.15</v>
      </c>
      <c r="AE407" s="69"/>
      <c r="AF407" s="68">
        <f t="shared" si="89"/>
        <v>2689</v>
      </c>
      <c r="AG407" s="69"/>
      <c r="AH407" s="69"/>
      <c r="AI407" s="69"/>
      <c r="AJ407" s="68">
        <f t="shared" si="90"/>
        <v>0</v>
      </c>
      <c r="AK407" s="69"/>
      <c r="AL407" s="69"/>
      <c r="AM407" s="69"/>
      <c r="AN407" s="69"/>
      <c r="AO407" s="69">
        <v>300</v>
      </c>
      <c r="AP407" s="69"/>
      <c r="AQ407" s="68">
        <f t="shared" si="91"/>
        <v>300</v>
      </c>
      <c r="AR407" s="69">
        <v>645.73</v>
      </c>
      <c r="AS407" s="69"/>
      <c r="AT407" s="72">
        <f t="shared" si="92"/>
        <v>157.3065</v>
      </c>
      <c r="AU407" s="71">
        <f t="shared" si="86"/>
        <v>17.653284999999997</v>
      </c>
      <c r="AV407" s="68">
        <f t="shared" si="93"/>
        <v>3809.689785</v>
      </c>
      <c r="AW407" s="68">
        <f t="shared" si="95"/>
        <v>45716.277419999999</v>
      </c>
      <c r="AX407" s="70">
        <v>400</v>
      </c>
      <c r="AY407" s="70">
        <v>600</v>
      </c>
      <c r="AZ407" s="70"/>
      <c r="BA407" s="68">
        <f t="shared" si="94"/>
        <v>46716.277419999999</v>
      </c>
      <c r="BB407" s="17" t="s">
        <v>5976</v>
      </c>
      <c r="BC407" s="81"/>
    </row>
    <row r="408" spans="1:55" s="20" customFormat="1" ht="39.75" customHeight="1" x14ac:dyDescent="0.25">
      <c r="A408" s="81" t="s">
        <v>73</v>
      </c>
      <c r="B408" s="34" t="s">
        <v>2</v>
      </c>
      <c r="C408" s="34"/>
      <c r="D408" s="34"/>
      <c r="E408" s="34"/>
      <c r="F408" s="34" t="s">
        <v>5182</v>
      </c>
      <c r="G408" s="15" t="s">
        <v>4771</v>
      </c>
      <c r="H408" s="16" t="s">
        <v>4773</v>
      </c>
      <c r="I408" s="172">
        <f t="shared" si="87"/>
        <v>396</v>
      </c>
      <c r="J408" s="83">
        <f t="shared" si="85"/>
        <v>379</v>
      </c>
      <c r="K408" s="17" t="s">
        <v>5797</v>
      </c>
      <c r="L408" s="60" t="s">
        <v>74</v>
      </c>
      <c r="M408" s="60" t="s">
        <v>5619</v>
      </c>
      <c r="N408" s="53" t="s">
        <v>4979</v>
      </c>
      <c r="O408" s="18" t="s">
        <v>2515</v>
      </c>
      <c r="P408" s="47" t="s">
        <v>2516</v>
      </c>
      <c r="Q408" s="48">
        <v>35721</v>
      </c>
      <c r="R408" s="66" t="s">
        <v>644</v>
      </c>
      <c r="S408" s="48" t="s">
        <v>76</v>
      </c>
      <c r="T408" s="56" t="s">
        <v>77</v>
      </c>
      <c r="U408" s="47" t="s">
        <v>78</v>
      </c>
      <c r="V408" s="58" t="s">
        <v>227</v>
      </c>
      <c r="W408" s="58" t="s">
        <v>1829</v>
      </c>
      <c r="X408" s="58" t="s">
        <v>5183</v>
      </c>
      <c r="Y408" s="19" t="s">
        <v>5193</v>
      </c>
      <c r="Z408" s="71"/>
      <c r="AA408" s="69"/>
      <c r="AB408" s="68">
        <f t="shared" si="88"/>
        <v>0</v>
      </c>
      <c r="AC408" s="69">
        <v>1747.85</v>
      </c>
      <c r="AD408" s="69">
        <v>941.15</v>
      </c>
      <c r="AE408" s="69"/>
      <c r="AF408" s="68">
        <f t="shared" si="89"/>
        <v>2689</v>
      </c>
      <c r="AG408" s="69"/>
      <c r="AH408" s="69"/>
      <c r="AI408" s="69"/>
      <c r="AJ408" s="68">
        <f t="shared" si="90"/>
        <v>0</v>
      </c>
      <c r="AK408" s="69"/>
      <c r="AL408" s="69"/>
      <c r="AM408" s="69"/>
      <c r="AN408" s="69"/>
      <c r="AO408" s="69">
        <v>300</v>
      </c>
      <c r="AP408" s="69"/>
      <c r="AQ408" s="68">
        <f t="shared" si="91"/>
        <v>300</v>
      </c>
      <c r="AR408" s="69">
        <v>601.70000000000005</v>
      </c>
      <c r="AS408" s="69"/>
      <c r="AT408" s="72">
        <f t="shared" si="92"/>
        <v>157.3065</v>
      </c>
      <c r="AU408" s="71">
        <f t="shared" si="86"/>
        <v>17.653284999999997</v>
      </c>
      <c r="AV408" s="68">
        <f t="shared" si="93"/>
        <v>3765.6597849999998</v>
      </c>
      <c r="AW408" s="68">
        <f t="shared" si="95"/>
        <v>45187.917419999998</v>
      </c>
      <c r="AX408" s="70">
        <v>400</v>
      </c>
      <c r="AY408" s="70">
        <v>600</v>
      </c>
      <c r="AZ408" s="70"/>
      <c r="BA408" s="68">
        <f t="shared" si="94"/>
        <v>46187.917419999998</v>
      </c>
      <c r="BB408" s="17" t="s">
        <v>5980</v>
      </c>
      <c r="BC408" s="81" t="s">
        <v>4957</v>
      </c>
    </row>
    <row r="409" spans="1:55" s="20" customFormat="1" ht="39.75" customHeight="1" x14ac:dyDescent="0.25">
      <c r="A409" s="81" t="s">
        <v>73</v>
      </c>
      <c r="B409" s="34" t="s">
        <v>2</v>
      </c>
      <c r="C409" s="34"/>
      <c r="D409" s="34"/>
      <c r="E409" s="34"/>
      <c r="F409" s="34" t="s">
        <v>5182</v>
      </c>
      <c r="G409" s="15" t="s">
        <v>4771</v>
      </c>
      <c r="H409" s="16" t="s">
        <v>4773</v>
      </c>
      <c r="I409" s="172">
        <f t="shared" si="87"/>
        <v>397</v>
      </c>
      <c r="J409" s="83">
        <f t="shared" si="85"/>
        <v>380</v>
      </c>
      <c r="K409" s="17" t="s">
        <v>5797</v>
      </c>
      <c r="L409" s="60" t="s">
        <v>74</v>
      </c>
      <c r="M409" s="60" t="s">
        <v>5619</v>
      </c>
      <c r="N409" s="53" t="s">
        <v>4790</v>
      </c>
      <c r="O409" s="18" t="s">
        <v>2517</v>
      </c>
      <c r="P409" s="47" t="s">
        <v>2518</v>
      </c>
      <c r="Q409" s="48">
        <v>40667</v>
      </c>
      <c r="R409" s="66" t="s">
        <v>645</v>
      </c>
      <c r="S409" s="48" t="s">
        <v>76</v>
      </c>
      <c r="T409" s="56" t="s">
        <v>77</v>
      </c>
      <c r="U409" s="47" t="s">
        <v>78</v>
      </c>
      <c r="V409" s="58" t="s">
        <v>227</v>
      </c>
      <c r="W409" s="58" t="s">
        <v>1829</v>
      </c>
      <c r="X409" s="58" t="s">
        <v>5183</v>
      </c>
      <c r="Y409" s="19" t="s">
        <v>5193</v>
      </c>
      <c r="Z409" s="71"/>
      <c r="AA409" s="69"/>
      <c r="AB409" s="68">
        <f t="shared" si="88"/>
        <v>0</v>
      </c>
      <c r="AC409" s="69">
        <v>1747.85</v>
      </c>
      <c r="AD409" s="69">
        <v>941.15</v>
      </c>
      <c r="AE409" s="69"/>
      <c r="AF409" s="68">
        <f t="shared" si="89"/>
        <v>2689</v>
      </c>
      <c r="AG409" s="69"/>
      <c r="AH409" s="69"/>
      <c r="AI409" s="69"/>
      <c r="AJ409" s="68">
        <f t="shared" si="90"/>
        <v>0</v>
      </c>
      <c r="AK409" s="69"/>
      <c r="AL409" s="69"/>
      <c r="AM409" s="69"/>
      <c r="AN409" s="69"/>
      <c r="AO409" s="69"/>
      <c r="AP409" s="69"/>
      <c r="AQ409" s="68">
        <f t="shared" si="91"/>
        <v>0</v>
      </c>
      <c r="AR409" s="69">
        <v>672</v>
      </c>
      <c r="AS409" s="69"/>
      <c r="AT409" s="72">
        <f t="shared" si="92"/>
        <v>157.3065</v>
      </c>
      <c r="AU409" s="71">
        <f t="shared" si="86"/>
        <v>17.653284999999997</v>
      </c>
      <c r="AV409" s="68">
        <f t="shared" si="93"/>
        <v>3535.959785</v>
      </c>
      <c r="AW409" s="68">
        <f t="shared" si="95"/>
        <v>42431.517420000004</v>
      </c>
      <c r="AX409" s="70">
        <v>400</v>
      </c>
      <c r="AY409" s="70">
        <v>600</v>
      </c>
      <c r="AZ409" s="70"/>
      <c r="BA409" s="68">
        <f t="shared" si="94"/>
        <v>43431.517420000004</v>
      </c>
      <c r="BB409" s="17" t="s">
        <v>4853</v>
      </c>
      <c r="BC409" s="81" t="s">
        <v>4949</v>
      </c>
    </row>
    <row r="410" spans="1:55" s="20" customFormat="1" ht="39.75" customHeight="1" x14ac:dyDescent="0.25">
      <c r="A410" s="81" t="s">
        <v>73</v>
      </c>
      <c r="B410" s="34" t="s">
        <v>2</v>
      </c>
      <c r="C410" s="34"/>
      <c r="D410" s="34"/>
      <c r="E410" s="34"/>
      <c r="F410" s="34" t="s">
        <v>5182</v>
      </c>
      <c r="G410" s="15" t="s">
        <v>4771</v>
      </c>
      <c r="H410" s="16" t="s">
        <v>4773</v>
      </c>
      <c r="I410" s="172">
        <f t="shared" si="87"/>
        <v>398</v>
      </c>
      <c r="J410" s="83">
        <f t="shared" si="85"/>
        <v>381</v>
      </c>
      <c r="K410" s="17" t="s">
        <v>5797</v>
      </c>
      <c r="L410" s="60" t="s">
        <v>74</v>
      </c>
      <c r="M410" s="60" t="s">
        <v>5619</v>
      </c>
      <c r="N410" s="53" t="s">
        <v>4979</v>
      </c>
      <c r="O410" s="18" t="s">
        <v>2519</v>
      </c>
      <c r="P410" s="47" t="s">
        <v>2520</v>
      </c>
      <c r="Q410" s="48">
        <v>40667</v>
      </c>
      <c r="R410" s="66" t="s">
        <v>646</v>
      </c>
      <c r="S410" s="48" t="s">
        <v>76</v>
      </c>
      <c r="T410" s="56" t="s">
        <v>77</v>
      </c>
      <c r="U410" s="47" t="s">
        <v>78</v>
      </c>
      <c r="V410" s="58" t="s">
        <v>227</v>
      </c>
      <c r="W410" s="58" t="s">
        <v>1829</v>
      </c>
      <c r="X410" s="58" t="s">
        <v>5183</v>
      </c>
      <c r="Y410" s="19" t="s">
        <v>5193</v>
      </c>
      <c r="Z410" s="71"/>
      <c r="AA410" s="69"/>
      <c r="AB410" s="68">
        <f t="shared" si="88"/>
        <v>0</v>
      </c>
      <c r="AC410" s="69">
        <v>1747.85</v>
      </c>
      <c r="AD410" s="69">
        <v>941.15</v>
      </c>
      <c r="AE410" s="69"/>
      <c r="AF410" s="68">
        <f t="shared" si="89"/>
        <v>2689</v>
      </c>
      <c r="AG410" s="69"/>
      <c r="AH410" s="69"/>
      <c r="AI410" s="69"/>
      <c r="AJ410" s="68">
        <f t="shared" si="90"/>
        <v>0</v>
      </c>
      <c r="AK410" s="69"/>
      <c r="AL410" s="69"/>
      <c r="AM410" s="69"/>
      <c r="AN410" s="69"/>
      <c r="AO410" s="69"/>
      <c r="AP410" s="69"/>
      <c r="AQ410" s="68">
        <f t="shared" si="91"/>
        <v>0</v>
      </c>
      <c r="AR410" s="69">
        <v>613.57000000000005</v>
      </c>
      <c r="AS410" s="69"/>
      <c r="AT410" s="72">
        <f t="shared" si="92"/>
        <v>157.3065</v>
      </c>
      <c r="AU410" s="71">
        <f t="shared" si="86"/>
        <v>17.653284999999997</v>
      </c>
      <c r="AV410" s="68">
        <f t="shared" si="93"/>
        <v>3477.5297850000002</v>
      </c>
      <c r="AW410" s="68">
        <f t="shared" si="95"/>
        <v>41730.35742</v>
      </c>
      <c r="AX410" s="70">
        <v>400</v>
      </c>
      <c r="AY410" s="70">
        <v>600</v>
      </c>
      <c r="AZ410" s="70"/>
      <c r="BA410" s="68">
        <f t="shared" si="94"/>
        <v>42730.35742</v>
      </c>
      <c r="BB410" s="17" t="s">
        <v>4853</v>
      </c>
      <c r="BC410" s="81" t="s">
        <v>4949</v>
      </c>
    </row>
    <row r="411" spans="1:55" s="20" customFormat="1" ht="39.75" customHeight="1" x14ac:dyDescent="0.25">
      <c r="A411" s="81" t="s">
        <v>73</v>
      </c>
      <c r="B411" s="34" t="s">
        <v>2</v>
      </c>
      <c r="C411" s="34"/>
      <c r="D411" s="34"/>
      <c r="E411" s="34"/>
      <c r="F411" s="34" t="s">
        <v>5182</v>
      </c>
      <c r="G411" s="15" t="s">
        <v>4771</v>
      </c>
      <c r="H411" s="16" t="s">
        <v>4773</v>
      </c>
      <c r="I411" s="172">
        <f t="shared" si="87"/>
        <v>399</v>
      </c>
      <c r="J411" s="83">
        <f t="shared" si="85"/>
        <v>382</v>
      </c>
      <c r="K411" s="17" t="s">
        <v>5797</v>
      </c>
      <c r="L411" s="60" t="s">
        <v>74</v>
      </c>
      <c r="M411" s="60" t="s">
        <v>5619</v>
      </c>
      <c r="N411" s="53" t="s">
        <v>4979</v>
      </c>
      <c r="O411" s="18" t="s">
        <v>2521</v>
      </c>
      <c r="P411" s="47" t="s">
        <v>2522</v>
      </c>
      <c r="Q411" s="48">
        <v>42004</v>
      </c>
      <c r="R411" s="66" t="s">
        <v>647</v>
      </c>
      <c r="S411" s="48" t="s">
        <v>76</v>
      </c>
      <c r="T411" s="56" t="s">
        <v>77</v>
      </c>
      <c r="U411" s="47" t="s">
        <v>78</v>
      </c>
      <c r="V411" s="58" t="s">
        <v>227</v>
      </c>
      <c r="W411" s="58" t="s">
        <v>1829</v>
      </c>
      <c r="X411" s="58" t="s">
        <v>5183</v>
      </c>
      <c r="Y411" s="19" t="s">
        <v>5193</v>
      </c>
      <c r="Z411" s="71"/>
      <c r="AA411" s="69"/>
      <c r="AB411" s="68">
        <f t="shared" si="88"/>
        <v>0</v>
      </c>
      <c r="AC411" s="69">
        <v>1747.85</v>
      </c>
      <c r="AD411" s="69">
        <v>941.15</v>
      </c>
      <c r="AE411" s="69"/>
      <c r="AF411" s="68">
        <f t="shared" si="89"/>
        <v>2689</v>
      </c>
      <c r="AG411" s="69"/>
      <c r="AH411" s="69"/>
      <c r="AI411" s="69"/>
      <c r="AJ411" s="68">
        <f t="shared" si="90"/>
        <v>0</v>
      </c>
      <c r="AK411" s="69"/>
      <c r="AL411" s="69"/>
      <c r="AM411" s="69"/>
      <c r="AN411" s="69"/>
      <c r="AO411" s="69"/>
      <c r="AP411" s="69"/>
      <c r="AQ411" s="68">
        <f t="shared" si="91"/>
        <v>0</v>
      </c>
      <c r="AR411" s="69"/>
      <c r="AS411" s="69"/>
      <c r="AT411" s="72">
        <f t="shared" si="92"/>
        <v>157.3065</v>
      </c>
      <c r="AU411" s="71">
        <f t="shared" si="86"/>
        <v>17.653284999999997</v>
      </c>
      <c r="AV411" s="68">
        <f t="shared" si="93"/>
        <v>2863.959785</v>
      </c>
      <c r="AW411" s="68">
        <f t="shared" si="95"/>
        <v>34367.517420000004</v>
      </c>
      <c r="AX411" s="70">
        <v>400</v>
      </c>
      <c r="AY411" s="70">
        <v>600</v>
      </c>
      <c r="AZ411" s="70"/>
      <c r="BA411" s="68">
        <f t="shared" si="94"/>
        <v>35367.517420000004</v>
      </c>
      <c r="BB411" s="17" t="s">
        <v>4860</v>
      </c>
      <c r="BC411" s="81" t="s">
        <v>4958</v>
      </c>
    </row>
    <row r="412" spans="1:55" s="20" customFormat="1" ht="39.75" customHeight="1" x14ac:dyDescent="0.25">
      <c r="A412" s="81" t="s">
        <v>73</v>
      </c>
      <c r="B412" s="34" t="s">
        <v>2</v>
      </c>
      <c r="C412" s="34"/>
      <c r="D412" s="34"/>
      <c r="E412" s="34"/>
      <c r="F412" s="34" t="s">
        <v>5182</v>
      </c>
      <c r="G412" s="15" t="s">
        <v>4771</v>
      </c>
      <c r="H412" s="16" t="s">
        <v>4773</v>
      </c>
      <c r="I412" s="172">
        <f t="shared" si="87"/>
        <v>400</v>
      </c>
      <c r="J412" s="83">
        <f t="shared" si="85"/>
        <v>383</v>
      </c>
      <c r="K412" s="17" t="s">
        <v>5797</v>
      </c>
      <c r="L412" s="60" t="s">
        <v>74</v>
      </c>
      <c r="M412" s="60" t="s">
        <v>5619</v>
      </c>
      <c r="N412" s="53" t="s">
        <v>4979</v>
      </c>
      <c r="O412" s="18" t="s">
        <v>2523</v>
      </c>
      <c r="P412" s="47" t="s">
        <v>2524</v>
      </c>
      <c r="Q412" s="48">
        <v>42004</v>
      </c>
      <c r="R412" s="66" t="s">
        <v>648</v>
      </c>
      <c r="S412" s="48" t="s">
        <v>76</v>
      </c>
      <c r="T412" s="56" t="s">
        <v>77</v>
      </c>
      <c r="U412" s="47" t="s">
        <v>78</v>
      </c>
      <c r="V412" s="58" t="s">
        <v>227</v>
      </c>
      <c r="W412" s="58" t="s">
        <v>1829</v>
      </c>
      <c r="X412" s="58" t="s">
        <v>5183</v>
      </c>
      <c r="Y412" s="19" t="s">
        <v>5193</v>
      </c>
      <c r="Z412" s="71"/>
      <c r="AA412" s="69"/>
      <c r="AB412" s="68">
        <f t="shared" si="88"/>
        <v>0</v>
      </c>
      <c r="AC412" s="69">
        <v>1747.85</v>
      </c>
      <c r="AD412" s="69">
        <v>941.15</v>
      </c>
      <c r="AE412" s="69"/>
      <c r="AF412" s="68">
        <f t="shared" si="89"/>
        <v>2689</v>
      </c>
      <c r="AG412" s="69"/>
      <c r="AH412" s="69"/>
      <c r="AI412" s="69"/>
      <c r="AJ412" s="68">
        <f t="shared" si="90"/>
        <v>0</v>
      </c>
      <c r="AK412" s="69"/>
      <c r="AL412" s="69"/>
      <c r="AM412" s="69"/>
      <c r="AN412" s="69"/>
      <c r="AO412" s="69"/>
      <c r="AP412" s="69"/>
      <c r="AQ412" s="68">
        <f t="shared" si="91"/>
        <v>0</v>
      </c>
      <c r="AR412" s="69"/>
      <c r="AS412" s="69"/>
      <c r="AT412" s="72">
        <f t="shared" si="92"/>
        <v>157.3065</v>
      </c>
      <c r="AU412" s="71">
        <f t="shared" si="86"/>
        <v>17.653284999999997</v>
      </c>
      <c r="AV412" s="68">
        <f t="shared" si="93"/>
        <v>2863.959785</v>
      </c>
      <c r="AW412" s="68">
        <f t="shared" si="95"/>
        <v>34367.517420000004</v>
      </c>
      <c r="AX412" s="70">
        <v>400</v>
      </c>
      <c r="AY412" s="70">
        <v>600</v>
      </c>
      <c r="AZ412" s="70"/>
      <c r="BA412" s="68">
        <f t="shared" si="94"/>
        <v>35367.517420000004</v>
      </c>
      <c r="BB412" s="17" t="s">
        <v>4860</v>
      </c>
      <c r="BC412" s="81" t="s">
        <v>4958</v>
      </c>
    </row>
    <row r="413" spans="1:55" s="20" customFormat="1" ht="39.75" customHeight="1" x14ac:dyDescent="0.25">
      <c r="A413" s="81" t="s">
        <v>73</v>
      </c>
      <c r="B413" s="34" t="s">
        <v>2</v>
      </c>
      <c r="C413" s="34"/>
      <c r="D413" s="34"/>
      <c r="E413" s="34"/>
      <c r="F413" s="34" t="s">
        <v>5182</v>
      </c>
      <c r="G413" s="15" t="s">
        <v>4771</v>
      </c>
      <c r="H413" s="16" t="s">
        <v>4773</v>
      </c>
      <c r="I413" s="172">
        <f t="shared" si="87"/>
        <v>401</v>
      </c>
      <c r="J413" s="83">
        <f t="shared" si="85"/>
        <v>384</v>
      </c>
      <c r="K413" s="17" t="s">
        <v>5797</v>
      </c>
      <c r="L413" s="60" t="s">
        <v>74</v>
      </c>
      <c r="M413" s="60" t="s">
        <v>5619</v>
      </c>
      <c r="N413" s="53" t="s">
        <v>4979</v>
      </c>
      <c r="O413" s="18" t="s">
        <v>2525</v>
      </c>
      <c r="P413" s="47" t="s">
        <v>2526</v>
      </c>
      <c r="Q413" s="48">
        <v>42369</v>
      </c>
      <c r="R413" s="66" t="s">
        <v>649</v>
      </c>
      <c r="S413" s="48" t="s">
        <v>76</v>
      </c>
      <c r="T413" s="56" t="s">
        <v>77</v>
      </c>
      <c r="U413" s="47" t="s">
        <v>78</v>
      </c>
      <c r="V413" s="58" t="s">
        <v>227</v>
      </c>
      <c r="W413" s="58" t="s">
        <v>1829</v>
      </c>
      <c r="X413" s="58" t="s">
        <v>5183</v>
      </c>
      <c r="Y413" s="19" t="s">
        <v>5193</v>
      </c>
      <c r="Z413" s="71"/>
      <c r="AA413" s="69"/>
      <c r="AB413" s="68">
        <f t="shared" si="88"/>
        <v>0</v>
      </c>
      <c r="AC413" s="69">
        <v>1747.85</v>
      </c>
      <c r="AD413" s="69">
        <v>941.15</v>
      </c>
      <c r="AE413" s="69"/>
      <c r="AF413" s="68">
        <f t="shared" si="89"/>
        <v>2689</v>
      </c>
      <c r="AG413" s="69"/>
      <c r="AH413" s="69"/>
      <c r="AI413" s="69"/>
      <c r="AJ413" s="68">
        <f t="shared" si="90"/>
        <v>0</v>
      </c>
      <c r="AK413" s="69"/>
      <c r="AL413" s="69"/>
      <c r="AM413" s="69"/>
      <c r="AN413" s="69"/>
      <c r="AO413" s="73"/>
      <c r="AP413" s="69"/>
      <c r="AQ413" s="68">
        <f t="shared" si="91"/>
        <v>0</v>
      </c>
      <c r="AR413" s="69">
        <v>818.09</v>
      </c>
      <c r="AS413" s="69"/>
      <c r="AT413" s="72">
        <f t="shared" si="92"/>
        <v>157.3065</v>
      </c>
      <c r="AU413" s="71">
        <f t="shared" si="86"/>
        <v>17.653284999999997</v>
      </c>
      <c r="AV413" s="68">
        <f t="shared" si="93"/>
        <v>3682.0497850000002</v>
      </c>
      <c r="AW413" s="68">
        <f t="shared" si="95"/>
        <v>44184.597420000006</v>
      </c>
      <c r="AX413" s="70">
        <v>400</v>
      </c>
      <c r="AY413" s="70">
        <v>600</v>
      </c>
      <c r="AZ413" s="70"/>
      <c r="BA413" s="68">
        <f t="shared" si="94"/>
        <v>45184.597420000006</v>
      </c>
      <c r="BB413" s="17" t="s">
        <v>4854</v>
      </c>
      <c r="BC413" s="81" t="s">
        <v>4954</v>
      </c>
    </row>
    <row r="414" spans="1:55" s="20" customFormat="1" ht="39.75" customHeight="1" x14ac:dyDescent="0.25">
      <c r="A414" s="81" t="s">
        <v>73</v>
      </c>
      <c r="B414" s="34" t="s">
        <v>2</v>
      </c>
      <c r="C414" s="34"/>
      <c r="D414" s="34"/>
      <c r="E414" s="34"/>
      <c r="F414" s="34" t="s">
        <v>5182</v>
      </c>
      <c r="G414" s="15" t="s">
        <v>4771</v>
      </c>
      <c r="H414" s="16" t="s">
        <v>4773</v>
      </c>
      <c r="I414" s="172">
        <f t="shared" si="87"/>
        <v>402</v>
      </c>
      <c r="J414" s="83">
        <f t="shared" si="85"/>
        <v>385</v>
      </c>
      <c r="K414" s="17" t="s">
        <v>5797</v>
      </c>
      <c r="L414" s="60" t="s">
        <v>74</v>
      </c>
      <c r="M414" s="60" t="s">
        <v>5619</v>
      </c>
      <c r="N414" s="53" t="s">
        <v>4979</v>
      </c>
      <c r="O414" s="18" t="s">
        <v>5138</v>
      </c>
      <c r="P414" s="47" t="s">
        <v>5353</v>
      </c>
      <c r="Q414" s="48">
        <v>42675</v>
      </c>
      <c r="R414" s="66" t="s">
        <v>5296</v>
      </c>
      <c r="S414" s="48" t="s">
        <v>76</v>
      </c>
      <c r="T414" s="56" t="s">
        <v>77</v>
      </c>
      <c r="U414" s="47" t="s">
        <v>78</v>
      </c>
      <c r="V414" s="58" t="s">
        <v>227</v>
      </c>
      <c r="W414" s="58" t="s">
        <v>1829</v>
      </c>
      <c r="X414" s="58" t="s">
        <v>5183</v>
      </c>
      <c r="Y414" s="19" t="s">
        <v>5193</v>
      </c>
      <c r="Z414" s="71"/>
      <c r="AA414" s="69"/>
      <c r="AB414" s="68">
        <f t="shared" si="88"/>
        <v>0</v>
      </c>
      <c r="AC414" s="69">
        <v>1747.85</v>
      </c>
      <c r="AD414" s="69">
        <v>941.15</v>
      </c>
      <c r="AE414" s="69"/>
      <c r="AF414" s="68">
        <f t="shared" si="89"/>
        <v>2689</v>
      </c>
      <c r="AG414" s="69"/>
      <c r="AH414" s="69"/>
      <c r="AI414" s="69"/>
      <c r="AJ414" s="68">
        <f t="shared" si="90"/>
        <v>0</v>
      </c>
      <c r="AK414" s="69"/>
      <c r="AL414" s="69"/>
      <c r="AM414" s="69"/>
      <c r="AN414" s="69"/>
      <c r="AO414" s="69"/>
      <c r="AP414" s="69"/>
      <c r="AQ414" s="68">
        <f t="shared" si="91"/>
        <v>0</v>
      </c>
      <c r="AR414" s="69">
        <v>1168.7</v>
      </c>
      <c r="AS414" s="69"/>
      <c r="AT414" s="72">
        <f t="shared" si="92"/>
        <v>157.3065</v>
      </c>
      <c r="AU414" s="71">
        <f t="shared" si="86"/>
        <v>17.653284999999997</v>
      </c>
      <c r="AV414" s="68">
        <f t="shared" si="93"/>
        <v>4032.6597849999998</v>
      </c>
      <c r="AW414" s="68">
        <f t="shared" si="95"/>
        <v>48391.917419999998</v>
      </c>
      <c r="AX414" s="70">
        <v>400</v>
      </c>
      <c r="AY414" s="70">
        <v>600</v>
      </c>
      <c r="AZ414" s="70"/>
      <c r="BA414" s="68">
        <f t="shared" si="94"/>
        <v>49391.917419999998</v>
      </c>
      <c r="BB414" s="17" t="s">
        <v>5447</v>
      </c>
      <c r="BC414" s="81" t="s">
        <v>5134</v>
      </c>
    </row>
    <row r="415" spans="1:55" s="20" customFormat="1" ht="39.75" customHeight="1" x14ac:dyDescent="0.25">
      <c r="A415" s="81" t="s">
        <v>73</v>
      </c>
      <c r="B415" s="34" t="s">
        <v>2</v>
      </c>
      <c r="C415" s="34"/>
      <c r="D415" s="34"/>
      <c r="E415" s="34"/>
      <c r="F415" s="34" t="s">
        <v>5182</v>
      </c>
      <c r="G415" s="15" t="s">
        <v>4771</v>
      </c>
      <c r="H415" s="16" t="s">
        <v>4773</v>
      </c>
      <c r="I415" s="172">
        <f t="shared" si="87"/>
        <v>403</v>
      </c>
      <c r="J415" s="83">
        <f t="shared" si="85"/>
        <v>386</v>
      </c>
      <c r="K415" s="17" t="s">
        <v>5797</v>
      </c>
      <c r="L415" s="60" t="s">
        <v>74</v>
      </c>
      <c r="M415" s="60" t="s">
        <v>5619</v>
      </c>
      <c r="N415" s="53" t="s">
        <v>4979</v>
      </c>
      <c r="O415" s="18" t="s">
        <v>2549</v>
      </c>
      <c r="P415" s="47" t="s">
        <v>2550</v>
      </c>
      <c r="Q415" s="48">
        <v>35064</v>
      </c>
      <c r="R415" s="66" t="s">
        <v>663</v>
      </c>
      <c r="S415" s="48" t="s">
        <v>76</v>
      </c>
      <c r="T415" s="56" t="s">
        <v>77</v>
      </c>
      <c r="U415" s="47" t="s">
        <v>78</v>
      </c>
      <c r="V415" s="58" t="s">
        <v>227</v>
      </c>
      <c r="W415" s="58" t="s">
        <v>1829</v>
      </c>
      <c r="X415" s="58" t="s">
        <v>5183</v>
      </c>
      <c r="Y415" s="19" t="s">
        <v>5193</v>
      </c>
      <c r="Z415" s="71"/>
      <c r="AA415" s="69"/>
      <c r="AB415" s="68">
        <f t="shared" si="88"/>
        <v>0</v>
      </c>
      <c r="AC415" s="69">
        <v>1747.85</v>
      </c>
      <c r="AD415" s="69">
        <v>941.15</v>
      </c>
      <c r="AE415" s="69"/>
      <c r="AF415" s="68">
        <f t="shared" si="89"/>
        <v>2689</v>
      </c>
      <c r="AG415" s="69"/>
      <c r="AH415" s="69"/>
      <c r="AI415" s="69"/>
      <c r="AJ415" s="68">
        <f t="shared" si="90"/>
        <v>0</v>
      </c>
      <c r="AK415" s="69"/>
      <c r="AL415" s="69"/>
      <c r="AM415" s="69"/>
      <c r="AN415" s="69"/>
      <c r="AO415" s="69">
        <v>300</v>
      </c>
      <c r="AP415" s="69"/>
      <c r="AQ415" s="68">
        <f t="shared" si="91"/>
        <v>300</v>
      </c>
      <c r="AR415" s="69">
        <v>1480.56</v>
      </c>
      <c r="AS415" s="69"/>
      <c r="AT415" s="72">
        <f t="shared" si="92"/>
        <v>157.3065</v>
      </c>
      <c r="AU415" s="71">
        <f t="shared" si="86"/>
        <v>17.653284999999997</v>
      </c>
      <c r="AV415" s="68">
        <f t="shared" si="93"/>
        <v>4644.5197849999995</v>
      </c>
      <c r="AW415" s="68">
        <f t="shared" si="95"/>
        <v>55734.23741999999</v>
      </c>
      <c r="AX415" s="70">
        <v>400</v>
      </c>
      <c r="AY415" s="70">
        <v>600</v>
      </c>
      <c r="AZ415" s="70"/>
      <c r="BA415" s="68">
        <f t="shared" si="94"/>
        <v>56734.23741999999</v>
      </c>
      <c r="BB415" s="17" t="s">
        <v>5976</v>
      </c>
      <c r="BC415" s="81"/>
    </row>
    <row r="416" spans="1:55" s="20" customFormat="1" ht="39.75" customHeight="1" x14ac:dyDescent="0.25">
      <c r="A416" s="81" t="s">
        <v>4754</v>
      </c>
      <c r="B416" s="34" t="s">
        <v>2</v>
      </c>
      <c r="C416" s="34"/>
      <c r="D416" s="34"/>
      <c r="E416" s="34"/>
      <c r="F416" s="34" t="s">
        <v>5182</v>
      </c>
      <c r="G416" s="15" t="s">
        <v>4771</v>
      </c>
      <c r="H416" s="16" t="s">
        <v>4773</v>
      </c>
      <c r="I416" s="172">
        <f t="shared" si="87"/>
        <v>404</v>
      </c>
      <c r="J416" s="83">
        <f t="shared" si="85"/>
        <v>387</v>
      </c>
      <c r="K416" s="17" t="s">
        <v>4700</v>
      </c>
      <c r="L416" s="60" t="s">
        <v>4785</v>
      </c>
      <c r="M416" s="60" t="s">
        <v>5620</v>
      </c>
      <c r="N416" s="53" t="s">
        <v>4979</v>
      </c>
      <c r="O416" s="18" t="s">
        <v>5835</v>
      </c>
      <c r="P416" s="47" t="s">
        <v>5836</v>
      </c>
      <c r="Q416" s="48">
        <v>30210</v>
      </c>
      <c r="R416" s="66" t="s">
        <v>650</v>
      </c>
      <c r="S416" s="48" t="s">
        <v>76</v>
      </c>
      <c r="T416" s="56" t="s">
        <v>1816</v>
      </c>
      <c r="U416" s="47" t="s">
        <v>1811</v>
      </c>
      <c r="V416" s="58" t="s">
        <v>148</v>
      </c>
      <c r="W416" s="58" t="s">
        <v>149</v>
      </c>
      <c r="X416" s="58" t="s">
        <v>5183</v>
      </c>
      <c r="Y416" s="19" t="s">
        <v>5188</v>
      </c>
      <c r="Z416" s="71">
        <v>698</v>
      </c>
      <c r="AA416" s="69">
        <v>3.1</v>
      </c>
      <c r="AB416" s="68">
        <f t="shared" si="88"/>
        <v>701.1</v>
      </c>
      <c r="AC416" s="69"/>
      <c r="AD416" s="69"/>
      <c r="AE416" s="69"/>
      <c r="AF416" s="68">
        <f t="shared" si="89"/>
        <v>0</v>
      </c>
      <c r="AG416" s="69"/>
      <c r="AH416" s="69"/>
      <c r="AI416" s="69"/>
      <c r="AJ416" s="68">
        <f t="shared" si="90"/>
        <v>0</v>
      </c>
      <c r="AK416" s="69"/>
      <c r="AL416" s="69"/>
      <c r="AM416" s="69"/>
      <c r="AN416" s="69"/>
      <c r="AO416" s="69"/>
      <c r="AP416" s="69"/>
      <c r="AQ416" s="68">
        <f t="shared" si="91"/>
        <v>0</v>
      </c>
      <c r="AR416" s="69"/>
      <c r="AS416" s="69">
        <v>1250.92</v>
      </c>
      <c r="AT416" s="72">
        <f t="shared" si="92"/>
        <v>62.82</v>
      </c>
      <c r="AU416" s="71">
        <f t="shared" ref="AU416:AU424" si="96">+(Z416+AC416)*0.82%</f>
        <v>5.7235999999999994</v>
      </c>
      <c r="AV416" s="68">
        <f t="shared" si="93"/>
        <v>2020.5636</v>
      </c>
      <c r="AW416" s="68">
        <f t="shared" si="95"/>
        <v>24246.763200000001</v>
      </c>
      <c r="AX416" s="70">
        <v>400</v>
      </c>
      <c r="AY416" s="70">
        <v>600</v>
      </c>
      <c r="AZ416" s="70"/>
      <c r="BA416" s="68">
        <f t="shared" si="94"/>
        <v>25246.763200000001</v>
      </c>
      <c r="BB416" s="17" t="s">
        <v>5922</v>
      </c>
      <c r="BC416" s="81"/>
    </row>
    <row r="417" spans="1:55" s="20" customFormat="1" ht="39.75" customHeight="1" x14ac:dyDescent="0.25">
      <c r="A417" s="81" t="s">
        <v>4754</v>
      </c>
      <c r="B417" s="34" t="s">
        <v>2</v>
      </c>
      <c r="C417" s="34"/>
      <c r="D417" s="34"/>
      <c r="E417" s="34"/>
      <c r="F417" s="34" t="s">
        <v>5182</v>
      </c>
      <c r="G417" s="15" t="s">
        <v>4771</v>
      </c>
      <c r="H417" s="16" t="s">
        <v>4773</v>
      </c>
      <c r="I417" s="172">
        <f t="shared" si="87"/>
        <v>405</v>
      </c>
      <c r="J417" s="83">
        <f t="shared" si="85"/>
        <v>388</v>
      </c>
      <c r="K417" s="17" t="s">
        <v>4700</v>
      </c>
      <c r="L417" s="60" t="s">
        <v>4785</v>
      </c>
      <c r="M417" s="60" t="s">
        <v>5620</v>
      </c>
      <c r="N417" s="53" t="s">
        <v>4979</v>
      </c>
      <c r="O417" s="18" t="s">
        <v>2527</v>
      </c>
      <c r="P417" s="47" t="s">
        <v>2528</v>
      </c>
      <c r="Q417" s="48">
        <v>32478</v>
      </c>
      <c r="R417" s="66" t="s">
        <v>651</v>
      </c>
      <c r="S417" s="48" t="s">
        <v>76</v>
      </c>
      <c r="T417" s="56" t="s">
        <v>77</v>
      </c>
      <c r="U417" s="47" t="s">
        <v>1811</v>
      </c>
      <c r="V417" s="58" t="s">
        <v>140</v>
      </c>
      <c r="W417" s="58" t="s">
        <v>141</v>
      </c>
      <c r="X417" s="58" t="s">
        <v>5183</v>
      </c>
      <c r="Y417" s="19" t="s">
        <v>5188</v>
      </c>
      <c r="Z417" s="71">
        <v>760.81000000000006</v>
      </c>
      <c r="AA417" s="69">
        <v>15.7</v>
      </c>
      <c r="AB417" s="68">
        <f t="shared" si="88"/>
        <v>776.5100000000001</v>
      </c>
      <c r="AC417" s="69"/>
      <c r="AD417" s="69"/>
      <c r="AE417" s="69"/>
      <c r="AF417" s="68">
        <f t="shared" si="89"/>
        <v>0</v>
      </c>
      <c r="AG417" s="69"/>
      <c r="AH417" s="69"/>
      <c r="AI417" s="69"/>
      <c r="AJ417" s="68">
        <f t="shared" si="90"/>
        <v>0</v>
      </c>
      <c r="AK417" s="69"/>
      <c r="AL417" s="69"/>
      <c r="AM417" s="69"/>
      <c r="AN417" s="69"/>
      <c r="AO417" s="69"/>
      <c r="AP417" s="69"/>
      <c r="AQ417" s="68">
        <f t="shared" si="91"/>
        <v>0</v>
      </c>
      <c r="AR417" s="69"/>
      <c r="AS417" s="69">
        <v>1250.92</v>
      </c>
      <c r="AT417" s="72">
        <f t="shared" si="92"/>
        <v>68.47290000000001</v>
      </c>
      <c r="AU417" s="71">
        <f t="shared" si="96"/>
        <v>6.2386419999999996</v>
      </c>
      <c r="AV417" s="68">
        <f t="shared" si="93"/>
        <v>2102.1415420000003</v>
      </c>
      <c r="AW417" s="68">
        <f t="shared" si="95"/>
        <v>25225.698504000004</v>
      </c>
      <c r="AX417" s="70">
        <v>400</v>
      </c>
      <c r="AY417" s="70">
        <v>600</v>
      </c>
      <c r="AZ417" s="70"/>
      <c r="BA417" s="68">
        <f t="shared" si="94"/>
        <v>26225.698504000004</v>
      </c>
      <c r="BB417" s="17"/>
      <c r="BC417" s="81"/>
    </row>
    <row r="418" spans="1:55" s="20" customFormat="1" ht="39.75" customHeight="1" x14ac:dyDescent="0.25">
      <c r="A418" s="81" t="s">
        <v>4754</v>
      </c>
      <c r="B418" s="34" t="s">
        <v>2</v>
      </c>
      <c r="C418" s="34"/>
      <c r="D418" s="34"/>
      <c r="E418" s="34"/>
      <c r="F418" s="34" t="s">
        <v>5182</v>
      </c>
      <c r="G418" s="15" t="s">
        <v>4771</v>
      </c>
      <c r="H418" s="16" t="s">
        <v>4773</v>
      </c>
      <c r="I418" s="172">
        <f t="shared" si="87"/>
        <v>406</v>
      </c>
      <c r="J418" s="83">
        <f t="shared" si="85"/>
        <v>389</v>
      </c>
      <c r="K418" s="17" t="s">
        <v>4700</v>
      </c>
      <c r="L418" s="60" t="s">
        <v>4785</v>
      </c>
      <c r="M418" s="60" t="s">
        <v>5620</v>
      </c>
      <c r="N418" s="53" t="s">
        <v>4797</v>
      </c>
      <c r="O418" s="18" t="s">
        <v>2529</v>
      </c>
      <c r="P418" s="47" t="s">
        <v>2530</v>
      </c>
      <c r="Q418" s="48">
        <v>32832</v>
      </c>
      <c r="R418" s="66" t="s">
        <v>652</v>
      </c>
      <c r="S418" s="48" t="s">
        <v>76</v>
      </c>
      <c r="T418" s="56" t="s">
        <v>77</v>
      </c>
      <c r="U418" s="47" t="s">
        <v>1811</v>
      </c>
      <c r="V418" s="58" t="s">
        <v>148</v>
      </c>
      <c r="W418" s="58" t="s">
        <v>149</v>
      </c>
      <c r="X418" s="58" t="s">
        <v>5183</v>
      </c>
      <c r="Y418" s="19" t="s">
        <v>5188</v>
      </c>
      <c r="Z418" s="71">
        <v>740.34</v>
      </c>
      <c r="AA418" s="69">
        <v>3.1</v>
      </c>
      <c r="AB418" s="68">
        <f t="shared" si="88"/>
        <v>743.44</v>
      </c>
      <c r="AC418" s="69"/>
      <c r="AD418" s="69"/>
      <c r="AE418" s="69"/>
      <c r="AF418" s="68">
        <f t="shared" si="89"/>
        <v>0</v>
      </c>
      <c r="AG418" s="69"/>
      <c r="AH418" s="69"/>
      <c r="AI418" s="69"/>
      <c r="AJ418" s="68">
        <f t="shared" si="90"/>
        <v>0</v>
      </c>
      <c r="AK418" s="69"/>
      <c r="AL418" s="69"/>
      <c r="AM418" s="69"/>
      <c r="AN418" s="69"/>
      <c r="AO418" s="69"/>
      <c r="AP418" s="69"/>
      <c r="AQ418" s="68">
        <f t="shared" si="91"/>
        <v>0</v>
      </c>
      <c r="AR418" s="69"/>
      <c r="AS418" s="69">
        <v>1250.92</v>
      </c>
      <c r="AT418" s="72">
        <f t="shared" si="92"/>
        <v>66.630600000000001</v>
      </c>
      <c r="AU418" s="71">
        <f t="shared" si="96"/>
        <v>6.0707879999999994</v>
      </c>
      <c r="AV418" s="68">
        <f t="shared" si="93"/>
        <v>2067.0613880000001</v>
      </c>
      <c r="AW418" s="68">
        <f t="shared" si="95"/>
        <v>24804.736656000001</v>
      </c>
      <c r="AX418" s="70">
        <v>400</v>
      </c>
      <c r="AY418" s="70">
        <v>600</v>
      </c>
      <c r="AZ418" s="70"/>
      <c r="BA418" s="68">
        <f t="shared" si="94"/>
        <v>25804.736656000001</v>
      </c>
      <c r="BB418" s="17"/>
      <c r="BC418" s="81"/>
    </row>
    <row r="419" spans="1:55" s="20" customFormat="1" ht="39.75" customHeight="1" x14ac:dyDescent="0.25">
      <c r="A419" s="81" t="s">
        <v>4754</v>
      </c>
      <c r="B419" s="34" t="s">
        <v>2</v>
      </c>
      <c r="C419" s="34"/>
      <c r="D419" s="34"/>
      <c r="E419" s="34"/>
      <c r="F419" s="34" t="s">
        <v>5182</v>
      </c>
      <c r="G419" s="15" t="s">
        <v>4771</v>
      </c>
      <c r="H419" s="16" t="s">
        <v>4773</v>
      </c>
      <c r="I419" s="172">
        <f t="shared" si="87"/>
        <v>407</v>
      </c>
      <c r="J419" s="83">
        <f t="shared" si="85"/>
        <v>390</v>
      </c>
      <c r="K419" s="17" t="s">
        <v>4716</v>
      </c>
      <c r="L419" s="60" t="s">
        <v>4785</v>
      </c>
      <c r="M419" s="60" t="s">
        <v>5620</v>
      </c>
      <c r="N419" s="53" t="s">
        <v>4979</v>
      </c>
      <c r="O419" s="18" t="s">
        <v>2531</v>
      </c>
      <c r="P419" s="47" t="s">
        <v>2532</v>
      </c>
      <c r="Q419" s="48">
        <v>29921</v>
      </c>
      <c r="R419" s="66" t="s">
        <v>653</v>
      </c>
      <c r="S419" s="48" t="s">
        <v>76</v>
      </c>
      <c r="T419" s="56" t="s">
        <v>77</v>
      </c>
      <c r="U419" s="47" t="s">
        <v>1811</v>
      </c>
      <c r="V419" s="58" t="s">
        <v>140</v>
      </c>
      <c r="W419" s="58" t="s">
        <v>141</v>
      </c>
      <c r="X419" s="58" t="s">
        <v>5183</v>
      </c>
      <c r="Y419" s="19" t="s">
        <v>5202</v>
      </c>
      <c r="Z419" s="71">
        <v>785.43</v>
      </c>
      <c r="AA419" s="69">
        <v>15.7</v>
      </c>
      <c r="AB419" s="68">
        <f t="shared" si="88"/>
        <v>801.13</v>
      </c>
      <c r="AC419" s="69"/>
      <c r="AD419" s="69"/>
      <c r="AE419" s="69"/>
      <c r="AF419" s="68">
        <f t="shared" si="89"/>
        <v>0</v>
      </c>
      <c r="AG419" s="69"/>
      <c r="AH419" s="69"/>
      <c r="AI419" s="69"/>
      <c r="AJ419" s="68">
        <f t="shared" si="90"/>
        <v>0</v>
      </c>
      <c r="AK419" s="69"/>
      <c r="AL419" s="69"/>
      <c r="AM419" s="69"/>
      <c r="AN419" s="69"/>
      <c r="AO419" s="69"/>
      <c r="AP419" s="69"/>
      <c r="AQ419" s="68">
        <f t="shared" si="91"/>
        <v>0</v>
      </c>
      <c r="AR419" s="69"/>
      <c r="AS419" s="69">
        <v>1250.92</v>
      </c>
      <c r="AT419" s="72">
        <f t="shared" si="92"/>
        <v>70.688699999999997</v>
      </c>
      <c r="AU419" s="71">
        <f t="shared" si="96"/>
        <v>6.4405259999999984</v>
      </c>
      <c r="AV419" s="68">
        <f t="shared" si="93"/>
        <v>2129.1792260000002</v>
      </c>
      <c r="AW419" s="68">
        <f t="shared" si="95"/>
        <v>25550.150712000002</v>
      </c>
      <c r="AX419" s="70">
        <v>400</v>
      </c>
      <c r="AY419" s="70">
        <v>600</v>
      </c>
      <c r="AZ419" s="70"/>
      <c r="BA419" s="68">
        <f t="shared" si="94"/>
        <v>26550.150712000002</v>
      </c>
      <c r="BB419" s="17"/>
      <c r="BC419" s="81"/>
    </row>
    <row r="420" spans="1:55" s="20" customFormat="1" ht="39.75" customHeight="1" x14ac:dyDescent="0.25">
      <c r="A420" s="81" t="s">
        <v>4754</v>
      </c>
      <c r="B420" s="34" t="s">
        <v>2</v>
      </c>
      <c r="C420" s="34"/>
      <c r="D420" s="34"/>
      <c r="E420" s="34"/>
      <c r="F420" s="34" t="s">
        <v>5182</v>
      </c>
      <c r="G420" s="15" t="s">
        <v>4771</v>
      </c>
      <c r="H420" s="16" t="s">
        <v>4773</v>
      </c>
      <c r="I420" s="172">
        <f t="shared" si="87"/>
        <v>408</v>
      </c>
      <c r="J420" s="83">
        <f t="shared" si="85"/>
        <v>391</v>
      </c>
      <c r="K420" s="17" t="s">
        <v>4701</v>
      </c>
      <c r="L420" s="60" t="s">
        <v>4785</v>
      </c>
      <c r="M420" s="60" t="s">
        <v>5620</v>
      </c>
      <c r="N420" s="53" t="s">
        <v>4979</v>
      </c>
      <c r="O420" s="18" t="s">
        <v>2533</v>
      </c>
      <c r="P420" s="47" t="s">
        <v>2534</v>
      </c>
      <c r="Q420" s="48">
        <v>29845</v>
      </c>
      <c r="R420" s="66" t="s">
        <v>654</v>
      </c>
      <c r="S420" s="48" t="s">
        <v>76</v>
      </c>
      <c r="T420" s="56" t="s">
        <v>77</v>
      </c>
      <c r="U420" s="47" t="s">
        <v>1811</v>
      </c>
      <c r="V420" s="58" t="s">
        <v>140</v>
      </c>
      <c r="W420" s="58" t="s">
        <v>141</v>
      </c>
      <c r="X420" s="58" t="s">
        <v>5183</v>
      </c>
      <c r="Y420" s="19" t="s">
        <v>5169</v>
      </c>
      <c r="Z420" s="71">
        <v>760.51</v>
      </c>
      <c r="AA420" s="69">
        <v>15.7</v>
      </c>
      <c r="AB420" s="68">
        <f t="shared" si="88"/>
        <v>776.21</v>
      </c>
      <c r="AC420" s="69"/>
      <c r="AD420" s="69"/>
      <c r="AE420" s="69"/>
      <c r="AF420" s="68">
        <f t="shared" si="89"/>
        <v>0</v>
      </c>
      <c r="AG420" s="69"/>
      <c r="AH420" s="69"/>
      <c r="AI420" s="69"/>
      <c r="AJ420" s="68">
        <f t="shared" si="90"/>
        <v>0</v>
      </c>
      <c r="AK420" s="69"/>
      <c r="AL420" s="69"/>
      <c r="AM420" s="69"/>
      <c r="AN420" s="69"/>
      <c r="AO420" s="69"/>
      <c r="AP420" s="69"/>
      <c r="AQ420" s="68">
        <f t="shared" si="91"/>
        <v>0</v>
      </c>
      <c r="AR420" s="69"/>
      <c r="AS420" s="69">
        <v>1250.92</v>
      </c>
      <c r="AT420" s="72">
        <f t="shared" si="92"/>
        <v>68.445899999999995</v>
      </c>
      <c r="AU420" s="71">
        <f t="shared" si="96"/>
        <v>6.2361819999999994</v>
      </c>
      <c r="AV420" s="68">
        <f t="shared" si="93"/>
        <v>2101.8120820000004</v>
      </c>
      <c r="AW420" s="68">
        <f t="shared" si="95"/>
        <v>25221.744984000004</v>
      </c>
      <c r="AX420" s="70">
        <v>400</v>
      </c>
      <c r="AY420" s="70">
        <v>600</v>
      </c>
      <c r="AZ420" s="70"/>
      <c r="BA420" s="68">
        <f t="shared" si="94"/>
        <v>26221.744984000004</v>
      </c>
      <c r="BB420" s="17"/>
      <c r="BC420" s="81"/>
    </row>
    <row r="421" spans="1:55" s="20" customFormat="1" ht="39.75" customHeight="1" x14ac:dyDescent="0.25">
      <c r="A421" s="81" t="s">
        <v>4754</v>
      </c>
      <c r="B421" s="34" t="s">
        <v>2</v>
      </c>
      <c r="C421" s="34"/>
      <c r="D421" s="34"/>
      <c r="E421" s="34"/>
      <c r="F421" s="34" t="s">
        <v>5182</v>
      </c>
      <c r="G421" s="15" t="s">
        <v>4771</v>
      </c>
      <c r="H421" s="16" t="s">
        <v>4773</v>
      </c>
      <c r="I421" s="172">
        <f t="shared" si="87"/>
        <v>409</v>
      </c>
      <c r="J421" s="83">
        <f t="shared" si="85"/>
        <v>392</v>
      </c>
      <c r="K421" s="17" t="s">
        <v>4701</v>
      </c>
      <c r="L421" s="60" t="s">
        <v>4785</v>
      </c>
      <c r="M421" s="60" t="s">
        <v>5620</v>
      </c>
      <c r="N421" s="53" t="s">
        <v>4979</v>
      </c>
      <c r="O421" s="18" t="s">
        <v>2535</v>
      </c>
      <c r="P421" s="47" t="s">
        <v>2536</v>
      </c>
      <c r="Q421" s="48">
        <v>31047</v>
      </c>
      <c r="R421" s="66" t="s">
        <v>655</v>
      </c>
      <c r="S421" s="48" t="s">
        <v>76</v>
      </c>
      <c r="T421" s="56" t="s">
        <v>77</v>
      </c>
      <c r="U421" s="47" t="s">
        <v>1811</v>
      </c>
      <c r="V421" s="58" t="s">
        <v>142</v>
      </c>
      <c r="W421" s="58" t="s">
        <v>143</v>
      </c>
      <c r="X421" s="58" t="s">
        <v>5183</v>
      </c>
      <c r="Y421" s="19" t="s">
        <v>5188</v>
      </c>
      <c r="Z421" s="71">
        <v>789.09999999999991</v>
      </c>
      <c r="AA421" s="69">
        <v>10.7</v>
      </c>
      <c r="AB421" s="68">
        <f t="shared" si="88"/>
        <v>799.8</v>
      </c>
      <c r="AC421" s="69"/>
      <c r="AD421" s="69"/>
      <c r="AE421" s="69"/>
      <c r="AF421" s="68">
        <f t="shared" si="89"/>
        <v>0</v>
      </c>
      <c r="AG421" s="69"/>
      <c r="AH421" s="69"/>
      <c r="AI421" s="69"/>
      <c r="AJ421" s="68">
        <f t="shared" si="90"/>
        <v>0</v>
      </c>
      <c r="AK421" s="69"/>
      <c r="AL421" s="69"/>
      <c r="AM421" s="69"/>
      <c r="AN421" s="69"/>
      <c r="AO421" s="69"/>
      <c r="AP421" s="69"/>
      <c r="AQ421" s="68">
        <f t="shared" si="91"/>
        <v>0</v>
      </c>
      <c r="AR421" s="69"/>
      <c r="AS421" s="69">
        <v>1250.92</v>
      </c>
      <c r="AT421" s="72">
        <f t="shared" si="92"/>
        <v>71.018999999999991</v>
      </c>
      <c r="AU421" s="71">
        <f t="shared" si="96"/>
        <v>6.4706199999999985</v>
      </c>
      <c r="AV421" s="68">
        <f t="shared" si="93"/>
        <v>2128.2096200000001</v>
      </c>
      <c r="AW421" s="68">
        <f t="shared" si="95"/>
        <v>25538.515440000003</v>
      </c>
      <c r="AX421" s="70">
        <v>400</v>
      </c>
      <c r="AY421" s="70">
        <v>600</v>
      </c>
      <c r="AZ421" s="70"/>
      <c r="BA421" s="68">
        <f t="shared" si="94"/>
        <v>26538.515440000003</v>
      </c>
      <c r="BB421" s="17"/>
      <c r="BC421" s="81"/>
    </row>
    <row r="422" spans="1:55" s="20" customFormat="1" ht="39.75" customHeight="1" x14ac:dyDescent="0.25">
      <c r="A422" s="81" t="s">
        <v>4754</v>
      </c>
      <c r="B422" s="34"/>
      <c r="C422" s="34"/>
      <c r="D422" s="34">
        <v>1</v>
      </c>
      <c r="E422" s="34"/>
      <c r="F422" s="34" t="s">
        <v>5182</v>
      </c>
      <c r="G422" s="15" t="s">
        <v>4771</v>
      </c>
      <c r="H422" s="16" t="s">
        <v>4773</v>
      </c>
      <c r="I422" s="172">
        <f t="shared" si="87"/>
        <v>410</v>
      </c>
      <c r="J422" s="83">
        <f t="shared" si="85"/>
        <v>393</v>
      </c>
      <c r="K422" s="17" t="s">
        <v>4701</v>
      </c>
      <c r="L422" s="60" t="s">
        <v>4785</v>
      </c>
      <c r="M422" s="60" t="s">
        <v>5620</v>
      </c>
      <c r="N422" s="53" t="s">
        <v>4979</v>
      </c>
      <c r="O422" s="18" t="s">
        <v>2537</v>
      </c>
      <c r="P422" s="47"/>
      <c r="Q422" s="48">
        <v>41821</v>
      </c>
      <c r="R422" s="66" t="s">
        <v>656</v>
      </c>
      <c r="S422" s="48" t="s">
        <v>76</v>
      </c>
      <c r="T422" s="56" t="s">
        <v>1822</v>
      </c>
      <c r="U422" s="47" t="s">
        <v>1811</v>
      </c>
      <c r="V422" s="58" t="s">
        <v>146</v>
      </c>
      <c r="W422" s="58" t="s">
        <v>147</v>
      </c>
      <c r="X422" s="58" t="s">
        <v>5183</v>
      </c>
      <c r="Y422" s="19" t="s">
        <v>5188</v>
      </c>
      <c r="Z422" s="71">
        <v>706.14</v>
      </c>
      <c r="AA422" s="69">
        <v>3.1</v>
      </c>
      <c r="AB422" s="68">
        <f t="shared" si="88"/>
        <v>709.24</v>
      </c>
      <c r="AC422" s="69"/>
      <c r="AD422" s="69"/>
      <c r="AE422" s="69"/>
      <c r="AF422" s="68">
        <f t="shared" si="89"/>
        <v>0</v>
      </c>
      <c r="AG422" s="69"/>
      <c r="AH422" s="69"/>
      <c r="AI422" s="69"/>
      <c r="AJ422" s="68">
        <f t="shared" si="90"/>
        <v>0</v>
      </c>
      <c r="AK422" s="69"/>
      <c r="AL422" s="69"/>
      <c r="AM422" s="69"/>
      <c r="AN422" s="69"/>
      <c r="AO422" s="69"/>
      <c r="AP422" s="69"/>
      <c r="AQ422" s="68">
        <f t="shared" si="91"/>
        <v>0</v>
      </c>
      <c r="AR422" s="69"/>
      <c r="AS422" s="69">
        <v>1250.92</v>
      </c>
      <c r="AT422" s="72">
        <f t="shared" si="92"/>
        <v>63.552599999999998</v>
      </c>
      <c r="AU422" s="71">
        <f t="shared" si="96"/>
        <v>5.7903479999999989</v>
      </c>
      <c r="AV422" s="68">
        <f t="shared" si="93"/>
        <v>2029.5029480000001</v>
      </c>
      <c r="AW422" s="68">
        <f>AV422*11</f>
        <v>22324.532428000002</v>
      </c>
      <c r="AX422" s="70">
        <v>400</v>
      </c>
      <c r="AY422" s="70">
        <v>600</v>
      </c>
      <c r="AZ422" s="70"/>
      <c r="BA422" s="68">
        <f t="shared" si="94"/>
        <v>23324.532428000002</v>
      </c>
      <c r="BB422" s="17" t="s">
        <v>4861</v>
      </c>
      <c r="BC422" s="81" t="s">
        <v>4936</v>
      </c>
    </row>
    <row r="423" spans="1:55" s="20" customFormat="1" ht="39.75" customHeight="1" x14ac:dyDescent="0.25">
      <c r="A423" s="81" t="s">
        <v>4754</v>
      </c>
      <c r="B423" s="34"/>
      <c r="C423" s="34"/>
      <c r="D423" s="34">
        <v>1</v>
      </c>
      <c r="E423" s="34"/>
      <c r="F423" s="34" t="s">
        <v>5182</v>
      </c>
      <c r="G423" s="15" t="s">
        <v>4771</v>
      </c>
      <c r="H423" s="16" t="s">
        <v>4773</v>
      </c>
      <c r="I423" s="172">
        <f t="shared" si="87"/>
        <v>411</v>
      </c>
      <c r="J423" s="83">
        <f t="shared" si="85"/>
        <v>394</v>
      </c>
      <c r="K423" s="17" t="s">
        <v>4701</v>
      </c>
      <c r="L423" s="60" t="s">
        <v>4785</v>
      </c>
      <c r="M423" s="60" t="s">
        <v>5620</v>
      </c>
      <c r="N423" s="53" t="s">
        <v>5401</v>
      </c>
      <c r="O423" s="18" t="s">
        <v>2538</v>
      </c>
      <c r="P423" s="47"/>
      <c r="Q423" s="48">
        <v>42491</v>
      </c>
      <c r="R423" s="66" t="s">
        <v>657</v>
      </c>
      <c r="S423" s="48" t="s">
        <v>76</v>
      </c>
      <c r="T423" s="56" t="s">
        <v>1822</v>
      </c>
      <c r="U423" s="47" t="s">
        <v>1811</v>
      </c>
      <c r="V423" s="58" t="s">
        <v>154</v>
      </c>
      <c r="W423" s="58" t="s">
        <v>155</v>
      </c>
      <c r="X423" s="58" t="s">
        <v>5183</v>
      </c>
      <c r="Y423" s="19" t="s">
        <v>5188</v>
      </c>
      <c r="Z423" s="71">
        <v>809.04</v>
      </c>
      <c r="AA423" s="69">
        <v>3.1</v>
      </c>
      <c r="AB423" s="68">
        <f t="shared" si="88"/>
        <v>812.14</v>
      </c>
      <c r="AC423" s="69"/>
      <c r="AD423" s="69"/>
      <c r="AE423" s="69"/>
      <c r="AF423" s="68">
        <f t="shared" si="89"/>
        <v>0</v>
      </c>
      <c r="AG423" s="69"/>
      <c r="AH423" s="69"/>
      <c r="AI423" s="69"/>
      <c r="AJ423" s="68">
        <f t="shared" si="90"/>
        <v>0</v>
      </c>
      <c r="AK423" s="69"/>
      <c r="AL423" s="69"/>
      <c r="AM423" s="69"/>
      <c r="AN423" s="69"/>
      <c r="AO423" s="69"/>
      <c r="AP423" s="69"/>
      <c r="AQ423" s="68">
        <f t="shared" si="91"/>
        <v>0</v>
      </c>
      <c r="AR423" s="69"/>
      <c r="AS423" s="69">
        <v>1250.92</v>
      </c>
      <c r="AT423" s="72">
        <f t="shared" si="92"/>
        <v>72.813599999999994</v>
      </c>
      <c r="AU423" s="71">
        <f t="shared" si="96"/>
        <v>6.6341279999999987</v>
      </c>
      <c r="AV423" s="68">
        <f t="shared" si="93"/>
        <v>2142.507728</v>
      </c>
      <c r="AW423" s="68">
        <f t="shared" si="95"/>
        <v>25710.092735999999</v>
      </c>
      <c r="AX423" s="70">
        <v>400</v>
      </c>
      <c r="AY423" s="70">
        <v>600</v>
      </c>
      <c r="AZ423" s="70"/>
      <c r="BA423" s="68">
        <f t="shared" si="94"/>
        <v>26710.092735999999</v>
      </c>
      <c r="BB423" s="17" t="s">
        <v>5178</v>
      </c>
      <c r="BC423" s="81" t="s">
        <v>4938</v>
      </c>
    </row>
    <row r="424" spans="1:55" s="20" customFormat="1" ht="39.75" customHeight="1" x14ac:dyDescent="0.25">
      <c r="A424" s="81" t="s">
        <v>4754</v>
      </c>
      <c r="B424" s="34" t="s">
        <v>2</v>
      </c>
      <c r="C424" s="34"/>
      <c r="D424" s="34"/>
      <c r="E424" s="34"/>
      <c r="F424" s="34" t="s">
        <v>5182</v>
      </c>
      <c r="G424" s="15" t="s">
        <v>4771</v>
      </c>
      <c r="H424" s="16" t="s">
        <v>4773</v>
      </c>
      <c r="I424" s="172">
        <f t="shared" si="87"/>
        <v>412</v>
      </c>
      <c r="J424" s="83">
        <f t="shared" si="85"/>
        <v>395</v>
      </c>
      <c r="K424" s="17" t="s">
        <v>4701</v>
      </c>
      <c r="L424" s="60" t="s">
        <v>4785</v>
      </c>
      <c r="M424" s="60" t="s">
        <v>5620</v>
      </c>
      <c r="N424" s="53" t="s">
        <v>4787</v>
      </c>
      <c r="O424" s="18" t="s">
        <v>2539</v>
      </c>
      <c r="P424" s="47" t="s">
        <v>2540</v>
      </c>
      <c r="Q424" s="48">
        <v>40364</v>
      </c>
      <c r="R424" s="66" t="s">
        <v>658</v>
      </c>
      <c r="S424" s="48" t="s">
        <v>76</v>
      </c>
      <c r="T424" s="56" t="s">
        <v>77</v>
      </c>
      <c r="U424" s="47" t="s">
        <v>1811</v>
      </c>
      <c r="V424" s="58" t="s">
        <v>158</v>
      </c>
      <c r="W424" s="58" t="s">
        <v>159</v>
      </c>
      <c r="X424" s="58" t="s">
        <v>5183</v>
      </c>
      <c r="Y424" s="19" t="s">
        <v>5188</v>
      </c>
      <c r="Z424" s="71">
        <v>689.67000000000007</v>
      </c>
      <c r="AA424" s="69">
        <v>3.1</v>
      </c>
      <c r="AB424" s="68">
        <f t="shared" si="88"/>
        <v>692.7700000000001</v>
      </c>
      <c r="AC424" s="69"/>
      <c r="AD424" s="69"/>
      <c r="AE424" s="69"/>
      <c r="AF424" s="68">
        <f t="shared" si="89"/>
        <v>0</v>
      </c>
      <c r="AG424" s="69"/>
      <c r="AH424" s="69"/>
      <c r="AI424" s="69"/>
      <c r="AJ424" s="68">
        <f t="shared" si="90"/>
        <v>0</v>
      </c>
      <c r="AK424" s="69"/>
      <c r="AL424" s="69"/>
      <c r="AM424" s="69"/>
      <c r="AN424" s="69"/>
      <c r="AO424" s="69"/>
      <c r="AP424" s="69"/>
      <c r="AQ424" s="68">
        <f t="shared" si="91"/>
        <v>0</v>
      </c>
      <c r="AR424" s="69"/>
      <c r="AS424" s="69">
        <v>1250.92</v>
      </c>
      <c r="AT424" s="72">
        <f t="shared" si="92"/>
        <v>62.070300000000003</v>
      </c>
      <c r="AU424" s="71">
        <f t="shared" si="96"/>
        <v>5.6552939999999996</v>
      </c>
      <c r="AV424" s="68">
        <f t="shared" si="93"/>
        <v>2011.4155940000001</v>
      </c>
      <c r="AW424" s="68">
        <f t="shared" si="95"/>
        <v>24136.987128000001</v>
      </c>
      <c r="AX424" s="70">
        <v>400</v>
      </c>
      <c r="AY424" s="70">
        <v>600</v>
      </c>
      <c r="AZ424" s="70"/>
      <c r="BA424" s="68">
        <f t="shared" si="94"/>
        <v>25136.987128000001</v>
      </c>
      <c r="BB424" s="17"/>
      <c r="BC424" s="81"/>
    </row>
    <row r="425" spans="1:55" s="20" customFormat="1" ht="39.75" customHeight="1" x14ac:dyDescent="0.25">
      <c r="A425" s="81" t="s">
        <v>73</v>
      </c>
      <c r="B425" s="34" t="s">
        <v>2</v>
      </c>
      <c r="C425" s="34"/>
      <c r="D425" s="34"/>
      <c r="E425" s="34"/>
      <c r="F425" s="34" t="s">
        <v>5182</v>
      </c>
      <c r="G425" s="15" t="s">
        <v>4771</v>
      </c>
      <c r="H425" s="16" t="s">
        <v>4773</v>
      </c>
      <c r="I425" s="172">
        <f t="shared" si="87"/>
        <v>413</v>
      </c>
      <c r="J425" s="83">
        <f t="shared" si="85"/>
        <v>396</v>
      </c>
      <c r="K425" s="17" t="s">
        <v>4701</v>
      </c>
      <c r="L425" s="60" t="s">
        <v>4785</v>
      </c>
      <c r="M425" s="60" t="s">
        <v>5620</v>
      </c>
      <c r="N425" s="53" t="s">
        <v>4787</v>
      </c>
      <c r="O425" s="18" t="s">
        <v>2541</v>
      </c>
      <c r="P425" s="47" t="s">
        <v>2542</v>
      </c>
      <c r="Q425" s="48">
        <v>29556</v>
      </c>
      <c r="R425" s="66" t="s">
        <v>659</v>
      </c>
      <c r="S425" s="48" t="s">
        <v>76</v>
      </c>
      <c r="T425" s="56" t="s">
        <v>77</v>
      </c>
      <c r="U425" s="47" t="s">
        <v>1821</v>
      </c>
      <c r="V425" s="58" t="s">
        <v>142</v>
      </c>
      <c r="W425" s="58" t="s">
        <v>143</v>
      </c>
      <c r="X425" s="58" t="s">
        <v>5183</v>
      </c>
      <c r="Y425" s="19" t="s">
        <v>5188</v>
      </c>
      <c r="Z425" s="71"/>
      <c r="AA425" s="69"/>
      <c r="AB425" s="68">
        <f t="shared" si="88"/>
        <v>0</v>
      </c>
      <c r="AC425" s="69">
        <v>1233.7</v>
      </c>
      <c r="AD425" s="69">
        <v>664.3</v>
      </c>
      <c r="AE425" s="69">
        <v>42.55</v>
      </c>
      <c r="AF425" s="68">
        <f t="shared" si="89"/>
        <v>1940.55</v>
      </c>
      <c r="AG425" s="69"/>
      <c r="AH425" s="69"/>
      <c r="AI425" s="69"/>
      <c r="AJ425" s="68">
        <f t="shared" si="90"/>
        <v>0</v>
      </c>
      <c r="AK425" s="69"/>
      <c r="AL425" s="69"/>
      <c r="AM425" s="69"/>
      <c r="AN425" s="69"/>
      <c r="AO425" s="69"/>
      <c r="AP425" s="69">
        <v>158</v>
      </c>
      <c r="AQ425" s="68">
        <f t="shared" si="91"/>
        <v>158</v>
      </c>
      <c r="AR425" s="69">
        <v>505.38</v>
      </c>
      <c r="AS425" s="69"/>
      <c r="AT425" s="72">
        <f t="shared" si="92"/>
        <v>111.033</v>
      </c>
      <c r="AU425" s="71">
        <f t="shared" ref="AU425:AU456" si="97">+(Z425+AC425)*1.01%</f>
        <v>12.460369999999999</v>
      </c>
      <c r="AV425" s="68">
        <f t="shared" si="93"/>
        <v>2727.42337</v>
      </c>
      <c r="AW425" s="68">
        <f t="shared" si="95"/>
        <v>32729.080439999998</v>
      </c>
      <c r="AX425" s="70">
        <v>400</v>
      </c>
      <c r="AY425" s="70">
        <v>600</v>
      </c>
      <c r="AZ425" s="70"/>
      <c r="BA425" s="68">
        <f t="shared" si="94"/>
        <v>33729.080439999998</v>
      </c>
      <c r="BB425" s="17"/>
      <c r="BC425" s="81"/>
    </row>
    <row r="426" spans="1:55" s="20" customFormat="1" ht="39.75" customHeight="1" x14ac:dyDescent="0.25">
      <c r="A426" s="81" t="s">
        <v>73</v>
      </c>
      <c r="B426" s="34" t="s">
        <v>2</v>
      </c>
      <c r="C426" s="34"/>
      <c r="D426" s="34"/>
      <c r="E426" s="34"/>
      <c r="F426" s="34" t="s">
        <v>5182</v>
      </c>
      <c r="G426" s="15" t="s">
        <v>4771</v>
      </c>
      <c r="H426" s="16" t="s">
        <v>4773</v>
      </c>
      <c r="I426" s="172">
        <f t="shared" si="87"/>
        <v>414</v>
      </c>
      <c r="J426" s="83">
        <f t="shared" si="85"/>
        <v>397</v>
      </c>
      <c r="K426" s="17" t="s">
        <v>4741</v>
      </c>
      <c r="L426" s="60" t="s">
        <v>4785</v>
      </c>
      <c r="M426" s="60" t="s">
        <v>5620</v>
      </c>
      <c r="N426" s="53" t="s">
        <v>4790</v>
      </c>
      <c r="O426" s="18" t="s">
        <v>2543</v>
      </c>
      <c r="P426" s="47" t="s">
        <v>2544</v>
      </c>
      <c r="Q426" s="48">
        <v>30678</v>
      </c>
      <c r="R426" s="66" t="s">
        <v>660</v>
      </c>
      <c r="S426" s="48" t="s">
        <v>76</v>
      </c>
      <c r="T426" s="56" t="s">
        <v>77</v>
      </c>
      <c r="U426" s="47" t="s">
        <v>1821</v>
      </c>
      <c r="V426" s="58" t="s">
        <v>132</v>
      </c>
      <c r="W426" s="58" t="s">
        <v>133</v>
      </c>
      <c r="X426" s="58" t="s">
        <v>5183</v>
      </c>
      <c r="Y426" s="19" t="s">
        <v>5217</v>
      </c>
      <c r="Z426" s="71"/>
      <c r="AA426" s="69"/>
      <c r="AB426" s="68">
        <f t="shared" si="88"/>
        <v>0</v>
      </c>
      <c r="AC426" s="69">
        <v>1397.5</v>
      </c>
      <c r="AD426" s="69">
        <v>752.5</v>
      </c>
      <c r="AE426" s="69">
        <v>81.75</v>
      </c>
      <c r="AF426" s="68">
        <f t="shared" si="89"/>
        <v>2231.75</v>
      </c>
      <c r="AG426" s="69"/>
      <c r="AH426" s="69"/>
      <c r="AI426" s="69"/>
      <c r="AJ426" s="68">
        <f t="shared" si="90"/>
        <v>0</v>
      </c>
      <c r="AK426" s="69"/>
      <c r="AL426" s="69"/>
      <c r="AM426" s="69"/>
      <c r="AN426" s="69"/>
      <c r="AO426" s="69">
        <v>150</v>
      </c>
      <c r="AP426" s="69"/>
      <c r="AQ426" s="68">
        <f t="shared" si="91"/>
        <v>150</v>
      </c>
      <c r="AR426" s="69">
        <v>704.43</v>
      </c>
      <c r="AS426" s="69"/>
      <c r="AT426" s="72">
        <f t="shared" si="92"/>
        <v>125.77499999999999</v>
      </c>
      <c r="AU426" s="71">
        <f t="shared" si="97"/>
        <v>14.114749999999999</v>
      </c>
      <c r="AV426" s="68">
        <f t="shared" si="93"/>
        <v>3226.0697500000001</v>
      </c>
      <c r="AW426" s="68">
        <f t="shared" si="95"/>
        <v>38712.837</v>
      </c>
      <c r="AX426" s="70">
        <v>400</v>
      </c>
      <c r="AY426" s="70">
        <v>600</v>
      </c>
      <c r="AZ426" s="70"/>
      <c r="BA426" s="68">
        <f t="shared" si="94"/>
        <v>39712.837</v>
      </c>
      <c r="BB426" s="17"/>
      <c r="BC426" s="81"/>
    </row>
    <row r="427" spans="1:55" s="20" customFormat="1" ht="39.75" customHeight="1" x14ac:dyDescent="0.25">
      <c r="A427" s="81" t="s">
        <v>73</v>
      </c>
      <c r="B427" s="34" t="s">
        <v>2</v>
      </c>
      <c r="C427" s="34"/>
      <c r="D427" s="34"/>
      <c r="E427" s="34"/>
      <c r="F427" s="34" t="s">
        <v>5182</v>
      </c>
      <c r="G427" s="15" t="s">
        <v>4771</v>
      </c>
      <c r="H427" s="16" t="s">
        <v>4773</v>
      </c>
      <c r="I427" s="172">
        <f t="shared" si="87"/>
        <v>415</v>
      </c>
      <c r="J427" s="83">
        <f t="shared" si="85"/>
        <v>398</v>
      </c>
      <c r="K427" s="17" t="s">
        <v>4741</v>
      </c>
      <c r="L427" s="60" t="s">
        <v>4785</v>
      </c>
      <c r="M427" s="60" t="s">
        <v>5620</v>
      </c>
      <c r="N427" s="53" t="s">
        <v>4790</v>
      </c>
      <c r="O427" s="18" t="s">
        <v>2545</v>
      </c>
      <c r="P427" s="47" t="s">
        <v>2546</v>
      </c>
      <c r="Q427" s="48">
        <v>29783</v>
      </c>
      <c r="R427" s="66" t="s">
        <v>661</v>
      </c>
      <c r="S427" s="48" t="s">
        <v>76</v>
      </c>
      <c r="T427" s="56" t="s">
        <v>77</v>
      </c>
      <c r="U427" s="47" t="s">
        <v>78</v>
      </c>
      <c r="V427" s="58" t="s">
        <v>258</v>
      </c>
      <c r="W427" s="58" t="s">
        <v>1835</v>
      </c>
      <c r="X427" s="58" t="s">
        <v>5183</v>
      </c>
      <c r="Y427" s="19" t="s">
        <v>5216</v>
      </c>
      <c r="Z427" s="71"/>
      <c r="AA427" s="69"/>
      <c r="AB427" s="68">
        <f t="shared" si="88"/>
        <v>0</v>
      </c>
      <c r="AC427" s="69">
        <v>1386.45</v>
      </c>
      <c r="AD427" s="69">
        <v>746.55</v>
      </c>
      <c r="AE427" s="69">
        <v>77.14</v>
      </c>
      <c r="AF427" s="68">
        <f t="shared" si="89"/>
        <v>2210.14</v>
      </c>
      <c r="AG427" s="69"/>
      <c r="AH427" s="69"/>
      <c r="AI427" s="69"/>
      <c r="AJ427" s="68">
        <f t="shared" si="90"/>
        <v>0</v>
      </c>
      <c r="AK427" s="69"/>
      <c r="AL427" s="69"/>
      <c r="AM427" s="69"/>
      <c r="AN427" s="69"/>
      <c r="AO427" s="69">
        <v>300</v>
      </c>
      <c r="AP427" s="69"/>
      <c r="AQ427" s="68">
        <f t="shared" si="91"/>
        <v>300</v>
      </c>
      <c r="AR427" s="69">
        <v>1264.6400000000001</v>
      </c>
      <c r="AS427" s="69"/>
      <c r="AT427" s="72">
        <f t="shared" si="92"/>
        <v>124.7805</v>
      </c>
      <c r="AU427" s="71">
        <f t="shared" si="97"/>
        <v>14.003145</v>
      </c>
      <c r="AV427" s="68">
        <f t="shared" si="93"/>
        <v>3913.5636449999997</v>
      </c>
      <c r="AW427" s="68">
        <f t="shared" si="95"/>
        <v>46962.763739999995</v>
      </c>
      <c r="AX427" s="70">
        <v>400</v>
      </c>
      <c r="AY427" s="70">
        <v>600</v>
      </c>
      <c r="AZ427" s="70"/>
      <c r="BA427" s="68">
        <f t="shared" si="94"/>
        <v>47962.763739999995</v>
      </c>
      <c r="BB427" s="17"/>
      <c r="BC427" s="81"/>
    </row>
    <row r="428" spans="1:55" s="20" customFormat="1" ht="39.75" customHeight="1" x14ac:dyDescent="0.25">
      <c r="A428" s="81" t="s">
        <v>73</v>
      </c>
      <c r="B428" s="34" t="s">
        <v>2</v>
      </c>
      <c r="C428" s="34"/>
      <c r="D428" s="34"/>
      <c r="E428" s="34"/>
      <c r="F428" s="34" t="s">
        <v>5182</v>
      </c>
      <c r="G428" s="15" t="s">
        <v>4771</v>
      </c>
      <c r="H428" s="16" t="s">
        <v>4773</v>
      </c>
      <c r="I428" s="172">
        <f t="shared" si="87"/>
        <v>416</v>
      </c>
      <c r="J428" s="83">
        <f t="shared" si="85"/>
        <v>399</v>
      </c>
      <c r="K428" s="17" t="s">
        <v>4741</v>
      </c>
      <c r="L428" s="60" t="s">
        <v>4785</v>
      </c>
      <c r="M428" s="60" t="s">
        <v>5620</v>
      </c>
      <c r="N428" s="53" t="s">
        <v>4790</v>
      </c>
      <c r="O428" s="18" t="s">
        <v>2547</v>
      </c>
      <c r="P428" s="47" t="s">
        <v>2548</v>
      </c>
      <c r="Q428" s="48">
        <v>29845</v>
      </c>
      <c r="R428" s="66" t="s">
        <v>662</v>
      </c>
      <c r="S428" s="48" t="s">
        <v>76</v>
      </c>
      <c r="T428" s="56" t="s">
        <v>77</v>
      </c>
      <c r="U428" s="47" t="s">
        <v>78</v>
      </c>
      <c r="V428" s="58" t="s">
        <v>258</v>
      </c>
      <c r="W428" s="58" t="s">
        <v>1835</v>
      </c>
      <c r="X428" s="58" t="s">
        <v>5183</v>
      </c>
      <c r="Y428" s="19" t="s">
        <v>5193</v>
      </c>
      <c r="Z428" s="71"/>
      <c r="AA428" s="69"/>
      <c r="AB428" s="68">
        <f t="shared" si="88"/>
        <v>0</v>
      </c>
      <c r="AC428" s="69">
        <v>1386.45</v>
      </c>
      <c r="AD428" s="69">
        <v>746.55</v>
      </c>
      <c r="AE428" s="69">
        <v>64.14</v>
      </c>
      <c r="AF428" s="68">
        <f t="shared" si="89"/>
        <v>2197.14</v>
      </c>
      <c r="AG428" s="69"/>
      <c r="AH428" s="69"/>
      <c r="AI428" s="69"/>
      <c r="AJ428" s="68">
        <f t="shared" si="90"/>
        <v>0</v>
      </c>
      <c r="AK428" s="69"/>
      <c r="AL428" s="69"/>
      <c r="AM428" s="69"/>
      <c r="AN428" s="69"/>
      <c r="AO428" s="69">
        <v>300</v>
      </c>
      <c r="AP428" s="69"/>
      <c r="AQ428" s="68">
        <f t="shared" si="91"/>
        <v>300</v>
      </c>
      <c r="AR428" s="69">
        <v>1233.8</v>
      </c>
      <c r="AS428" s="69"/>
      <c r="AT428" s="72">
        <f t="shared" si="92"/>
        <v>124.7805</v>
      </c>
      <c r="AU428" s="71">
        <f t="shared" si="97"/>
        <v>14.003145</v>
      </c>
      <c r="AV428" s="68">
        <f t="shared" si="93"/>
        <v>3869.7236449999996</v>
      </c>
      <c r="AW428" s="68">
        <f t="shared" si="95"/>
        <v>46436.683739999993</v>
      </c>
      <c r="AX428" s="70">
        <v>400</v>
      </c>
      <c r="AY428" s="70">
        <v>600</v>
      </c>
      <c r="AZ428" s="70"/>
      <c r="BA428" s="68">
        <f t="shared" si="94"/>
        <v>47436.683739999993</v>
      </c>
      <c r="BB428" s="17"/>
      <c r="BC428" s="81"/>
    </row>
    <row r="429" spans="1:55" s="20" customFormat="1" ht="39.75" customHeight="1" x14ac:dyDescent="0.25">
      <c r="A429" s="81" t="s">
        <v>73</v>
      </c>
      <c r="B429" s="34" t="s">
        <v>2</v>
      </c>
      <c r="C429" s="34"/>
      <c r="D429" s="34"/>
      <c r="E429" s="34"/>
      <c r="F429" s="34" t="s">
        <v>5182</v>
      </c>
      <c r="G429" s="15" t="s">
        <v>4771</v>
      </c>
      <c r="H429" s="16" t="s">
        <v>4773</v>
      </c>
      <c r="I429" s="172">
        <f t="shared" si="87"/>
        <v>417</v>
      </c>
      <c r="J429" s="83">
        <f t="shared" ref="J429:J451" si="98">J428+1</f>
        <v>400</v>
      </c>
      <c r="K429" s="17" t="s">
        <v>4741</v>
      </c>
      <c r="L429" s="60" t="s">
        <v>4785</v>
      </c>
      <c r="M429" s="60" t="s">
        <v>5620</v>
      </c>
      <c r="N429" s="53" t="s">
        <v>4979</v>
      </c>
      <c r="O429" s="18" t="s">
        <v>2551</v>
      </c>
      <c r="P429" s="47" t="s">
        <v>2552</v>
      </c>
      <c r="Q429" s="48">
        <v>31017</v>
      </c>
      <c r="R429" s="66" t="s">
        <v>664</v>
      </c>
      <c r="S429" s="48" t="s">
        <v>76</v>
      </c>
      <c r="T429" s="56" t="s">
        <v>77</v>
      </c>
      <c r="U429" s="47" t="s">
        <v>1821</v>
      </c>
      <c r="V429" s="58" t="s">
        <v>140</v>
      </c>
      <c r="W429" s="58" t="s">
        <v>141</v>
      </c>
      <c r="X429" s="58" t="s">
        <v>5183</v>
      </c>
      <c r="Y429" s="19" t="s">
        <v>5197</v>
      </c>
      <c r="Z429" s="71"/>
      <c r="AA429" s="69"/>
      <c r="AB429" s="68">
        <f t="shared" si="88"/>
        <v>0</v>
      </c>
      <c r="AC429" s="69">
        <v>1244.0999999999999</v>
      </c>
      <c r="AD429" s="69">
        <v>669.9</v>
      </c>
      <c r="AE429" s="69">
        <v>19.28</v>
      </c>
      <c r="AF429" s="68">
        <f t="shared" si="89"/>
        <v>1933.28</v>
      </c>
      <c r="AG429" s="69"/>
      <c r="AH429" s="69"/>
      <c r="AI429" s="69"/>
      <c r="AJ429" s="68">
        <f t="shared" si="90"/>
        <v>0</v>
      </c>
      <c r="AK429" s="69"/>
      <c r="AL429" s="69"/>
      <c r="AM429" s="69"/>
      <c r="AN429" s="69"/>
      <c r="AO429" s="69"/>
      <c r="AP429" s="69">
        <v>158</v>
      </c>
      <c r="AQ429" s="68">
        <f t="shared" si="91"/>
        <v>158</v>
      </c>
      <c r="AR429" s="69"/>
      <c r="AS429" s="69"/>
      <c r="AT429" s="72">
        <f t="shared" si="92"/>
        <v>111.96899999999999</v>
      </c>
      <c r="AU429" s="71">
        <f t="shared" si="97"/>
        <v>12.565409999999998</v>
      </c>
      <c r="AV429" s="68">
        <f t="shared" si="93"/>
        <v>2215.81441</v>
      </c>
      <c r="AW429" s="68">
        <f t="shared" si="95"/>
        <v>26589.772919999999</v>
      </c>
      <c r="AX429" s="70">
        <v>400</v>
      </c>
      <c r="AY429" s="70">
        <v>600</v>
      </c>
      <c r="AZ429" s="70"/>
      <c r="BA429" s="68">
        <f t="shared" si="94"/>
        <v>27589.772919999999</v>
      </c>
      <c r="BB429" s="17"/>
      <c r="BC429" s="81"/>
    </row>
    <row r="430" spans="1:55" s="20" customFormat="1" ht="39.75" customHeight="1" x14ac:dyDescent="0.25">
      <c r="A430" s="81" t="s">
        <v>73</v>
      </c>
      <c r="B430" s="34"/>
      <c r="C430" s="34"/>
      <c r="D430" s="34">
        <v>1</v>
      </c>
      <c r="E430" s="34"/>
      <c r="F430" s="34" t="s">
        <v>5182</v>
      </c>
      <c r="G430" s="15" t="s">
        <v>4771</v>
      </c>
      <c r="H430" s="16" t="s">
        <v>4773</v>
      </c>
      <c r="I430" s="172">
        <f t="shared" si="87"/>
        <v>418</v>
      </c>
      <c r="J430" s="83">
        <f t="shared" si="98"/>
        <v>401</v>
      </c>
      <c r="K430" s="17" t="s">
        <v>4741</v>
      </c>
      <c r="L430" s="60" t="s">
        <v>4785</v>
      </c>
      <c r="M430" s="60" t="s">
        <v>5620</v>
      </c>
      <c r="N430" s="53" t="s">
        <v>4979</v>
      </c>
      <c r="O430" s="18" t="s">
        <v>2553</v>
      </c>
      <c r="P430" s="47"/>
      <c r="Q430" s="48">
        <v>42802</v>
      </c>
      <c r="R430" s="66" t="s">
        <v>665</v>
      </c>
      <c r="S430" s="48" t="s">
        <v>76</v>
      </c>
      <c r="T430" s="56" t="s">
        <v>1822</v>
      </c>
      <c r="U430" s="47" t="s">
        <v>1821</v>
      </c>
      <c r="V430" s="58" t="s">
        <v>142</v>
      </c>
      <c r="W430" s="58" t="s">
        <v>143</v>
      </c>
      <c r="X430" s="58" t="s">
        <v>5183</v>
      </c>
      <c r="Y430" s="19" t="s">
        <v>5197</v>
      </c>
      <c r="Z430" s="71"/>
      <c r="AA430" s="69"/>
      <c r="AB430" s="68">
        <f t="shared" si="88"/>
        <v>0</v>
      </c>
      <c r="AC430" s="69">
        <v>1233.7</v>
      </c>
      <c r="AD430" s="69">
        <v>664.3</v>
      </c>
      <c r="AE430" s="69"/>
      <c r="AF430" s="68">
        <f t="shared" si="89"/>
        <v>1898</v>
      </c>
      <c r="AG430" s="69"/>
      <c r="AH430" s="69"/>
      <c r="AI430" s="69"/>
      <c r="AJ430" s="68">
        <f t="shared" si="90"/>
        <v>0</v>
      </c>
      <c r="AK430" s="69"/>
      <c r="AL430" s="69"/>
      <c r="AM430" s="69"/>
      <c r="AN430" s="69"/>
      <c r="AO430" s="69"/>
      <c r="AP430" s="69"/>
      <c r="AQ430" s="68">
        <f t="shared" si="91"/>
        <v>0</v>
      </c>
      <c r="AR430" s="69"/>
      <c r="AS430" s="69"/>
      <c r="AT430" s="72">
        <f t="shared" si="92"/>
        <v>111.033</v>
      </c>
      <c r="AU430" s="71">
        <f t="shared" si="97"/>
        <v>12.460369999999999</v>
      </c>
      <c r="AV430" s="68">
        <f t="shared" si="93"/>
        <v>2021.4933699999999</v>
      </c>
      <c r="AW430" s="68">
        <f t="shared" si="95"/>
        <v>24257.920439999998</v>
      </c>
      <c r="AX430" s="70">
        <v>400</v>
      </c>
      <c r="AY430" s="70">
        <v>600</v>
      </c>
      <c r="AZ430" s="70"/>
      <c r="BA430" s="68">
        <f t="shared" si="94"/>
        <v>25257.920439999998</v>
      </c>
      <c r="BB430" s="17" t="s">
        <v>5433</v>
      </c>
      <c r="BC430" s="81" t="s">
        <v>5407</v>
      </c>
    </row>
    <row r="431" spans="1:55" s="20" customFormat="1" ht="39.75" customHeight="1" x14ac:dyDescent="0.25">
      <c r="A431" s="81" t="s">
        <v>73</v>
      </c>
      <c r="B431" s="34" t="s">
        <v>2</v>
      </c>
      <c r="C431" s="34"/>
      <c r="D431" s="34"/>
      <c r="E431" s="34"/>
      <c r="F431" s="34" t="s">
        <v>5182</v>
      </c>
      <c r="G431" s="15" t="s">
        <v>4771</v>
      </c>
      <c r="H431" s="16" t="s">
        <v>4773</v>
      </c>
      <c r="I431" s="172">
        <f t="shared" si="87"/>
        <v>419</v>
      </c>
      <c r="J431" s="83">
        <f t="shared" si="98"/>
        <v>402</v>
      </c>
      <c r="K431" s="17" t="s">
        <v>4741</v>
      </c>
      <c r="L431" s="60" t="s">
        <v>4785</v>
      </c>
      <c r="M431" s="60" t="s">
        <v>5620</v>
      </c>
      <c r="N431" s="53" t="s">
        <v>4979</v>
      </c>
      <c r="O431" s="18" t="s">
        <v>2554</v>
      </c>
      <c r="P431" s="47" t="s">
        <v>2555</v>
      </c>
      <c r="Q431" s="48">
        <v>31017</v>
      </c>
      <c r="R431" s="66" t="s">
        <v>666</v>
      </c>
      <c r="S431" s="48" t="s">
        <v>76</v>
      </c>
      <c r="T431" s="56" t="s">
        <v>77</v>
      </c>
      <c r="U431" s="47" t="s">
        <v>1821</v>
      </c>
      <c r="V431" s="58" t="s">
        <v>140</v>
      </c>
      <c r="W431" s="58" t="s">
        <v>141</v>
      </c>
      <c r="X431" s="58" t="s">
        <v>5183</v>
      </c>
      <c r="Y431" s="19" t="s">
        <v>5217</v>
      </c>
      <c r="Z431" s="71"/>
      <c r="AA431" s="69"/>
      <c r="AB431" s="68">
        <f t="shared" si="88"/>
        <v>0</v>
      </c>
      <c r="AC431" s="69">
        <v>1244.0999999999999</v>
      </c>
      <c r="AD431" s="69">
        <v>669.9</v>
      </c>
      <c r="AE431" s="69">
        <v>13.63</v>
      </c>
      <c r="AF431" s="68">
        <f t="shared" si="89"/>
        <v>1927.63</v>
      </c>
      <c r="AG431" s="69"/>
      <c r="AH431" s="69"/>
      <c r="AI431" s="69"/>
      <c r="AJ431" s="68">
        <f t="shared" si="90"/>
        <v>0</v>
      </c>
      <c r="AK431" s="69"/>
      <c r="AL431" s="69"/>
      <c r="AM431" s="69"/>
      <c r="AN431" s="69"/>
      <c r="AO431" s="69"/>
      <c r="AP431" s="69">
        <v>158</v>
      </c>
      <c r="AQ431" s="68">
        <f t="shared" si="91"/>
        <v>158</v>
      </c>
      <c r="AR431" s="69"/>
      <c r="AS431" s="69"/>
      <c r="AT431" s="72">
        <f t="shared" si="92"/>
        <v>111.96899999999999</v>
      </c>
      <c r="AU431" s="71">
        <f t="shared" si="97"/>
        <v>12.565409999999998</v>
      </c>
      <c r="AV431" s="68">
        <f t="shared" si="93"/>
        <v>2210.1644100000003</v>
      </c>
      <c r="AW431" s="68">
        <f t="shared" si="95"/>
        <v>26521.972920000004</v>
      </c>
      <c r="AX431" s="70">
        <v>400</v>
      </c>
      <c r="AY431" s="70">
        <v>600</v>
      </c>
      <c r="AZ431" s="70"/>
      <c r="BA431" s="68">
        <f t="shared" si="94"/>
        <v>27521.972920000004</v>
      </c>
      <c r="BB431" s="17"/>
      <c r="BC431" s="81"/>
    </row>
    <row r="432" spans="1:55" s="20" customFormat="1" ht="39.75" customHeight="1" x14ac:dyDescent="0.25">
      <c r="A432" s="81" t="s">
        <v>73</v>
      </c>
      <c r="B432" s="34" t="s">
        <v>2</v>
      </c>
      <c r="C432" s="34"/>
      <c r="D432" s="34"/>
      <c r="E432" s="34"/>
      <c r="F432" s="34" t="s">
        <v>5182</v>
      </c>
      <c r="G432" s="15" t="s">
        <v>4771</v>
      </c>
      <c r="H432" s="16" t="s">
        <v>4773</v>
      </c>
      <c r="I432" s="172">
        <f t="shared" si="87"/>
        <v>420</v>
      </c>
      <c r="J432" s="83">
        <f t="shared" si="98"/>
        <v>403</v>
      </c>
      <c r="K432" s="17" t="s">
        <v>4741</v>
      </c>
      <c r="L432" s="60" t="s">
        <v>4785</v>
      </c>
      <c r="M432" s="60" t="s">
        <v>5620</v>
      </c>
      <c r="N432" s="53" t="s">
        <v>4979</v>
      </c>
      <c r="O432" s="18" t="s">
        <v>2556</v>
      </c>
      <c r="P432" s="47" t="s">
        <v>2557</v>
      </c>
      <c r="Q432" s="48">
        <v>35906</v>
      </c>
      <c r="R432" s="66" t="s">
        <v>667</v>
      </c>
      <c r="S432" s="48" t="s">
        <v>76</v>
      </c>
      <c r="T432" s="56" t="s">
        <v>77</v>
      </c>
      <c r="U432" s="47" t="s">
        <v>1821</v>
      </c>
      <c r="V432" s="58" t="s">
        <v>142</v>
      </c>
      <c r="W432" s="58" t="s">
        <v>143</v>
      </c>
      <c r="X432" s="58" t="s">
        <v>5183</v>
      </c>
      <c r="Y432" s="19" t="s">
        <v>5217</v>
      </c>
      <c r="Z432" s="71"/>
      <c r="AA432" s="69"/>
      <c r="AB432" s="68">
        <f t="shared" si="88"/>
        <v>0</v>
      </c>
      <c r="AC432" s="69">
        <v>1233.7</v>
      </c>
      <c r="AD432" s="69">
        <v>664.3</v>
      </c>
      <c r="AE432" s="69">
        <v>4.7</v>
      </c>
      <c r="AF432" s="68">
        <f t="shared" si="89"/>
        <v>1902.7</v>
      </c>
      <c r="AG432" s="69"/>
      <c r="AH432" s="69"/>
      <c r="AI432" s="69"/>
      <c r="AJ432" s="68">
        <f t="shared" si="90"/>
        <v>0</v>
      </c>
      <c r="AK432" s="69"/>
      <c r="AL432" s="69"/>
      <c r="AM432" s="69"/>
      <c r="AN432" s="69"/>
      <c r="AO432" s="69">
        <v>150</v>
      </c>
      <c r="AP432" s="69">
        <v>158</v>
      </c>
      <c r="AQ432" s="68">
        <f t="shared" si="91"/>
        <v>308</v>
      </c>
      <c r="AR432" s="69">
        <v>491.49</v>
      </c>
      <c r="AS432" s="69"/>
      <c r="AT432" s="72">
        <f t="shared" si="92"/>
        <v>111.033</v>
      </c>
      <c r="AU432" s="71">
        <f t="shared" si="97"/>
        <v>12.460369999999999</v>
      </c>
      <c r="AV432" s="68">
        <f t="shared" si="93"/>
        <v>2825.6833699999993</v>
      </c>
      <c r="AW432" s="68">
        <f t="shared" si="95"/>
        <v>33908.200439999993</v>
      </c>
      <c r="AX432" s="70">
        <v>400</v>
      </c>
      <c r="AY432" s="70">
        <v>600</v>
      </c>
      <c r="AZ432" s="70"/>
      <c r="BA432" s="68">
        <f t="shared" si="94"/>
        <v>34908.200439999993</v>
      </c>
      <c r="BB432" s="17"/>
      <c r="BC432" s="81"/>
    </row>
    <row r="433" spans="1:55" s="20" customFormat="1" ht="39.75" customHeight="1" x14ac:dyDescent="0.25">
      <c r="A433" s="81" t="s">
        <v>73</v>
      </c>
      <c r="B433" s="34" t="s">
        <v>2</v>
      </c>
      <c r="C433" s="34"/>
      <c r="D433" s="34"/>
      <c r="E433" s="34"/>
      <c r="F433" s="34" t="s">
        <v>5182</v>
      </c>
      <c r="G433" s="15" t="s">
        <v>4771</v>
      </c>
      <c r="H433" s="16" t="s">
        <v>4773</v>
      </c>
      <c r="I433" s="172">
        <f t="shared" si="87"/>
        <v>421</v>
      </c>
      <c r="J433" s="83">
        <f t="shared" si="98"/>
        <v>404</v>
      </c>
      <c r="K433" s="17" t="s">
        <v>4741</v>
      </c>
      <c r="L433" s="60" t="s">
        <v>4785</v>
      </c>
      <c r="M433" s="60" t="s">
        <v>5620</v>
      </c>
      <c r="N433" s="53" t="s">
        <v>4979</v>
      </c>
      <c r="O433" s="18" t="s">
        <v>2558</v>
      </c>
      <c r="P433" s="47" t="s">
        <v>2559</v>
      </c>
      <c r="Q433" s="48">
        <v>30552</v>
      </c>
      <c r="R433" s="66" t="s">
        <v>668</v>
      </c>
      <c r="S433" s="48" t="s">
        <v>76</v>
      </c>
      <c r="T433" s="56" t="s">
        <v>77</v>
      </c>
      <c r="U433" s="47" t="s">
        <v>1821</v>
      </c>
      <c r="V433" s="58" t="s">
        <v>140</v>
      </c>
      <c r="W433" s="58" t="s">
        <v>141</v>
      </c>
      <c r="X433" s="58" t="s">
        <v>5183</v>
      </c>
      <c r="Y433" s="19" t="s">
        <v>5197</v>
      </c>
      <c r="Z433" s="71"/>
      <c r="AA433" s="69"/>
      <c r="AB433" s="68">
        <f t="shared" si="88"/>
        <v>0</v>
      </c>
      <c r="AC433" s="69">
        <v>1244.0999999999999</v>
      </c>
      <c r="AD433" s="69">
        <v>669.9</v>
      </c>
      <c r="AE433" s="69">
        <v>39.65</v>
      </c>
      <c r="AF433" s="68">
        <f t="shared" si="89"/>
        <v>1953.65</v>
      </c>
      <c r="AG433" s="69"/>
      <c r="AH433" s="69"/>
      <c r="AI433" s="69"/>
      <c r="AJ433" s="68">
        <f t="shared" si="90"/>
        <v>0</v>
      </c>
      <c r="AK433" s="69"/>
      <c r="AL433" s="69"/>
      <c r="AM433" s="69"/>
      <c r="AN433" s="69"/>
      <c r="AO433" s="69"/>
      <c r="AP433" s="69">
        <v>158</v>
      </c>
      <c r="AQ433" s="68">
        <f t="shared" si="91"/>
        <v>158</v>
      </c>
      <c r="AR433" s="69"/>
      <c r="AS433" s="69"/>
      <c r="AT433" s="72">
        <f t="shared" si="92"/>
        <v>111.96899999999999</v>
      </c>
      <c r="AU433" s="71">
        <f t="shared" si="97"/>
        <v>12.565409999999998</v>
      </c>
      <c r="AV433" s="68">
        <f t="shared" si="93"/>
        <v>2236.1844100000003</v>
      </c>
      <c r="AW433" s="68">
        <f t="shared" si="95"/>
        <v>26834.212920000005</v>
      </c>
      <c r="AX433" s="70">
        <v>400</v>
      </c>
      <c r="AY433" s="70">
        <v>600</v>
      </c>
      <c r="AZ433" s="70"/>
      <c r="BA433" s="68">
        <f t="shared" si="94"/>
        <v>27834.212920000005</v>
      </c>
      <c r="BB433" s="17"/>
      <c r="BC433" s="81"/>
    </row>
    <row r="434" spans="1:55" s="20" customFormat="1" ht="39.75" customHeight="1" x14ac:dyDescent="0.25">
      <c r="A434" s="81" t="s">
        <v>73</v>
      </c>
      <c r="B434" s="34" t="s">
        <v>2</v>
      </c>
      <c r="C434" s="34"/>
      <c r="D434" s="34"/>
      <c r="E434" s="34"/>
      <c r="F434" s="34" t="s">
        <v>5182</v>
      </c>
      <c r="G434" s="15" t="s">
        <v>4771</v>
      </c>
      <c r="H434" s="16" t="s">
        <v>4773</v>
      </c>
      <c r="I434" s="172">
        <f t="shared" si="87"/>
        <v>422</v>
      </c>
      <c r="J434" s="83">
        <f t="shared" si="98"/>
        <v>405</v>
      </c>
      <c r="K434" s="17" t="s">
        <v>4741</v>
      </c>
      <c r="L434" s="60" t="s">
        <v>4785</v>
      </c>
      <c r="M434" s="60" t="s">
        <v>5620</v>
      </c>
      <c r="N434" s="53" t="s">
        <v>4979</v>
      </c>
      <c r="O434" s="18" t="s">
        <v>2560</v>
      </c>
      <c r="P434" s="47" t="s">
        <v>2561</v>
      </c>
      <c r="Q434" s="48">
        <v>27760</v>
      </c>
      <c r="R434" s="66" t="s">
        <v>669</v>
      </c>
      <c r="S434" s="48" t="s">
        <v>76</v>
      </c>
      <c r="T434" s="56" t="s">
        <v>77</v>
      </c>
      <c r="U434" s="47" t="s">
        <v>1821</v>
      </c>
      <c r="V434" s="58" t="s">
        <v>138</v>
      </c>
      <c r="W434" s="58" t="s">
        <v>139</v>
      </c>
      <c r="X434" s="58" t="s">
        <v>5183</v>
      </c>
      <c r="Y434" s="19" t="s">
        <v>5197</v>
      </c>
      <c r="Z434" s="71"/>
      <c r="AA434" s="69"/>
      <c r="AB434" s="68">
        <f t="shared" si="88"/>
        <v>0</v>
      </c>
      <c r="AC434" s="69">
        <v>1255.1500000000001</v>
      </c>
      <c r="AD434" s="69">
        <v>675.85</v>
      </c>
      <c r="AE434" s="69">
        <v>18.920000000000002</v>
      </c>
      <c r="AF434" s="68">
        <f t="shared" si="89"/>
        <v>1949.92</v>
      </c>
      <c r="AG434" s="69"/>
      <c r="AH434" s="69"/>
      <c r="AI434" s="69"/>
      <c r="AJ434" s="68">
        <f t="shared" si="90"/>
        <v>0</v>
      </c>
      <c r="AK434" s="69"/>
      <c r="AL434" s="69"/>
      <c r="AM434" s="69"/>
      <c r="AN434" s="69"/>
      <c r="AO434" s="69"/>
      <c r="AP434" s="69">
        <v>158</v>
      </c>
      <c r="AQ434" s="68">
        <f t="shared" si="91"/>
        <v>158</v>
      </c>
      <c r="AR434" s="69"/>
      <c r="AS434" s="69"/>
      <c r="AT434" s="72">
        <f t="shared" si="92"/>
        <v>112.96350000000001</v>
      </c>
      <c r="AU434" s="71">
        <f t="shared" si="97"/>
        <v>12.677015000000001</v>
      </c>
      <c r="AV434" s="68">
        <f t="shared" si="93"/>
        <v>2233.5605150000001</v>
      </c>
      <c r="AW434" s="68">
        <f t="shared" si="95"/>
        <v>26802.726180000001</v>
      </c>
      <c r="AX434" s="70">
        <v>400</v>
      </c>
      <c r="AY434" s="70">
        <v>600</v>
      </c>
      <c r="AZ434" s="70"/>
      <c r="BA434" s="68">
        <f t="shared" si="94"/>
        <v>27802.726180000001</v>
      </c>
      <c r="BB434" s="17"/>
      <c r="BC434" s="81"/>
    </row>
    <row r="435" spans="1:55" s="20" customFormat="1" ht="39.75" customHeight="1" x14ac:dyDescent="0.25">
      <c r="A435" s="81" t="s">
        <v>73</v>
      </c>
      <c r="B435" s="34" t="s">
        <v>2</v>
      </c>
      <c r="C435" s="34"/>
      <c r="D435" s="34"/>
      <c r="E435" s="34"/>
      <c r="F435" s="34" t="s">
        <v>5182</v>
      </c>
      <c r="G435" s="15" t="s">
        <v>4771</v>
      </c>
      <c r="H435" s="16" t="s">
        <v>4773</v>
      </c>
      <c r="I435" s="172">
        <f t="shared" si="87"/>
        <v>423</v>
      </c>
      <c r="J435" s="83">
        <f t="shared" si="98"/>
        <v>406</v>
      </c>
      <c r="K435" s="17" t="s">
        <v>4741</v>
      </c>
      <c r="L435" s="60" t="s">
        <v>4785</v>
      </c>
      <c r="M435" s="60" t="s">
        <v>5620</v>
      </c>
      <c r="N435" s="53" t="s">
        <v>4979</v>
      </c>
      <c r="O435" s="18" t="s">
        <v>2562</v>
      </c>
      <c r="P435" s="47" t="s">
        <v>2563</v>
      </c>
      <c r="Q435" s="48">
        <v>31229</v>
      </c>
      <c r="R435" s="66" t="s">
        <v>670</v>
      </c>
      <c r="S435" s="48" t="s">
        <v>76</v>
      </c>
      <c r="T435" s="56" t="s">
        <v>77</v>
      </c>
      <c r="U435" s="47" t="s">
        <v>1821</v>
      </c>
      <c r="V435" s="58" t="s">
        <v>142</v>
      </c>
      <c r="W435" s="58" t="s">
        <v>143</v>
      </c>
      <c r="X435" s="58" t="s">
        <v>5183</v>
      </c>
      <c r="Y435" s="19" t="s">
        <v>5217</v>
      </c>
      <c r="Z435" s="71"/>
      <c r="AA435" s="69"/>
      <c r="AB435" s="68">
        <f t="shared" si="88"/>
        <v>0</v>
      </c>
      <c r="AC435" s="69">
        <v>1233.7</v>
      </c>
      <c r="AD435" s="69">
        <v>664.3</v>
      </c>
      <c r="AE435" s="69">
        <v>42.55</v>
      </c>
      <c r="AF435" s="68">
        <f t="shared" si="89"/>
        <v>1940.55</v>
      </c>
      <c r="AG435" s="69"/>
      <c r="AH435" s="69"/>
      <c r="AI435" s="69"/>
      <c r="AJ435" s="68">
        <f t="shared" si="90"/>
        <v>0</v>
      </c>
      <c r="AK435" s="69"/>
      <c r="AL435" s="69"/>
      <c r="AM435" s="69"/>
      <c r="AN435" s="69"/>
      <c r="AO435" s="69"/>
      <c r="AP435" s="69">
        <v>158</v>
      </c>
      <c r="AQ435" s="68">
        <f t="shared" si="91"/>
        <v>158</v>
      </c>
      <c r="AR435" s="69"/>
      <c r="AS435" s="69"/>
      <c r="AT435" s="72">
        <f t="shared" si="92"/>
        <v>111.033</v>
      </c>
      <c r="AU435" s="71">
        <f t="shared" si="97"/>
        <v>12.460369999999999</v>
      </c>
      <c r="AV435" s="68">
        <f t="shared" si="93"/>
        <v>2222.0433699999999</v>
      </c>
      <c r="AW435" s="68">
        <f t="shared" si="95"/>
        <v>26664.52044</v>
      </c>
      <c r="AX435" s="70">
        <v>400</v>
      </c>
      <c r="AY435" s="70">
        <v>600</v>
      </c>
      <c r="AZ435" s="70"/>
      <c r="BA435" s="68">
        <f t="shared" si="94"/>
        <v>27664.52044</v>
      </c>
      <c r="BB435" s="17"/>
      <c r="BC435" s="81"/>
    </row>
    <row r="436" spans="1:55" s="20" customFormat="1" ht="39.75" customHeight="1" x14ac:dyDescent="0.25">
      <c r="A436" s="81" t="s">
        <v>73</v>
      </c>
      <c r="B436" s="34"/>
      <c r="C436" s="34"/>
      <c r="D436" s="34">
        <v>1</v>
      </c>
      <c r="E436" s="34"/>
      <c r="F436" s="34" t="s">
        <v>5182</v>
      </c>
      <c r="G436" s="15" t="s">
        <v>4771</v>
      </c>
      <c r="H436" s="16" t="s">
        <v>4773</v>
      </c>
      <c r="I436" s="172">
        <f t="shared" si="87"/>
        <v>424</v>
      </c>
      <c r="J436" s="83">
        <f t="shared" si="98"/>
        <v>407</v>
      </c>
      <c r="K436" s="17" t="s">
        <v>4741</v>
      </c>
      <c r="L436" s="60" t="s">
        <v>4785</v>
      </c>
      <c r="M436" s="60" t="s">
        <v>5620</v>
      </c>
      <c r="N436" s="53" t="s">
        <v>4979</v>
      </c>
      <c r="O436" s="18" t="s">
        <v>2564</v>
      </c>
      <c r="P436" s="47"/>
      <c r="Q436" s="48">
        <v>42788</v>
      </c>
      <c r="R436" s="66" t="s">
        <v>671</v>
      </c>
      <c r="S436" s="48" t="s">
        <v>76</v>
      </c>
      <c r="T436" s="56" t="s">
        <v>1822</v>
      </c>
      <c r="U436" s="47" t="s">
        <v>1821</v>
      </c>
      <c r="V436" s="58" t="s">
        <v>140</v>
      </c>
      <c r="W436" s="58" t="s">
        <v>141</v>
      </c>
      <c r="X436" s="58" t="s">
        <v>5183</v>
      </c>
      <c r="Y436" s="19" t="s">
        <v>5197</v>
      </c>
      <c r="Z436" s="71"/>
      <c r="AA436" s="69"/>
      <c r="AB436" s="68">
        <f t="shared" si="88"/>
        <v>0</v>
      </c>
      <c r="AC436" s="69">
        <v>1244.0999999999999</v>
      </c>
      <c r="AD436" s="69">
        <v>669.9</v>
      </c>
      <c r="AE436" s="69"/>
      <c r="AF436" s="68">
        <f t="shared" si="89"/>
        <v>1914</v>
      </c>
      <c r="AG436" s="69"/>
      <c r="AH436" s="69"/>
      <c r="AI436" s="69"/>
      <c r="AJ436" s="68">
        <f t="shared" si="90"/>
        <v>0</v>
      </c>
      <c r="AK436" s="69"/>
      <c r="AL436" s="69"/>
      <c r="AM436" s="69"/>
      <c r="AN436" s="69"/>
      <c r="AO436" s="69"/>
      <c r="AP436" s="69"/>
      <c r="AQ436" s="68">
        <f t="shared" si="91"/>
        <v>0</v>
      </c>
      <c r="AR436" s="69">
        <v>146.68</v>
      </c>
      <c r="AS436" s="69"/>
      <c r="AT436" s="72">
        <f t="shared" si="92"/>
        <v>111.96899999999999</v>
      </c>
      <c r="AU436" s="71">
        <f t="shared" si="97"/>
        <v>12.565409999999998</v>
      </c>
      <c r="AV436" s="68">
        <f t="shared" si="93"/>
        <v>2185.21441</v>
      </c>
      <c r="AW436" s="68">
        <f t="shared" si="95"/>
        <v>26222.572919999999</v>
      </c>
      <c r="AX436" s="70">
        <v>400</v>
      </c>
      <c r="AY436" s="70">
        <v>600</v>
      </c>
      <c r="AZ436" s="70"/>
      <c r="BA436" s="68">
        <f t="shared" si="94"/>
        <v>27222.572919999999</v>
      </c>
      <c r="BB436" s="17" t="s">
        <v>5460</v>
      </c>
      <c r="BC436" s="81" t="s">
        <v>5407</v>
      </c>
    </row>
    <row r="437" spans="1:55" s="20" customFormat="1" ht="39.75" customHeight="1" x14ac:dyDescent="0.25">
      <c r="A437" s="81" t="s">
        <v>73</v>
      </c>
      <c r="B437" s="34" t="s">
        <v>2</v>
      </c>
      <c r="C437" s="34"/>
      <c r="D437" s="34"/>
      <c r="E437" s="34"/>
      <c r="F437" s="34" t="s">
        <v>5182</v>
      </c>
      <c r="G437" s="15" t="s">
        <v>4771</v>
      </c>
      <c r="H437" s="16" t="s">
        <v>4773</v>
      </c>
      <c r="I437" s="172">
        <f t="shared" si="87"/>
        <v>425</v>
      </c>
      <c r="J437" s="83">
        <f t="shared" si="98"/>
        <v>408</v>
      </c>
      <c r="K437" s="17" t="s">
        <v>4741</v>
      </c>
      <c r="L437" s="60" t="s">
        <v>4785</v>
      </c>
      <c r="M437" s="60" t="s">
        <v>5620</v>
      </c>
      <c r="N437" s="53" t="s">
        <v>4979</v>
      </c>
      <c r="O437" s="18" t="s">
        <v>2565</v>
      </c>
      <c r="P437" s="47" t="s">
        <v>2566</v>
      </c>
      <c r="Q437" s="48">
        <v>31747</v>
      </c>
      <c r="R437" s="66" t="s">
        <v>672</v>
      </c>
      <c r="S437" s="48" t="s">
        <v>76</v>
      </c>
      <c r="T437" s="56" t="s">
        <v>77</v>
      </c>
      <c r="U437" s="47" t="s">
        <v>1821</v>
      </c>
      <c r="V437" s="58" t="s">
        <v>140</v>
      </c>
      <c r="W437" s="58" t="s">
        <v>141</v>
      </c>
      <c r="X437" s="58" t="s">
        <v>5183</v>
      </c>
      <c r="Y437" s="19" t="s">
        <v>1826</v>
      </c>
      <c r="Z437" s="71"/>
      <c r="AA437" s="69"/>
      <c r="AB437" s="68">
        <f t="shared" si="88"/>
        <v>0</v>
      </c>
      <c r="AC437" s="69">
        <v>1244.0999999999999</v>
      </c>
      <c r="AD437" s="69">
        <v>669.9</v>
      </c>
      <c r="AE437" s="69">
        <v>15.31</v>
      </c>
      <c r="AF437" s="68">
        <f t="shared" si="89"/>
        <v>1929.31</v>
      </c>
      <c r="AG437" s="69"/>
      <c r="AH437" s="69"/>
      <c r="AI437" s="69"/>
      <c r="AJ437" s="68">
        <f t="shared" si="90"/>
        <v>0</v>
      </c>
      <c r="AK437" s="69"/>
      <c r="AL437" s="69"/>
      <c r="AM437" s="69"/>
      <c r="AN437" s="69"/>
      <c r="AO437" s="69">
        <v>150</v>
      </c>
      <c r="AP437" s="69">
        <v>158</v>
      </c>
      <c r="AQ437" s="68">
        <f t="shared" si="91"/>
        <v>308</v>
      </c>
      <c r="AR437" s="69">
        <v>574.72</v>
      </c>
      <c r="AS437" s="69"/>
      <c r="AT437" s="72">
        <f t="shared" si="92"/>
        <v>111.96899999999999</v>
      </c>
      <c r="AU437" s="71">
        <f t="shared" si="97"/>
        <v>12.565409999999998</v>
      </c>
      <c r="AV437" s="68">
        <f t="shared" si="93"/>
        <v>2936.56441</v>
      </c>
      <c r="AW437" s="68">
        <f t="shared" si="95"/>
        <v>35238.772920000003</v>
      </c>
      <c r="AX437" s="70">
        <v>400</v>
      </c>
      <c r="AY437" s="70">
        <v>600</v>
      </c>
      <c r="AZ437" s="70"/>
      <c r="BA437" s="68">
        <f t="shared" si="94"/>
        <v>36238.772920000003</v>
      </c>
      <c r="BB437" s="17"/>
      <c r="BC437" s="81"/>
    </row>
    <row r="438" spans="1:55" s="20" customFormat="1" ht="39.75" customHeight="1" x14ac:dyDescent="0.25">
      <c r="A438" s="81" t="s">
        <v>73</v>
      </c>
      <c r="B438" s="34" t="s">
        <v>2</v>
      </c>
      <c r="C438" s="34"/>
      <c r="D438" s="34"/>
      <c r="E438" s="34"/>
      <c r="F438" s="34" t="s">
        <v>5182</v>
      </c>
      <c r="G438" s="15" t="s">
        <v>4771</v>
      </c>
      <c r="H438" s="16" t="s">
        <v>4773</v>
      </c>
      <c r="I438" s="172">
        <f t="shared" si="87"/>
        <v>426</v>
      </c>
      <c r="J438" s="83">
        <f t="shared" si="98"/>
        <v>409</v>
      </c>
      <c r="K438" s="17" t="s">
        <v>4741</v>
      </c>
      <c r="L438" s="60" t="s">
        <v>4785</v>
      </c>
      <c r="M438" s="60" t="s">
        <v>5620</v>
      </c>
      <c r="N438" s="53" t="s">
        <v>4979</v>
      </c>
      <c r="O438" s="18" t="s">
        <v>2567</v>
      </c>
      <c r="P438" s="47" t="s">
        <v>2568</v>
      </c>
      <c r="Q438" s="48">
        <v>31017</v>
      </c>
      <c r="R438" s="66" t="s">
        <v>673</v>
      </c>
      <c r="S438" s="48" t="s">
        <v>76</v>
      </c>
      <c r="T438" s="56" t="s">
        <v>77</v>
      </c>
      <c r="U438" s="47" t="s">
        <v>1821</v>
      </c>
      <c r="V438" s="58" t="s">
        <v>140</v>
      </c>
      <c r="W438" s="58" t="s">
        <v>141</v>
      </c>
      <c r="X438" s="58" t="s">
        <v>5183</v>
      </c>
      <c r="Y438" s="19" t="s">
        <v>5217</v>
      </c>
      <c r="Z438" s="71"/>
      <c r="AA438" s="69"/>
      <c r="AB438" s="68">
        <f t="shared" si="88"/>
        <v>0</v>
      </c>
      <c r="AC438" s="69">
        <v>1244.0999999999999</v>
      </c>
      <c r="AD438" s="69">
        <v>669.9</v>
      </c>
      <c r="AE438" s="69">
        <v>19.920000000000002</v>
      </c>
      <c r="AF438" s="68">
        <f t="shared" si="89"/>
        <v>1933.92</v>
      </c>
      <c r="AG438" s="69"/>
      <c r="AH438" s="69"/>
      <c r="AI438" s="69"/>
      <c r="AJ438" s="68">
        <f t="shared" si="90"/>
        <v>0</v>
      </c>
      <c r="AK438" s="69"/>
      <c r="AL438" s="69"/>
      <c r="AM438" s="69"/>
      <c r="AN438" s="69"/>
      <c r="AO438" s="69"/>
      <c r="AP438" s="69">
        <v>158</v>
      </c>
      <c r="AQ438" s="68">
        <f t="shared" si="91"/>
        <v>158</v>
      </c>
      <c r="AR438" s="69"/>
      <c r="AS438" s="69"/>
      <c r="AT438" s="72">
        <f t="shared" si="92"/>
        <v>111.96899999999999</v>
      </c>
      <c r="AU438" s="71">
        <f t="shared" si="97"/>
        <v>12.565409999999998</v>
      </c>
      <c r="AV438" s="68">
        <f t="shared" si="93"/>
        <v>2216.4544100000003</v>
      </c>
      <c r="AW438" s="68">
        <f t="shared" si="95"/>
        <v>26597.452920000003</v>
      </c>
      <c r="AX438" s="70">
        <v>400</v>
      </c>
      <c r="AY438" s="70">
        <v>600</v>
      </c>
      <c r="AZ438" s="70"/>
      <c r="BA438" s="68">
        <f t="shared" si="94"/>
        <v>27597.452920000003</v>
      </c>
      <c r="BB438" s="17"/>
      <c r="BC438" s="81"/>
    </row>
    <row r="439" spans="1:55" s="20" customFormat="1" ht="39.75" customHeight="1" x14ac:dyDescent="0.25">
      <c r="A439" s="81" t="s">
        <v>73</v>
      </c>
      <c r="B439" s="34" t="s">
        <v>2</v>
      </c>
      <c r="C439" s="34"/>
      <c r="D439" s="34"/>
      <c r="E439" s="34"/>
      <c r="F439" s="34" t="s">
        <v>5182</v>
      </c>
      <c r="G439" s="15" t="s">
        <v>4771</v>
      </c>
      <c r="H439" s="16" t="s">
        <v>4773</v>
      </c>
      <c r="I439" s="172">
        <f t="shared" si="87"/>
        <v>427</v>
      </c>
      <c r="J439" s="83">
        <f t="shared" si="98"/>
        <v>410</v>
      </c>
      <c r="K439" s="17" t="s">
        <v>4741</v>
      </c>
      <c r="L439" s="60" t="s">
        <v>4785</v>
      </c>
      <c r="M439" s="60" t="s">
        <v>5620</v>
      </c>
      <c r="N439" s="53" t="s">
        <v>4979</v>
      </c>
      <c r="O439" s="18" t="s">
        <v>2569</v>
      </c>
      <c r="P439" s="47" t="s">
        <v>2570</v>
      </c>
      <c r="Q439" s="48">
        <v>31017</v>
      </c>
      <c r="R439" s="66" t="s">
        <v>674</v>
      </c>
      <c r="S439" s="48" t="s">
        <v>76</v>
      </c>
      <c r="T439" s="56" t="s">
        <v>77</v>
      </c>
      <c r="U439" s="47" t="s">
        <v>1821</v>
      </c>
      <c r="V439" s="58" t="s">
        <v>140</v>
      </c>
      <c r="W439" s="58" t="s">
        <v>141</v>
      </c>
      <c r="X439" s="58" t="s">
        <v>5183</v>
      </c>
      <c r="Y439" s="19" t="s">
        <v>5217</v>
      </c>
      <c r="Z439" s="71"/>
      <c r="AA439" s="69"/>
      <c r="AB439" s="68">
        <f t="shared" si="88"/>
        <v>0</v>
      </c>
      <c r="AC439" s="69">
        <v>1244.0999999999999</v>
      </c>
      <c r="AD439" s="69">
        <v>669.9</v>
      </c>
      <c r="AE439" s="69">
        <v>42.47</v>
      </c>
      <c r="AF439" s="68">
        <f t="shared" si="89"/>
        <v>1956.47</v>
      </c>
      <c r="AG439" s="69"/>
      <c r="AH439" s="69"/>
      <c r="AI439" s="69"/>
      <c r="AJ439" s="68">
        <f t="shared" si="90"/>
        <v>0</v>
      </c>
      <c r="AK439" s="69"/>
      <c r="AL439" s="69"/>
      <c r="AM439" s="69"/>
      <c r="AN439" s="69"/>
      <c r="AO439" s="69">
        <v>150</v>
      </c>
      <c r="AP439" s="69">
        <v>158</v>
      </c>
      <c r="AQ439" s="68">
        <f t="shared" si="91"/>
        <v>308</v>
      </c>
      <c r="AR439" s="69">
        <v>574.72</v>
      </c>
      <c r="AS439" s="69"/>
      <c r="AT439" s="72">
        <f t="shared" si="92"/>
        <v>111.96899999999999</v>
      </c>
      <c r="AU439" s="71">
        <f t="shared" si="97"/>
        <v>12.565409999999998</v>
      </c>
      <c r="AV439" s="68">
        <f t="shared" si="93"/>
        <v>2963.7244100000007</v>
      </c>
      <c r="AW439" s="68">
        <f t="shared" si="95"/>
        <v>35564.692920000009</v>
      </c>
      <c r="AX439" s="70">
        <v>400</v>
      </c>
      <c r="AY439" s="70">
        <v>600</v>
      </c>
      <c r="AZ439" s="70"/>
      <c r="BA439" s="68">
        <f t="shared" si="94"/>
        <v>36564.692920000009</v>
      </c>
      <c r="BB439" s="17"/>
      <c r="BC439" s="81"/>
    </row>
    <row r="440" spans="1:55" s="20" customFormat="1" ht="39.75" customHeight="1" x14ac:dyDescent="0.25">
      <c r="A440" s="81" t="s">
        <v>73</v>
      </c>
      <c r="B440" s="34" t="s">
        <v>2</v>
      </c>
      <c r="C440" s="34"/>
      <c r="D440" s="34"/>
      <c r="E440" s="34"/>
      <c r="F440" s="34" t="s">
        <v>5182</v>
      </c>
      <c r="G440" s="15" t="s">
        <v>4771</v>
      </c>
      <c r="H440" s="16" t="s">
        <v>4773</v>
      </c>
      <c r="I440" s="172">
        <f t="shared" si="87"/>
        <v>428</v>
      </c>
      <c r="J440" s="83">
        <f t="shared" si="98"/>
        <v>411</v>
      </c>
      <c r="K440" s="17" t="s">
        <v>4741</v>
      </c>
      <c r="L440" s="60" t="s">
        <v>4785</v>
      </c>
      <c r="M440" s="60" t="s">
        <v>5620</v>
      </c>
      <c r="N440" s="53" t="s">
        <v>4979</v>
      </c>
      <c r="O440" s="18" t="s">
        <v>2571</v>
      </c>
      <c r="P440" s="47" t="s">
        <v>2572</v>
      </c>
      <c r="Q440" s="48">
        <v>30651</v>
      </c>
      <c r="R440" s="66" t="s">
        <v>675</v>
      </c>
      <c r="S440" s="48" t="s">
        <v>76</v>
      </c>
      <c r="T440" s="56" t="s">
        <v>77</v>
      </c>
      <c r="U440" s="47" t="s">
        <v>1821</v>
      </c>
      <c r="V440" s="58" t="s">
        <v>140</v>
      </c>
      <c r="W440" s="58" t="s">
        <v>141</v>
      </c>
      <c r="X440" s="58" t="s">
        <v>5183</v>
      </c>
      <c r="Y440" s="19" t="s">
        <v>5197</v>
      </c>
      <c r="Z440" s="71"/>
      <c r="AA440" s="69"/>
      <c r="AB440" s="68">
        <f t="shared" si="88"/>
        <v>0</v>
      </c>
      <c r="AC440" s="69">
        <v>1244.0999999999999</v>
      </c>
      <c r="AD440" s="69">
        <v>669.9</v>
      </c>
      <c r="AE440" s="69">
        <v>35.74</v>
      </c>
      <c r="AF440" s="68">
        <f t="shared" si="89"/>
        <v>1949.74</v>
      </c>
      <c r="AG440" s="69"/>
      <c r="AH440" s="69"/>
      <c r="AI440" s="69"/>
      <c r="AJ440" s="68">
        <f t="shared" si="90"/>
        <v>0</v>
      </c>
      <c r="AK440" s="69"/>
      <c r="AL440" s="69"/>
      <c r="AM440" s="69"/>
      <c r="AN440" s="69"/>
      <c r="AO440" s="69"/>
      <c r="AP440" s="69">
        <v>158</v>
      </c>
      <c r="AQ440" s="68">
        <f t="shared" si="91"/>
        <v>158</v>
      </c>
      <c r="AR440" s="69">
        <v>146.68</v>
      </c>
      <c r="AS440" s="69"/>
      <c r="AT440" s="72">
        <f t="shared" si="92"/>
        <v>111.96899999999999</v>
      </c>
      <c r="AU440" s="71">
        <f t="shared" si="97"/>
        <v>12.565409999999998</v>
      </c>
      <c r="AV440" s="68">
        <f t="shared" si="93"/>
        <v>2378.9544099999998</v>
      </c>
      <c r="AW440" s="68">
        <f t="shared" si="95"/>
        <v>28547.452919999996</v>
      </c>
      <c r="AX440" s="70">
        <v>400</v>
      </c>
      <c r="AY440" s="70">
        <v>600</v>
      </c>
      <c r="AZ440" s="70"/>
      <c r="BA440" s="68">
        <f t="shared" si="94"/>
        <v>29547.452919999996</v>
      </c>
      <c r="BB440" s="17"/>
      <c r="BC440" s="81"/>
    </row>
    <row r="441" spans="1:55" s="20" customFormat="1" ht="39.75" customHeight="1" x14ac:dyDescent="0.25">
      <c r="A441" s="81" t="s">
        <v>73</v>
      </c>
      <c r="B441" s="34" t="s">
        <v>2</v>
      </c>
      <c r="C441" s="34"/>
      <c r="D441" s="34"/>
      <c r="E441" s="34"/>
      <c r="F441" s="34" t="s">
        <v>5182</v>
      </c>
      <c r="G441" s="15" t="s">
        <v>4771</v>
      </c>
      <c r="H441" s="16" t="s">
        <v>4773</v>
      </c>
      <c r="I441" s="172">
        <f t="shared" si="87"/>
        <v>429</v>
      </c>
      <c r="J441" s="83">
        <f t="shared" si="98"/>
        <v>412</v>
      </c>
      <c r="K441" s="17" t="s">
        <v>4741</v>
      </c>
      <c r="L441" s="60" t="s">
        <v>4785</v>
      </c>
      <c r="M441" s="60" t="s">
        <v>5620</v>
      </c>
      <c r="N441" s="53" t="s">
        <v>4979</v>
      </c>
      <c r="O441" s="18" t="s">
        <v>2573</v>
      </c>
      <c r="P441" s="47" t="s">
        <v>2574</v>
      </c>
      <c r="Q441" s="48">
        <v>35331</v>
      </c>
      <c r="R441" s="66" t="s">
        <v>676</v>
      </c>
      <c r="S441" s="48" t="s">
        <v>76</v>
      </c>
      <c r="T441" s="56" t="s">
        <v>77</v>
      </c>
      <c r="U441" s="47" t="s">
        <v>1821</v>
      </c>
      <c r="V441" s="58" t="s">
        <v>142</v>
      </c>
      <c r="W441" s="58" t="s">
        <v>143</v>
      </c>
      <c r="X441" s="58" t="s">
        <v>5183</v>
      </c>
      <c r="Y441" s="19" t="s">
        <v>5216</v>
      </c>
      <c r="Z441" s="71"/>
      <c r="AA441" s="69"/>
      <c r="AB441" s="68">
        <f t="shared" si="88"/>
        <v>0</v>
      </c>
      <c r="AC441" s="69">
        <v>1233.7</v>
      </c>
      <c r="AD441" s="69">
        <v>664.3</v>
      </c>
      <c r="AE441" s="69"/>
      <c r="AF441" s="68">
        <f t="shared" si="89"/>
        <v>1898</v>
      </c>
      <c r="AG441" s="69"/>
      <c r="AH441" s="69"/>
      <c r="AI441" s="69"/>
      <c r="AJ441" s="68">
        <f t="shared" si="90"/>
        <v>0</v>
      </c>
      <c r="AK441" s="69"/>
      <c r="AL441" s="69"/>
      <c r="AM441" s="69"/>
      <c r="AN441" s="69"/>
      <c r="AO441" s="69"/>
      <c r="AP441" s="69">
        <v>158</v>
      </c>
      <c r="AQ441" s="68">
        <f t="shared" si="91"/>
        <v>158</v>
      </c>
      <c r="AR441" s="69"/>
      <c r="AS441" s="69"/>
      <c r="AT441" s="72">
        <f t="shared" si="92"/>
        <v>111.033</v>
      </c>
      <c r="AU441" s="71">
        <f t="shared" si="97"/>
        <v>12.460369999999999</v>
      </c>
      <c r="AV441" s="68">
        <f t="shared" si="93"/>
        <v>2179.4933699999997</v>
      </c>
      <c r="AW441" s="68">
        <f t="shared" si="95"/>
        <v>26153.920439999994</v>
      </c>
      <c r="AX441" s="70">
        <v>400</v>
      </c>
      <c r="AY441" s="70">
        <v>600</v>
      </c>
      <c r="AZ441" s="70"/>
      <c r="BA441" s="68">
        <f t="shared" si="94"/>
        <v>27153.920439999994</v>
      </c>
      <c r="BB441" s="17"/>
      <c r="BC441" s="81"/>
    </row>
    <row r="442" spans="1:55" s="20" customFormat="1" ht="39.75" customHeight="1" x14ac:dyDescent="0.25">
      <c r="A442" s="81" t="s">
        <v>73</v>
      </c>
      <c r="B442" s="34" t="s">
        <v>2</v>
      </c>
      <c r="C442" s="34"/>
      <c r="D442" s="34"/>
      <c r="E442" s="34"/>
      <c r="F442" s="34" t="s">
        <v>5182</v>
      </c>
      <c r="G442" s="15" t="s">
        <v>4771</v>
      </c>
      <c r="H442" s="16" t="s">
        <v>4773</v>
      </c>
      <c r="I442" s="172">
        <f t="shared" si="87"/>
        <v>430</v>
      </c>
      <c r="J442" s="83">
        <f t="shared" si="98"/>
        <v>413</v>
      </c>
      <c r="K442" s="17" t="s">
        <v>4741</v>
      </c>
      <c r="L442" s="60" t="s">
        <v>4785</v>
      </c>
      <c r="M442" s="60" t="s">
        <v>5620</v>
      </c>
      <c r="N442" s="53" t="s">
        <v>4979</v>
      </c>
      <c r="O442" s="18" t="s">
        <v>2577</v>
      </c>
      <c r="P442" s="47" t="s">
        <v>2578</v>
      </c>
      <c r="Q442" s="48">
        <v>35331</v>
      </c>
      <c r="R442" s="66" t="s">
        <v>678</v>
      </c>
      <c r="S442" s="48" t="s">
        <v>76</v>
      </c>
      <c r="T442" s="56" t="s">
        <v>77</v>
      </c>
      <c r="U442" s="47" t="s">
        <v>1821</v>
      </c>
      <c r="V442" s="58" t="s">
        <v>142</v>
      </c>
      <c r="W442" s="58" t="s">
        <v>143</v>
      </c>
      <c r="X442" s="58" t="s">
        <v>5183</v>
      </c>
      <c r="Y442" s="19" t="s">
        <v>5217</v>
      </c>
      <c r="Z442" s="71"/>
      <c r="AA442" s="69"/>
      <c r="AB442" s="68">
        <f t="shared" si="88"/>
        <v>0</v>
      </c>
      <c r="AC442" s="69">
        <v>1233.7</v>
      </c>
      <c r="AD442" s="69">
        <v>664.3</v>
      </c>
      <c r="AE442" s="69"/>
      <c r="AF442" s="68">
        <f t="shared" si="89"/>
        <v>1898</v>
      </c>
      <c r="AG442" s="69"/>
      <c r="AH442" s="69"/>
      <c r="AI442" s="69"/>
      <c r="AJ442" s="68">
        <f t="shared" si="90"/>
        <v>0</v>
      </c>
      <c r="AK442" s="69"/>
      <c r="AL442" s="69"/>
      <c r="AM442" s="69"/>
      <c r="AN442" s="69"/>
      <c r="AO442" s="69"/>
      <c r="AP442" s="69">
        <v>158</v>
      </c>
      <c r="AQ442" s="68">
        <f t="shared" si="91"/>
        <v>158</v>
      </c>
      <c r="AR442" s="69"/>
      <c r="AS442" s="69"/>
      <c r="AT442" s="72">
        <f t="shared" si="92"/>
        <v>111.033</v>
      </c>
      <c r="AU442" s="71">
        <f t="shared" si="97"/>
        <v>12.460369999999999</v>
      </c>
      <c r="AV442" s="68">
        <f t="shared" si="93"/>
        <v>2179.4933699999997</v>
      </c>
      <c r="AW442" s="68">
        <f t="shared" si="95"/>
        <v>26153.920439999994</v>
      </c>
      <c r="AX442" s="70">
        <v>400</v>
      </c>
      <c r="AY442" s="70">
        <v>600</v>
      </c>
      <c r="AZ442" s="70"/>
      <c r="BA442" s="68">
        <f t="shared" si="94"/>
        <v>27153.920439999994</v>
      </c>
      <c r="BB442" s="17"/>
      <c r="BC442" s="81"/>
    </row>
    <row r="443" spans="1:55" s="20" customFormat="1" ht="39.75" customHeight="1" x14ac:dyDescent="0.25">
      <c r="A443" s="81" t="s">
        <v>73</v>
      </c>
      <c r="B443" s="34" t="s">
        <v>2</v>
      </c>
      <c r="C443" s="34"/>
      <c r="D443" s="34"/>
      <c r="E443" s="34"/>
      <c r="F443" s="34" t="s">
        <v>5182</v>
      </c>
      <c r="G443" s="15" t="s">
        <v>4771</v>
      </c>
      <c r="H443" s="16" t="s">
        <v>4773</v>
      </c>
      <c r="I443" s="172">
        <f t="shared" si="87"/>
        <v>431</v>
      </c>
      <c r="J443" s="83">
        <f t="shared" si="98"/>
        <v>414</v>
      </c>
      <c r="K443" s="17" t="s">
        <v>4742</v>
      </c>
      <c r="L443" s="60" t="s">
        <v>4785</v>
      </c>
      <c r="M443" s="60" t="s">
        <v>5620</v>
      </c>
      <c r="N443" s="53" t="s">
        <v>4979</v>
      </c>
      <c r="O443" s="18" t="s">
        <v>2579</v>
      </c>
      <c r="P443" s="47" t="s">
        <v>2580</v>
      </c>
      <c r="Q443" s="48">
        <v>30956</v>
      </c>
      <c r="R443" s="66" t="s">
        <v>679</v>
      </c>
      <c r="S443" s="48" t="s">
        <v>76</v>
      </c>
      <c r="T443" s="56" t="s">
        <v>77</v>
      </c>
      <c r="U443" s="47" t="s">
        <v>1821</v>
      </c>
      <c r="V443" s="58" t="s">
        <v>132</v>
      </c>
      <c r="W443" s="58" t="s">
        <v>133</v>
      </c>
      <c r="X443" s="58" t="s">
        <v>5183</v>
      </c>
      <c r="Y443" s="19" t="s">
        <v>5217</v>
      </c>
      <c r="Z443" s="71"/>
      <c r="AA443" s="69"/>
      <c r="AB443" s="68">
        <f t="shared" si="88"/>
        <v>0</v>
      </c>
      <c r="AC443" s="69">
        <v>1397.5</v>
      </c>
      <c r="AD443" s="69">
        <v>752.5</v>
      </c>
      <c r="AE443" s="69">
        <v>24.18</v>
      </c>
      <c r="AF443" s="68">
        <f t="shared" si="89"/>
        <v>2174.1799999999998</v>
      </c>
      <c r="AG443" s="69"/>
      <c r="AH443" s="69"/>
      <c r="AI443" s="69"/>
      <c r="AJ443" s="68">
        <f t="shared" si="90"/>
        <v>0</v>
      </c>
      <c r="AK443" s="69"/>
      <c r="AL443" s="69"/>
      <c r="AM443" s="69"/>
      <c r="AN443" s="69"/>
      <c r="AO443" s="69"/>
      <c r="AP443" s="69"/>
      <c r="AQ443" s="68">
        <f t="shared" si="91"/>
        <v>0</v>
      </c>
      <c r="AR443" s="69"/>
      <c r="AS443" s="69"/>
      <c r="AT443" s="72">
        <f t="shared" si="92"/>
        <v>125.77499999999999</v>
      </c>
      <c r="AU443" s="71">
        <f t="shared" si="97"/>
        <v>14.114749999999999</v>
      </c>
      <c r="AV443" s="68">
        <f t="shared" si="93"/>
        <v>2314.0697500000001</v>
      </c>
      <c r="AW443" s="68">
        <f t="shared" si="95"/>
        <v>27768.837</v>
      </c>
      <c r="AX443" s="70">
        <v>400</v>
      </c>
      <c r="AY443" s="70">
        <v>600</v>
      </c>
      <c r="AZ443" s="70"/>
      <c r="BA443" s="68">
        <f t="shared" si="94"/>
        <v>28768.837</v>
      </c>
      <c r="BB443" s="17"/>
      <c r="BC443" s="81"/>
    </row>
    <row r="444" spans="1:55" s="20" customFormat="1" ht="39.75" customHeight="1" x14ac:dyDescent="0.25">
      <c r="A444" s="81" t="s">
        <v>73</v>
      </c>
      <c r="B444" s="34" t="s">
        <v>2</v>
      </c>
      <c r="C444" s="34"/>
      <c r="D444" s="34"/>
      <c r="E444" s="34"/>
      <c r="F444" s="34" t="s">
        <v>5182</v>
      </c>
      <c r="G444" s="15" t="s">
        <v>4771</v>
      </c>
      <c r="H444" s="16" t="s">
        <v>4773</v>
      </c>
      <c r="I444" s="172">
        <f t="shared" si="87"/>
        <v>432</v>
      </c>
      <c r="J444" s="83">
        <f t="shared" si="98"/>
        <v>415</v>
      </c>
      <c r="K444" s="17" t="s">
        <v>4742</v>
      </c>
      <c r="L444" s="60" t="s">
        <v>4785</v>
      </c>
      <c r="M444" s="60" t="s">
        <v>5620</v>
      </c>
      <c r="N444" s="53" t="s">
        <v>4979</v>
      </c>
      <c r="O444" s="18" t="s">
        <v>2581</v>
      </c>
      <c r="P444" s="47" t="s">
        <v>2582</v>
      </c>
      <c r="Q444" s="48">
        <v>39444</v>
      </c>
      <c r="R444" s="66" t="s">
        <v>680</v>
      </c>
      <c r="S444" s="48" t="s">
        <v>76</v>
      </c>
      <c r="T444" s="56" t="s">
        <v>77</v>
      </c>
      <c r="U444" s="47" t="s">
        <v>1821</v>
      </c>
      <c r="V444" s="58" t="s">
        <v>142</v>
      </c>
      <c r="W444" s="58" t="s">
        <v>143</v>
      </c>
      <c r="X444" s="58" t="s">
        <v>5183</v>
      </c>
      <c r="Y444" s="19" t="s">
        <v>5217</v>
      </c>
      <c r="Z444" s="71"/>
      <c r="AA444" s="69"/>
      <c r="AB444" s="68">
        <f t="shared" si="88"/>
        <v>0</v>
      </c>
      <c r="AC444" s="69">
        <v>1233.7</v>
      </c>
      <c r="AD444" s="69">
        <v>664.3</v>
      </c>
      <c r="AE444" s="69"/>
      <c r="AF444" s="68">
        <f t="shared" si="89"/>
        <v>1898</v>
      </c>
      <c r="AG444" s="69"/>
      <c r="AH444" s="69"/>
      <c r="AI444" s="69"/>
      <c r="AJ444" s="68">
        <f t="shared" si="90"/>
        <v>0</v>
      </c>
      <c r="AK444" s="69"/>
      <c r="AL444" s="69"/>
      <c r="AM444" s="69"/>
      <c r="AN444" s="69"/>
      <c r="AO444" s="69"/>
      <c r="AP444" s="69">
        <v>158</v>
      </c>
      <c r="AQ444" s="68">
        <f t="shared" si="91"/>
        <v>158</v>
      </c>
      <c r="AR444" s="69">
        <v>366.7</v>
      </c>
      <c r="AS444" s="69"/>
      <c r="AT444" s="72">
        <f t="shared" si="92"/>
        <v>111.033</v>
      </c>
      <c r="AU444" s="71">
        <f t="shared" si="97"/>
        <v>12.460369999999999</v>
      </c>
      <c r="AV444" s="68">
        <f t="shared" si="93"/>
        <v>2546.1933699999995</v>
      </c>
      <c r="AW444" s="68">
        <f t="shared" si="95"/>
        <v>30554.320439999996</v>
      </c>
      <c r="AX444" s="70">
        <v>400</v>
      </c>
      <c r="AY444" s="70">
        <v>600</v>
      </c>
      <c r="AZ444" s="70"/>
      <c r="BA444" s="68">
        <f t="shared" si="94"/>
        <v>31554.320439999996</v>
      </c>
      <c r="BB444" s="17"/>
      <c r="BC444" s="81"/>
    </row>
    <row r="445" spans="1:55" s="20" customFormat="1" ht="39.75" customHeight="1" x14ac:dyDescent="0.25">
      <c r="A445" s="81" t="s">
        <v>73</v>
      </c>
      <c r="B445" s="34" t="s">
        <v>2</v>
      </c>
      <c r="C445" s="34"/>
      <c r="D445" s="34"/>
      <c r="E445" s="34"/>
      <c r="F445" s="34" t="s">
        <v>5182</v>
      </c>
      <c r="G445" s="15" t="s">
        <v>4771</v>
      </c>
      <c r="H445" s="16" t="s">
        <v>4773</v>
      </c>
      <c r="I445" s="172">
        <f t="shared" si="87"/>
        <v>433</v>
      </c>
      <c r="J445" s="83">
        <f t="shared" si="98"/>
        <v>416</v>
      </c>
      <c r="K445" s="17" t="s">
        <v>4742</v>
      </c>
      <c r="L445" s="60" t="s">
        <v>4785</v>
      </c>
      <c r="M445" s="60" t="s">
        <v>5620</v>
      </c>
      <c r="N445" s="53" t="s">
        <v>4979</v>
      </c>
      <c r="O445" s="18" t="s">
        <v>2583</v>
      </c>
      <c r="P445" s="47" t="s">
        <v>2584</v>
      </c>
      <c r="Q445" s="48">
        <v>30651</v>
      </c>
      <c r="R445" s="66" t="s">
        <v>681</v>
      </c>
      <c r="S445" s="48" t="s">
        <v>76</v>
      </c>
      <c r="T445" s="56" t="s">
        <v>77</v>
      </c>
      <c r="U445" s="47" t="s">
        <v>1821</v>
      </c>
      <c r="V445" s="58" t="s">
        <v>140</v>
      </c>
      <c r="W445" s="58" t="s">
        <v>141</v>
      </c>
      <c r="X445" s="58" t="s">
        <v>5183</v>
      </c>
      <c r="Y445" s="19" t="s">
        <v>5217</v>
      </c>
      <c r="Z445" s="71"/>
      <c r="AA445" s="69"/>
      <c r="AB445" s="68">
        <f t="shared" si="88"/>
        <v>0</v>
      </c>
      <c r="AC445" s="69">
        <v>1244.0999999999999</v>
      </c>
      <c r="AD445" s="69">
        <v>669.9</v>
      </c>
      <c r="AE445" s="69">
        <v>35.74</v>
      </c>
      <c r="AF445" s="68">
        <f t="shared" si="89"/>
        <v>1949.74</v>
      </c>
      <c r="AG445" s="69"/>
      <c r="AH445" s="69"/>
      <c r="AI445" s="69"/>
      <c r="AJ445" s="68">
        <f t="shared" si="90"/>
        <v>0</v>
      </c>
      <c r="AK445" s="69"/>
      <c r="AL445" s="69"/>
      <c r="AM445" s="69"/>
      <c r="AN445" s="69"/>
      <c r="AO445" s="69"/>
      <c r="AP445" s="69">
        <v>158</v>
      </c>
      <c r="AQ445" s="68">
        <f t="shared" si="91"/>
        <v>158</v>
      </c>
      <c r="AR445" s="69">
        <v>440.04</v>
      </c>
      <c r="AS445" s="69"/>
      <c r="AT445" s="72">
        <f t="shared" si="92"/>
        <v>111.96899999999999</v>
      </c>
      <c r="AU445" s="71">
        <f t="shared" si="97"/>
        <v>12.565409999999998</v>
      </c>
      <c r="AV445" s="68">
        <f t="shared" si="93"/>
        <v>2672.31441</v>
      </c>
      <c r="AW445" s="68">
        <f t="shared" si="95"/>
        <v>32067.772919999999</v>
      </c>
      <c r="AX445" s="70">
        <v>400</v>
      </c>
      <c r="AY445" s="70">
        <v>600</v>
      </c>
      <c r="AZ445" s="70"/>
      <c r="BA445" s="68">
        <f t="shared" si="94"/>
        <v>33067.772920000003</v>
      </c>
      <c r="BB445" s="17"/>
      <c r="BC445" s="81"/>
    </row>
    <row r="446" spans="1:55" s="20" customFormat="1" ht="39.75" customHeight="1" x14ac:dyDescent="0.25">
      <c r="A446" s="81" t="s">
        <v>73</v>
      </c>
      <c r="B446" s="34" t="s">
        <v>2</v>
      </c>
      <c r="C446" s="34"/>
      <c r="D446" s="34"/>
      <c r="E446" s="34"/>
      <c r="F446" s="34" t="s">
        <v>5182</v>
      </c>
      <c r="G446" s="15" t="s">
        <v>4771</v>
      </c>
      <c r="H446" s="16" t="s">
        <v>4773</v>
      </c>
      <c r="I446" s="172">
        <f t="shared" si="87"/>
        <v>434</v>
      </c>
      <c r="J446" s="83">
        <f t="shared" si="98"/>
        <v>417</v>
      </c>
      <c r="K446" s="17" t="s">
        <v>4742</v>
      </c>
      <c r="L446" s="60" t="s">
        <v>4785</v>
      </c>
      <c r="M446" s="60" t="s">
        <v>5620</v>
      </c>
      <c r="N446" s="53" t="s">
        <v>4979</v>
      </c>
      <c r="O446" s="18" t="s">
        <v>2585</v>
      </c>
      <c r="P446" s="47" t="s">
        <v>2586</v>
      </c>
      <c r="Q446" s="48">
        <v>35331</v>
      </c>
      <c r="R446" s="66" t="s">
        <v>682</v>
      </c>
      <c r="S446" s="48" t="s">
        <v>76</v>
      </c>
      <c r="T446" s="56" t="s">
        <v>77</v>
      </c>
      <c r="U446" s="47" t="s">
        <v>1821</v>
      </c>
      <c r="V446" s="58" t="s">
        <v>142</v>
      </c>
      <c r="W446" s="58" t="s">
        <v>143</v>
      </c>
      <c r="X446" s="58" t="s">
        <v>5183</v>
      </c>
      <c r="Y446" s="19" t="s">
        <v>5197</v>
      </c>
      <c r="Z446" s="71"/>
      <c r="AA446" s="69"/>
      <c r="AB446" s="68">
        <f t="shared" si="88"/>
        <v>0</v>
      </c>
      <c r="AC446" s="69">
        <v>1233.7</v>
      </c>
      <c r="AD446" s="69">
        <v>664.3</v>
      </c>
      <c r="AE446" s="69"/>
      <c r="AF446" s="68">
        <f t="shared" si="89"/>
        <v>1898</v>
      </c>
      <c r="AG446" s="69"/>
      <c r="AH446" s="69"/>
      <c r="AI446" s="69"/>
      <c r="AJ446" s="68">
        <f t="shared" si="90"/>
        <v>0</v>
      </c>
      <c r="AK446" s="69"/>
      <c r="AL446" s="69"/>
      <c r="AM446" s="69"/>
      <c r="AN446" s="69"/>
      <c r="AO446" s="69">
        <v>150</v>
      </c>
      <c r="AP446" s="69">
        <v>158</v>
      </c>
      <c r="AQ446" s="68">
        <f t="shared" si="91"/>
        <v>308</v>
      </c>
      <c r="AR446" s="69">
        <v>575.72</v>
      </c>
      <c r="AS446" s="69"/>
      <c r="AT446" s="72">
        <f t="shared" si="92"/>
        <v>111.033</v>
      </c>
      <c r="AU446" s="71">
        <f t="shared" si="97"/>
        <v>12.460369999999999</v>
      </c>
      <c r="AV446" s="68">
        <f t="shared" si="93"/>
        <v>2905.2133699999999</v>
      </c>
      <c r="AW446" s="68">
        <f t="shared" si="95"/>
        <v>34862.560440000001</v>
      </c>
      <c r="AX446" s="70">
        <v>400</v>
      </c>
      <c r="AY446" s="70">
        <v>600</v>
      </c>
      <c r="AZ446" s="70"/>
      <c r="BA446" s="68">
        <f t="shared" si="94"/>
        <v>35862.560440000001</v>
      </c>
      <c r="BB446" s="17"/>
      <c r="BC446" s="81"/>
    </row>
    <row r="447" spans="1:55" s="20" customFormat="1" ht="39.75" customHeight="1" x14ac:dyDescent="0.25">
      <c r="A447" s="81" t="s">
        <v>73</v>
      </c>
      <c r="B447" s="34" t="s">
        <v>2</v>
      </c>
      <c r="C447" s="34"/>
      <c r="D447" s="34"/>
      <c r="E447" s="34"/>
      <c r="F447" s="34" t="s">
        <v>5182</v>
      </c>
      <c r="G447" s="15" t="s">
        <v>4771</v>
      </c>
      <c r="H447" s="16" t="s">
        <v>4773</v>
      </c>
      <c r="I447" s="172">
        <f t="shared" si="87"/>
        <v>435</v>
      </c>
      <c r="J447" s="83">
        <f t="shared" si="98"/>
        <v>418</v>
      </c>
      <c r="K447" s="17" t="s">
        <v>4742</v>
      </c>
      <c r="L447" s="60" t="s">
        <v>4785</v>
      </c>
      <c r="M447" s="60" t="s">
        <v>5620</v>
      </c>
      <c r="N447" s="53" t="s">
        <v>4979</v>
      </c>
      <c r="O447" s="18" t="s">
        <v>2587</v>
      </c>
      <c r="P447" s="47" t="s">
        <v>2588</v>
      </c>
      <c r="Q447" s="48">
        <v>33676</v>
      </c>
      <c r="R447" s="66" t="s">
        <v>683</v>
      </c>
      <c r="S447" s="48" t="s">
        <v>76</v>
      </c>
      <c r="T447" s="56" t="s">
        <v>77</v>
      </c>
      <c r="U447" s="47" t="s">
        <v>1821</v>
      </c>
      <c r="V447" s="58" t="s">
        <v>142</v>
      </c>
      <c r="W447" s="58" t="s">
        <v>143</v>
      </c>
      <c r="X447" s="58" t="s">
        <v>5183</v>
      </c>
      <c r="Y447" s="19" t="s">
        <v>5217</v>
      </c>
      <c r="Z447" s="71"/>
      <c r="AA447" s="69"/>
      <c r="AB447" s="68">
        <f t="shared" si="88"/>
        <v>0</v>
      </c>
      <c r="AC447" s="69">
        <v>1233.7</v>
      </c>
      <c r="AD447" s="69">
        <v>664.3</v>
      </c>
      <c r="AE447" s="69">
        <v>13.75</v>
      </c>
      <c r="AF447" s="68">
        <f t="shared" si="89"/>
        <v>1911.75</v>
      </c>
      <c r="AG447" s="69"/>
      <c r="AH447" s="69"/>
      <c r="AI447" s="69"/>
      <c r="AJ447" s="68">
        <f t="shared" si="90"/>
        <v>0</v>
      </c>
      <c r="AK447" s="69"/>
      <c r="AL447" s="69"/>
      <c r="AM447" s="69"/>
      <c r="AN447" s="69"/>
      <c r="AO447" s="69">
        <v>150</v>
      </c>
      <c r="AP447" s="69">
        <v>158</v>
      </c>
      <c r="AQ447" s="68">
        <f t="shared" si="91"/>
        <v>308</v>
      </c>
      <c r="AR447" s="69">
        <v>551.94000000000005</v>
      </c>
      <c r="AS447" s="69"/>
      <c r="AT447" s="72">
        <f t="shared" si="92"/>
        <v>111.033</v>
      </c>
      <c r="AU447" s="71">
        <f t="shared" si="97"/>
        <v>12.460369999999999</v>
      </c>
      <c r="AV447" s="68">
        <f t="shared" si="93"/>
        <v>2895.1833699999997</v>
      </c>
      <c r="AW447" s="68">
        <f t="shared" si="95"/>
        <v>34742.200440000001</v>
      </c>
      <c r="AX447" s="70">
        <v>400</v>
      </c>
      <c r="AY447" s="70">
        <v>600</v>
      </c>
      <c r="AZ447" s="70"/>
      <c r="BA447" s="68">
        <f t="shared" si="94"/>
        <v>35742.200440000001</v>
      </c>
      <c r="BB447" s="17"/>
      <c r="BC447" s="81"/>
    </row>
    <row r="448" spans="1:55" s="20" customFormat="1" ht="39.75" customHeight="1" x14ac:dyDescent="0.25">
      <c r="A448" s="81" t="s">
        <v>73</v>
      </c>
      <c r="B448" s="34" t="s">
        <v>2</v>
      </c>
      <c r="C448" s="34"/>
      <c r="D448" s="34"/>
      <c r="E448" s="34"/>
      <c r="F448" s="34" t="s">
        <v>5182</v>
      </c>
      <c r="G448" s="15" t="s">
        <v>4771</v>
      </c>
      <c r="H448" s="16" t="s">
        <v>4773</v>
      </c>
      <c r="I448" s="172">
        <f t="shared" si="87"/>
        <v>436</v>
      </c>
      <c r="J448" s="83">
        <f t="shared" si="98"/>
        <v>419</v>
      </c>
      <c r="K448" s="17" t="s">
        <v>4742</v>
      </c>
      <c r="L448" s="60" t="s">
        <v>4785</v>
      </c>
      <c r="M448" s="60" t="s">
        <v>5620</v>
      </c>
      <c r="N448" s="53" t="s">
        <v>4979</v>
      </c>
      <c r="O448" s="18" t="s">
        <v>2589</v>
      </c>
      <c r="P448" s="47" t="s">
        <v>2590</v>
      </c>
      <c r="Q448" s="48">
        <v>32870</v>
      </c>
      <c r="R448" s="66" t="s">
        <v>684</v>
      </c>
      <c r="S448" s="48" t="s">
        <v>76</v>
      </c>
      <c r="T448" s="56" t="s">
        <v>77</v>
      </c>
      <c r="U448" s="47" t="s">
        <v>1821</v>
      </c>
      <c r="V448" s="58" t="s">
        <v>146</v>
      </c>
      <c r="W448" s="58" t="s">
        <v>147</v>
      </c>
      <c r="X448" s="58" t="s">
        <v>5183</v>
      </c>
      <c r="Y448" s="19" t="s">
        <v>5197</v>
      </c>
      <c r="Z448" s="71"/>
      <c r="AA448" s="69"/>
      <c r="AB448" s="68">
        <f t="shared" si="88"/>
        <v>0</v>
      </c>
      <c r="AC448" s="69">
        <v>1214.2</v>
      </c>
      <c r="AD448" s="69">
        <v>653.79999999999995</v>
      </c>
      <c r="AE448" s="69">
        <v>37.64</v>
      </c>
      <c r="AF448" s="68">
        <f t="shared" si="89"/>
        <v>1905.64</v>
      </c>
      <c r="AG448" s="69"/>
      <c r="AH448" s="69"/>
      <c r="AI448" s="69"/>
      <c r="AJ448" s="68">
        <f t="shared" si="90"/>
        <v>0</v>
      </c>
      <c r="AK448" s="69"/>
      <c r="AL448" s="69"/>
      <c r="AM448" s="69"/>
      <c r="AN448" s="69"/>
      <c r="AO448" s="69"/>
      <c r="AP448" s="69">
        <v>158</v>
      </c>
      <c r="AQ448" s="68">
        <f t="shared" si="91"/>
        <v>158</v>
      </c>
      <c r="AR448" s="69"/>
      <c r="AS448" s="69"/>
      <c r="AT448" s="72">
        <f t="shared" si="92"/>
        <v>109.27800000000001</v>
      </c>
      <c r="AU448" s="71">
        <f t="shared" si="97"/>
        <v>12.26342</v>
      </c>
      <c r="AV448" s="68">
        <f t="shared" si="93"/>
        <v>2185.1814200000003</v>
      </c>
      <c r="AW448" s="68">
        <f t="shared" si="95"/>
        <v>26222.177040000002</v>
      </c>
      <c r="AX448" s="70">
        <v>400</v>
      </c>
      <c r="AY448" s="70">
        <v>600</v>
      </c>
      <c r="AZ448" s="70"/>
      <c r="BA448" s="68">
        <f t="shared" si="94"/>
        <v>27222.177040000002</v>
      </c>
      <c r="BB448" s="17"/>
      <c r="BC448" s="81"/>
    </row>
    <row r="449" spans="1:55" s="20" customFormat="1" ht="39.75" customHeight="1" x14ac:dyDescent="0.25">
      <c r="A449" s="81" t="s">
        <v>73</v>
      </c>
      <c r="B449" s="34" t="s">
        <v>2</v>
      </c>
      <c r="C449" s="34"/>
      <c r="D449" s="34"/>
      <c r="E449" s="34"/>
      <c r="F449" s="34" t="s">
        <v>5182</v>
      </c>
      <c r="G449" s="15" t="s">
        <v>4771</v>
      </c>
      <c r="H449" s="16" t="s">
        <v>4773</v>
      </c>
      <c r="I449" s="172">
        <f t="shared" si="87"/>
        <v>437</v>
      </c>
      <c r="J449" s="83">
        <f t="shared" si="98"/>
        <v>420</v>
      </c>
      <c r="K449" s="17" t="s">
        <v>4742</v>
      </c>
      <c r="L449" s="60" t="s">
        <v>4785</v>
      </c>
      <c r="M449" s="60" t="s">
        <v>5620</v>
      </c>
      <c r="N449" s="53" t="s">
        <v>4979</v>
      </c>
      <c r="O449" s="18" t="s">
        <v>2591</v>
      </c>
      <c r="P449" s="47" t="s">
        <v>2592</v>
      </c>
      <c r="Q449" s="48">
        <v>31017</v>
      </c>
      <c r="R449" s="66" t="s">
        <v>685</v>
      </c>
      <c r="S449" s="48" t="s">
        <v>76</v>
      </c>
      <c r="T449" s="56" t="s">
        <v>77</v>
      </c>
      <c r="U449" s="47" t="s">
        <v>1821</v>
      </c>
      <c r="V449" s="58" t="s">
        <v>140</v>
      </c>
      <c r="W449" s="58" t="s">
        <v>141</v>
      </c>
      <c r="X449" s="58" t="s">
        <v>5183</v>
      </c>
      <c r="Y449" s="19" t="s">
        <v>5169</v>
      </c>
      <c r="Z449" s="71"/>
      <c r="AA449" s="69"/>
      <c r="AB449" s="68">
        <f t="shared" si="88"/>
        <v>0</v>
      </c>
      <c r="AC449" s="69">
        <v>1244.0999999999999</v>
      </c>
      <c r="AD449" s="69">
        <v>669.9</v>
      </c>
      <c r="AE449" s="69">
        <v>13.63</v>
      </c>
      <c r="AF449" s="68">
        <f t="shared" si="89"/>
        <v>1927.63</v>
      </c>
      <c r="AG449" s="69"/>
      <c r="AH449" s="69"/>
      <c r="AI449" s="69"/>
      <c r="AJ449" s="68">
        <f t="shared" si="90"/>
        <v>0</v>
      </c>
      <c r="AK449" s="69"/>
      <c r="AL449" s="69"/>
      <c r="AM449" s="69"/>
      <c r="AN449" s="69"/>
      <c r="AO449" s="69"/>
      <c r="AP449" s="69">
        <v>158</v>
      </c>
      <c r="AQ449" s="68">
        <f t="shared" si="91"/>
        <v>158</v>
      </c>
      <c r="AR449" s="69"/>
      <c r="AS449" s="69"/>
      <c r="AT449" s="72">
        <f t="shared" si="92"/>
        <v>111.96899999999999</v>
      </c>
      <c r="AU449" s="71">
        <f t="shared" si="97"/>
        <v>12.565409999999998</v>
      </c>
      <c r="AV449" s="68">
        <f t="shared" si="93"/>
        <v>2210.1644100000003</v>
      </c>
      <c r="AW449" s="68">
        <f t="shared" si="95"/>
        <v>26521.972920000004</v>
      </c>
      <c r="AX449" s="70">
        <v>400</v>
      </c>
      <c r="AY449" s="70">
        <v>600</v>
      </c>
      <c r="AZ449" s="70"/>
      <c r="BA449" s="68">
        <f t="shared" si="94"/>
        <v>27521.972920000004</v>
      </c>
      <c r="BB449" s="17"/>
      <c r="BC449" s="81"/>
    </row>
    <row r="450" spans="1:55" s="20" customFormat="1" ht="39.75" customHeight="1" x14ac:dyDescent="0.25">
      <c r="A450" s="81" t="s">
        <v>73</v>
      </c>
      <c r="B450" s="34" t="s">
        <v>2</v>
      </c>
      <c r="C450" s="34"/>
      <c r="D450" s="34"/>
      <c r="E450" s="34"/>
      <c r="F450" s="34" t="s">
        <v>5182</v>
      </c>
      <c r="G450" s="15" t="s">
        <v>4771</v>
      </c>
      <c r="H450" s="16" t="s">
        <v>4773</v>
      </c>
      <c r="I450" s="172">
        <f t="shared" si="87"/>
        <v>438</v>
      </c>
      <c r="J450" s="83">
        <f t="shared" si="98"/>
        <v>421</v>
      </c>
      <c r="K450" s="17" t="s">
        <v>4742</v>
      </c>
      <c r="L450" s="60" t="s">
        <v>4785</v>
      </c>
      <c r="M450" s="60" t="s">
        <v>5620</v>
      </c>
      <c r="N450" s="53" t="s">
        <v>4979</v>
      </c>
      <c r="O450" s="18" t="s">
        <v>2593</v>
      </c>
      <c r="P450" s="47" t="s">
        <v>2594</v>
      </c>
      <c r="Q450" s="48">
        <v>31229</v>
      </c>
      <c r="R450" s="66" t="s">
        <v>686</v>
      </c>
      <c r="S450" s="48" t="s">
        <v>76</v>
      </c>
      <c r="T450" s="56" t="s">
        <v>77</v>
      </c>
      <c r="U450" s="47" t="s">
        <v>1821</v>
      </c>
      <c r="V450" s="58" t="s">
        <v>158</v>
      </c>
      <c r="W450" s="58" t="s">
        <v>159</v>
      </c>
      <c r="X450" s="58" t="s">
        <v>5183</v>
      </c>
      <c r="Y450" s="19" t="s">
        <v>5197</v>
      </c>
      <c r="Z450" s="71"/>
      <c r="AA450" s="69"/>
      <c r="AB450" s="68">
        <f t="shared" si="88"/>
        <v>0</v>
      </c>
      <c r="AC450" s="69">
        <v>1203.1500000000001</v>
      </c>
      <c r="AD450" s="69">
        <v>647.85</v>
      </c>
      <c r="AE450" s="69">
        <v>15.61</v>
      </c>
      <c r="AF450" s="68">
        <f t="shared" si="89"/>
        <v>1866.61</v>
      </c>
      <c r="AG450" s="69"/>
      <c r="AH450" s="69"/>
      <c r="AI450" s="69"/>
      <c r="AJ450" s="68">
        <f t="shared" si="90"/>
        <v>0</v>
      </c>
      <c r="AK450" s="69"/>
      <c r="AL450" s="69"/>
      <c r="AM450" s="69"/>
      <c r="AN450" s="69"/>
      <c r="AO450" s="69"/>
      <c r="AP450" s="69">
        <v>158</v>
      </c>
      <c r="AQ450" s="68">
        <f t="shared" si="91"/>
        <v>158</v>
      </c>
      <c r="AR450" s="69"/>
      <c r="AS450" s="69"/>
      <c r="AT450" s="72">
        <f t="shared" si="92"/>
        <v>108.2835</v>
      </c>
      <c r="AU450" s="71">
        <f t="shared" si="97"/>
        <v>12.151815000000001</v>
      </c>
      <c r="AV450" s="68">
        <f t="shared" si="93"/>
        <v>2145.0453150000003</v>
      </c>
      <c r="AW450" s="68">
        <f t="shared" si="95"/>
        <v>25740.543780000004</v>
      </c>
      <c r="AX450" s="70">
        <v>400</v>
      </c>
      <c r="AY450" s="70">
        <v>600</v>
      </c>
      <c r="AZ450" s="70"/>
      <c r="BA450" s="68">
        <f t="shared" si="94"/>
        <v>26740.543780000004</v>
      </c>
      <c r="BB450" s="17"/>
      <c r="BC450" s="81"/>
    </row>
    <row r="451" spans="1:55" s="20" customFormat="1" ht="39.75" customHeight="1" x14ac:dyDescent="0.25">
      <c r="A451" s="81" t="s">
        <v>73</v>
      </c>
      <c r="B451" s="34" t="s">
        <v>2</v>
      </c>
      <c r="C451" s="34"/>
      <c r="D451" s="34"/>
      <c r="E451" s="34"/>
      <c r="F451" s="34" t="s">
        <v>5182</v>
      </c>
      <c r="G451" s="15" t="s">
        <v>4771</v>
      </c>
      <c r="H451" s="16" t="s">
        <v>4773</v>
      </c>
      <c r="I451" s="172">
        <f t="shared" si="87"/>
        <v>439</v>
      </c>
      <c r="J451" s="83">
        <f t="shared" si="98"/>
        <v>422</v>
      </c>
      <c r="K451" s="17" t="s">
        <v>4742</v>
      </c>
      <c r="L451" s="60" t="s">
        <v>4785</v>
      </c>
      <c r="M451" s="60" t="s">
        <v>5620</v>
      </c>
      <c r="N451" s="53" t="s">
        <v>4979</v>
      </c>
      <c r="O451" s="18" t="s">
        <v>2595</v>
      </c>
      <c r="P451" s="47" t="s">
        <v>2596</v>
      </c>
      <c r="Q451" s="48">
        <v>32356</v>
      </c>
      <c r="R451" s="66" t="s">
        <v>687</v>
      </c>
      <c r="S451" s="48" t="s">
        <v>76</v>
      </c>
      <c r="T451" s="56" t="s">
        <v>77</v>
      </c>
      <c r="U451" s="47" t="s">
        <v>1821</v>
      </c>
      <c r="V451" s="58" t="s">
        <v>158</v>
      </c>
      <c r="W451" s="58" t="s">
        <v>159</v>
      </c>
      <c r="X451" s="58" t="s">
        <v>5183</v>
      </c>
      <c r="Y451" s="19" t="s">
        <v>5197</v>
      </c>
      <c r="Z451" s="71"/>
      <c r="AA451" s="69"/>
      <c r="AB451" s="68">
        <f t="shared" si="88"/>
        <v>0</v>
      </c>
      <c r="AC451" s="69">
        <v>1203.1500000000001</v>
      </c>
      <c r="AD451" s="69">
        <v>647.85</v>
      </c>
      <c r="AE451" s="69">
        <v>15.61</v>
      </c>
      <c r="AF451" s="68">
        <f t="shared" si="89"/>
        <v>1866.61</v>
      </c>
      <c r="AG451" s="69"/>
      <c r="AH451" s="69"/>
      <c r="AI451" s="69"/>
      <c r="AJ451" s="68">
        <f t="shared" si="90"/>
        <v>0</v>
      </c>
      <c r="AK451" s="69"/>
      <c r="AL451" s="69"/>
      <c r="AM451" s="69"/>
      <c r="AN451" s="69"/>
      <c r="AO451" s="69"/>
      <c r="AP451" s="69">
        <v>158</v>
      </c>
      <c r="AQ451" s="68">
        <f t="shared" si="91"/>
        <v>158</v>
      </c>
      <c r="AR451" s="69"/>
      <c r="AS451" s="69"/>
      <c r="AT451" s="72">
        <f t="shared" si="92"/>
        <v>108.2835</v>
      </c>
      <c r="AU451" s="71">
        <f t="shared" si="97"/>
        <v>12.151815000000001</v>
      </c>
      <c r="AV451" s="68">
        <f t="shared" si="93"/>
        <v>2145.0453150000003</v>
      </c>
      <c r="AW451" s="68">
        <f t="shared" si="95"/>
        <v>25740.543780000004</v>
      </c>
      <c r="AX451" s="70">
        <v>400</v>
      </c>
      <c r="AY451" s="70">
        <v>600</v>
      </c>
      <c r="AZ451" s="70"/>
      <c r="BA451" s="68">
        <f t="shared" si="94"/>
        <v>26740.543780000004</v>
      </c>
      <c r="BB451" s="17"/>
      <c r="BC451" s="81"/>
    </row>
    <row r="452" spans="1:55" s="20" customFormat="1" ht="39.75" customHeight="1" x14ac:dyDescent="0.25">
      <c r="A452" s="81"/>
      <c r="B452" s="34"/>
      <c r="C452" s="34"/>
      <c r="D452" s="34"/>
      <c r="E452" s="34">
        <v>1</v>
      </c>
      <c r="F452" s="34" t="s">
        <v>5182</v>
      </c>
      <c r="G452" s="15" t="s">
        <v>4771</v>
      </c>
      <c r="H452" s="16" t="s">
        <v>4774</v>
      </c>
      <c r="I452" s="172">
        <f t="shared" si="87"/>
        <v>440</v>
      </c>
      <c r="J452" s="83"/>
      <c r="K452" s="17" t="s">
        <v>4736</v>
      </c>
      <c r="L452" s="60" t="s">
        <v>4784</v>
      </c>
      <c r="M452" s="60" t="s">
        <v>5621</v>
      </c>
      <c r="N452" s="138"/>
      <c r="O452" s="137" t="s">
        <v>5561</v>
      </c>
      <c r="P452" s="47"/>
      <c r="Q452" s="48"/>
      <c r="R452" s="66"/>
      <c r="S452" s="48"/>
      <c r="T452" s="56"/>
      <c r="U452" s="47"/>
      <c r="V452" s="58"/>
      <c r="W452" s="58" t="s">
        <v>1818</v>
      </c>
      <c r="X452" s="58" t="s">
        <v>5183</v>
      </c>
      <c r="Y452" s="19" t="s">
        <v>5193</v>
      </c>
      <c r="Z452" s="71"/>
      <c r="AA452" s="69"/>
      <c r="AB452" s="68">
        <f t="shared" si="88"/>
        <v>0</v>
      </c>
      <c r="AC452" s="69"/>
      <c r="AD452" s="69"/>
      <c r="AE452" s="69"/>
      <c r="AF452" s="68">
        <f t="shared" si="89"/>
        <v>0</v>
      </c>
      <c r="AG452" s="69"/>
      <c r="AH452" s="69"/>
      <c r="AI452" s="69"/>
      <c r="AJ452" s="68">
        <f t="shared" si="90"/>
        <v>0</v>
      </c>
      <c r="AK452" s="69"/>
      <c r="AL452" s="69"/>
      <c r="AM452" s="69"/>
      <c r="AN452" s="69"/>
      <c r="AO452" s="69"/>
      <c r="AP452" s="69"/>
      <c r="AQ452" s="68">
        <f t="shared" si="91"/>
        <v>0</v>
      </c>
      <c r="AR452" s="69"/>
      <c r="AS452" s="69"/>
      <c r="AT452" s="72">
        <f t="shared" si="92"/>
        <v>0</v>
      </c>
      <c r="AU452" s="71">
        <f t="shared" si="97"/>
        <v>0</v>
      </c>
      <c r="AV452" s="68">
        <f t="shared" si="93"/>
        <v>0</v>
      </c>
      <c r="AW452" s="68">
        <f t="shared" si="95"/>
        <v>0</v>
      </c>
      <c r="AX452" s="70"/>
      <c r="AY452" s="70"/>
      <c r="AZ452" s="70"/>
      <c r="BA452" s="68">
        <f t="shared" si="94"/>
        <v>0</v>
      </c>
      <c r="BB452" s="17" t="s">
        <v>4815</v>
      </c>
      <c r="BC452" s="81" t="s">
        <v>4815</v>
      </c>
    </row>
    <row r="453" spans="1:55" s="20" customFormat="1" ht="39.75" customHeight="1" x14ac:dyDescent="0.25">
      <c r="A453" s="81" t="s">
        <v>73</v>
      </c>
      <c r="B453" s="34" t="s">
        <v>2</v>
      </c>
      <c r="C453" s="34"/>
      <c r="D453" s="34"/>
      <c r="E453" s="34"/>
      <c r="F453" s="34" t="s">
        <v>5182</v>
      </c>
      <c r="G453" s="15" t="s">
        <v>4771</v>
      </c>
      <c r="H453" s="16" t="s">
        <v>4774</v>
      </c>
      <c r="I453" s="172">
        <f t="shared" si="87"/>
        <v>441</v>
      </c>
      <c r="J453" s="83">
        <f>J451+1</f>
        <v>423</v>
      </c>
      <c r="K453" s="17" t="s">
        <v>4737</v>
      </c>
      <c r="L453" s="60" t="s">
        <v>74</v>
      </c>
      <c r="M453" s="60" t="s">
        <v>5622</v>
      </c>
      <c r="N453" s="53" t="s">
        <v>4792</v>
      </c>
      <c r="O453" s="18" t="s">
        <v>2599</v>
      </c>
      <c r="P453" s="47" t="s">
        <v>2600</v>
      </c>
      <c r="Q453" s="48">
        <v>31503</v>
      </c>
      <c r="R453" s="66" t="s">
        <v>689</v>
      </c>
      <c r="S453" s="48" t="s">
        <v>76</v>
      </c>
      <c r="T453" s="56" t="s">
        <v>77</v>
      </c>
      <c r="U453" s="47" t="s">
        <v>78</v>
      </c>
      <c r="V453" s="58" t="s">
        <v>196</v>
      </c>
      <c r="W453" s="58" t="s">
        <v>1824</v>
      </c>
      <c r="X453" s="58" t="s">
        <v>5183</v>
      </c>
      <c r="Y453" s="19" t="s">
        <v>5204</v>
      </c>
      <c r="Z453" s="71"/>
      <c r="AA453" s="69"/>
      <c r="AB453" s="68">
        <f t="shared" si="88"/>
        <v>0</v>
      </c>
      <c r="AC453" s="69">
        <v>4025.45</v>
      </c>
      <c r="AD453" s="69">
        <v>2167.5500000000002</v>
      </c>
      <c r="AE453" s="69"/>
      <c r="AF453" s="68">
        <f t="shared" si="89"/>
        <v>6193</v>
      </c>
      <c r="AG453" s="69"/>
      <c r="AH453" s="69"/>
      <c r="AI453" s="69"/>
      <c r="AJ453" s="68">
        <f t="shared" si="90"/>
        <v>0</v>
      </c>
      <c r="AK453" s="69"/>
      <c r="AL453" s="69"/>
      <c r="AM453" s="69"/>
      <c r="AN453" s="69">
        <v>900</v>
      </c>
      <c r="AO453" s="69"/>
      <c r="AP453" s="69"/>
      <c r="AQ453" s="68">
        <f t="shared" si="91"/>
        <v>900</v>
      </c>
      <c r="AR453" s="69">
        <v>1387.33</v>
      </c>
      <c r="AS453" s="69"/>
      <c r="AT453" s="72">
        <f t="shared" si="92"/>
        <v>362.29049999999995</v>
      </c>
      <c r="AU453" s="71">
        <f t="shared" si="97"/>
        <v>40.657044999999997</v>
      </c>
      <c r="AV453" s="68">
        <f t="shared" si="93"/>
        <v>8883.277544999999</v>
      </c>
      <c r="AW453" s="68">
        <f t="shared" si="95"/>
        <v>106599.33054</v>
      </c>
      <c r="AX453" s="70">
        <v>400</v>
      </c>
      <c r="AY453" s="70">
        <v>600</v>
      </c>
      <c r="AZ453" s="70"/>
      <c r="BA453" s="68">
        <f t="shared" si="94"/>
        <v>107599.33054</v>
      </c>
      <c r="BB453" s="17"/>
      <c r="BC453" s="81"/>
    </row>
    <row r="454" spans="1:55" s="20" customFormat="1" ht="39.75" customHeight="1" x14ac:dyDescent="0.25">
      <c r="A454" s="81" t="s">
        <v>73</v>
      </c>
      <c r="B454" s="34" t="s">
        <v>2</v>
      </c>
      <c r="C454" s="34"/>
      <c r="D454" s="34"/>
      <c r="E454" s="34"/>
      <c r="F454" s="34" t="s">
        <v>5182</v>
      </c>
      <c r="G454" s="15" t="s">
        <v>4771</v>
      </c>
      <c r="H454" s="16" t="s">
        <v>4774</v>
      </c>
      <c r="I454" s="172">
        <f t="shared" si="87"/>
        <v>442</v>
      </c>
      <c r="J454" s="83">
        <f>J453+1</f>
        <v>424</v>
      </c>
      <c r="K454" s="17" t="s">
        <v>4737</v>
      </c>
      <c r="L454" s="60" t="s">
        <v>74</v>
      </c>
      <c r="M454" s="60" t="s">
        <v>5622</v>
      </c>
      <c r="N454" s="53" t="s">
        <v>4792</v>
      </c>
      <c r="O454" s="18" t="s">
        <v>2601</v>
      </c>
      <c r="P454" s="47" t="s">
        <v>2602</v>
      </c>
      <c r="Q454" s="48">
        <v>33237</v>
      </c>
      <c r="R454" s="66" t="s">
        <v>690</v>
      </c>
      <c r="S454" s="48" t="s">
        <v>76</v>
      </c>
      <c r="T454" s="56" t="s">
        <v>77</v>
      </c>
      <c r="U454" s="47" t="s">
        <v>78</v>
      </c>
      <c r="V454" s="58" t="s">
        <v>196</v>
      </c>
      <c r="W454" s="58" t="s">
        <v>1824</v>
      </c>
      <c r="X454" s="58" t="s">
        <v>5183</v>
      </c>
      <c r="Y454" s="19" t="s">
        <v>5204</v>
      </c>
      <c r="Z454" s="71"/>
      <c r="AA454" s="69"/>
      <c r="AB454" s="68">
        <f t="shared" si="88"/>
        <v>0</v>
      </c>
      <c r="AC454" s="69">
        <v>4025.45</v>
      </c>
      <c r="AD454" s="69">
        <v>2167.5500000000002</v>
      </c>
      <c r="AE454" s="69"/>
      <c r="AF454" s="68">
        <f t="shared" si="89"/>
        <v>6193</v>
      </c>
      <c r="AG454" s="69"/>
      <c r="AH454" s="69"/>
      <c r="AI454" s="69"/>
      <c r="AJ454" s="68">
        <f t="shared" si="90"/>
        <v>0</v>
      </c>
      <c r="AK454" s="69"/>
      <c r="AL454" s="69"/>
      <c r="AM454" s="69"/>
      <c r="AN454" s="69">
        <v>900</v>
      </c>
      <c r="AO454" s="69"/>
      <c r="AP454" s="69"/>
      <c r="AQ454" s="68">
        <f t="shared" si="91"/>
        <v>900</v>
      </c>
      <c r="AR454" s="69">
        <v>1422.9</v>
      </c>
      <c r="AS454" s="69"/>
      <c r="AT454" s="72">
        <f t="shared" si="92"/>
        <v>362.29049999999995</v>
      </c>
      <c r="AU454" s="71">
        <f t="shared" si="97"/>
        <v>40.657044999999997</v>
      </c>
      <c r="AV454" s="68">
        <f t="shared" si="93"/>
        <v>8918.8475449999987</v>
      </c>
      <c r="AW454" s="68">
        <f t="shared" si="95"/>
        <v>107026.17053999999</v>
      </c>
      <c r="AX454" s="70">
        <v>400</v>
      </c>
      <c r="AY454" s="70">
        <v>600</v>
      </c>
      <c r="AZ454" s="70"/>
      <c r="BA454" s="68">
        <f t="shared" si="94"/>
        <v>108026.17053999999</v>
      </c>
      <c r="BB454" s="17"/>
      <c r="BC454" s="81"/>
    </row>
    <row r="455" spans="1:55" s="20" customFormat="1" ht="39.75" customHeight="1" x14ac:dyDescent="0.25">
      <c r="A455" s="81" t="s">
        <v>73</v>
      </c>
      <c r="B455" s="34" t="s">
        <v>2</v>
      </c>
      <c r="C455" s="34"/>
      <c r="D455" s="34"/>
      <c r="E455" s="34"/>
      <c r="F455" s="34" t="s">
        <v>5182</v>
      </c>
      <c r="G455" s="15" t="s">
        <v>4771</v>
      </c>
      <c r="H455" s="16" t="s">
        <v>4774</v>
      </c>
      <c r="I455" s="172">
        <f t="shared" si="87"/>
        <v>443</v>
      </c>
      <c r="J455" s="83">
        <f t="shared" ref="J455:J475" si="99">J454+1</f>
        <v>425</v>
      </c>
      <c r="K455" s="17" t="s">
        <v>4737</v>
      </c>
      <c r="L455" s="60" t="s">
        <v>74</v>
      </c>
      <c r="M455" s="60" t="s">
        <v>5622</v>
      </c>
      <c r="N455" s="53" t="s">
        <v>4792</v>
      </c>
      <c r="O455" s="18" t="s">
        <v>2603</v>
      </c>
      <c r="P455" s="47" t="s">
        <v>2604</v>
      </c>
      <c r="Q455" s="48">
        <v>31594</v>
      </c>
      <c r="R455" s="66" t="s">
        <v>691</v>
      </c>
      <c r="S455" s="48" t="s">
        <v>76</v>
      </c>
      <c r="T455" s="56" t="s">
        <v>77</v>
      </c>
      <c r="U455" s="47" t="s">
        <v>78</v>
      </c>
      <c r="V455" s="58" t="s">
        <v>196</v>
      </c>
      <c r="W455" s="58" t="s">
        <v>1824</v>
      </c>
      <c r="X455" s="58" t="s">
        <v>5183</v>
      </c>
      <c r="Y455" s="19" t="s">
        <v>5204</v>
      </c>
      <c r="Z455" s="71"/>
      <c r="AA455" s="69"/>
      <c r="AB455" s="68">
        <f t="shared" si="88"/>
        <v>0</v>
      </c>
      <c r="AC455" s="69">
        <v>4025.45</v>
      </c>
      <c r="AD455" s="69">
        <v>2167.5500000000002</v>
      </c>
      <c r="AE455" s="69"/>
      <c r="AF455" s="68">
        <f t="shared" si="89"/>
        <v>6193</v>
      </c>
      <c r="AG455" s="69"/>
      <c r="AH455" s="69"/>
      <c r="AI455" s="69"/>
      <c r="AJ455" s="68">
        <f t="shared" si="90"/>
        <v>0</v>
      </c>
      <c r="AK455" s="69"/>
      <c r="AL455" s="69"/>
      <c r="AM455" s="69"/>
      <c r="AN455" s="69">
        <v>900</v>
      </c>
      <c r="AO455" s="69"/>
      <c r="AP455" s="69"/>
      <c r="AQ455" s="68">
        <f t="shared" si="91"/>
        <v>900</v>
      </c>
      <c r="AR455" s="69">
        <v>1351.76</v>
      </c>
      <c r="AS455" s="69"/>
      <c r="AT455" s="72">
        <f t="shared" si="92"/>
        <v>362.29049999999995</v>
      </c>
      <c r="AU455" s="71">
        <f t="shared" si="97"/>
        <v>40.657044999999997</v>
      </c>
      <c r="AV455" s="68">
        <f t="shared" si="93"/>
        <v>8847.7075449999993</v>
      </c>
      <c r="AW455" s="68">
        <f t="shared" si="95"/>
        <v>106172.49054</v>
      </c>
      <c r="AX455" s="70">
        <v>400</v>
      </c>
      <c r="AY455" s="70">
        <v>600</v>
      </c>
      <c r="AZ455" s="70"/>
      <c r="BA455" s="68">
        <f t="shared" si="94"/>
        <v>107172.49054</v>
      </c>
      <c r="BB455" s="17"/>
      <c r="BC455" s="81"/>
    </row>
    <row r="456" spans="1:55" s="20" customFormat="1" ht="39.75" customHeight="1" x14ac:dyDescent="0.25">
      <c r="A456" s="81" t="s">
        <v>73</v>
      </c>
      <c r="B456" s="34" t="s">
        <v>2</v>
      </c>
      <c r="C456" s="34"/>
      <c r="D456" s="34"/>
      <c r="E456" s="34"/>
      <c r="F456" s="34" t="s">
        <v>5182</v>
      </c>
      <c r="G456" s="15" t="s">
        <v>4771</v>
      </c>
      <c r="H456" s="16" t="s">
        <v>4774</v>
      </c>
      <c r="I456" s="172">
        <f t="shared" si="87"/>
        <v>444</v>
      </c>
      <c r="J456" s="83">
        <f t="shared" si="99"/>
        <v>426</v>
      </c>
      <c r="K456" s="17" t="s">
        <v>4737</v>
      </c>
      <c r="L456" s="60" t="s">
        <v>74</v>
      </c>
      <c r="M456" s="60" t="s">
        <v>5622</v>
      </c>
      <c r="N456" s="53" t="s">
        <v>4792</v>
      </c>
      <c r="O456" s="18" t="s">
        <v>2605</v>
      </c>
      <c r="P456" s="47" t="s">
        <v>2606</v>
      </c>
      <c r="Q456" s="48">
        <v>30773</v>
      </c>
      <c r="R456" s="66" t="s">
        <v>692</v>
      </c>
      <c r="S456" s="48" t="s">
        <v>76</v>
      </c>
      <c r="T456" s="56" t="s">
        <v>77</v>
      </c>
      <c r="U456" s="47" t="s">
        <v>78</v>
      </c>
      <c r="V456" s="58" t="s">
        <v>196</v>
      </c>
      <c r="W456" s="58" t="s">
        <v>1824</v>
      </c>
      <c r="X456" s="58" t="s">
        <v>5183</v>
      </c>
      <c r="Y456" s="19" t="s">
        <v>5204</v>
      </c>
      <c r="Z456" s="71"/>
      <c r="AA456" s="69"/>
      <c r="AB456" s="68">
        <f t="shared" si="88"/>
        <v>0</v>
      </c>
      <c r="AC456" s="69">
        <v>4025.45</v>
      </c>
      <c r="AD456" s="69">
        <v>2167.5500000000002</v>
      </c>
      <c r="AE456" s="69"/>
      <c r="AF456" s="68">
        <f t="shared" si="89"/>
        <v>6193</v>
      </c>
      <c r="AG456" s="69"/>
      <c r="AH456" s="69"/>
      <c r="AI456" s="69"/>
      <c r="AJ456" s="68">
        <f t="shared" si="90"/>
        <v>0</v>
      </c>
      <c r="AK456" s="69"/>
      <c r="AL456" s="69"/>
      <c r="AM456" s="69"/>
      <c r="AN456" s="69">
        <v>900</v>
      </c>
      <c r="AO456" s="69"/>
      <c r="AP456" s="69"/>
      <c r="AQ456" s="68">
        <f t="shared" si="91"/>
        <v>900</v>
      </c>
      <c r="AR456" s="69">
        <v>1636.34</v>
      </c>
      <c r="AS456" s="69"/>
      <c r="AT456" s="72">
        <f t="shared" si="92"/>
        <v>362.29049999999995</v>
      </c>
      <c r="AU456" s="71">
        <f t="shared" si="97"/>
        <v>40.657044999999997</v>
      </c>
      <c r="AV456" s="68">
        <f t="shared" si="93"/>
        <v>9132.2875449999992</v>
      </c>
      <c r="AW456" s="68">
        <f t="shared" si="95"/>
        <v>109587.45053999999</v>
      </c>
      <c r="AX456" s="70">
        <v>400</v>
      </c>
      <c r="AY456" s="70">
        <v>600</v>
      </c>
      <c r="AZ456" s="70"/>
      <c r="BA456" s="68">
        <f t="shared" si="94"/>
        <v>110587.45053999999</v>
      </c>
      <c r="BB456" s="17"/>
      <c r="BC456" s="81"/>
    </row>
    <row r="457" spans="1:55" s="20" customFormat="1" ht="39.75" customHeight="1" x14ac:dyDescent="0.25">
      <c r="A457" s="81" t="s">
        <v>73</v>
      </c>
      <c r="B457" s="34" t="s">
        <v>2</v>
      </c>
      <c r="C457" s="34"/>
      <c r="D457" s="34"/>
      <c r="E457" s="34"/>
      <c r="F457" s="34" t="s">
        <v>5182</v>
      </c>
      <c r="G457" s="15" t="s">
        <v>4771</v>
      </c>
      <c r="H457" s="16" t="s">
        <v>4774</v>
      </c>
      <c r="I457" s="172">
        <f t="shared" si="87"/>
        <v>445</v>
      </c>
      <c r="J457" s="83">
        <f t="shared" si="99"/>
        <v>427</v>
      </c>
      <c r="K457" s="17" t="s">
        <v>4737</v>
      </c>
      <c r="L457" s="60" t="s">
        <v>74</v>
      </c>
      <c r="M457" s="60" t="s">
        <v>5622</v>
      </c>
      <c r="N457" s="53" t="s">
        <v>4792</v>
      </c>
      <c r="O457" s="18" t="s">
        <v>2607</v>
      </c>
      <c r="P457" s="47" t="s">
        <v>2608</v>
      </c>
      <c r="Q457" s="48">
        <v>32371</v>
      </c>
      <c r="R457" s="66" t="s">
        <v>693</v>
      </c>
      <c r="S457" s="48" t="s">
        <v>76</v>
      </c>
      <c r="T457" s="56" t="s">
        <v>77</v>
      </c>
      <c r="U457" s="47" t="s">
        <v>78</v>
      </c>
      <c r="V457" s="58" t="s">
        <v>196</v>
      </c>
      <c r="W457" s="58" t="s">
        <v>1824</v>
      </c>
      <c r="X457" s="58" t="s">
        <v>5183</v>
      </c>
      <c r="Y457" s="19" t="s">
        <v>5204</v>
      </c>
      <c r="Z457" s="71"/>
      <c r="AA457" s="69"/>
      <c r="AB457" s="68">
        <f t="shared" si="88"/>
        <v>0</v>
      </c>
      <c r="AC457" s="69">
        <v>4025.45</v>
      </c>
      <c r="AD457" s="69">
        <v>2167.5500000000002</v>
      </c>
      <c r="AE457" s="69"/>
      <c r="AF457" s="68">
        <f t="shared" si="89"/>
        <v>6193</v>
      </c>
      <c r="AG457" s="69"/>
      <c r="AH457" s="69"/>
      <c r="AI457" s="69"/>
      <c r="AJ457" s="68">
        <f t="shared" si="90"/>
        <v>0</v>
      </c>
      <c r="AK457" s="69"/>
      <c r="AL457" s="69"/>
      <c r="AM457" s="69"/>
      <c r="AN457" s="69">
        <v>900</v>
      </c>
      <c r="AO457" s="69"/>
      <c r="AP457" s="69"/>
      <c r="AQ457" s="68">
        <f t="shared" si="91"/>
        <v>900</v>
      </c>
      <c r="AR457" s="69">
        <v>924.89</v>
      </c>
      <c r="AS457" s="69"/>
      <c r="AT457" s="72">
        <f t="shared" si="92"/>
        <v>362.29049999999995</v>
      </c>
      <c r="AU457" s="71">
        <f t="shared" ref="AU457:AU474" si="100">+(Z457+AC457)*1.01%</f>
        <v>40.657044999999997</v>
      </c>
      <c r="AV457" s="68">
        <f t="shared" si="93"/>
        <v>8420.8375450000003</v>
      </c>
      <c r="AW457" s="68">
        <f t="shared" si="95"/>
        <v>101050.05054</v>
      </c>
      <c r="AX457" s="70">
        <v>400</v>
      </c>
      <c r="AY457" s="70">
        <v>600</v>
      </c>
      <c r="AZ457" s="70"/>
      <c r="BA457" s="68">
        <f t="shared" si="94"/>
        <v>102050.05054</v>
      </c>
      <c r="BB457" s="17"/>
      <c r="BC457" s="81"/>
    </row>
    <row r="458" spans="1:55" s="20" customFormat="1" ht="39.75" customHeight="1" x14ac:dyDescent="0.25">
      <c r="A458" s="81" t="s">
        <v>73</v>
      </c>
      <c r="B458" s="34" t="s">
        <v>2</v>
      </c>
      <c r="C458" s="34"/>
      <c r="D458" s="34"/>
      <c r="E458" s="34"/>
      <c r="F458" s="34" t="s">
        <v>5182</v>
      </c>
      <c r="G458" s="15" t="s">
        <v>4771</v>
      </c>
      <c r="H458" s="16" t="s">
        <v>4774</v>
      </c>
      <c r="I458" s="172">
        <f t="shared" si="87"/>
        <v>446</v>
      </c>
      <c r="J458" s="83">
        <f t="shared" si="99"/>
        <v>428</v>
      </c>
      <c r="K458" s="17" t="s">
        <v>4737</v>
      </c>
      <c r="L458" s="60" t="s">
        <v>74</v>
      </c>
      <c r="M458" s="60" t="s">
        <v>5622</v>
      </c>
      <c r="N458" s="53" t="s">
        <v>4792</v>
      </c>
      <c r="O458" s="18" t="s">
        <v>2398</v>
      </c>
      <c r="P458" s="47" t="s">
        <v>2399</v>
      </c>
      <c r="Q458" s="48">
        <v>37525</v>
      </c>
      <c r="R458" s="66" t="s">
        <v>694</v>
      </c>
      <c r="S458" s="48" t="s">
        <v>76</v>
      </c>
      <c r="T458" s="56" t="s">
        <v>77</v>
      </c>
      <c r="U458" s="47" t="s">
        <v>78</v>
      </c>
      <c r="V458" s="58" t="s">
        <v>196</v>
      </c>
      <c r="W458" s="58" t="s">
        <v>1824</v>
      </c>
      <c r="X458" s="58" t="s">
        <v>5183</v>
      </c>
      <c r="Y458" s="19" t="s">
        <v>5204</v>
      </c>
      <c r="Z458" s="71"/>
      <c r="AA458" s="69"/>
      <c r="AB458" s="68">
        <f t="shared" si="88"/>
        <v>0</v>
      </c>
      <c r="AC458" s="69">
        <v>4025.45</v>
      </c>
      <c r="AD458" s="69">
        <v>2167.5500000000002</v>
      </c>
      <c r="AE458" s="69"/>
      <c r="AF458" s="68">
        <f t="shared" si="89"/>
        <v>6193</v>
      </c>
      <c r="AG458" s="69"/>
      <c r="AH458" s="69"/>
      <c r="AI458" s="69"/>
      <c r="AJ458" s="68">
        <f t="shared" si="90"/>
        <v>0</v>
      </c>
      <c r="AK458" s="69"/>
      <c r="AL458" s="69"/>
      <c r="AM458" s="69"/>
      <c r="AN458" s="69">
        <v>900</v>
      </c>
      <c r="AO458" s="69"/>
      <c r="AP458" s="69"/>
      <c r="AQ458" s="68">
        <f t="shared" si="91"/>
        <v>900</v>
      </c>
      <c r="AR458" s="69">
        <v>1245.04</v>
      </c>
      <c r="AS458" s="69"/>
      <c r="AT458" s="72">
        <f t="shared" si="92"/>
        <v>362.29049999999995</v>
      </c>
      <c r="AU458" s="71">
        <f t="shared" si="100"/>
        <v>40.657044999999997</v>
      </c>
      <c r="AV458" s="68">
        <f t="shared" si="93"/>
        <v>8740.987545</v>
      </c>
      <c r="AW458" s="68">
        <f t="shared" si="95"/>
        <v>104891.85054</v>
      </c>
      <c r="AX458" s="70">
        <v>400</v>
      </c>
      <c r="AY458" s="70">
        <v>600</v>
      </c>
      <c r="AZ458" s="70"/>
      <c r="BA458" s="68">
        <f t="shared" si="94"/>
        <v>105891.85054</v>
      </c>
      <c r="BB458" s="17"/>
      <c r="BC458" s="81"/>
    </row>
    <row r="459" spans="1:55" s="20" customFormat="1" ht="39.75" customHeight="1" x14ac:dyDescent="0.25">
      <c r="A459" s="81" t="s">
        <v>73</v>
      </c>
      <c r="B459" s="34" t="s">
        <v>2</v>
      </c>
      <c r="C459" s="34"/>
      <c r="D459" s="34"/>
      <c r="E459" s="34"/>
      <c r="F459" s="34" t="s">
        <v>5182</v>
      </c>
      <c r="G459" s="15" t="s">
        <v>4771</v>
      </c>
      <c r="H459" s="16" t="s">
        <v>4774</v>
      </c>
      <c r="I459" s="172">
        <f t="shared" si="87"/>
        <v>447</v>
      </c>
      <c r="J459" s="83">
        <f t="shared" si="99"/>
        <v>429</v>
      </c>
      <c r="K459" s="17" t="s">
        <v>4737</v>
      </c>
      <c r="L459" s="60" t="s">
        <v>74</v>
      </c>
      <c r="M459" s="60" t="s">
        <v>5622</v>
      </c>
      <c r="N459" s="53" t="s">
        <v>4792</v>
      </c>
      <c r="O459" s="18" t="s">
        <v>2609</v>
      </c>
      <c r="P459" s="47" t="s">
        <v>2610</v>
      </c>
      <c r="Q459" s="48">
        <v>33603</v>
      </c>
      <c r="R459" s="66" t="s">
        <v>695</v>
      </c>
      <c r="S459" s="48" t="s">
        <v>76</v>
      </c>
      <c r="T459" s="56" t="s">
        <v>77</v>
      </c>
      <c r="U459" s="47" t="s">
        <v>78</v>
      </c>
      <c r="V459" s="58" t="s">
        <v>196</v>
      </c>
      <c r="W459" s="58" t="s">
        <v>1824</v>
      </c>
      <c r="X459" s="58" t="s">
        <v>5183</v>
      </c>
      <c r="Y459" s="19" t="s">
        <v>5204</v>
      </c>
      <c r="Z459" s="71"/>
      <c r="AA459" s="69"/>
      <c r="AB459" s="68">
        <f t="shared" si="88"/>
        <v>0</v>
      </c>
      <c r="AC459" s="69">
        <v>4025.45</v>
      </c>
      <c r="AD459" s="69">
        <v>2167.5500000000002</v>
      </c>
      <c r="AE459" s="69"/>
      <c r="AF459" s="68">
        <f t="shared" si="89"/>
        <v>6193</v>
      </c>
      <c r="AG459" s="69"/>
      <c r="AH459" s="69"/>
      <c r="AI459" s="69"/>
      <c r="AJ459" s="68">
        <f t="shared" si="90"/>
        <v>0</v>
      </c>
      <c r="AK459" s="69"/>
      <c r="AL459" s="69"/>
      <c r="AM459" s="69"/>
      <c r="AN459" s="69">
        <v>900</v>
      </c>
      <c r="AO459" s="69"/>
      <c r="AP459" s="69"/>
      <c r="AQ459" s="68">
        <f t="shared" si="91"/>
        <v>900</v>
      </c>
      <c r="AR459" s="69">
        <v>1173.8900000000001</v>
      </c>
      <c r="AS459" s="69"/>
      <c r="AT459" s="72">
        <f t="shared" si="92"/>
        <v>362.29049999999995</v>
      </c>
      <c r="AU459" s="71">
        <f t="shared" si="100"/>
        <v>40.657044999999997</v>
      </c>
      <c r="AV459" s="68">
        <f t="shared" si="93"/>
        <v>8669.8375449999985</v>
      </c>
      <c r="AW459" s="68">
        <f t="shared" si="95"/>
        <v>104038.05053999998</v>
      </c>
      <c r="AX459" s="70">
        <v>400</v>
      </c>
      <c r="AY459" s="70">
        <v>600</v>
      </c>
      <c r="AZ459" s="70"/>
      <c r="BA459" s="68">
        <f t="shared" si="94"/>
        <v>105038.05053999998</v>
      </c>
      <c r="BB459" s="17"/>
      <c r="BC459" s="81"/>
    </row>
    <row r="460" spans="1:55" s="20" customFormat="1" ht="39.75" customHeight="1" x14ac:dyDescent="0.25">
      <c r="A460" s="81" t="s">
        <v>73</v>
      </c>
      <c r="B460" s="34"/>
      <c r="C460" s="34">
        <v>1</v>
      </c>
      <c r="D460" s="34"/>
      <c r="E460" s="34"/>
      <c r="F460" s="34" t="s">
        <v>5182</v>
      </c>
      <c r="G460" s="15" t="s">
        <v>4771</v>
      </c>
      <c r="H460" s="16" t="s">
        <v>4774</v>
      </c>
      <c r="I460" s="172">
        <f t="shared" ref="I460:I523" si="101">I459+1</f>
        <v>448</v>
      </c>
      <c r="J460" s="83">
        <f t="shared" si="99"/>
        <v>430</v>
      </c>
      <c r="K460" s="17" t="s">
        <v>4737</v>
      </c>
      <c r="L460" s="60" t="s">
        <v>74</v>
      </c>
      <c r="M460" s="60" t="s">
        <v>5622</v>
      </c>
      <c r="N460" s="53" t="s">
        <v>4792</v>
      </c>
      <c r="O460" s="18" t="s">
        <v>2611</v>
      </c>
      <c r="P460" s="47"/>
      <c r="Q460" s="48">
        <v>37369</v>
      </c>
      <c r="R460" s="66" t="s">
        <v>696</v>
      </c>
      <c r="S460" s="48" t="s">
        <v>76</v>
      </c>
      <c r="T460" s="56" t="s">
        <v>77</v>
      </c>
      <c r="U460" s="47" t="s">
        <v>78</v>
      </c>
      <c r="V460" s="58" t="s">
        <v>196</v>
      </c>
      <c r="W460" s="58" t="s">
        <v>1824</v>
      </c>
      <c r="X460" s="58" t="s">
        <v>5183</v>
      </c>
      <c r="Y460" s="19" t="s">
        <v>5204</v>
      </c>
      <c r="Z460" s="71"/>
      <c r="AA460" s="69"/>
      <c r="AB460" s="68">
        <f t="shared" si="88"/>
        <v>0</v>
      </c>
      <c r="AC460" s="69">
        <v>4025.45</v>
      </c>
      <c r="AD460" s="69">
        <v>2167.5500000000002</v>
      </c>
      <c r="AE460" s="69"/>
      <c r="AF460" s="68">
        <f t="shared" si="89"/>
        <v>6193</v>
      </c>
      <c r="AG460" s="69"/>
      <c r="AH460" s="69"/>
      <c r="AI460" s="69"/>
      <c r="AJ460" s="68">
        <f t="shared" si="90"/>
        <v>0</v>
      </c>
      <c r="AK460" s="69"/>
      <c r="AL460" s="69"/>
      <c r="AM460" s="69"/>
      <c r="AN460" s="69"/>
      <c r="AO460" s="69"/>
      <c r="AP460" s="69"/>
      <c r="AQ460" s="68">
        <f t="shared" si="91"/>
        <v>0</v>
      </c>
      <c r="AR460" s="69"/>
      <c r="AS460" s="69"/>
      <c r="AT460" s="72">
        <f t="shared" si="92"/>
        <v>362.29049999999995</v>
      </c>
      <c r="AU460" s="71">
        <f t="shared" si="100"/>
        <v>40.657044999999997</v>
      </c>
      <c r="AV460" s="68">
        <f t="shared" si="93"/>
        <v>6595.947545</v>
      </c>
      <c r="AW460" s="68">
        <f t="shared" si="95"/>
        <v>79151.370540000004</v>
      </c>
      <c r="AX460" s="70">
        <v>400</v>
      </c>
      <c r="AY460" s="70">
        <v>600</v>
      </c>
      <c r="AZ460" s="70"/>
      <c r="BA460" s="68">
        <f t="shared" si="94"/>
        <v>80151.370540000004</v>
      </c>
      <c r="BB460" s="17" t="s">
        <v>5276</v>
      </c>
      <c r="BC460" s="81" t="s">
        <v>4935</v>
      </c>
    </row>
    <row r="461" spans="1:55" s="20" customFormat="1" ht="39.75" customHeight="1" x14ac:dyDescent="0.25">
      <c r="A461" s="81" t="s">
        <v>73</v>
      </c>
      <c r="B461" s="34" t="s">
        <v>2</v>
      </c>
      <c r="C461" s="34"/>
      <c r="D461" s="34"/>
      <c r="E461" s="34"/>
      <c r="F461" s="34" t="s">
        <v>5182</v>
      </c>
      <c r="G461" s="15" t="s">
        <v>4771</v>
      </c>
      <c r="H461" s="16" t="s">
        <v>4774</v>
      </c>
      <c r="I461" s="172">
        <f t="shared" si="101"/>
        <v>449</v>
      </c>
      <c r="J461" s="83">
        <f t="shared" si="99"/>
        <v>431</v>
      </c>
      <c r="K461" s="17" t="s">
        <v>4737</v>
      </c>
      <c r="L461" s="60" t="s">
        <v>74</v>
      </c>
      <c r="M461" s="60" t="s">
        <v>5622</v>
      </c>
      <c r="N461" s="53" t="s">
        <v>4792</v>
      </c>
      <c r="O461" s="18" t="s">
        <v>2613</v>
      </c>
      <c r="P461" s="47" t="s">
        <v>2614</v>
      </c>
      <c r="Q461" s="48">
        <v>33237</v>
      </c>
      <c r="R461" s="66" t="s">
        <v>697</v>
      </c>
      <c r="S461" s="48" t="s">
        <v>76</v>
      </c>
      <c r="T461" s="56" t="s">
        <v>77</v>
      </c>
      <c r="U461" s="47" t="s">
        <v>78</v>
      </c>
      <c r="V461" s="58" t="s">
        <v>196</v>
      </c>
      <c r="W461" s="58" t="s">
        <v>1824</v>
      </c>
      <c r="X461" s="58" t="s">
        <v>5183</v>
      </c>
      <c r="Y461" s="19" t="s">
        <v>5204</v>
      </c>
      <c r="Z461" s="71"/>
      <c r="AA461" s="69"/>
      <c r="AB461" s="68">
        <f t="shared" ref="AB461:AB524" si="102">SUM(Z461:AA461)</f>
        <v>0</v>
      </c>
      <c r="AC461" s="69">
        <v>4025.45</v>
      </c>
      <c r="AD461" s="69">
        <v>2167.5500000000002</v>
      </c>
      <c r="AE461" s="69">
        <v>37</v>
      </c>
      <c r="AF461" s="68">
        <f t="shared" ref="AF461:AF524" si="103">SUM(AC461:AE461)</f>
        <v>6230</v>
      </c>
      <c r="AG461" s="69">
        <v>400</v>
      </c>
      <c r="AH461" s="69"/>
      <c r="AI461" s="69"/>
      <c r="AJ461" s="68">
        <f t="shared" ref="AJ461:AJ524" si="104">SUM(AG461:AI461)</f>
        <v>400</v>
      </c>
      <c r="AK461" s="69"/>
      <c r="AL461" s="69"/>
      <c r="AM461" s="69"/>
      <c r="AN461" s="69"/>
      <c r="AO461" s="69"/>
      <c r="AP461" s="69"/>
      <c r="AQ461" s="68">
        <f t="shared" ref="AQ461:AQ524" si="105">SUM(AK461:AP461)</f>
        <v>0</v>
      </c>
      <c r="AR461" s="69">
        <v>1245.03</v>
      </c>
      <c r="AS461" s="69"/>
      <c r="AT461" s="72">
        <f t="shared" ref="AT461:AT524" si="106">+(Z461+AC461)*9%</f>
        <v>362.29049999999995</v>
      </c>
      <c r="AU461" s="71">
        <f t="shared" si="100"/>
        <v>40.657044999999997</v>
      </c>
      <c r="AV461" s="68">
        <f t="shared" ref="AV461:AV524" si="107">AB461+AF461+AJ461+AQ461+AR461+AS461+AT461+AU461</f>
        <v>8277.9775449999997</v>
      </c>
      <c r="AW461" s="68">
        <f t="shared" si="95"/>
        <v>99335.73053999999</v>
      </c>
      <c r="AX461" s="70">
        <v>400</v>
      </c>
      <c r="AY461" s="70">
        <v>600</v>
      </c>
      <c r="AZ461" s="70"/>
      <c r="BA461" s="68">
        <f t="shared" ref="BA461:BA524" si="108">AW461+AX461+AY461+AZ461</f>
        <v>100335.73053999999</v>
      </c>
      <c r="BB461" s="17" t="s">
        <v>5416</v>
      </c>
      <c r="BC461" s="81" t="s">
        <v>4952</v>
      </c>
    </row>
    <row r="462" spans="1:55" s="20" customFormat="1" ht="39.75" customHeight="1" x14ac:dyDescent="0.25">
      <c r="A462" s="81" t="s">
        <v>73</v>
      </c>
      <c r="B462" s="34" t="s">
        <v>2</v>
      </c>
      <c r="C462" s="34"/>
      <c r="D462" s="34"/>
      <c r="E462" s="34"/>
      <c r="F462" s="34" t="s">
        <v>5182</v>
      </c>
      <c r="G462" s="15" t="s">
        <v>4771</v>
      </c>
      <c r="H462" s="16" t="s">
        <v>4774</v>
      </c>
      <c r="I462" s="172">
        <f t="shared" si="101"/>
        <v>450</v>
      </c>
      <c r="J462" s="83">
        <f t="shared" si="99"/>
        <v>432</v>
      </c>
      <c r="K462" s="17" t="s">
        <v>4737</v>
      </c>
      <c r="L462" s="60" t="s">
        <v>74</v>
      </c>
      <c r="M462" s="60" t="s">
        <v>5622</v>
      </c>
      <c r="N462" s="53" t="s">
        <v>4792</v>
      </c>
      <c r="O462" s="18" t="s">
        <v>2615</v>
      </c>
      <c r="P462" s="47" t="s">
        <v>2616</v>
      </c>
      <c r="Q462" s="48">
        <v>31868</v>
      </c>
      <c r="R462" s="66" t="s">
        <v>698</v>
      </c>
      <c r="S462" s="48" t="s">
        <v>76</v>
      </c>
      <c r="T462" s="56" t="s">
        <v>77</v>
      </c>
      <c r="U462" s="47" t="s">
        <v>78</v>
      </c>
      <c r="V462" s="58" t="s">
        <v>196</v>
      </c>
      <c r="W462" s="58" t="s">
        <v>1824</v>
      </c>
      <c r="X462" s="58" t="s">
        <v>5183</v>
      </c>
      <c r="Y462" s="19" t="s">
        <v>5204</v>
      </c>
      <c r="Z462" s="71"/>
      <c r="AA462" s="69"/>
      <c r="AB462" s="68">
        <f t="shared" si="102"/>
        <v>0</v>
      </c>
      <c r="AC462" s="69">
        <v>4025.45</v>
      </c>
      <c r="AD462" s="69">
        <v>2167.5500000000002</v>
      </c>
      <c r="AE462" s="69"/>
      <c r="AF462" s="68">
        <f t="shared" si="103"/>
        <v>6193</v>
      </c>
      <c r="AG462" s="69"/>
      <c r="AH462" s="69"/>
      <c r="AI462" s="69"/>
      <c r="AJ462" s="68">
        <f t="shared" si="104"/>
        <v>0</v>
      </c>
      <c r="AK462" s="69"/>
      <c r="AL462" s="69"/>
      <c r="AM462" s="69"/>
      <c r="AN462" s="69">
        <v>900</v>
      </c>
      <c r="AO462" s="69"/>
      <c r="AP462" s="69"/>
      <c r="AQ462" s="68">
        <f t="shared" si="105"/>
        <v>900</v>
      </c>
      <c r="AR462" s="69">
        <v>1387.33</v>
      </c>
      <c r="AS462" s="69"/>
      <c r="AT462" s="72">
        <f t="shared" si="106"/>
        <v>362.29049999999995</v>
      </c>
      <c r="AU462" s="71">
        <f t="shared" si="100"/>
        <v>40.657044999999997</v>
      </c>
      <c r="AV462" s="68">
        <f t="shared" si="107"/>
        <v>8883.277544999999</v>
      </c>
      <c r="AW462" s="68">
        <f t="shared" ref="AW462:AW525" si="109">AV462*12</f>
        <v>106599.33054</v>
      </c>
      <c r="AX462" s="70">
        <v>400</v>
      </c>
      <c r="AY462" s="70">
        <v>600</v>
      </c>
      <c r="AZ462" s="70"/>
      <c r="BA462" s="68">
        <f t="shared" si="108"/>
        <v>107599.33054</v>
      </c>
      <c r="BB462" s="17"/>
      <c r="BC462" s="81"/>
    </row>
    <row r="463" spans="1:55" s="20" customFormat="1" ht="39.75" customHeight="1" x14ac:dyDescent="0.25">
      <c r="A463" s="81" t="s">
        <v>73</v>
      </c>
      <c r="B463" s="34" t="s">
        <v>2</v>
      </c>
      <c r="C463" s="34"/>
      <c r="D463" s="34"/>
      <c r="E463" s="34"/>
      <c r="F463" s="34" t="s">
        <v>5182</v>
      </c>
      <c r="G463" s="15" t="s">
        <v>4771</v>
      </c>
      <c r="H463" s="16" t="s">
        <v>4774</v>
      </c>
      <c r="I463" s="172">
        <f t="shared" si="101"/>
        <v>451</v>
      </c>
      <c r="J463" s="83">
        <f t="shared" si="99"/>
        <v>433</v>
      </c>
      <c r="K463" s="17" t="s">
        <v>4737</v>
      </c>
      <c r="L463" s="60" t="s">
        <v>74</v>
      </c>
      <c r="M463" s="60" t="s">
        <v>5622</v>
      </c>
      <c r="N463" s="53" t="s">
        <v>4792</v>
      </c>
      <c r="O463" s="18" t="s">
        <v>2617</v>
      </c>
      <c r="P463" s="47" t="s">
        <v>2618</v>
      </c>
      <c r="Q463" s="48">
        <v>38082</v>
      </c>
      <c r="R463" s="66" t="s">
        <v>699</v>
      </c>
      <c r="S463" s="48" t="s">
        <v>76</v>
      </c>
      <c r="T463" s="56" t="s">
        <v>77</v>
      </c>
      <c r="U463" s="47" t="s">
        <v>78</v>
      </c>
      <c r="V463" s="58" t="s">
        <v>198</v>
      </c>
      <c r="W463" s="58" t="s">
        <v>1830</v>
      </c>
      <c r="X463" s="58" t="s">
        <v>5183</v>
      </c>
      <c r="Y463" s="19" t="s">
        <v>5204</v>
      </c>
      <c r="Z463" s="71"/>
      <c r="AA463" s="69"/>
      <c r="AB463" s="68">
        <f t="shared" si="102"/>
        <v>0</v>
      </c>
      <c r="AC463" s="69">
        <v>3605.55</v>
      </c>
      <c r="AD463" s="69">
        <v>1941.45</v>
      </c>
      <c r="AE463" s="69">
        <v>262</v>
      </c>
      <c r="AF463" s="68">
        <f t="shared" si="103"/>
        <v>5809</v>
      </c>
      <c r="AG463" s="69">
        <v>800</v>
      </c>
      <c r="AH463" s="69"/>
      <c r="AI463" s="69"/>
      <c r="AJ463" s="68">
        <f t="shared" si="104"/>
        <v>800</v>
      </c>
      <c r="AK463" s="69"/>
      <c r="AL463" s="69"/>
      <c r="AM463" s="69"/>
      <c r="AN463" s="69">
        <v>900</v>
      </c>
      <c r="AO463" s="69"/>
      <c r="AP463" s="69"/>
      <c r="AQ463" s="68">
        <f t="shared" si="105"/>
        <v>900</v>
      </c>
      <c r="AR463" s="69">
        <v>1446.35</v>
      </c>
      <c r="AS463" s="69"/>
      <c r="AT463" s="72">
        <f t="shared" si="106"/>
        <v>324.49950000000001</v>
      </c>
      <c r="AU463" s="71">
        <f t="shared" si="100"/>
        <v>36.416055</v>
      </c>
      <c r="AV463" s="68">
        <f t="shared" si="107"/>
        <v>9316.2655549999999</v>
      </c>
      <c r="AW463" s="68">
        <f t="shared" si="109"/>
        <v>111795.18666000001</v>
      </c>
      <c r="AX463" s="70">
        <v>400</v>
      </c>
      <c r="AY463" s="70">
        <v>600</v>
      </c>
      <c r="AZ463" s="70"/>
      <c r="BA463" s="68">
        <f t="shared" si="108"/>
        <v>112795.18666000001</v>
      </c>
      <c r="BB463" s="17" t="s">
        <v>5431</v>
      </c>
      <c r="BC463" s="81" t="s">
        <v>4953</v>
      </c>
    </row>
    <row r="464" spans="1:55" s="20" customFormat="1" ht="39.75" customHeight="1" x14ac:dyDescent="0.25">
      <c r="A464" s="81" t="s">
        <v>73</v>
      </c>
      <c r="B464" s="34" t="s">
        <v>2</v>
      </c>
      <c r="C464" s="34"/>
      <c r="D464" s="34"/>
      <c r="E464" s="34"/>
      <c r="F464" s="34" t="s">
        <v>5182</v>
      </c>
      <c r="G464" s="15" t="s">
        <v>4771</v>
      </c>
      <c r="H464" s="16" t="s">
        <v>4774</v>
      </c>
      <c r="I464" s="172">
        <f t="shared" si="101"/>
        <v>452</v>
      </c>
      <c r="J464" s="83">
        <f t="shared" si="99"/>
        <v>434</v>
      </c>
      <c r="K464" s="17" t="s">
        <v>4737</v>
      </c>
      <c r="L464" s="60" t="s">
        <v>74</v>
      </c>
      <c r="M464" s="60" t="s">
        <v>5622</v>
      </c>
      <c r="N464" s="53" t="s">
        <v>4792</v>
      </c>
      <c r="O464" s="18" t="s">
        <v>2619</v>
      </c>
      <c r="P464" s="47" t="s">
        <v>2620</v>
      </c>
      <c r="Q464" s="48">
        <v>38082</v>
      </c>
      <c r="R464" s="66" t="s">
        <v>700</v>
      </c>
      <c r="S464" s="48" t="s">
        <v>76</v>
      </c>
      <c r="T464" s="56" t="s">
        <v>77</v>
      </c>
      <c r="U464" s="47" t="s">
        <v>78</v>
      </c>
      <c r="V464" s="58" t="s">
        <v>197</v>
      </c>
      <c r="W464" s="58" t="s">
        <v>1827</v>
      </c>
      <c r="X464" s="58" t="s">
        <v>5183</v>
      </c>
      <c r="Y464" s="19" t="s">
        <v>5204</v>
      </c>
      <c r="Z464" s="71"/>
      <c r="AA464" s="69"/>
      <c r="AB464" s="68">
        <f t="shared" si="102"/>
        <v>0</v>
      </c>
      <c r="AC464" s="69">
        <v>3809.65</v>
      </c>
      <c r="AD464" s="69">
        <v>2051.35</v>
      </c>
      <c r="AE464" s="69"/>
      <c r="AF464" s="68">
        <f t="shared" si="103"/>
        <v>5861</v>
      </c>
      <c r="AG464" s="69"/>
      <c r="AH464" s="69"/>
      <c r="AI464" s="69"/>
      <c r="AJ464" s="68">
        <f t="shared" si="104"/>
        <v>0</v>
      </c>
      <c r="AK464" s="69"/>
      <c r="AL464" s="69"/>
      <c r="AM464" s="69"/>
      <c r="AN464" s="69">
        <v>900</v>
      </c>
      <c r="AO464" s="69"/>
      <c r="AP464" s="69"/>
      <c r="AQ464" s="68">
        <f t="shared" si="105"/>
        <v>900</v>
      </c>
      <c r="AR464" s="69">
        <v>1218.69</v>
      </c>
      <c r="AS464" s="69"/>
      <c r="AT464" s="72">
        <f t="shared" si="106"/>
        <v>342.86849999999998</v>
      </c>
      <c r="AU464" s="71">
        <f t="shared" si="100"/>
        <v>38.477465000000002</v>
      </c>
      <c r="AV464" s="68">
        <f t="shared" si="107"/>
        <v>8361.0359650000009</v>
      </c>
      <c r="AW464" s="68">
        <f t="shared" si="109"/>
        <v>100332.43158</v>
      </c>
      <c r="AX464" s="70">
        <v>400</v>
      </c>
      <c r="AY464" s="70">
        <v>600</v>
      </c>
      <c r="AZ464" s="70"/>
      <c r="BA464" s="68">
        <f t="shared" si="108"/>
        <v>101332.43158</v>
      </c>
      <c r="BB464" s="17"/>
      <c r="BC464" s="81"/>
    </row>
    <row r="465" spans="1:55" s="20" customFormat="1" ht="39.75" customHeight="1" x14ac:dyDescent="0.25">
      <c r="A465" s="81" t="s">
        <v>73</v>
      </c>
      <c r="B465" s="34" t="s">
        <v>2</v>
      </c>
      <c r="C465" s="34"/>
      <c r="D465" s="34"/>
      <c r="E465" s="34"/>
      <c r="F465" s="34" t="s">
        <v>5182</v>
      </c>
      <c r="G465" s="15" t="s">
        <v>4771</v>
      </c>
      <c r="H465" s="16" t="s">
        <v>4774</v>
      </c>
      <c r="I465" s="172">
        <f t="shared" si="101"/>
        <v>453</v>
      </c>
      <c r="J465" s="83">
        <f t="shared" si="99"/>
        <v>435</v>
      </c>
      <c r="K465" s="17" t="s">
        <v>4737</v>
      </c>
      <c r="L465" s="60" t="s">
        <v>74</v>
      </c>
      <c r="M465" s="60" t="s">
        <v>5622</v>
      </c>
      <c r="N465" s="53" t="s">
        <v>4792</v>
      </c>
      <c r="O465" s="18" t="s">
        <v>2621</v>
      </c>
      <c r="P465" s="47" t="s">
        <v>2622</v>
      </c>
      <c r="Q465" s="48">
        <v>41257</v>
      </c>
      <c r="R465" s="66" t="s">
        <v>701</v>
      </c>
      <c r="S465" s="48" t="s">
        <v>76</v>
      </c>
      <c r="T465" s="56" t="s">
        <v>77</v>
      </c>
      <c r="U465" s="47" t="s">
        <v>78</v>
      </c>
      <c r="V465" s="186" t="s">
        <v>79</v>
      </c>
      <c r="W465" s="58" t="s">
        <v>80</v>
      </c>
      <c r="X465" s="58" t="s">
        <v>5183</v>
      </c>
      <c r="Y465" s="19" t="s">
        <v>5204</v>
      </c>
      <c r="Z465" s="71"/>
      <c r="AA465" s="69"/>
      <c r="AB465" s="68">
        <f t="shared" si="102"/>
        <v>0</v>
      </c>
      <c r="AC465" s="69">
        <v>3266.25</v>
      </c>
      <c r="AD465" s="69">
        <v>1758.75</v>
      </c>
      <c r="AE465" s="69"/>
      <c r="AF465" s="68">
        <f t="shared" si="103"/>
        <v>5025</v>
      </c>
      <c r="AG465" s="69"/>
      <c r="AH465" s="69"/>
      <c r="AI465" s="69"/>
      <c r="AJ465" s="68">
        <f t="shared" si="104"/>
        <v>0</v>
      </c>
      <c r="AK465" s="69"/>
      <c r="AL465" s="69"/>
      <c r="AM465" s="69"/>
      <c r="AN465" s="69">
        <v>900</v>
      </c>
      <c r="AO465" s="69"/>
      <c r="AP465" s="69"/>
      <c r="AQ465" s="68">
        <f t="shared" si="105"/>
        <v>900</v>
      </c>
      <c r="AR465" s="69">
        <v>1055.74</v>
      </c>
      <c r="AS465" s="69"/>
      <c r="AT465" s="72">
        <f t="shared" si="106"/>
        <v>293.96249999999998</v>
      </c>
      <c r="AU465" s="71">
        <f t="shared" si="100"/>
        <v>32.989125000000001</v>
      </c>
      <c r="AV465" s="68">
        <f t="shared" si="107"/>
        <v>7307.6916249999995</v>
      </c>
      <c r="AW465" s="68">
        <f t="shared" si="109"/>
        <v>87692.299499999994</v>
      </c>
      <c r="AX465" s="70">
        <v>400</v>
      </c>
      <c r="AY465" s="70">
        <v>600</v>
      </c>
      <c r="AZ465" s="70"/>
      <c r="BA465" s="68">
        <f t="shared" si="108"/>
        <v>88692.299499999994</v>
      </c>
      <c r="BB465" s="17" t="s">
        <v>4862</v>
      </c>
      <c r="BC465" s="81" t="s">
        <v>4930</v>
      </c>
    </row>
    <row r="466" spans="1:55" s="20" customFormat="1" ht="39.75" customHeight="1" x14ac:dyDescent="0.25">
      <c r="A466" s="81" t="s">
        <v>73</v>
      </c>
      <c r="B466" s="34" t="s">
        <v>2</v>
      </c>
      <c r="C466" s="34"/>
      <c r="D466" s="34"/>
      <c r="E466" s="34"/>
      <c r="F466" s="34" t="s">
        <v>5182</v>
      </c>
      <c r="G466" s="15" t="s">
        <v>4771</v>
      </c>
      <c r="H466" s="16" t="s">
        <v>4774</v>
      </c>
      <c r="I466" s="172">
        <f t="shared" si="101"/>
        <v>454</v>
      </c>
      <c r="J466" s="83">
        <f t="shared" si="99"/>
        <v>436</v>
      </c>
      <c r="K466" s="17" t="s">
        <v>4737</v>
      </c>
      <c r="L466" s="60" t="s">
        <v>74</v>
      </c>
      <c r="M466" s="60" t="s">
        <v>5622</v>
      </c>
      <c r="N466" s="53" t="s">
        <v>4792</v>
      </c>
      <c r="O466" s="18" t="s">
        <v>2623</v>
      </c>
      <c r="P466" s="47" t="s">
        <v>2624</v>
      </c>
      <c r="Q466" s="48">
        <v>41257</v>
      </c>
      <c r="R466" s="66" t="s">
        <v>702</v>
      </c>
      <c r="S466" s="48" t="s">
        <v>76</v>
      </c>
      <c r="T466" s="56" t="s">
        <v>77</v>
      </c>
      <c r="U466" s="47" t="s">
        <v>78</v>
      </c>
      <c r="V466" s="186" t="s">
        <v>79</v>
      </c>
      <c r="W466" s="58" t="s">
        <v>80</v>
      </c>
      <c r="X466" s="58" t="s">
        <v>5183</v>
      </c>
      <c r="Y466" s="19" t="s">
        <v>5204</v>
      </c>
      <c r="Z466" s="71"/>
      <c r="AA466" s="69"/>
      <c r="AB466" s="68">
        <f t="shared" si="102"/>
        <v>0</v>
      </c>
      <c r="AC466" s="69">
        <v>3266.25</v>
      </c>
      <c r="AD466" s="69">
        <v>1758.75</v>
      </c>
      <c r="AE466" s="69"/>
      <c r="AF466" s="68">
        <f t="shared" si="103"/>
        <v>5025</v>
      </c>
      <c r="AG466" s="69"/>
      <c r="AH466" s="69"/>
      <c r="AI466" s="69"/>
      <c r="AJ466" s="68">
        <f t="shared" si="104"/>
        <v>0</v>
      </c>
      <c r="AK466" s="69"/>
      <c r="AL466" s="69"/>
      <c r="AM466" s="69"/>
      <c r="AN466" s="69">
        <v>900</v>
      </c>
      <c r="AO466" s="69"/>
      <c r="AP466" s="69"/>
      <c r="AQ466" s="68">
        <f t="shared" si="105"/>
        <v>900</v>
      </c>
      <c r="AR466" s="69">
        <v>1114.3900000000001</v>
      </c>
      <c r="AS466" s="69"/>
      <c r="AT466" s="72">
        <f t="shared" si="106"/>
        <v>293.96249999999998</v>
      </c>
      <c r="AU466" s="71">
        <f t="shared" si="100"/>
        <v>32.989125000000001</v>
      </c>
      <c r="AV466" s="68">
        <f t="shared" si="107"/>
        <v>7366.341625</v>
      </c>
      <c r="AW466" s="68">
        <f t="shared" si="109"/>
        <v>88396.099499999997</v>
      </c>
      <c r="AX466" s="70">
        <v>400</v>
      </c>
      <c r="AY466" s="70">
        <v>600</v>
      </c>
      <c r="AZ466" s="70"/>
      <c r="BA466" s="68">
        <f t="shared" si="108"/>
        <v>89396.099499999997</v>
      </c>
      <c r="BB466" s="17" t="s">
        <v>4862</v>
      </c>
      <c r="BC466" s="81" t="s">
        <v>4930</v>
      </c>
    </row>
    <row r="467" spans="1:55" s="20" customFormat="1" ht="39.75" customHeight="1" x14ac:dyDescent="0.25">
      <c r="A467" s="81" t="s">
        <v>73</v>
      </c>
      <c r="B467" s="34" t="s">
        <v>2</v>
      </c>
      <c r="C467" s="34"/>
      <c r="D467" s="34"/>
      <c r="E467" s="34"/>
      <c r="F467" s="34" t="s">
        <v>5182</v>
      </c>
      <c r="G467" s="15" t="s">
        <v>4771</v>
      </c>
      <c r="H467" s="16" t="s">
        <v>4774</v>
      </c>
      <c r="I467" s="172">
        <f t="shared" si="101"/>
        <v>455</v>
      </c>
      <c r="J467" s="83">
        <f t="shared" si="99"/>
        <v>437</v>
      </c>
      <c r="K467" s="17" t="s">
        <v>4737</v>
      </c>
      <c r="L467" s="60" t="s">
        <v>74</v>
      </c>
      <c r="M467" s="60" t="s">
        <v>5622</v>
      </c>
      <c r="N467" s="53" t="s">
        <v>4792</v>
      </c>
      <c r="O467" s="18" t="s">
        <v>5814</v>
      </c>
      <c r="P467" s="47" t="s">
        <v>5815</v>
      </c>
      <c r="Q467" s="48">
        <v>42217</v>
      </c>
      <c r="R467" s="66" t="s">
        <v>703</v>
      </c>
      <c r="S467" s="48" t="s">
        <v>76</v>
      </c>
      <c r="T467" s="56" t="s">
        <v>1816</v>
      </c>
      <c r="U467" s="47" t="s">
        <v>78</v>
      </c>
      <c r="V467" s="186" t="s">
        <v>79</v>
      </c>
      <c r="W467" s="58" t="s">
        <v>80</v>
      </c>
      <c r="X467" s="58" t="s">
        <v>5183</v>
      </c>
      <c r="Y467" s="19" t="s">
        <v>5193</v>
      </c>
      <c r="Z467" s="71"/>
      <c r="AA467" s="69"/>
      <c r="AB467" s="68">
        <f t="shared" si="102"/>
        <v>0</v>
      </c>
      <c r="AC467" s="69">
        <v>3266.25</v>
      </c>
      <c r="AD467" s="69">
        <v>1758.75</v>
      </c>
      <c r="AE467" s="69"/>
      <c r="AF467" s="68">
        <f t="shared" si="103"/>
        <v>5025</v>
      </c>
      <c r="AG467" s="69"/>
      <c r="AH467" s="69"/>
      <c r="AI467" s="69"/>
      <c r="AJ467" s="68">
        <f t="shared" si="104"/>
        <v>0</v>
      </c>
      <c r="AK467" s="69"/>
      <c r="AL467" s="69"/>
      <c r="AM467" s="69"/>
      <c r="AN467" s="69"/>
      <c r="AO467" s="69"/>
      <c r="AP467" s="69"/>
      <c r="AQ467" s="68">
        <f t="shared" si="105"/>
        <v>0</v>
      </c>
      <c r="AR467" s="69">
        <v>1173.04</v>
      </c>
      <c r="AS467" s="69"/>
      <c r="AT467" s="72">
        <f t="shared" si="106"/>
        <v>293.96249999999998</v>
      </c>
      <c r="AU467" s="71">
        <f t="shared" si="100"/>
        <v>32.989125000000001</v>
      </c>
      <c r="AV467" s="68">
        <f t="shared" si="107"/>
        <v>6524.9916249999997</v>
      </c>
      <c r="AW467" s="68">
        <f t="shared" si="109"/>
        <v>78299.8995</v>
      </c>
      <c r="AX467" s="70">
        <v>400</v>
      </c>
      <c r="AY467" s="70">
        <v>600</v>
      </c>
      <c r="AZ467" s="70"/>
      <c r="BA467" s="68">
        <f t="shared" si="108"/>
        <v>79299.8995</v>
      </c>
      <c r="BB467" s="17" t="s">
        <v>5923</v>
      </c>
      <c r="BC467" s="81"/>
    </row>
    <row r="468" spans="1:55" s="20" customFormat="1" ht="39.75" customHeight="1" x14ac:dyDescent="0.25">
      <c r="A468" s="81" t="s">
        <v>73</v>
      </c>
      <c r="B468" s="34" t="s">
        <v>2</v>
      </c>
      <c r="C468" s="34"/>
      <c r="D468" s="34"/>
      <c r="E468" s="34"/>
      <c r="F468" s="34" t="s">
        <v>5182</v>
      </c>
      <c r="G468" s="15" t="s">
        <v>4771</v>
      </c>
      <c r="H468" s="16" t="s">
        <v>4774</v>
      </c>
      <c r="I468" s="172">
        <f t="shared" si="101"/>
        <v>456</v>
      </c>
      <c r="J468" s="83">
        <f t="shared" si="99"/>
        <v>438</v>
      </c>
      <c r="K468" s="17" t="s">
        <v>4737</v>
      </c>
      <c r="L468" s="60" t="s">
        <v>74</v>
      </c>
      <c r="M468" s="60" t="s">
        <v>5622</v>
      </c>
      <c r="N468" s="53" t="s">
        <v>4792</v>
      </c>
      <c r="O468" s="18" t="s">
        <v>2625</v>
      </c>
      <c r="P468" s="47" t="s">
        <v>2626</v>
      </c>
      <c r="Q468" s="48">
        <v>41487</v>
      </c>
      <c r="R468" s="66" t="s">
        <v>704</v>
      </c>
      <c r="S468" s="48" t="s">
        <v>76</v>
      </c>
      <c r="T468" s="56" t="s">
        <v>77</v>
      </c>
      <c r="U468" s="47" t="s">
        <v>78</v>
      </c>
      <c r="V468" s="186" t="s">
        <v>79</v>
      </c>
      <c r="W468" s="58" t="s">
        <v>80</v>
      </c>
      <c r="X468" s="58" t="s">
        <v>5183</v>
      </c>
      <c r="Y468" s="19" t="s">
        <v>5204</v>
      </c>
      <c r="Z468" s="71"/>
      <c r="AA468" s="69"/>
      <c r="AB468" s="68">
        <f t="shared" si="102"/>
        <v>0</v>
      </c>
      <c r="AC468" s="69">
        <v>3266.25</v>
      </c>
      <c r="AD468" s="69">
        <v>1758.75</v>
      </c>
      <c r="AE468" s="69"/>
      <c r="AF468" s="68">
        <f t="shared" si="103"/>
        <v>5025</v>
      </c>
      <c r="AG468" s="69"/>
      <c r="AH468" s="69"/>
      <c r="AI468" s="69"/>
      <c r="AJ468" s="68">
        <f t="shared" si="104"/>
        <v>0</v>
      </c>
      <c r="AK468" s="69"/>
      <c r="AL468" s="69"/>
      <c r="AM468" s="69"/>
      <c r="AN468" s="69">
        <v>900</v>
      </c>
      <c r="AO468" s="69"/>
      <c r="AP468" s="69"/>
      <c r="AQ468" s="68">
        <f t="shared" si="105"/>
        <v>900</v>
      </c>
      <c r="AR468" s="69">
        <v>879.78</v>
      </c>
      <c r="AS468" s="69"/>
      <c r="AT468" s="72">
        <f t="shared" si="106"/>
        <v>293.96249999999998</v>
      </c>
      <c r="AU468" s="71">
        <f t="shared" si="100"/>
        <v>32.989125000000001</v>
      </c>
      <c r="AV468" s="68">
        <f t="shared" si="107"/>
        <v>7131.7316249999994</v>
      </c>
      <c r="AW468" s="68">
        <f t="shared" si="109"/>
        <v>85580.77949999999</v>
      </c>
      <c r="AX468" s="70">
        <v>400</v>
      </c>
      <c r="AY468" s="70">
        <v>600</v>
      </c>
      <c r="AZ468" s="70"/>
      <c r="BA468" s="68">
        <f t="shared" si="108"/>
        <v>86580.77949999999</v>
      </c>
      <c r="BB468" s="17" t="s">
        <v>4894</v>
      </c>
      <c r="BC468" s="81" t="s">
        <v>4929</v>
      </c>
    </row>
    <row r="469" spans="1:55" s="20" customFormat="1" ht="39.75" customHeight="1" x14ac:dyDescent="0.25">
      <c r="A469" s="81" t="s">
        <v>73</v>
      </c>
      <c r="B469" s="34" t="s">
        <v>2</v>
      </c>
      <c r="C469" s="34"/>
      <c r="D469" s="34"/>
      <c r="E469" s="34"/>
      <c r="F469" s="34" t="s">
        <v>5182</v>
      </c>
      <c r="G469" s="15" t="s">
        <v>4771</v>
      </c>
      <c r="H469" s="16" t="s">
        <v>4774</v>
      </c>
      <c r="I469" s="172">
        <f t="shared" si="101"/>
        <v>457</v>
      </c>
      <c r="J469" s="83">
        <f t="shared" si="99"/>
        <v>439</v>
      </c>
      <c r="K469" s="17" t="s">
        <v>4737</v>
      </c>
      <c r="L469" s="60" t="s">
        <v>74</v>
      </c>
      <c r="M469" s="60" t="s">
        <v>5622</v>
      </c>
      <c r="N469" s="53" t="s">
        <v>4792</v>
      </c>
      <c r="O469" s="18" t="s">
        <v>2627</v>
      </c>
      <c r="P469" s="47" t="s">
        <v>2628</v>
      </c>
      <c r="Q469" s="48">
        <v>41670</v>
      </c>
      <c r="R469" s="66" t="s">
        <v>705</v>
      </c>
      <c r="S469" s="48" t="s">
        <v>76</v>
      </c>
      <c r="T469" s="56" t="s">
        <v>77</v>
      </c>
      <c r="U469" s="47" t="s">
        <v>78</v>
      </c>
      <c r="V469" s="186" t="s">
        <v>79</v>
      </c>
      <c r="W469" s="58" t="s">
        <v>80</v>
      </c>
      <c r="X469" s="58" t="s">
        <v>5183</v>
      </c>
      <c r="Y469" s="19" t="s">
        <v>5204</v>
      </c>
      <c r="Z469" s="71"/>
      <c r="AA469" s="69"/>
      <c r="AB469" s="68">
        <f t="shared" si="102"/>
        <v>0</v>
      </c>
      <c r="AC469" s="69">
        <v>3266.25</v>
      </c>
      <c r="AD469" s="69">
        <v>1758.75</v>
      </c>
      <c r="AE469" s="69"/>
      <c r="AF469" s="68">
        <f t="shared" si="103"/>
        <v>5025</v>
      </c>
      <c r="AG469" s="69"/>
      <c r="AH469" s="69"/>
      <c r="AI469" s="69"/>
      <c r="AJ469" s="68">
        <f t="shared" si="104"/>
        <v>0</v>
      </c>
      <c r="AK469" s="69"/>
      <c r="AL469" s="69"/>
      <c r="AM469" s="69"/>
      <c r="AN469" s="69">
        <v>900</v>
      </c>
      <c r="AO469" s="69"/>
      <c r="AP469" s="69"/>
      <c r="AQ469" s="68">
        <f t="shared" si="105"/>
        <v>900</v>
      </c>
      <c r="AR469" s="69">
        <v>527.87</v>
      </c>
      <c r="AS469" s="69"/>
      <c r="AT469" s="72">
        <f t="shared" si="106"/>
        <v>293.96249999999998</v>
      </c>
      <c r="AU469" s="71">
        <f t="shared" si="100"/>
        <v>32.989125000000001</v>
      </c>
      <c r="AV469" s="68">
        <f t="shared" si="107"/>
        <v>6779.8216249999996</v>
      </c>
      <c r="AW469" s="68">
        <f t="shared" si="109"/>
        <v>81357.859499999991</v>
      </c>
      <c r="AX469" s="70">
        <v>400</v>
      </c>
      <c r="AY469" s="70">
        <v>600</v>
      </c>
      <c r="AZ469" s="70"/>
      <c r="BA469" s="68">
        <f t="shared" si="108"/>
        <v>82357.859499999991</v>
      </c>
      <c r="BB469" s="17" t="s">
        <v>4858</v>
      </c>
      <c r="BC469" s="81" t="s">
        <v>4956</v>
      </c>
    </row>
    <row r="470" spans="1:55" s="20" customFormat="1" ht="39.75" customHeight="1" x14ac:dyDescent="0.25">
      <c r="A470" s="81" t="s">
        <v>73</v>
      </c>
      <c r="B470" s="34" t="s">
        <v>2</v>
      </c>
      <c r="C470" s="34"/>
      <c r="D470" s="34"/>
      <c r="E470" s="34"/>
      <c r="F470" s="34" t="s">
        <v>5182</v>
      </c>
      <c r="G470" s="15" t="s">
        <v>4771</v>
      </c>
      <c r="H470" s="16" t="s">
        <v>4774</v>
      </c>
      <c r="I470" s="172">
        <f t="shared" si="101"/>
        <v>458</v>
      </c>
      <c r="J470" s="83">
        <f t="shared" si="99"/>
        <v>440</v>
      </c>
      <c r="K470" s="17" t="s">
        <v>4737</v>
      </c>
      <c r="L470" s="60" t="s">
        <v>74</v>
      </c>
      <c r="M470" s="60" t="s">
        <v>5622</v>
      </c>
      <c r="N470" s="53" t="s">
        <v>4792</v>
      </c>
      <c r="O470" s="18" t="s">
        <v>2629</v>
      </c>
      <c r="P470" s="47" t="s">
        <v>2630</v>
      </c>
      <c r="Q470" s="48">
        <v>41670</v>
      </c>
      <c r="R470" s="66" t="s">
        <v>706</v>
      </c>
      <c r="S470" s="48" t="s">
        <v>76</v>
      </c>
      <c r="T470" s="56" t="s">
        <v>77</v>
      </c>
      <c r="U470" s="47" t="s">
        <v>78</v>
      </c>
      <c r="V470" s="186" t="s">
        <v>79</v>
      </c>
      <c r="W470" s="58" t="s">
        <v>80</v>
      </c>
      <c r="X470" s="58" t="s">
        <v>5183</v>
      </c>
      <c r="Y470" s="19" t="s">
        <v>5204</v>
      </c>
      <c r="Z470" s="71"/>
      <c r="AA470" s="69"/>
      <c r="AB470" s="68">
        <f t="shared" si="102"/>
        <v>0</v>
      </c>
      <c r="AC470" s="69">
        <v>3266.25</v>
      </c>
      <c r="AD470" s="69">
        <v>1758.75</v>
      </c>
      <c r="AE470" s="69">
        <v>443</v>
      </c>
      <c r="AF470" s="68">
        <f t="shared" si="103"/>
        <v>5468</v>
      </c>
      <c r="AG470" s="69">
        <v>400</v>
      </c>
      <c r="AH470" s="69"/>
      <c r="AI470" s="69"/>
      <c r="AJ470" s="68">
        <f t="shared" si="104"/>
        <v>400</v>
      </c>
      <c r="AK470" s="69"/>
      <c r="AL470" s="69"/>
      <c r="AM470" s="69"/>
      <c r="AN470" s="69">
        <v>900</v>
      </c>
      <c r="AO470" s="69"/>
      <c r="AP470" s="69"/>
      <c r="AQ470" s="68">
        <f t="shared" si="105"/>
        <v>900</v>
      </c>
      <c r="AR470" s="69">
        <v>1407.65</v>
      </c>
      <c r="AS470" s="69"/>
      <c r="AT470" s="72">
        <f t="shared" si="106"/>
        <v>293.96249999999998</v>
      </c>
      <c r="AU470" s="71">
        <f t="shared" si="100"/>
        <v>32.989125000000001</v>
      </c>
      <c r="AV470" s="68">
        <f t="shared" si="107"/>
        <v>8502.6016249999993</v>
      </c>
      <c r="AW470" s="68">
        <f t="shared" si="109"/>
        <v>102031.21949999999</v>
      </c>
      <c r="AX470" s="70">
        <v>400</v>
      </c>
      <c r="AY470" s="70">
        <v>600</v>
      </c>
      <c r="AZ470" s="70"/>
      <c r="BA470" s="68">
        <f t="shared" si="108"/>
        <v>103031.21949999999</v>
      </c>
      <c r="BB470" s="17" t="s">
        <v>5417</v>
      </c>
      <c r="BC470" s="81" t="s">
        <v>5131</v>
      </c>
    </row>
    <row r="471" spans="1:55" s="20" customFormat="1" ht="39.75" customHeight="1" x14ac:dyDescent="0.25">
      <c r="A471" s="81" t="s">
        <v>73</v>
      </c>
      <c r="B471" s="34" t="s">
        <v>2</v>
      </c>
      <c r="C471" s="34"/>
      <c r="D471" s="34"/>
      <c r="E471" s="34"/>
      <c r="F471" s="34" t="s">
        <v>5182</v>
      </c>
      <c r="G471" s="15" t="s">
        <v>4771</v>
      </c>
      <c r="H471" s="16" t="s">
        <v>4774</v>
      </c>
      <c r="I471" s="172">
        <f t="shared" si="101"/>
        <v>459</v>
      </c>
      <c r="J471" s="83">
        <f t="shared" si="99"/>
        <v>441</v>
      </c>
      <c r="K471" s="17" t="s">
        <v>4737</v>
      </c>
      <c r="L471" s="60" t="s">
        <v>74</v>
      </c>
      <c r="M471" s="60" t="s">
        <v>5622</v>
      </c>
      <c r="N471" s="53" t="s">
        <v>4792</v>
      </c>
      <c r="O471" s="18" t="s">
        <v>2631</v>
      </c>
      <c r="P471" s="47" t="s">
        <v>2632</v>
      </c>
      <c r="Q471" s="48">
        <v>41670</v>
      </c>
      <c r="R471" s="66" t="s">
        <v>707</v>
      </c>
      <c r="S471" s="48" t="s">
        <v>76</v>
      </c>
      <c r="T471" s="56" t="s">
        <v>77</v>
      </c>
      <c r="U471" s="47" t="s">
        <v>78</v>
      </c>
      <c r="V471" s="186" t="s">
        <v>79</v>
      </c>
      <c r="W471" s="58" t="s">
        <v>80</v>
      </c>
      <c r="X471" s="58" t="s">
        <v>5183</v>
      </c>
      <c r="Y471" s="19" t="s">
        <v>5204</v>
      </c>
      <c r="Z471" s="71"/>
      <c r="AA471" s="69"/>
      <c r="AB471" s="68">
        <f t="shared" si="102"/>
        <v>0</v>
      </c>
      <c r="AC471" s="69">
        <v>3266.25</v>
      </c>
      <c r="AD471" s="69">
        <v>1758.75</v>
      </c>
      <c r="AE471" s="69"/>
      <c r="AF471" s="68">
        <f t="shared" si="103"/>
        <v>5025</v>
      </c>
      <c r="AG471" s="69"/>
      <c r="AH471" s="69"/>
      <c r="AI471" s="69"/>
      <c r="AJ471" s="68">
        <f t="shared" si="104"/>
        <v>0</v>
      </c>
      <c r="AK471" s="69"/>
      <c r="AL471" s="69"/>
      <c r="AM471" s="69"/>
      <c r="AN471" s="69">
        <v>900</v>
      </c>
      <c r="AO471" s="69"/>
      <c r="AP471" s="69"/>
      <c r="AQ471" s="68">
        <f t="shared" si="105"/>
        <v>900</v>
      </c>
      <c r="AR471" s="69">
        <v>1319.67</v>
      </c>
      <c r="AS471" s="69"/>
      <c r="AT471" s="72">
        <f t="shared" si="106"/>
        <v>293.96249999999998</v>
      </c>
      <c r="AU471" s="71">
        <f t="shared" si="100"/>
        <v>32.989125000000001</v>
      </c>
      <c r="AV471" s="68">
        <f t="shared" si="107"/>
        <v>7571.6216249999998</v>
      </c>
      <c r="AW471" s="68">
        <f t="shared" si="109"/>
        <v>90859.459499999997</v>
      </c>
      <c r="AX471" s="70">
        <v>400</v>
      </c>
      <c r="AY471" s="70">
        <v>600</v>
      </c>
      <c r="AZ471" s="70"/>
      <c r="BA471" s="68">
        <f t="shared" si="108"/>
        <v>91859.459499999997</v>
      </c>
      <c r="BB471" s="17" t="s">
        <v>4858</v>
      </c>
      <c r="BC471" s="81" t="s">
        <v>4956</v>
      </c>
    </row>
    <row r="472" spans="1:55" s="20" customFormat="1" ht="39.75" customHeight="1" x14ac:dyDescent="0.25">
      <c r="A472" s="81" t="s">
        <v>73</v>
      </c>
      <c r="B472" s="34" t="s">
        <v>2</v>
      </c>
      <c r="C472" s="34"/>
      <c r="D472" s="34"/>
      <c r="E472" s="34"/>
      <c r="F472" s="34" t="s">
        <v>5182</v>
      </c>
      <c r="G472" s="15" t="s">
        <v>4771</v>
      </c>
      <c r="H472" s="16" t="s">
        <v>4774</v>
      </c>
      <c r="I472" s="172">
        <f t="shared" si="101"/>
        <v>460</v>
      </c>
      <c r="J472" s="83">
        <f t="shared" si="99"/>
        <v>442</v>
      </c>
      <c r="K472" s="17" t="s">
        <v>4737</v>
      </c>
      <c r="L472" s="60" t="s">
        <v>74</v>
      </c>
      <c r="M472" s="60" t="s">
        <v>5622</v>
      </c>
      <c r="N472" s="55" t="s">
        <v>4792</v>
      </c>
      <c r="O472" s="18" t="s">
        <v>2633</v>
      </c>
      <c r="P472" s="47" t="s">
        <v>2634</v>
      </c>
      <c r="Q472" s="48">
        <v>42369</v>
      </c>
      <c r="R472" s="66" t="s">
        <v>708</v>
      </c>
      <c r="S472" s="48" t="s">
        <v>76</v>
      </c>
      <c r="T472" s="56" t="s">
        <v>77</v>
      </c>
      <c r="U472" s="47" t="s">
        <v>78</v>
      </c>
      <c r="V472" s="186" t="s">
        <v>79</v>
      </c>
      <c r="W472" s="58" t="s">
        <v>80</v>
      </c>
      <c r="X472" s="58" t="s">
        <v>5183</v>
      </c>
      <c r="Y472" s="19" t="s">
        <v>5204</v>
      </c>
      <c r="Z472" s="71"/>
      <c r="AA472" s="69"/>
      <c r="AB472" s="68">
        <f t="shared" si="102"/>
        <v>0</v>
      </c>
      <c r="AC472" s="69">
        <v>3266.25</v>
      </c>
      <c r="AD472" s="69">
        <v>1758.75</v>
      </c>
      <c r="AE472" s="69"/>
      <c r="AF472" s="68">
        <f t="shared" si="103"/>
        <v>5025</v>
      </c>
      <c r="AG472" s="69"/>
      <c r="AH472" s="69"/>
      <c r="AI472" s="69"/>
      <c r="AJ472" s="68">
        <f t="shared" si="104"/>
        <v>0</v>
      </c>
      <c r="AK472" s="69"/>
      <c r="AL472" s="69"/>
      <c r="AM472" s="69"/>
      <c r="AN472" s="69">
        <v>900</v>
      </c>
      <c r="AO472" s="73"/>
      <c r="AP472" s="69"/>
      <c r="AQ472" s="68">
        <f t="shared" si="105"/>
        <v>900</v>
      </c>
      <c r="AR472" s="69">
        <v>997.08</v>
      </c>
      <c r="AS472" s="69"/>
      <c r="AT472" s="72">
        <f t="shared" si="106"/>
        <v>293.96249999999998</v>
      </c>
      <c r="AU472" s="71">
        <f t="shared" si="100"/>
        <v>32.989125000000001</v>
      </c>
      <c r="AV472" s="68">
        <f t="shared" si="107"/>
        <v>7249.0316249999996</v>
      </c>
      <c r="AW472" s="68">
        <f t="shared" si="109"/>
        <v>86988.379499999995</v>
      </c>
      <c r="AX472" s="70">
        <v>400</v>
      </c>
      <c r="AY472" s="70">
        <v>600</v>
      </c>
      <c r="AZ472" s="70"/>
      <c r="BA472" s="68">
        <f t="shared" si="108"/>
        <v>87988.379499999995</v>
      </c>
      <c r="BB472" s="17" t="s">
        <v>4854</v>
      </c>
      <c r="BC472" s="81" t="s">
        <v>4954</v>
      </c>
    </row>
    <row r="473" spans="1:55" s="20" customFormat="1" ht="39.75" customHeight="1" x14ac:dyDescent="0.25">
      <c r="A473" s="81" t="s">
        <v>73</v>
      </c>
      <c r="B473" s="34" t="s">
        <v>2</v>
      </c>
      <c r="C473" s="34"/>
      <c r="D473" s="34"/>
      <c r="E473" s="34"/>
      <c r="F473" s="34" t="s">
        <v>5182</v>
      </c>
      <c r="G473" s="15" t="s">
        <v>4771</v>
      </c>
      <c r="H473" s="16" t="s">
        <v>4774</v>
      </c>
      <c r="I473" s="172">
        <f t="shared" si="101"/>
        <v>461</v>
      </c>
      <c r="J473" s="83">
        <f t="shared" si="99"/>
        <v>443</v>
      </c>
      <c r="K473" s="17" t="s">
        <v>4737</v>
      </c>
      <c r="L473" s="60" t="s">
        <v>74</v>
      </c>
      <c r="M473" s="60" t="s">
        <v>5622</v>
      </c>
      <c r="N473" s="55" t="s">
        <v>4792</v>
      </c>
      <c r="O473" s="18" t="s">
        <v>2635</v>
      </c>
      <c r="P473" s="47" t="s">
        <v>2636</v>
      </c>
      <c r="Q473" s="48">
        <v>42369</v>
      </c>
      <c r="R473" s="66" t="s">
        <v>709</v>
      </c>
      <c r="S473" s="48" t="s">
        <v>76</v>
      </c>
      <c r="T473" s="56" t="s">
        <v>77</v>
      </c>
      <c r="U473" s="47" t="s">
        <v>78</v>
      </c>
      <c r="V473" s="186" t="s">
        <v>79</v>
      </c>
      <c r="W473" s="58" t="s">
        <v>80</v>
      </c>
      <c r="X473" s="58" t="s">
        <v>5183</v>
      </c>
      <c r="Y473" s="19" t="s">
        <v>5193</v>
      </c>
      <c r="Z473" s="71"/>
      <c r="AA473" s="69"/>
      <c r="AB473" s="68">
        <f t="shared" si="102"/>
        <v>0</v>
      </c>
      <c r="AC473" s="69">
        <v>3266.25</v>
      </c>
      <c r="AD473" s="69">
        <v>1758.75</v>
      </c>
      <c r="AE473" s="69"/>
      <c r="AF473" s="68">
        <f t="shared" si="103"/>
        <v>5025</v>
      </c>
      <c r="AG473" s="69"/>
      <c r="AH473" s="69"/>
      <c r="AI473" s="69"/>
      <c r="AJ473" s="68">
        <f t="shared" si="104"/>
        <v>0</v>
      </c>
      <c r="AK473" s="69"/>
      <c r="AL473" s="69"/>
      <c r="AM473" s="69"/>
      <c r="AN473" s="69"/>
      <c r="AO473" s="73"/>
      <c r="AP473" s="69"/>
      <c r="AQ473" s="68">
        <f t="shared" si="105"/>
        <v>0</v>
      </c>
      <c r="AR473" s="69">
        <v>1026.4100000000001</v>
      </c>
      <c r="AS473" s="69"/>
      <c r="AT473" s="72">
        <f t="shared" si="106"/>
        <v>293.96249999999998</v>
      </c>
      <c r="AU473" s="71">
        <f t="shared" si="100"/>
        <v>32.989125000000001</v>
      </c>
      <c r="AV473" s="68">
        <f t="shared" si="107"/>
        <v>6378.3616249999995</v>
      </c>
      <c r="AW473" s="68">
        <f t="shared" si="109"/>
        <v>76540.339500000002</v>
      </c>
      <c r="AX473" s="70">
        <v>400</v>
      </c>
      <c r="AY473" s="70">
        <v>600</v>
      </c>
      <c r="AZ473" s="70"/>
      <c r="BA473" s="68">
        <f t="shared" si="108"/>
        <v>77540.339500000002</v>
      </c>
      <c r="BB473" s="17" t="s">
        <v>4854</v>
      </c>
      <c r="BC473" s="81" t="s">
        <v>4954</v>
      </c>
    </row>
    <row r="474" spans="1:55" s="20" customFormat="1" ht="39.75" customHeight="1" x14ac:dyDescent="0.25">
      <c r="A474" s="81" t="s">
        <v>73</v>
      </c>
      <c r="B474" s="34" t="s">
        <v>2</v>
      </c>
      <c r="C474" s="34"/>
      <c r="D474" s="34"/>
      <c r="E474" s="34"/>
      <c r="F474" s="34" t="s">
        <v>5182</v>
      </c>
      <c r="G474" s="15" t="s">
        <v>4771</v>
      </c>
      <c r="H474" s="16" t="s">
        <v>4774</v>
      </c>
      <c r="I474" s="172">
        <f t="shared" si="101"/>
        <v>462</v>
      </c>
      <c r="J474" s="83">
        <f t="shared" si="99"/>
        <v>444</v>
      </c>
      <c r="K474" s="17" t="s">
        <v>4737</v>
      </c>
      <c r="L474" s="60" t="s">
        <v>74</v>
      </c>
      <c r="M474" s="60" t="s">
        <v>5622</v>
      </c>
      <c r="N474" s="55" t="s">
        <v>4792</v>
      </c>
      <c r="O474" s="18" t="s">
        <v>5140</v>
      </c>
      <c r="P474" s="47" t="s">
        <v>5354</v>
      </c>
      <c r="Q474" s="48">
        <v>42675</v>
      </c>
      <c r="R474" s="66" t="s">
        <v>5297</v>
      </c>
      <c r="S474" s="48" t="s">
        <v>76</v>
      </c>
      <c r="T474" s="56" t="s">
        <v>77</v>
      </c>
      <c r="U474" s="47" t="s">
        <v>78</v>
      </c>
      <c r="V474" s="186" t="s">
        <v>79</v>
      </c>
      <c r="W474" s="58" t="s">
        <v>80</v>
      </c>
      <c r="X474" s="58" t="s">
        <v>5183</v>
      </c>
      <c r="Y474" s="19" t="s">
        <v>5193</v>
      </c>
      <c r="Z474" s="71"/>
      <c r="AA474" s="69"/>
      <c r="AB474" s="68">
        <f t="shared" si="102"/>
        <v>0</v>
      </c>
      <c r="AC474" s="69">
        <v>3266.25</v>
      </c>
      <c r="AD474" s="69">
        <v>1758.75</v>
      </c>
      <c r="AE474" s="69"/>
      <c r="AF474" s="68">
        <f t="shared" si="103"/>
        <v>5025</v>
      </c>
      <c r="AG474" s="69"/>
      <c r="AH474" s="69"/>
      <c r="AI474" s="69"/>
      <c r="AJ474" s="68">
        <f t="shared" si="104"/>
        <v>0</v>
      </c>
      <c r="AK474" s="69"/>
      <c r="AL474" s="69"/>
      <c r="AM474" s="69"/>
      <c r="AN474" s="69">
        <v>900</v>
      </c>
      <c r="AO474" s="69"/>
      <c r="AP474" s="69"/>
      <c r="AQ474" s="68">
        <f t="shared" si="105"/>
        <v>900</v>
      </c>
      <c r="AR474" s="69">
        <v>967.76</v>
      </c>
      <c r="AS474" s="69"/>
      <c r="AT474" s="72">
        <f t="shared" si="106"/>
        <v>293.96249999999998</v>
      </c>
      <c r="AU474" s="71">
        <f t="shared" si="100"/>
        <v>32.989125000000001</v>
      </c>
      <c r="AV474" s="68">
        <f t="shared" si="107"/>
        <v>7219.7116249999999</v>
      </c>
      <c r="AW474" s="68">
        <f t="shared" si="109"/>
        <v>86636.539499999999</v>
      </c>
      <c r="AX474" s="70">
        <v>400</v>
      </c>
      <c r="AY474" s="70">
        <v>600</v>
      </c>
      <c r="AZ474" s="70"/>
      <c r="BA474" s="68">
        <f t="shared" si="108"/>
        <v>87636.539499999999</v>
      </c>
      <c r="BB474" s="17" t="s">
        <v>5447</v>
      </c>
      <c r="BC474" s="81" t="s">
        <v>5134</v>
      </c>
    </row>
    <row r="475" spans="1:55" s="20" customFormat="1" ht="39.75" customHeight="1" x14ac:dyDescent="0.25">
      <c r="A475" s="81" t="s">
        <v>4754</v>
      </c>
      <c r="B475" s="34" t="s">
        <v>2</v>
      </c>
      <c r="C475" s="34"/>
      <c r="D475" s="34"/>
      <c r="E475" s="34"/>
      <c r="F475" s="34" t="s">
        <v>5182</v>
      </c>
      <c r="G475" s="15" t="s">
        <v>4771</v>
      </c>
      <c r="H475" s="16" t="s">
        <v>4774</v>
      </c>
      <c r="I475" s="172">
        <f t="shared" si="101"/>
        <v>463</v>
      </c>
      <c r="J475" s="83">
        <f t="shared" si="99"/>
        <v>445</v>
      </c>
      <c r="K475" s="17" t="s">
        <v>4700</v>
      </c>
      <c r="L475" s="60" t="s">
        <v>4785</v>
      </c>
      <c r="M475" s="60" t="s">
        <v>5623</v>
      </c>
      <c r="N475" s="139" t="s">
        <v>4802</v>
      </c>
      <c r="O475" s="18" t="s">
        <v>2637</v>
      </c>
      <c r="P475" s="47" t="s">
        <v>2638</v>
      </c>
      <c r="Q475" s="48">
        <v>36175</v>
      </c>
      <c r="R475" s="66" t="s">
        <v>710</v>
      </c>
      <c r="S475" s="48" t="s">
        <v>76</v>
      </c>
      <c r="T475" s="56" t="s">
        <v>77</v>
      </c>
      <c r="U475" s="47" t="s">
        <v>1811</v>
      </c>
      <c r="V475" s="58" t="s">
        <v>148</v>
      </c>
      <c r="W475" s="58" t="s">
        <v>149</v>
      </c>
      <c r="X475" s="58" t="s">
        <v>5183</v>
      </c>
      <c r="Y475" s="19" t="s">
        <v>5188</v>
      </c>
      <c r="Z475" s="71">
        <v>699.68000000000006</v>
      </c>
      <c r="AA475" s="69">
        <v>3.1</v>
      </c>
      <c r="AB475" s="68">
        <f t="shared" si="102"/>
        <v>702.78000000000009</v>
      </c>
      <c r="AC475" s="69"/>
      <c r="AD475" s="69"/>
      <c r="AE475" s="69"/>
      <c r="AF475" s="68">
        <f t="shared" si="103"/>
        <v>0</v>
      </c>
      <c r="AG475" s="69"/>
      <c r="AH475" s="69"/>
      <c r="AI475" s="69"/>
      <c r="AJ475" s="68">
        <f t="shared" si="104"/>
        <v>0</v>
      </c>
      <c r="AK475" s="69"/>
      <c r="AL475" s="69"/>
      <c r="AM475" s="69"/>
      <c r="AN475" s="69"/>
      <c r="AO475" s="69"/>
      <c r="AP475" s="69"/>
      <c r="AQ475" s="68">
        <f t="shared" si="105"/>
        <v>0</v>
      </c>
      <c r="AR475" s="69"/>
      <c r="AS475" s="69">
        <v>1250.92</v>
      </c>
      <c r="AT475" s="72">
        <f t="shared" si="106"/>
        <v>62.971200000000003</v>
      </c>
      <c r="AU475" s="71">
        <f>+(Z475+AC475)*0.82%</f>
        <v>5.7373759999999994</v>
      </c>
      <c r="AV475" s="68">
        <f t="shared" si="107"/>
        <v>2022.4085760000003</v>
      </c>
      <c r="AW475" s="68">
        <f t="shared" si="109"/>
        <v>24268.902912000005</v>
      </c>
      <c r="AX475" s="70">
        <v>400</v>
      </c>
      <c r="AY475" s="70">
        <v>600</v>
      </c>
      <c r="AZ475" s="70"/>
      <c r="BA475" s="68">
        <f t="shared" si="108"/>
        <v>25268.902912000005</v>
      </c>
      <c r="BB475" s="17" t="s">
        <v>5793</v>
      </c>
      <c r="BC475" s="81"/>
    </row>
    <row r="476" spans="1:55" s="20" customFormat="1" ht="39.75" customHeight="1" x14ac:dyDescent="0.25">
      <c r="A476" s="81"/>
      <c r="B476" s="34"/>
      <c r="C476" s="34"/>
      <c r="D476" s="34"/>
      <c r="E476" s="34">
        <v>1</v>
      </c>
      <c r="F476" s="34" t="s">
        <v>5182</v>
      </c>
      <c r="G476" s="15" t="s">
        <v>4771</v>
      </c>
      <c r="H476" s="16" t="s">
        <v>4775</v>
      </c>
      <c r="I476" s="172">
        <f t="shared" si="101"/>
        <v>464</v>
      </c>
      <c r="J476" s="83"/>
      <c r="K476" s="17" t="s">
        <v>4736</v>
      </c>
      <c r="L476" s="60" t="s">
        <v>4784</v>
      </c>
      <c r="M476" s="60" t="s">
        <v>5624</v>
      </c>
      <c r="N476" s="138"/>
      <c r="O476" s="137" t="s">
        <v>5561</v>
      </c>
      <c r="P476" s="47"/>
      <c r="Q476" s="48"/>
      <c r="R476" s="66"/>
      <c r="S476" s="48"/>
      <c r="T476" s="56"/>
      <c r="U476" s="47"/>
      <c r="V476" s="58"/>
      <c r="W476" s="58" t="s">
        <v>1818</v>
      </c>
      <c r="X476" s="58" t="s">
        <v>5183</v>
      </c>
      <c r="Y476" s="19" t="s">
        <v>5193</v>
      </c>
      <c r="Z476" s="71"/>
      <c r="AA476" s="69"/>
      <c r="AB476" s="68">
        <f t="shared" si="102"/>
        <v>0</v>
      </c>
      <c r="AC476" s="69"/>
      <c r="AD476" s="69"/>
      <c r="AE476" s="69"/>
      <c r="AF476" s="68">
        <f t="shared" si="103"/>
        <v>0</v>
      </c>
      <c r="AG476" s="69"/>
      <c r="AH476" s="69"/>
      <c r="AI476" s="69"/>
      <c r="AJ476" s="68">
        <f t="shared" si="104"/>
        <v>0</v>
      </c>
      <c r="AK476" s="69"/>
      <c r="AL476" s="69"/>
      <c r="AM476" s="69"/>
      <c r="AN476" s="69"/>
      <c r="AO476" s="69"/>
      <c r="AP476" s="69"/>
      <c r="AQ476" s="68">
        <f t="shared" si="105"/>
        <v>0</v>
      </c>
      <c r="AR476" s="69"/>
      <c r="AS476" s="69"/>
      <c r="AT476" s="72">
        <f t="shared" si="106"/>
        <v>0</v>
      </c>
      <c r="AU476" s="71">
        <f t="shared" ref="AU476:AU507" si="110">+(Z476+AC476)*1.01%</f>
        <v>0</v>
      </c>
      <c r="AV476" s="68">
        <f t="shared" si="107"/>
        <v>0</v>
      </c>
      <c r="AW476" s="68">
        <f t="shared" si="109"/>
        <v>0</v>
      </c>
      <c r="AX476" s="70"/>
      <c r="AY476" s="70"/>
      <c r="AZ476" s="70"/>
      <c r="BA476" s="68">
        <f t="shared" si="108"/>
        <v>0</v>
      </c>
      <c r="BB476" s="17" t="s">
        <v>4815</v>
      </c>
      <c r="BC476" s="81" t="s">
        <v>4815</v>
      </c>
    </row>
    <row r="477" spans="1:55" s="20" customFormat="1" ht="39.75" customHeight="1" x14ac:dyDescent="0.25">
      <c r="A477" s="81" t="s">
        <v>73</v>
      </c>
      <c r="B477" s="34" t="s">
        <v>2</v>
      </c>
      <c r="C477" s="34"/>
      <c r="D477" s="34"/>
      <c r="E477" s="34"/>
      <c r="F477" s="34" t="s">
        <v>5182</v>
      </c>
      <c r="G477" s="15" t="s">
        <v>4771</v>
      </c>
      <c r="H477" s="16" t="s">
        <v>4775</v>
      </c>
      <c r="I477" s="172">
        <f t="shared" si="101"/>
        <v>465</v>
      </c>
      <c r="J477" s="83">
        <f>J475+1</f>
        <v>446</v>
      </c>
      <c r="K477" s="17" t="s">
        <v>1837</v>
      </c>
      <c r="L477" s="60" t="s">
        <v>74</v>
      </c>
      <c r="M477" s="60" t="s">
        <v>5625</v>
      </c>
      <c r="N477" s="53" t="s">
        <v>4787</v>
      </c>
      <c r="O477" s="18" t="s">
        <v>2641</v>
      </c>
      <c r="P477" s="47" t="s">
        <v>2642</v>
      </c>
      <c r="Q477" s="48">
        <v>32387</v>
      </c>
      <c r="R477" s="66" t="s">
        <v>712</v>
      </c>
      <c r="S477" s="48" t="s">
        <v>76</v>
      </c>
      <c r="T477" s="56" t="s">
        <v>77</v>
      </c>
      <c r="U477" s="47" t="s">
        <v>78</v>
      </c>
      <c r="V477" s="58" t="s">
        <v>237</v>
      </c>
      <c r="W477" s="58" t="s">
        <v>1831</v>
      </c>
      <c r="X477" s="58" t="s">
        <v>5183</v>
      </c>
      <c r="Y477" s="19" t="s">
        <v>5193</v>
      </c>
      <c r="Z477" s="71"/>
      <c r="AA477" s="69"/>
      <c r="AB477" s="68">
        <f t="shared" si="102"/>
        <v>0</v>
      </c>
      <c r="AC477" s="69">
        <v>2282.15</v>
      </c>
      <c r="AD477" s="69">
        <v>1228.8499999999999</v>
      </c>
      <c r="AE477" s="69"/>
      <c r="AF477" s="68">
        <f t="shared" si="103"/>
        <v>3511</v>
      </c>
      <c r="AG477" s="69">
        <v>400</v>
      </c>
      <c r="AH477" s="69"/>
      <c r="AI477" s="69"/>
      <c r="AJ477" s="68">
        <f t="shared" si="104"/>
        <v>400</v>
      </c>
      <c r="AK477" s="69"/>
      <c r="AL477" s="69"/>
      <c r="AM477" s="69"/>
      <c r="AN477" s="69"/>
      <c r="AO477" s="69"/>
      <c r="AP477" s="69"/>
      <c r="AQ477" s="68">
        <f t="shared" si="105"/>
        <v>0</v>
      </c>
      <c r="AR477" s="69"/>
      <c r="AS477" s="69"/>
      <c r="AT477" s="72">
        <f t="shared" si="106"/>
        <v>205.39349999999999</v>
      </c>
      <c r="AU477" s="71">
        <f t="shared" si="110"/>
        <v>23.049714999999999</v>
      </c>
      <c r="AV477" s="68">
        <f t="shared" si="107"/>
        <v>4139.4432150000002</v>
      </c>
      <c r="AW477" s="68">
        <f t="shared" si="109"/>
        <v>49673.318580000006</v>
      </c>
      <c r="AX477" s="70">
        <v>400</v>
      </c>
      <c r="AY477" s="70">
        <v>600</v>
      </c>
      <c r="AZ477" s="70"/>
      <c r="BA477" s="68">
        <f t="shared" si="108"/>
        <v>50673.318580000006</v>
      </c>
      <c r="BB477" s="17" t="s">
        <v>4863</v>
      </c>
      <c r="BC477" s="81" t="s">
        <v>4960</v>
      </c>
    </row>
    <row r="478" spans="1:55" s="20" customFormat="1" ht="39.75" customHeight="1" x14ac:dyDescent="0.25">
      <c r="A478" s="81" t="s">
        <v>73</v>
      </c>
      <c r="B478" s="34" t="s">
        <v>2</v>
      </c>
      <c r="C478" s="34"/>
      <c r="D478" s="34"/>
      <c r="E478" s="34"/>
      <c r="F478" s="34" t="s">
        <v>5182</v>
      </c>
      <c r="G478" s="15" t="s">
        <v>4771</v>
      </c>
      <c r="H478" s="16" t="s">
        <v>4775</v>
      </c>
      <c r="I478" s="172">
        <f t="shared" si="101"/>
        <v>466</v>
      </c>
      <c r="J478" s="83">
        <f>J477+1</f>
        <v>447</v>
      </c>
      <c r="K478" s="17" t="s">
        <v>1837</v>
      </c>
      <c r="L478" s="60" t="s">
        <v>74</v>
      </c>
      <c r="M478" s="60" t="s">
        <v>5625</v>
      </c>
      <c r="N478" s="53" t="s">
        <v>4787</v>
      </c>
      <c r="O478" s="18" t="s">
        <v>2643</v>
      </c>
      <c r="P478" s="47" t="s">
        <v>2644</v>
      </c>
      <c r="Q478" s="48">
        <v>36976</v>
      </c>
      <c r="R478" s="66" t="s">
        <v>713</v>
      </c>
      <c r="S478" s="48" t="s">
        <v>76</v>
      </c>
      <c r="T478" s="56" t="s">
        <v>77</v>
      </c>
      <c r="U478" s="47" t="s">
        <v>78</v>
      </c>
      <c r="V478" s="58" t="s">
        <v>241</v>
      </c>
      <c r="W478" s="58" t="s">
        <v>1825</v>
      </c>
      <c r="X478" s="58" t="s">
        <v>5183</v>
      </c>
      <c r="Y478" s="19" t="s">
        <v>5193</v>
      </c>
      <c r="Z478" s="71"/>
      <c r="AA478" s="69"/>
      <c r="AB478" s="68">
        <f t="shared" si="102"/>
        <v>0</v>
      </c>
      <c r="AC478" s="69">
        <v>1747.85</v>
      </c>
      <c r="AD478" s="69">
        <v>941.15</v>
      </c>
      <c r="AE478" s="69"/>
      <c r="AF478" s="68">
        <f t="shared" si="103"/>
        <v>2689</v>
      </c>
      <c r="AG478" s="69"/>
      <c r="AH478" s="69"/>
      <c r="AI478" s="69"/>
      <c r="AJ478" s="68">
        <f t="shared" si="104"/>
        <v>0</v>
      </c>
      <c r="AK478" s="69"/>
      <c r="AL478" s="69"/>
      <c r="AM478" s="69"/>
      <c r="AN478" s="69"/>
      <c r="AO478" s="69"/>
      <c r="AP478" s="69"/>
      <c r="AQ478" s="68">
        <f t="shared" si="105"/>
        <v>0</v>
      </c>
      <c r="AR478" s="69">
        <v>462.82</v>
      </c>
      <c r="AS478" s="69"/>
      <c r="AT478" s="72">
        <f t="shared" si="106"/>
        <v>157.3065</v>
      </c>
      <c r="AU478" s="71">
        <f t="shared" si="110"/>
        <v>17.653284999999997</v>
      </c>
      <c r="AV478" s="68">
        <f t="shared" si="107"/>
        <v>3326.7797850000002</v>
      </c>
      <c r="AW478" s="68">
        <f t="shared" si="109"/>
        <v>39921.35742</v>
      </c>
      <c r="AX478" s="70">
        <v>400</v>
      </c>
      <c r="AY478" s="70">
        <v>600</v>
      </c>
      <c r="AZ478" s="70"/>
      <c r="BA478" s="68">
        <f t="shared" si="108"/>
        <v>40921.35742</v>
      </c>
      <c r="BB478" s="17" t="s">
        <v>5976</v>
      </c>
      <c r="BC478" s="81"/>
    </row>
    <row r="479" spans="1:55" s="20" customFormat="1" ht="39.75" customHeight="1" x14ac:dyDescent="0.25">
      <c r="A479" s="81" t="s">
        <v>73</v>
      </c>
      <c r="B479" s="34" t="s">
        <v>2</v>
      </c>
      <c r="C479" s="34"/>
      <c r="D479" s="34"/>
      <c r="E479" s="34"/>
      <c r="F479" s="34" t="s">
        <v>5182</v>
      </c>
      <c r="G479" s="15" t="s">
        <v>4771</v>
      </c>
      <c r="H479" s="16" t="s">
        <v>4775</v>
      </c>
      <c r="I479" s="172">
        <f t="shared" si="101"/>
        <v>467</v>
      </c>
      <c r="J479" s="83">
        <f t="shared" ref="J479:J540" si="111">J478+1</f>
        <v>448</v>
      </c>
      <c r="K479" s="17" t="s">
        <v>1837</v>
      </c>
      <c r="L479" s="60" t="s">
        <v>74</v>
      </c>
      <c r="M479" s="60" t="s">
        <v>5625</v>
      </c>
      <c r="N479" s="53" t="s">
        <v>4787</v>
      </c>
      <c r="O479" s="18" t="s">
        <v>2645</v>
      </c>
      <c r="P479" s="47" t="s">
        <v>2646</v>
      </c>
      <c r="Q479" s="48">
        <v>27881</v>
      </c>
      <c r="R479" s="66" t="s">
        <v>714</v>
      </c>
      <c r="S479" s="48" t="s">
        <v>76</v>
      </c>
      <c r="T479" s="56" t="s">
        <v>77</v>
      </c>
      <c r="U479" s="47" t="s">
        <v>78</v>
      </c>
      <c r="V479" s="58" t="s">
        <v>240</v>
      </c>
      <c r="W479" s="58" t="s">
        <v>1832</v>
      </c>
      <c r="X479" s="58" t="s">
        <v>5183</v>
      </c>
      <c r="Y479" s="19" t="s">
        <v>5193</v>
      </c>
      <c r="Z479" s="71"/>
      <c r="AA479" s="69"/>
      <c r="AB479" s="68">
        <f t="shared" si="102"/>
        <v>0</v>
      </c>
      <c r="AC479" s="69">
        <v>1920.75</v>
      </c>
      <c r="AD479" s="69">
        <v>1034.25</v>
      </c>
      <c r="AE479" s="69"/>
      <c r="AF479" s="68">
        <f t="shared" si="103"/>
        <v>2955</v>
      </c>
      <c r="AG479" s="69"/>
      <c r="AH479" s="69"/>
      <c r="AI479" s="69"/>
      <c r="AJ479" s="68">
        <f t="shared" si="104"/>
        <v>0</v>
      </c>
      <c r="AK479" s="69"/>
      <c r="AL479" s="69"/>
      <c r="AM479" s="69"/>
      <c r="AN479" s="69"/>
      <c r="AO479" s="69"/>
      <c r="AP479" s="69"/>
      <c r="AQ479" s="68">
        <f t="shared" si="105"/>
        <v>0</v>
      </c>
      <c r="AR479" s="69">
        <v>597</v>
      </c>
      <c r="AS479" s="69"/>
      <c r="AT479" s="72">
        <f t="shared" si="106"/>
        <v>172.86750000000001</v>
      </c>
      <c r="AU479" s="71">
        <f t="shared" si="110"/>
        <v>19.399574999999999</v>
      </c>
      <c r="AV479" s="68">
        <f t="shared" si="107"/>
        <v>3744.2670749999997</v>
      </c>
      <c r="AW479" s="68">
        <f t="shared" si="109"/>
        <v>44931.204899999997</v>
      </c>
      <c r="AX479" s="70">
        <v>400</v>
      </c>
      <c r="AY479" s="70">
        <v>600</v>
      </c>
      <c r="AZ479" s="70"/>
      <c r="BA479" s="68">
        <f t="shared" si="108"/>
        <v>45931.204899999997</v>
      </c>
      <c r="BB479" s="17"/>
      <c r="BC479" s="81"/>
    </row>
    <row r="480" spans="1:55" s="20" customFormat="1" ht="39.75" customHeight="1" x14ac:dyDescent="0.25">
      <c r="A480" s="81" t="s">
        <v>73</v>
      </c>
      <c r="B480" s="34" t="s">
        <v>2</v>
      </c>
      <c r="C480" s="34"/>
      <c r="D480" s="34"/>
      <c r="E480" s="34"/>
      <c r="F480" s="34" t="s">
        <v>5182</v>
      </c>
      <c r="G480" s="15" t="s">
        <v>4771</v>
      </c>
      <c r="H480" s="16" t="s">
        <v>4775</v>
      </c>
      <c r="I480" s="172">
        <f t="shared" si="101"/>
        <v>468</v>
      </c>
      <c r="J480" s="83">
        <f t="shared" si="111"/>
        <v>449</v>
      </c>
      <c r="K480" s="17" t="s">
        <v>1837</v>
      </c>
      <c r="L480" s="60" t="s">
        <v>74</v>
      </c>
      <c r="M480" s="60" t="s">
        <v>5625</v>
      </c>
      <c r="N480" s="53" t="s">
        <v>4787</v>
      </c>
      <c r="O480" s="18" t="s">
        <v>2647</v>
      </c>
      <c r="P480" s="47" t="s">
        <v>2648</v>
      </c>
      <c r="Q480" s="48">
        <v>36047</v>
      </c>
      <c r="R480" s="66" t="s">
        <v>715</v>
      </c>
      <c r="S480" s="48" t="s">
        <v>76</v>
      </c>
      <c r="T480" s="56" t="s">
        <v>77</v>
      </c>
      <c r="U480" s="47" t="s">
        <v>78</v>
      </c>
      <c r="V480" s="58" t="s">
        <v>1838</v>
      </c>
      <c r="W480" s="58" t="s">
        <v>1839</v>
      </c>
      <c r="X480" s="58" t="s">
        <v>5183</v>
      </c>
      <c r="Y480" s="19" t="s">
        <v>5193</v>
      </c>
      <c r="Z480" s="71"/>
      <c r="AA480" s="69"/>
      <c r="AB480" s="68">
        <f t="shared" si="102"/>
        <v>0</v>
      </c>
      <c r="AC480" s="69">
        <v>2141.1</v>
      </c>
      <c r="AD480" s="69">
        <v>1152.9000000000001</v>
      </c>
      <c r="AE480" s="69"/>
      <c r="AF480" s="68">
        <f t="shared" si="103"/>
        <v>3294</v>
      </c>
      <c r="AG480" s="69"/>
      <c r="AH480" s="69"/>
      <c r="AI480" s="69"/>
      <c r="AJ480" s="68">
        <f t="shared" si="104"/>
        <v>0</v>
      </c>
      <c r="AK480" s="69"/>
      <c r="AL480" s="69"/>
      <c r="AM480" s="69"/>
      <c r="AN480" s="69"/>
      <c r="AO480" s="69"/>
      <c r="AP480" s="69"/>
      <c r="AQ480" s="68">
        <f t="shared" si="105"/>
        <v>0</v>
      </c>
      <c r="AR480" s="69">
        <v>597</v>
      </c>
      <c r="AS480" s="69"/>
      <c r="AT480" s="72">
        <f t="shared" si="106"/>
        <v>192.69899999999998</v>
      </c>
      <c r="AU480" s="71">
        <f t="shared" si="110"/>
        <v>21.625109999999999</v>
      </c>
      <c r="AV480" s="68">
        <f t="shared" si="107"/>
        <v>4105.3241100000005</v>
      </c>
      <c r="AW480" s="68">
        <f t="shared" si="109"/>
        <v>49263.889320000002</v>
      </c>
      <c r="AX480" s="70">
        <v>400</v>
      </c>
      <c r="AY480" s="70">
        <v>600</v>
      </c>
      <c r="AZ480" s="70"/>
      <c r="BA480" s="68">
        <f t="shared" si="108"/>
        <v>50263.889320000002</v>
      </c>
      <c r="BB480" s="17"/>
      <c r="BC480" s="81"/>
    </row>
    <row r="481" spans="1:55" s="20" customFormat="1" ht="39.75" customHeight="1" x14ac:dyDescent="0.25">
      <c r="A481" s="81" t="s">
        <v>73</v>
      </c>
      <c r="B481" s="34" t="s">
        <v>2</v>
      </c>
      <c r="C481" s="34"/>
      <c r="D481" s="34"/>
      <c r="E481" s="34"/>
      <c r="F481" s="34" t="s">
        <v>5182</v>
      </c>
      <c r="G481" s="15" t="s">
        <v>4771</v>
      </c>
      <c r="H481" s="16" t="s">
        <v>4775</v>
      </c>
      <c r="I481" s="172">
        <f t="shared" si="101"/>
        <v>469</v>
      </c>
      <c r="J481" s="83">
        <f t="shared" si="111"/>
        <v>450</v>
      </c>
      <c r="K481" s="17" t="s">
        <v>5798</v>
      </c>
      <c r="L481" s="60" t="s">
        <v>74</v>
      </c>
      <c r="M481" s="60" t="s">
        <v>5625</v>
      </c>
      <c r="N481" s="53" t="s">
        <v>4796</v>
      </c>
      <c r="O481" s="18" t="s">
        <v>2649</v>
      </c>
      <c r="P481" s="47" t="s">
        <v>2650</v>
      </c>
      <c r="Q481" s="48">
        <v>27941</v>
      </c>
      <c r="R481" s="66" t="s">
        <v>716</v>
      </c>
      <c r="S481" s="48" t="s">
        <v>76</v>
      </c>
      <c r="T481" s="56" t="s">
        <v>77</v>
      </c>
      <c r="U481" s="47" t="s">
        <v>78</v>
      </c>
      <c r="V481" s="58" t="s">
        <v>216</v>
      </c>
      <c r="W481" s="58" t="s">
        <v>1840</v>
      </c>
      <c r="X481" s="58" t="s">
        <v>5183</v>
      </c>
      <c r="Y481" s="19" t="s">
        <v>1841</v>
      </c>
      <c r="Z481" s="71"/>
      <c r="AA481" s="69"/>
      <c r="AB481" s="68">
        <f t="shared" si="102"/>
        <v>0</v>
      </c>
      <c r="AC481" s="69">
        <v>2282.15</v>
      </c>
      <c r="AD481" s="69">
        <v>1228.8499999999999</v>
      </c>
      <c r="AE481" s="69"/>
      <c r="AF481" s="68">
        <f t="shared" si="103"/>
        <v>3511</v>
      </c>
      <c r="AG481" s="69">
        <v>400</v>
      </c>
      <c r="AH481" s="69"/>
      <c r="AI481" s="69"/>
      <c r="AJ481" s="68">
        <f t="shared" si="104"/>
        <v>400</v>
      </c>
      <c r="AK481" s="69"/>
      <c r="AL481" s="69"/>
      <c r="AM481" s="69"/>
      <c r="AN481" s="69"/>
      <c r="AO481" s="69"/>
      <c r="AP481" s="69"/>
      <c r="AQ481" s="68">
        <f t="shared" si="105"/>
        <v>0</v>
      </c>
      <c r="AR481" s="69"/>
      <c r="AS481" s="69"/>
      <c r="AT481" s="72">
        <f t="shared" si="106"/>
        <v>205.39349999999999</v>
      </c>
      <c r="AU481" s="71">
        <f t="shared" si="110"/>
        <v>23.049714999999999</v>
      </c>
      <c r="AV481" s="68">
        <f t="shared" si="107"/>
        <v>4139.4432150000002</v>
      </c>
      <c r="AW481" s="68">
        <f t="shared" si="109"/>
        <v>49673.318580000006</v>
      </c>
      <c r="AX481" s="70">
        <v>400</v>
      </c>
      <c r="AY481" s="70">
        <v>600</v>
      </c>
      <c r="AZ481" s="70"/>
      <c r="BA481" s="68">
        <f t="shared" si="108"/>
        <v>50673.318580000006</v>
      </c>
      <c r="BB481" s="17" t="s">
        <v>4864</v>
      </c>
      <c r="BC481" s="81" t="s">
        <v>4952</v>
      </c>
    </row>
    <row r="482" spans="1:55" s="20" customFormat="1" ht="39.75" customHeight="1" x14ac:dyDescent="0.25">
      <c r="A482" s="81" t="s">
        <v>73</v>
      </c>
      <c r="B482" s="34" t="s">
        <v>2</v>
      </c>
      <c r="C482" s="34"/>
      <c r="D482" s="34"/>
      <c r="E482" s="34"/>
      <c r="F482" s="34" t="s">
        <v>5182</v>
      </c>
      <c r="G482" s="15" t="s">
        <v>4771</v>
      </c>
      <c r="H482" s="16" t="s">
        <v>4775</v>
      </c>
      <c r="I482" s="172">
        <f t="shared" si="101"/>
        <v>470</v>
      </c>
      <c r="J482" s="83">
        <f t="shared" si="111"/>
        <v>451</v>
      </c>
      <c r="K482" s="17" t="s">
        <v>5798</v>
      </c>
      <c r="L482" s="60" t="s">
        <v>74</v>
      </c>
      <c r="M482" s="60" t="s">
        <v>5625</v>
      </c>
      <c r="N482" s="53" t="s">
        <v>4796</v>
      </c>
      <c r="O482" s="18" t="s">
        <v>2651</v>
      </c>
      <c r="P482" s="47" t="s">
        <v>2652</v>
      </c>
      <c r="Q482" s="48">
        <v>31017</v>
      </c>
      <c r="R482" s="66" t="s">
        <v>717</v>
      </c>
      <c r="S482" s="48" t="s">
        <v>76</v>
      </c>
      <c r="T482" s="56" t="s">
        <v>77</v>
      </c>
      <c r="U482" s="47" t="s">
        <v>78</v>
      </c>
      <c r="V482" s="58" t="s">
        <v>216</v>
      </c>
      <c r="W482" s="58" t="s">
        <v>1840</v>
      </c>
      <c r="X482" s="58" t="s">
        <v>5183</v>
      </c>
      <c r="Y482" s="19" t="s">
        <v>5218</v>
      </c>
      <c r="Z482" s="71"/>
      <c r="AA482" s="69"/>
      <c r="AB482" s="68">
        <f t="shared" si="102"/>
        <v>0</v>
      </c>
      <c r="AC482" s="69">
        <v>2282.15</v>
      </c>
      <c r="AD482" s="69">
        <v>1228.8499999999999</v>
      </c>
      <c r="AE482" s="69"/>
      <c r="AF482" s="68">
        <f t="shared" si="103"/>
        <v>3511</v>
      </c>
      <c r="AG482" s="69"/>
      <c r="AH482" s="69"/>
      <c r="AI482" s="69"/>
      <c r="AJ482" s="68">
        <f t="shared" si="104"/>
        <v>0</v>
      </c>
      <c r="AK482" s="69"/>
      <c r="AL482" s="69"/>
      <c r="AM482" s="69"/>
      <c r="AN482" s="69">
        <v>450</v>
      </c>
      <c r="AO482" s="69"/>
      <c r="AP482" s="69"/>
      <c r="AQ482" s="68">
        <f t="shared" si="105"/>
        <v>450</v>
      </c>
      <c r="AR482" s="69"/>
      <c r="AS482" s="69"/>
      <c r="AT482" s="72">
        <f t="shared" si="106"/>
        <v>205.39349999999999</v>
      </c>
      <c r="AU482" s="71">
        <f t="shared" si="110"/>
        <v>23.049714999999999</v>
      </c>
      <c r="AV482" s="68">
        <f t="shared" si="107"/>
        <v>4189.4432150000002</v>
      </c>
      <c r="AW482" s="68">
        <f t="shared" si="109"/>
        <v>50273.318580000006</v>
      </c>
      <c r="AX482" s="70">
        <v>400</v>
      </c>
      <c r="AY482" s="70">
        <v>600</v>
      </c>
      <c r="AZ482" s="70"/>
      <c r="BA482" s="68">
        <f t="shared" si="108"/>
        <v>51273.318580000006</v>
      </c>
      <c r="BB482" s="17"/>
      <c r="BC482" s="81"/>
    </row>
    <row r="483" spans="1:55" s="20" customFormat="1" ht="39.75" customHeight="1" x14ac:dyDescent="0.25">
      <c r="A483" s="81" t="s">
        <v>73</v>
      </c>
      <c r="B483" s="34" t="s">
        <v>2</v>
      </c>
      <c r="C483" s="34"/>
      <c r="D483" s="34"/>
      <c r="E483" s="34"/>
      <c r="F483" s="34" t="s">
        <v>5182</v>
      </c>
      <c r="G483" s="15" t="s">
        <v>4771</v>
      </c>
      <c r="H483" s="16" t="s">
        <v>4775</v>
      </c>
      <c r="I483" s="172">
        <f t="shared" si="101"/>
        <v>471</v>
      </c>
      <c r="J483" s="83">
        <f t="shared" si="111"/>
        <v>452</v>
      </c>
      <c r="K483" s="17" t="s">
        <v>5799</v>
      </c>
      <c r="L483" s="60" t="s">
        <v>74</v>
      </c>
      <c r="M483" s="60" t="s">
        <v>5625</v>
      </c>
      <c r="N483" s="53" t="s">
        <v>4796</v>
      </c>
      <c r="O483" s="18" t="s">
        <v>2653</v>
      </c>
      <c r="P483" s="47" t="s">
        <v>2654</v>
      </c>
      <c r="Q483" s="48">
        <v>34911</v>
      </c>
      <c r="R483" s="66" t="s">
        <v>718</v>
      </c>
      <c r="S483" s="48" t="s">
        <v>76</v>
      </c>
      <c r="T483" s="56" t="s">
        <v>77</v>
      </c>
      <c r="U483" s="47" t="s">
        <v>78</v>
      </c>
      <c r="V483" s="58" t="s">
        <v>220</v>
      </c>
      <c r="W483" s="58" t="s">
        <v>1842</v>
      </c>
      <c r="X483" s="58" t="s">
        <v>5183</v>
      </c>
      <c r="Y483" s="19" t="s">
        <v>1841</v>
      </c>
      <c r="Z483" s="71"/>
      <c r="AA483" s="69"/>
      <c r="AB483" s="68">
        <f t="shared" si="102"/>
        <v>0</v>
      </c>
      <c r="AC483" s="69">
        <v>1747.85</v>
      </c>
      <c r="AD483" s="69">
        <v>941.15</v>
      </c>
      <c r="AE483" s="69"/>
      <c r="AF483" s="68">
        <f t="shared" si="103"/>
        <v>2689</v>
      </c>
      <c r="AG483" s="69"/>
      <c r="AH483" s="69"/>
      <c r="AI483" s="69"/>
      <c r="AJ483" s="68">
        <f t="shared" si="104"/>
        <v>0</v>
      </c>
      <c r="AK483" s="69"/>
      <c r="AL483" s="69"/>
      <c r="AM483" s="69"/>
      <c r="AN483" s="69"/>
      <c r="AO483" s="69"/>
      <c r="AP483" s="69"/>
      <c r="AQ483" s="68">
        <f t="shared" si="105"/>
        <v>0</v>
      </c>
      <c r="AR483" s="69"/>
      <c r="AS483" s="69"/>
      <c r="AT483" s="72">
        <f t="shared" si="106"/>
        <v>157.3065</v>
      </c>
      <c r="AU483" s="71">
        <f t="shared" si="110"/>
        <v>17.653284999999997</v>
      </c>
      <c r="AV483" s="68">
        <f t="shared" si="107"/>
        <v>2863.959785</v>
      </c>
      <c r="AW483" s="68">
        <f t="shared" si="109"/>
        <v>34367.517420000004</v>
      </c>
      <c r="AX483" s="70">
        <v>400</v>
      </c>
      <c r="AY483" s="70">
        <v>600</v>
      </c>
      <c r="AZ483" s="70"/>
      <c r="BA483" s="68">
        <f t="shared" si="108"/>
        <v>35367.517420000004</v>
      </c>
      <c r="BB483" s="17" t="s">
        <v>4865</v>
      </c>
      <c r="BC483" s="81" t="s">
        <v>4961</v>
      </c>
    </row>
    <row r="484" spans="1:55" s="20" customFormat="1" ht="39.75" customHeight="1" x14ac:dyDescent="0.25">
      <c r="A484" s="81" t="s">
        <v>73</v>
      </c>
      <c r="B484" s="34" t="s">
        <v>2</v>
      </c>
      <c r="C484" s="34"/>
      <c r="D484" s="34"/>
      <c r="E484" s="34"/>
      <c r="F484" s="34" t="s">
        <v>5182</v>
      </c>
      <c r="G484" s="15" t="s">
        <v>4771</v>
      </c>
      <c r="H484" s="16" t="s">
        <v>4775</v>
      </c>
      <c r="I484" s="172">
        <f t="shared" si="101"/>
        <v>472</v>
      </c>
      <c r="J484" s="83">
        <f t="shared" si="111"/>
        <v>453</v>
      </c>
      <c r="K484" s="17" t="s">
        <v>5799</v>
      </c>
      <c r="L484" s="60" t="s">
        <v>74</v>
      </c>
      <c r="M484" s="60" t="s">
        <v>5625</v>
      </c>
      <c r="N484" s="53" t="s">
        <v>4796</v>
      </c>
      <c r="O484" s="18" t="s">
        <v>2655</v>
      </c>
      <c r="P484" s="47" t="s">
        <v>2656</v>
      </c>
      <c r="Q484" s="48">
        <v>35038</v>
      </c>
      <c r="R484" s="66" t="s">
        <v>719</v>
      </c>
      <c r="S484" s="48" t="s">
        <v>76</v>
      </c>
      <c r="T484" s="56" t="s">
        <v>77</v>
      </c>
      <c r="U484" s="47" t="s">
        <v>78</v>
      </c>
      <c r="V484" s="58" t="s">
        <v>220</v>
      </c>
      <c r="W484" s="58" t="s">
        <v>1842</v>
      </c>
      <c r="X484" s="58" t="s">
        <v>5183</v>
      </c>
      <c r="Y484" s="19" t="s">
        <v>5193</v>
      </c>
      <c r="Z484" s="71"/>
      <c r="AA484" s="69"/>
      <c r="AB484" s="68">
        <f t="shared" si="102"/>
        <v>0</v>
      </c>
      <c r="AC484" s="69">
        <v>1747.85</v>
      </c>
      <c r="AD484" s="69">
        <v>941.15</v>
      </c>
      <c r="AE484" s="69"/>
      <c r="AF484" s="68">
        <f t="shared" si="103"/>
        <v>2689</v>
      </c>
      <c r="AG484" s="69"/>
      <c r="AH484" s="69"/>
      <c r="AI484" s="69"/>
      <c r="AJ484" s="68">
        <f t="shared" si="104"/>
        <v>0</v>
      </c>
      <c r="AK484" s="69"/>
      <c r="AL484" s="69"/>
      <c r="AM484" s="69"/>
      <c r="AN484" s="69"/>
      <c r="AO484" s="69"/>
      <c r="AP484" s="69"/>
      <c r="AQ484" s="68">
        <f t="shared" si="105"/>
        <v>0</v>
      </c>
      <c r="AR484" s="69"/>
      <c r="AS484" s="69"/>
      <c r="AT484" s="72">
        <f t="shared" si="106"/>
        <v>157.3065</v>
      </c>
      <c r="AU484" s="71">
        <f t="shared" si="110"/>
        <v>17.653284999999997</v>
      </c>
      <c r="AV484" s="68">
        <f t="shared" si="107"/>
        <v>2863.959785</v>
      </c>
      <c r="AW484" s="68">
        <f t="shared" si="109"/>
        <v>34367.517420000004</v>
      </c>
      <c r="AX484" s="70">
        <v>400</v>
      </c>
      <c r="AY484" s="70">
        <v>600</v>
      </c>
      <c r="AZ484" s="70"/>
      <c r="BA484" s="68">
        <f t="shared" si="108"/>
        <v>35367.517420000004</v>
      </c>
      <c r="BB484" s="17" t="s">
        <v>5976</v>
      </c>
      <c r="BC484" s="81"/>
    </row>
    <row r="485" spans="1:55" s="20" customFormat="1" ht="39.75" customHeight="1" x14ac:dyDescent="0.25">
      <c r="A485" s="81" t="s">
        <v>73</v>
      </c>
      <c r="B485" s="34" t="s">
        <v>2</v>
      </c>
      <c r="C485" s="34"/>
      <c r="D485" s="34"/>
      <c r="E485" s="34"/>
      <c r="F485" s="34" t="s">
        <v>5182</v>
      </c>
      <c r="G485" s="15" t="s">
        <v>4771</v>
      </c>
      <c r="H485" s="16" t="s">
        <v>4775</v>
      </c>
      <c r="I485" s="172">
        <f t="shared" si="101"/>
        <v>473</v>
      </c>
      <c r="J485" s="83">
        <f t="shared" si="111"/>
        <v>454</v>
      </c>
      <c r="K485" s="17" t="s">
        <v>5799</v>
      </c>
      <c r="L485" s="60" t="s">
        <v>74</v>
      </c>
      <c r="M485" s="60" t="s">
        <v>5625</v>
      </c>
      <c r="N485" s="53" t="s">
        <v>4796</v>
      </c>
      <c r="O485" s="18" t="s">
        <v>4045</v>
      </c>
      <c r="P485" s="47" t="s">
        <v>4046</v>
      </c>
      <c r="Q485" s="48">
        <v>42740</v>
      </c>
      <c r="R485" s="66" t="s">
        <v>1574</v>
      </c>
      <c r="S485" s="48" t="s">
        <v>76</v>
      </c>
      <c r="T485" s="56" t="s">
        <v>77</v>
      </c>
      <c r="U485" s="47" t="s">
        <v>78</v>
      </c>
      <c r="V485" s="58" t="s">
        <v>220</v>
      </c>
      <c r="W485" s="58" t="s">
        <v>1842</v>
      </c>
      <c r="X485" s="58" t="s">
        <v>5183</v>
      </c>
      <c r="Y485" s="19" t="s">
        <v>5193</v>
      </c>
      <c r="Z485" s="71"/>
      <c r="AA485" s="69"/>
      <c r="AB485" s="68">
        <f t="shared" si="102"/>
        <v>0</v>
      </c>
      <c r="AC485" s="69">
        <v>1747.85</v>
      </c>
      <c r="AD485" s="69">
        <v>941.15</v>
      </c>
      <c r="AE485" s="69"/>
      <c r="AF485" s="68">
        <f t="shared" si="103"/>
        <v>2689</v>
      </c>
      <c r="AG485" s="69"/>
      <c r="AH485" s="69"/>
      <c r="AI485" s="69"/>
      <c r="AJ485" s="68">
        <f t="shared" si="104"/>
        <v>0</v>
      </c>
      <c r="AK485" s="69"/>
      <c r="AL485" s="69"/>
      <c r="AM485" s="69"/>
      <c r="AN485" s="69"/>
      <c r="AO485" s="69"/>
      <c r="AP485" s="69"/>
      <c r="AQ485" s="68">
        <f t="shared" si="105"/>
        <v>0</v>
      </c>
      <c r="AR485" s="69">
        <v>504.38</v>
      </c>
      <c r="AS485" s="69"/>
      <c r="AT485" s="72">
        <f t="shared" si="106"/>
        <v>157.3065</v>
      </c>
      <c r="AU485" s="71">
        <f t="shared" si="110"/>
        <v>17.653284999999997</v>
      </c>
      <c r="AV485" s="68">
        <f t="shared" si="107"/>
        <v>3368.3397850000001</v>
      </c>
      <c r="AW485" s="68">
        <f t="shared" si="109"/>
        <v>40420.077420000001</v>
      </c>
      <c r="AX485" s="70">
        <v>400</v>
      </c>
      <c r="AY485" s="70">
        <v>600</v>
      </c>
      <c r="AZ485" s="70"/>
      <c r="BA485" s="68">
        <f t="shared" si="108"/>
        <v>41420.077420000001</v>
      </c>
      <c r="BB485" s="17" t="s">
        <v>5981</v>
      </c>
      <c r="BC485" s="81"/>
    </row>
    <row r="486" spans="1:55" s="20" customFormat="1" ht="39.75" customHeight="1" x14ac:dyDescent="0.25">
      <c r="A486" s="81" t="s">
        <v>73</v>
      </c>
      <c r="B486" s="34" t="s">
        <v>2</v>
      </c>
      <c r="C486" s="34"/>
      <c r="D486" s="34"/>
      <c r="E486" s="34"/>
      <c r="F486" s="34" t="s">
        <v>5182</v>
      </c>
      <c r="G486" s="15" t="s">
        <v>4771</v>
      </c>
      <c r="H486" s="16" t="s">
        <v>4775</v>
      </c>
      <c r="I486" s="172">
        <f t="shared" si="101"/>
        <v>474</v>
      </c>
      <c r="J486" s="83">
        <f t="shared" si="111"/>
        <v>455</v>
      </c>
      <c r="K486" s="17" t="s">
        <v>5800</v>
      </c>
      <c r="L486" s="60" t="s">
        <v>74</v>
      </c>
      <c r="M486" s="60" t="s">
        <v>5625</v>
      </c>
      <c r="N486" s="53" t="s">
        <v>4794</v>
      </c>
      <c r="O486" s="18" t="s">
        <v>2657</v>
      </c>
      <c r="P486" s="47" t="s">
        <v>2658</v>
      </c>
      <c r="Q486" s="48">
        <v>30651</v>
      </c>
      <c r="R486" s="66" t="s">
        <v>720</v>
      </c>
      <c r="S486" s="48" t="s">
        <v>76</v>
      </c>
      <c r="T486" s="56" t="s">
        <v>77</v>
      </c>
      <c r="U486" s="47" t="s">
        <v>78</v>
      </c>
      <c r="V486" s="58" t="s">
        <v>230</v>
      </c>
      <c r="W486" s="58" t="s">
        <v>1843</v>
      </c>
      <c r="X486" s="58" t="s">
        <v>5183</v>
      </c>
      <c r="Y486" s="19" t="s">
        <v>5219</v>
      </c>
      <c r="Z486" s="71"/>
      <c r="AA486" s="69"/>
      <c r="AB486" s="68">
        <f t="shared" si="102"/>
        <v>0</v>
      </c>
      <c r="AC486" s="69">
        <v>2282.15</v>
      </c>
      <c r="AD486" s="69">
        <v>1228.8499999999999</v>
      </c>
      <c r="AE486" s="69"/>
      <c r="AF486" s="68">
        <f t="shared" si="103"/>
        <v>3511</v>
      </c>
      <c r="AG486" s="69"/>
      <c r="AH486" s="69"/>
      <c r="AI486" s="69"/>
      <c r="AJ486" s="68">
        <f t="shared" si="104"/>
        <v>0</v>
      </c>
      <c r="AK486" s="69"/>
      <c r="AL486" s="69"/>
      <c r="AM486" s="69"/>
      <c r="AN486" s="69">
        <v>450</v>
      </c>
      <c r="AO486" s="69"/>
      <c r="AP486" s="69"/>
      <c r="AQ486" s="68">
        <f t="shared" si="105"/>
        <v>450</v>
      </c>
      <c r="AR486" s="69"/>
      <c r="AS486" s="69"/>
      <c r="AT486" s="72">
        <f t="shared" si="106"/>
        <v>205.39349999999999</v>
      </c>
      <c r="AU486" s="71">
        <f t="shared" si="110"/>
        <v>23.049714999999999</v>
      </c>
      <c r="AV486" s="68">
        <f t="shared" si="107"/>
        <v>4189.4432150000002</v>
      </c>
      <c r="AW486" s="68">
        <f t="shared" si="109"/>
        <v>50273.318580000006</v>
      </c>
      <c r="AX486" s="70">
        <v>400</v>
      </c>
      <c r="AY486" s="70">
        <v>600</v>
      </c>
      <c r="AZ486" s="70"/>
      <c r="BA486" s="68">
        <f t="shared" si="108"/>
        <v>51273.318580000006</v>
      </c>
      <c r="BB486" s="17"/>
      <c r="BC486" s="81"/>
    </row>
    <row r="487" spans="1:55" s="20" customFormat="1" ht="39.75" customHeight="1" x14ac:dyDescent="0.25">
      <c r="A487" s="81" t="s">
        <v>73</v>
      </c>
      <c r="B487" s="34" t="s">
        <v>2</v>
      </c>
      <c r="C487" s="34"/>
      <c r="D487" s="34"/>
      <c r="E487" s="34"/>
      <c r="F487" s="34" t="s">
        <v>5182</v>
      </c>
      <c r="G487" s="15" t="s">
        <v>4771</v>
      </c>
      <c r="H487" s="16" t="s">
        <v>4775</v>
      </c>
      <c r="I487" s="172">
        <f t="shared" si="101"/>
        <v>475</v>
      </c>
      <c r="J487" s="83">
        <f t="shared" si="111"/>
        <v>456</v>
      </c>
      <c r="K487" s="17" t="s">
        <v>5800</v>
      </c>
      <c r="L487" s="60" t="s">
        <v>74</v>
      </c>
      <c r="M487" s="60" t="s">
        <v>5625</v>
      </c>
      <c r="N487" s="53" t="s">
        <v>4794</v>
      </c>
      <c r="O487" s="18" t="s">
        <v>2659</v>
      </c>
      <c r="P487" s="47" t="s">
        <v>2660</v>
      </c>
      <c r="Q487" s="48">
        <v>31017</v>
      </c>
      <c r="R487" s="66" t="s">
        <v>721</v>
      </c>
      <c r="S487" s="48" t="s">
        <v>76</v>
      </c>
      <c r="T487" s="56" t="s">
        <v>77</v>
      </c>
      <c r="U487" s="47" t="s">
        <v>78</v>
      </c>
      <c r="V487" s="58" t="s">
        <v>230</v>
      </c>
      <c r="W487" s="58" t="s">
        <v>1843</v>
      </c>
      <c r="X487" s="58" t="s">
        <v>5183</v>
      </c>
      <c r="Y487" s="19" t="s">
        <v>5219</v>
      </c>
      <c r="Z487" s="71"/>
      <c r="AA487" s="69"/>
      <c r="AB487" s="68">
        <f t="shared" si="102"/>
        <v>0</v>
      </c>
      <c r="AC487" s="69">
        <v>2282.15</v>
      </c>
      <c r="AD487" s="69">
        <v>1228.8499999999999</v>
      </c>
      <c r="AE487" s="69"/>
      <c r="AF487" s="68">
        <f t="shared" si="103"/>
        <v>3511</v>
      </c>
      <c r="AG487" s="69"/>
      <c r="AH487" s="69"/>
      <c r="AI487" s="69"/>
      <c r="AJ487" s="68">
        <f t="shared" si="104"/>
        <v>0</v>
      </c>
      <c r="AK487" s="69"/>
      <c r="AL487" s="69"/>
      <c r="AM487" s="69"/>
      <c r="AN487" s="69">
        <v>450</v>
      </c>
      <c r="AO487" s="69"/>
      <c r="AP487" s="69"/>
      <c r="AQ487" s="68">
        <f t="shared" si="105"/>
        <v>450</v>
      </c>
      <c r="AR487" s="69"/>
      <c r="AS487" s="69"/>
      <c r="AT487" s="72">
        <f t="shared" si="106"/>
        <v>205.39349999999999</v>
      </c>
      <c r="AU487" s="71">
        <f t="shared" si="110"/>
        <v>23.049714999999999</v>
      </c>
      <c r="AV487" s="68">
        <f t="shared" si="107"/>
        <v>4189.4432150000002</v>
      </c>
      <c r="AW487" s="68">
        <f t="shared" si="109"/>
        <v>50273.318580000006</v>
      </c>
      <c r="AX487" s="70">
        <v>400</v>
      </c>
      <c r="AY487" s="70">
        <v>600</v>
      </c>
      <c r="AZ487" s="70"/>
      <c r="BA487" s="68">
        <f t="shared" si="108"/>
        <v>51273.318580000006</v>
      </c>
      <c r="BB487" s="17"/>
      <c r="BC487" s="81"/>
    </row>
    <row r="488" spans="1:55" s="20" customFormat="1" ht="39.75" customHeight="1" x14ac:dyDescent="0.25">
      <c r="A488" s="81" t="s">
        <v>73</v>
      </c>
      <c r="B488" s="34" t="s">
        <v>2</v>
      </c>
      <c r="C488" s="34"/>
      <c r="D488" s="34"/>
      <c r="E488" s="34"/>
      <c r="F488" s="34" t="s">
        <v>5182</v>
      </c>
      <c r="G488" s="15" t="s">
        <v>4771</v>
      </c>
      <c r="H488" s="16" t="s">
        <v>4775</v>
      </c>
      <c r="I488" s="172">
        <f t="shared" si="101"/>
        <v>476</v>
      </c>
      <c r="J488" s="83">
        <f t="shared" si="111"/>
        <v>457</v>
      </c>
      <c r="K488" s="17" t="s">
        <v>5800</v>
      </c>
      <c r="L488" s="60" t="s">
        <v>74</v>
      </c>
      <c r="M488" s="60" t="s">
        <v>5625</v>
      </c>
      <c r="N488" s="53" t="s">
        <v>4794</v>
      </c>
      <c r="O488" s="18" t="s">
        <v>2661</v>
      </c>
      <c r="P488" s="47" t="s">
        <v>2662</v>
      </c>
      <c r="Q488" s="48">
        <v>32387</v>
      </c>
      <c r="R488" s="66" t="s">
        <v>722</v>
      </c>
      <c r="S488" s="48" t="s">
        <v>76</v>
      </c>
      <c r="T488" s="56" t="s">
        <v>77</v>
      </c>
      <c r="U488" s="47" t="s">
        <v>78</v>
      </c>
      <c r="V488" s="58" t="s">
        <v>230</v>
      </c>
      <c r="W488" s="58" t="s">
        <v>1843</v>
      </c>
      <c r="X488" s="58" t="s">
        <v>5183</v>
      </c>
      <c r="Y488" s="19" t="s">
        <v>5220</v>
      </c>
      <c r="Z488" s="71"/>
      <c r="AA488" s="69"/>
      <c r="AB488" s="68">
        <f t="shared" si="102"/>
        <v>0</v>
      </c>
      <c r="AC488" s="69">
        <v>2282.15</v>
      </c>
      <c r="AD488" s="69">
        <v>1228.8499999999999</v>
      </c>
      <c r="AE488" s="69"/>
      <c r="AF488" s="68">
        <f t="shared" si="103"/>
        <v>3511</v>
      </c>
      <c r="AG488" s="69"/>
      <c r="AH488" s="69"/>
      <c r="AI488" s="69"/>
      <c r="AJ488" s="68">
        <f t="shared" si="104"/>
        <v>0</v>
      </c>
      <c r="AK488" s="69"/>
      <c r="AL488" s="69"/>
      <c r="AM488" s="69"/>
      <c r="AN488" s="69">
        <v>450</v>
      </c>
      <c r="AO488" s="69"/>
      <c r="AP488" s="69"/>
      <c r="AQ488" s="68">
        <f t="shared" si="105"/>
        <v>450</v>
      </c>
      <c r="AR488" s="69"/>
      <c r="AS488" s="69"/>
      <c r="AT488" s="72">
        <f t="shared" si="106"/>
        <v>205.39349999999999</v>
      </c>
      <c r="AU488" s="71">
        <f t="shared" si="110"/>
        <v>23.049714999999999</v>
      </c>
      <c r="AV488" s="68">
        <f t="shared" si="107"/>
        <v>4189.4432150000002</v>
      </c>
      <c r="AW488" s="68">
        <f t="shared" si="109"/>
        <v>50273.318580000006</v>
      </c>
      <c r="AX488" s="70">
        <v>400</v>
      </c>
      <c r="AY488" s="70">
        <v>600</v>
      </c>
      <c r="AZ488" s="70"/>
      <c r="BA488" s="68">
        <f t="shared" si="108"/>
        <v>51273.318580000006</v>
      </c>
      <c r="BB488" s="17"/>
      <c r="BC488" s="81"/>
    </row>
    <row r="489" spans="1:55" s="20" customFormat="1" ht="39.75" customHeight="1" x14ac:dyDescent="0.25">
      <c r="A489" s="81" t="s">
        <v>73</v>
      </c>
      <c r="B489" s="34" t="s">
        <v>2</v>
      </c>
      <c r="C489" s="34"/>
      <c r="D489" s="34"/>
      <c r="E489" s="34"/>
      <c r="F489" s="34" t="s">
        <v>5182</v>
      </c>
      <c r="G489" s="15" t="s">
        <v>4771</v>
      </c>
      <c r="H489" s="16" t="s">
        <v>4775</v>
      </c>
      <c r="I489" s="172">
        <f t="shared" si="101"/>
        <v>477</v>
      </c>
      <c r="J489" s="83">
        <f t="shared" si="111"/>
        <v>458</v>
      </c>
      <c r="K489" s="17" t="s">
        <v>5800</v>
      </c>
      <c r="L489" s="60" t="s">
        <v>74</v>
      </c>
      <c r="M489" s="60" t="s">
        <v>5625</v>
      </c>
      <c r="N489" s="53" t="s">
        <v>4794</v>
      </c>
      <c r="O489" s="18" t="s">
        <v>2663</v>
      </c>
      <c r="P489" s="47" t="s">
        <v>2664</v>
      </c>
      <c r="Q489" s="48">
        <v>31017</v>
      </c>
      <c r="R489" s="66" t="s">
        <v>723</v>
      </c>
      <c r="S489" s="48" t="s">
        <v>76</v>
      </c>
      <c r="T489" s="56" t="s">
        <v>77</v>
      </c>
      <c r="U489" s="47" t="s">
        <v>78</v>
      </c>
      <c r="V489" s="58" t="s">
        <v>230</v>
      </c>
      <c r="W489" s="58" t="s">
        <v>1843</v>
      </c>
      <c r="X489" s="58" t="s">
        <v>5183</v>
      </c>
      <c r="Y489" s="19" t="s">
        <v>5193</v>
      </c>
      <c r="Z489" s="71"/>
      <c r="AA489" s="69"/>
      <c r="AB489" s="68">
        <f t="shared" si="102"/>
        <v>0</v>
      </c>
      <c r="AC489" s="69">
        <v>2282.15</v>
      </c>
      <c r="AD489" s="69">
        <v>1228.8499999999999</v>
      </c>
      <c r="AE489" s="69"/>
      <c r="AF489" s="68">
        <f t="shared" si="103"/>
        <v>3511</v>
      </c>
      <c r="AG489" s="69"/>
      <c r="AH489" s="69"/>
      <c r="AI489" s="69"/>
      <c r="AJ489" s="68">
        <f t="shared" si="104"/>
        <v>0</v>
      </c>
      <c r="AK489" s="69"/>
      <c r="AL489" s="69"/>
      <c r="AM489" s="69"/>
      <c r="AN489" s="69"/>
      <c r="AO489" s="69"/>
      <c r="AP489" s="69"/>
      <c r="AQ489" s="68">
        <f t="shared" si="105"/>
        <v>0</v>
      </c>
      <c r="AR489" s="69"/>
      <c r="AS489" s="69"/>
      <c r="AT489" s="72">
        <f t="shared" si="106"/>
        <v>205.39349999999999</v>
      </c>
      <c r="AU489" s="71">
        <f t="shared" si="110"/>
        <v>23.049714999999999</v>
      </c>
      <c r="AV489" s="68">
        <f t="shared" si="107"/>
        <v>3739.4432150000002</v>
      </c>
      <c r="AW489" s="68">
        <f t="shared" si="109"/>
        <v>44873.318580000006</v>
      </c>
      <c r="AX489" s="70">
        <v>400</v>
      </c>
      <c r="AY489" s="70">
        <v>600</v>
      </c>
      <c r="AZ489" s="70"/>
      <c r="BA489" s="68">
        <f t="shared" si="108"/>
        <v>45873.318580000006</v>
      </c>
      <c r="BB489" s="17"/>
      <c r="BC489" s="81"/>
    </row>
    <row r="490" spans="1:55" s="20" customFormat="1" ht="39.75" customHeight="1" x14ac:dyDescent="0.25">
      <c r="A490" s="81" t="s">
        <v>73</v>
      </c>
      <c r="B490" s="34" t="s">
        <v>2</v>
      </c>
      <c r="C490" s="34"/>
      <c r="D490" s="34"/>
      <c r="E490" s="34"/>
      <c r="F490" s="34" t="s">
        <v>5182</v>
      </c>
      <c r="G490" s="15" t="s">
        <v>4771</v>
      </c>
      <c r="H490" s="16" t="s">
        <v>4775</v>
      </c>
      <c r="I490" s="172">
        <f t="shared" si="101"/>
        <v>478</v>
      </c>
      <c r="J490" s="83">
        <f t="shared" si="111"/>
        <v>459</v>
      </c>
      <c r="K490" s="17" t="s">
        <v>5800</v>
      </c>
      <c r="L490" s="60" t="s">
        <v>74</v>
      </c>
      <c r="M490" s="60" t="s">
        <v>5625</v>
      </c>
      <c r="N490" s="53" t="s">
        <v>4800</v>
      </c>
      <c r="O490" s="18" t="s">
        <v>2665</v>
      </c>
      <c r="P490" s="47" t="s">
        <v>2666</v>
      </c>
      <c r="Q490" s="48">
        <v>31017</v>
      </c>
      <c r="R490" s="66" t="s">
        <v>724</v>
      </c>
      <c r="S490" s="48" t="s">
        <v>76</v>
      </c>
      <c r="T490" s="56" t="s">
        <v>77</v>
      </c>
      <c r="U490" s="47" t="s">
        <v>78</v>
      </c>
      <c r="V490" s="58" t="s">
        <v>230</v>
      </c>
      <c r="W490" s="58" t="s">
        <v>1843</v>
      </c>
      <c r="X490" s="58" t="s">
        <v>5183</v>
      </c>
      <c r="Y490" s="19" t="s">
        <v>5193</v>
      </c>
      <c r="Z490" s="71"/>
      <c r="AA490" s="69"/>
      <c r="AB490" s="68">
        <f t="shared" si="102"/>
        <v>0</v>
      </c>
      <c r="AC490" s="69">
        <v>2282.15</v>
      </c>
      <c r="AD490" s="69">
        <v>1228.8499999999999</v>
      </c>
      <c r="AE490" s="69"/>
      <c r="AF490" s="68">
        <f t="shared" si="103"/>
        <v>3511</v>
      </c>
      <c r="AG490" s="69"/>
      <c r="AH490" s="69"/>
      <c r="AI490" s="69"/>
      <c r="AJ490" s="68">
        <f t="shared" si="104"/>
        <v>0</v>
      </c>
      <c r="AK490" s="69"/>
      <c r="AL490" s="69"/>
      <c r="AM490" s="69"/>
      <c r="AN490" s="69"/>
      <c r="AO490" s="69"/>
      <c r="AP490" s="69"/>
      <c r="AQ490" s="68">
        <f t="shared" si="105"/>
        <v>0</v>
      </c>
      <c r="AR490" s="69"/>
      <c r="AS490" s="69"/>
      <c r="AT490" s="72">
        <f t="shared" si="106"/>
        <v>205.39349999999999</v>
      </c>
      <c r="AU490" s="71">
        <f t="shared" si="110"/>
        <v>23.049714999999999</v>
      </c>
      <c r="AV490" s="68">
        <f t="shared" si="107"/>
        <v>3739.4432150000002</v>
      </c>
      <c r="AW490" s="68">
        <f t="shared" si="109"/>
        <v>44873.318580000006</v>
      </c>
      <c r="AX490" s="70">
        <v>400</v>
      </c>
      <c r="AY490" s="70">
        <v>600</v>
      </c>
      <c r="AZ490" s="70"/>
      <c r="BA490" s="68">
        <f t="shared" si="108"/>
        <v>45873.318580000006</v>
      </c>
      <c r="BB490" s="17"/>
      <c r="BC490" s="81"/>
    </row>
    <row r="491" spans="1:55" s="20" customFormat="1" ht="39.75" customHeight="1" x14ac:dyDescent="0.25">
      <c r="A491" s="81" t="s">
        <v>73</v>
      </c>
      <c r="B491" s="34" t="s">
        <v>2</v>
      </c>
      <c r="C491" s="34"/>
      <c r="D491" s="34"/>
      <c r="E491" s="34"/>
      <c r="F491" s="34" t="s">
        <v>5182</v>
      </c>
      <c r="G491" s="15" t="s">
        <v>4771</v>
      </c>
      <c r="H491" s="16" t="s">
        <v>4775</v>
      </c>
      <c r="I491" s="172">
        <f t="shared" si="101"/>
        <v>479</v>
      </c>
      <c r="J491" s="83">
        <f t="shared" si="111"/>
        <v>460</v>
      </c>
      <c r="K491" s="17" t="s">
        <v>5800</v>
      </c>
      <c r="L491" s="60" t="s">
        <v>74</v>
      </c>
      <c r="M491" s="60" t="s">
        <v>5625</v>
      </c>
      <c r="N491" s="53" t="s">
        <v>4794</v>
      </c>
      <c r="O491" s="18" t="s">
        <v>2667</v>
      </c>
      <c r="P491" s="47" t="s">
        <v>2668</v>
      </c>
      <c r="Q491" s="48">
        <v>40364</v>
      </c>
      <c r="R491" s="66" t="s">
        <v>725</v>
      </c>
      <c r="S491" s="48" t="s">
        <v>76</v>
      </c>
      <c r="T491" s="56" t="s">
        <v>77</v>
      </c>
      <c r="U491" s="47" t="s">
        <v>78</v>
      </c>
      <c r="V491" s="58" t="s">
        <v>234</v>
      </c>
      <c r="W491" s="58" t="s">
        <v>1844</v>
      </c>
      <c r="X491" s="58" t="s">
        <v>5183</v>
      </c>
      <c r="Y491" s="19" t="s">
        <v>5193</v>
      </c>
      <c r="Z491" s="71"/>
      <c r="AA491" s="69"/>
      <c r="AB491" s="68">
        <f t="shared" si="102"/>
        <v>0</v>
      </c>
      <c r="AC491" s="69">
        <v>1747.85</v>
      </c>
      <c r="AD491" s="69">
        <v>941.15</v>
      </c>
      <c r="AE491" s="69"/>
      <c r="AF491" s="68">
        <f t="shared" si="103"/>
        <v>2689</v>
      </c>
      <c r="AG491" s="69"/>
      <c r="AH491" s="69"/>
      <c r="AI491" s="69"/>
      <c r="AJ491" s="68">
        <f t="shared" si="104"/>
        <v>0</v>
      </c>
      <c r="AK491" s="69"/>
      <c r="AL491" s="69"/>
      <c r="AM491" s="69"/>
      <c r="AN491" s="69"/>
      <c r="AO491" s="69"/>
      <c r="AP491" s="69"/>
      <c r="AQ491" s="68">
        <f t="shared" si="105"/>
        <v>0</v>
      </c>
      <c r="AR491" s="69"/>
      <c r="AS491" s="69"/>
      <c r="AT491" s="72">
        <f t="shared" si="106"/>
        <v>157.3065</v>
      </c>
      <c r="AU491" s="71">
        <f t="shared" si="110"/>
        <v>17.653284999999997</v>
      </c>
      <c r="AV491" s="68">
        <f t="shared" si="107"/>
        <v>2863.959785</v>
      </c>
      <c r="AW491" s="68">
        <f t="shared" si="109"/>
        <v>34367.517420000004</v>
      </c>
      <c r="AX491" s="70">
        <v>400</v>
      </c>
      <c r="AY491" s="70">
        <v>600</v>
      </c>
      <c r="AZ491" s="70"/>
      <c r="BA491" s="68">
        <f t="shared" si="108"/>
        <v>35367.517420000004</v>
      </c>
      <c r="BB491" s="17"/>
      <c r="BC491" s="81"/>
    </row>
    <row r="492" spans="1:55" s="20" customFormat="1" ht="39.75" customHeight="1" x14ac:dyDescent="0.25">
      <c r="A492" s="81" t="s">
        <v>73</v>
      </c>
      <c r="B492" s="34" t="s">
        <v>2</v>
      </c>
      <c r="C492" s="34"/>
      <c r="D492" s="34"/>
      <c r="E492" s="34"/>
      <c r="F492" s="34" t="s">
        <v>5182</v>
      </c>
      <c r="G492" s="15" t="s">
        <v>4771</v>
      </c>
      <c r="H492" s="16" t="s">
        <v>4775</v>
      </c>
      <c r="I492" s="172">
        <f t="shared" si="101"/>
        <v>480</v>
      </c>
      <c r="J492" s="83">
        <f t="shared" si="111"/>
        <v>461</v>
      </c>
      <c r="K492" s="17" t="s">
        <v>5800</v>
      </c>
      <c r="L492" s="60" t="s">
        <v>74</v>
      </c>
      <c r="M492" s="60" t="s">
        <v>5625</v>
      </c>
      <c r="N492" s="53" t="s">
        <v>4794</v>
      </c>
      <c r="O492" s="18" t="s">
        <v>2669</v>
      </c>
      <c r="P492" s="47" t="s">
        <v>2670</v>
      </c>
      <c r="Q492" s="48">
        <v>30651</v>
      </c>
      <c r="R492" s="66" t="s">
        <v>726</v>
      </c>
      <c r="S492" s="48" t="s">
        <v>76</v>
      </c>
      <c r="T492" s="56" t="s">
        <v>77</v>
      </c>
      <c r="U492" s="47" t="s">
        <v>78</v>
      </c>
      <c r="V492" s="58" t="s">
        <v>230</v>
      </c>
      <c r="W492" s="58" t="s">
        <v>1843</v>
      </c>
      <c r="X492" s="58" t="s">
        <v>5183</v>
      </c>
      <c r="Y492" s="19" t="s">
        <v>5220</v>
      </c>
      <c r="Z492" s="71"/>
      <c r="AA492" s="69"/>
      <c r="AB492" s="68">
        <f t="shared" si="102"/>
        <v>0</v>
      </c>
      <c r="AC492" s="69">
        <v>2282.15</v>
      </c>
      <c r="AD492" s="69">
        <v>1228.8499999999999</v>
      </c>
      <c r="AE492" s="69"/>
      <c r="AF492" s="68">
        <f t="shared" si="103"/>
        <v>3511</v>
      </c>
      <c r="AG492" s="69">
        <v>400</v>
      </c>
      <c r="AH492" s="69"/>
      <c r="AI492" s="69"/>
      <c r="AJ492" s="68">
        <f t="shared" si="104"/>
        <v>400</v>
      </c>
      <c r="AK492" s="69"/>
      <c r="AL492" s="69"/>
      <c r="AM492" s="69"/>
      <c r="AN492" s="69">
        <v>450</v>
      </c>
      <c r="AO492" s="69"/>
      <c r="AP492" s="69"/>
      <c r="AQ492" s="68">
        <f t="shared" si="105"/>
        <v>450</v>
      </c>
      <c r="AR492" s="69"/>
      <c r="AS492" s="69"/>
      <c r="AT492" s="72">
        <f t="shared" si="106"/>
        <v>205.39349999999999</v>
      </c>
      <c r="AU492" s="71">
        <f t="shared" si="110"/>
        <v>23.049714999999999</v>
      </c>
      <c r="AV492" s="68">
        <f t="shared" si="107"/>
        <v>4589.4432150000002</v>
      </c>
      <c r="AW492" s="68">
        <f t="shared" si="109"/>
        <v>55073.318580000006</v>
      </c>
      <c r="AX492" s="70">
        <v>400</v>
      </c>
      <c r="AY492" s="70">
        <v>600</v>
      </c>
      <c r="AZ492" s="70"/>
      <c r="BA492" s="68">
        <f t="shared" si="108"/>
        <v>56073.318580000006</v>
      </c>
      <c r="BB492" s="17" t="s">
        <v>4866</v>
      </c>
      <c r="BC492" s="81" t="s">
        <v>4952</v>
      </c>
    </row>
    <row r="493" spans="1:55" s="20" customFormat="1" ht="39.75" customHeight="1" x14ac:dyDescent="0.25">
      <c r="A493" s="81" t="s">
        <v>73</v>
      </c>
      <c r="B493" s="34" t="s">
        <v>2</v>
      </c>
      <c r="C493" s="34"/>
      <c r="D493" s="34"/>
      <c r="E493" s="34"/>
      <c r="F493" s="34" t="s">
        <v>5182</v>
      </c>
      <c r="G493" s="15" t="s">
        <v>4771</v>
      </c>
      <c r="H493" s="16" t="s">
        <v>4775</v>
      </c>
      <c r="I493" s="172">
        <f t="shared" si="101"/>
        <v>481</v>
      </c>
      <c r="J493" s="83">
        <f t="shared" si="111"/>
        <v>462</v>
      </c>
      <c r="K493" s="17" t="s">
        <v>5800</v>
      </c>
      <c r="L493" s="60" t="s">
        <v>74</v>
      </c>
      <c r="M493" s="60" t="s">
        <v>5625</v>
      </c>
      <c r="N493" s="53" t="s">
        <v>4794</v>
      </c>
      <c r="O493" s="18" t="s">
        <v>2671</v>
      </c>
      <c r="P493" s="47" t="s">
        <v>2672</v>
      </c>
      <c r="Q493" s="48">
        <v>32872</v>
      </c>
      <c r="R493" s="66" t="s">
        <v>727</v>
      </c>
      <c r="S493" s="48" t="s">
        <v>76</v>
      </c>
      <c r="T493" s="56" t="s">
        <v>77</v>
      </c>
      <c r="U493" s="47" t="s">
        <v>78</v>
      </c>
      <c r="V493" s="58" t="s">
        <v>230</v>
      </c>
      <c r="W493" s="58" t="s">
        <v>1843</v>
      </c>
      <c r="X493" s="58" t="s">
        <v>5183</v>
      </c>
      <c r="Y493" s="19" t="s">
        <v>5220</v>
      </c>
      <c r="Z493" s="71"/>
      <c r="AA493" s="69"/>
      <c r="AB493" s="68">
        <f t="shared" si="102"/>
        <v>0</v>
      </c>
      <c r="AC493" s="69">
        <v>2282.15</v>
      </c>
      <c r="AD493" s="69">
        <v>1228.8499999999999</v>
      </c>
      <c r="AE493" s="69"/>
      <c r="AF493" s="68">
        <f t="shared" si="103"/>
        <v>3511</v>
      </c>
      <c r="AG493" s="69"/>
      <c r="AH493" s="69"/>
      <c r="AI493" s="69"/>
      <c r="AJ493" s="68">
        <f t="shared" si="104"/>
        <v>0</v>
      </c>
      <c r="AK493" s="69"/>
      <c r="AL493" s="69"/>
      <c r="AM493" s="69"/>
      <c r="AN493" s="69">
        <v>450</v>
      </c>
      <c r="AO493" s="69"/>
      <c r="AP493" s="69"/>
      <c r="AQ493" s="68">
        <f t="shared" si="105"/>
        <v>450</v>
      </c>
      <c r="AR493" s="69"/>
      <c r="AS493" s="69"/>
      <c r="AT493" s="72">
        <f t="shared" si="106"/>
        <v>205.39349999999999</v>
      </c>
      <c r="AU493" s="71">
        <f t="shared" si="110"/>
        <v>23.049714999999999</v>
      </c>
      <c r="AV493" s="68">
        <f t="shared" si="107"/>
        <v>4189.4432150000002</v>
      </c>
      <c r="AW493" s="68">
        <f t="shared" si="109"/>
        <v>50273.318580000006</v>
      </c>
      <c r="AX493" s="70">
        <v>400</v>
      </c>
      <c r="AY493" s="70">
        <v>600</v>
      </c>
      <c r="AZ493" s="70"/>
      <c r="BA493" s="68">
        <f t="shared" si="108"/>
        <v>51273.318580000006</v>
      </c>
      <c r="BB493" s="17"/>
      <c r="BC493" s="81"/>
    </row>
    <row r="494" spans="1:55" s="20" customFormat="1" ht="39.75" customHeight="1" x14ac:dyDescent="0.25">
      <c r="A494" s="81" t="s">
        <v>73</v>
      </c>
      <c r="B494" s="34" t="s">
        <v>2</v>
      </c>
      <c r="C494" s="34"/>
      <c r="D494" s="34"/>
      <c r="E494" s="34"/>
      <c r="F494" s="34" t="s">
        <v>5182</v>
      </c>
      <c r="G494" s="15" t="s">
        <v>4771</v>
      </c>
      <c r="H494" s="16" t="s">
        <v>4775</v>
      </c>
      <c r="I494" s="172">
        <f t="shared" si="101"/>
        <v>482</v>
      </c>
      <c r="J494" s="83">
        <f t="shared" si="111"/>
        <v>463</v>
      </c>
      <c r="K494" s="17" t="s">
        <v>5801</v>
      </c>
      <c r="L494" s="60" t="s">
        <v>74</v>
      </c>
      <c r="M494" s="60" t="s">
        <v>5625</v>
      </c>
      <c r="N494" s="53" t="s">
        <v>4794</v>
      </c>
      <c r="O494" s="18" t="s">
        <v>2749</v>
      </c>
      <c r="P494" s="47" t="s">
        <v>2750</v>
      </c>
      <c r="Q494" s="48">
        <v>30651</v>
      </c>
      <c r="R494" s="66" t="s">
        <v>767</v>
      </c>
      <c r="S494" s="48" t="s">
        <v>76</v>
      </c>
      <c r="T494" s="56" t="s">
        <v>77</v>
      </c>
      <c r="U494" s="47" t="s">
        <v>78</v>
      </c>
      <c r="V494" s="58" t="s">
        <v>234</v>
      </c>
      <c r="W494" s="58" t="s">
        <v>1844</v>
      </c>
      <c r="X494" s="58" t="s">
        <v>5183</v>
      </c>
      <c r="Y494" s="19" t="s">
        <v>5193</v>
      </c>
      <c r="Z494" s="71"/>
      <c r="AA494" s="69"/>
      <c r="AB494" s="68">
        <f t="shared" si="102"/>
        <v>0</v>
      </c>
      <c r="AC494" s="69">
        <v>1747.85</v>
      </c>
      <c r="AD494" s="69">
        <v>941.15</v>
      </c>
      <c r="AE494" s="69"/>
      <c r="AF494" s="68">
        <f t="shared" si="103"/>
        <v>2689</v>
      </c>
      <c r="AG494" s="69"/>
      <c r="AH494" s="69"/>
      <c r="AI494" s="69"/>
      <c r="AJ494" s="68">
        <f t="shared" si="104"/>
        <v>0</v>
      </c>
      <c r="AK494" s="69"/>
      <c r="AL494" s="69"/>
      <c r="AM494" s="69"/>
      <c r="AN494" s="69"/>
      <c r="AO494" s="69"/>
      <c r="AP494" s="69"/>
      <c r="AQ494" s="68">
        <f t="shared" si="105"/>
        <v>0</v>
      </c>
      <c r="AR494" s="69"/>
      <c r="AS494" s="69"/>
      <c r="AT494" s="72">
        <f t="shared" si="106"/>
        <v>157.3065</v>
      </c>
      <c r="AU494" s="71">
        <f t="shared" si="110"/>
        <v>17.653284999999997</v>
      </c>
      <c r="AV494" s="68">
        <f t="shared" si="107"/>
        <v>2863.959785</v>
      </c>
      <c r="AW494" s="68">
        <f t="shared" si="109"/>
        <v>34367.517420000004</v>
      </c>
      <c r="AX494" s="70">
        <v>400</v>
      </c>
      <c r="AY494" s="70">
        <v>600</v>
      </c>
      <c r="AZ494" s="70"/>
      <c r="BA494" s="68">
        <f t="shared" si="108"/>
        <v>35367.517420000004</v>
      </c>
      <c r="BB494" s="17" t="s">
        <v>5982</v>
      </c>
      <c r="BC494" s="81" t="s">
        <v>5405</v>
      </c>
    </row>
    <row r="495" spans="1:55" s="20" customFormat="1" ht="39.75" customHeight="1" x14ac:dyDescent="0.25">
      <c r="A495" s="81" t="s">
        <v>73</v>
      </c>
      <c r="B495" s="34" t="s">
        <v>2</v>
      </c>
      <c r="C495" s="34"/>
      <c r="D495" s="34"/>
      <c r="E495" s="34"/>
      <c r="F495" s="34" t="s">
        <v>5182</v>
      </c>
      <c r="G495" s="15" t="s">
        <v>4771</v>
      </c>
      <c r="H495" s="16" t="s">
        <v>4775</v>
      </c>
      <c r="I495" s="172">
        <f t="shared" si="101"/>
        <v>483</v>
      </c>
      <c r="J495" s="83">
        <f t="shared" si="111"/>
        <v>464</v>
      </c>
      <c r="K495" s="17" t="s">
        <v>1845</v>
      </c>
      <c r="L495" s="60" t="s">
        <v>74</v>
      </c>
      <c r="M495" s="60" t="s">
        <v>5625</v>
      </c>
      <c r="N495" s="53" t="s">
        <v>5401</v>
      </c>
      <c r="O495" s="18" t="s">
        <v>2673</v>
      </c>
      <c r="P495" s="47" t="s">
        <v>2674</v>
      </c>
      <c r="Q495" s="48">
        <v>29906</v>
      </c>
      <c r="R495" s="66" t="s">
        <v>728</v>
      </c>
      <c r="S495" s="48" t="s">
        <v>76</v>
      </c>
      <c r="T495" s="56" t="s">
        <v>77</v>
      </c>
      <c r="U495" s="47" t="s">
        <v>78</v>
      </c>
      <c r="V495" s="58" t="s">
        <v>237</v>
      </c>
      <c r="W495" s="58" t="s">
        <v>1831</v>
      </c>
      <c r="X495" s="58" t="s">
        <v>5183</v>
      </c>
      <c r="Y495" s="19" t="s">
        <v>5193</v>
      </c>
      <c r="Z495" s="71"/>
      <c r="AA495" s="69"/>
      <c r="AB495" s="68">
        <f t="shared" si="102"/>
        <v>0</v>
      </c>
      <c r="AC495" s="69">
        <v>2282.15</v>
      </c>
      <c r="AD495" s="69">
        <v>1228.8499999999999</v>
      </c>
      <c r="AE495" s="69"/>
      <c r="AF495" s="68">
        <f t="shared" si="103"/>
        <v>3511</v>
      </c>
      <c r="AG495" s="69"/>
      <c r="AH495" s="69"/>
      <c r="AI495" s="69"/>
      <c r="AJ495" s="68">
        <f t="shared" si="104"/>
        <v>0</v>
      </c>
      <c r="AK495" s="69"/>
      <c r="AL495" s="69"/>
      <c r="AM495" s="69"/>
      <c r="AN495" s="69"/>
      <c r="AO495" s="69"/>
      <c r="AP495" s="69"/>
      <c r="AQ495" s="68">
        <f t="shared" si="105"/>
        <v>0</v>
      </c>
      <c r="AR495" s="69">
        <v>477.6</v>
      </c>
      <c r="AS495" s="69"/>
      <c r="AT495" s="72">
        <f t="shared" si="106"/>
        <v>205.39349999999999</v>
      </c>
      <c r="AU495" s="71">
        <f t="shared" si="110"/>
        <v>23.049714999999999</v>
      </c>
      <c r="AV495" s="68">
        <f t="shared" si="107"/>
        <v>4217.0432149999997</v>
      </c>
      <c r="AW495" s="68">
        <f t="shared" si="109"/>
        <v>50604.518579999996</v>
      </c>
      <c r="AX495" s="70">
        <v>400</v>
      </c>
      <c r="AY495" s="70">
        <v>600</v>
      </c>
      <c r="AZ495" s="70"/>
      <c r="BA495" s="68">
        <f t="shared" si="108"/>
        <v>51604.518579999996</v>
      </c>
      <c r="BB495" s="17"/>
      <c r="BC495" s="81"/>
    </row>
    <row r="496" spans="1:55" s="20" customFormat="1" ht="39.75" customHeight="1" x14ac:dyDescent="0.25">
      <c r="A496" s="81" t="s">
        <v>73</v>
      </c>
      <c r="B496" s="34" t="s">
        <v>2</v>
      </c>
      <c r="C496" s="34"/>
      <c r="D496" s="34"/>
      <c r="E496" s="34"/>
      <c r="F496" s="34" t="s">
        <v>5182</v>
      </c>
      <c r="G496" s="15" t="s">
        <v>4771</v>
      </c>
      <c r="H496" s="16" t="s">
        <v>4775</v>
      </c>
      <c r="I496" s="172">
        <f t="shared" si="101"/>
        <v>484</v>
      </c>
      <c r="J496" s="83">
        <f t="shared" si="111"/>
        <v>465</v>
      </c>
      <c r="K496" s="17" t="s">
        <v>1845</v>
      </c>
      <c r="L496" s="60" t="s">
        <v>74</v>
      </c>
      <c r="M496" s="60" t="s">
        <v>5625</v>
      </c>
      <c r="N496" s="53" t="s">
        <v>5401</v>
      </c>
      <c r="O496" s="18" t="s">
        <v>2675</v>
      </c>
      <c r="P496" s="47" t="s">
        <v>2676</v>
      </c>
      <c r="Q496" s="48">
        <v>35064</v>
      </c>
      <c r="R496" s="66" t="s">
        <v>729</v>
      </c>
      <c r="S496" s="48" t="s">
        <v>76</v>
      </c>
      <c r="T496" s="56" t="s">
        <v>77</v>
      </c>
      <c r="U496" s="47" t="s">
        <v>78</v>
      </c>
      <c r="V496" s="58" t="s">
        <v>237</v>
      </c>
      <c r="W496" s="58" t="s">
        <v>1831</v>
      </c>
      <c r="X496" s="58" t="s">
        <v>5183</v>
      </c>
      <c r="Y496" s="19" t="s">
        <v>5193</v>
      </c>
      <c r="Z496" s="71"/>
      <c r="AA496" s="69"/>
      <c r="AB496" s="68">
        <f t="shared" si="102"/>
        <v>0</v>
      </c>
      <c r="AC496" s="69">
        <v>2282.15</v>
      </c>
      <c r="AD496" s="69">
        <v>1228.8499999999999</v>
      </c>
      <c r="AE496" s="69"/>
      <c r="AF496" s="68">
        <f t="shared" si="103"/>
        <v>3511</v>
      </c>
      <c r="AG496" s="69"/>
      <c r="AH496" s="69"/>
      <c r="AI496" s="69"/>
      <c r="AJ496" s="68">
        <f t="shared" si="104"/>
        <v>0</v>
      </c>
      <c r="AK496" s="69"/>
      <c r="AL496" s="69"/>
      <c r="AM496" s="69"/>
      <c r="AN496" s="69"/>
      <c r="AO496" s="69"/>
      <c r="AP496" s="69"/>
      <c r="AQ496" s="68">
        <f t="shared" si="105"/>
        <v>0</v>
      </c>
      <c r="AR496" s="69">
        <v>1357.18</v>
      </c>
      <c r="AS496" s="69"/>
      <c r="AT496" s="72">
        <f t="shared" si="106"/>
        <v>205.39349999999999</v>
      </c>
      <c r="AU496" s="71">
        <f t="shared" si="110"/>
        <v>23.049714999999999</v>
      </c>
      <c r="AV496" s="68">
        <f t="shared" si="107"/>
        <v>5096.6232150000005</v>
      </c>
      <c r="AW496" s="68">
        <f t="shared" si="109"/>
        <v>61159.47858000001</v>
      </c>
      <c r="AX496" s="70">
        <v>400</v>
      </c>
      <c r="AY496" s="70">
        <v>600</v>
      </c>
      <c r="AZ496" s="70"/>
      <c r="BA496" s="68">
        <f t="shared" si="108"/>
        <v>62159.47858000001</v>
      </c>
      <c r="BB496" s="17"/>
      <c r="BC496" s="81"/>
    </row>
    <row r="497" spans="1:55" s="20" customFormat="1" ht="39.75" customHeight="1" x14ac:dyDescent="0.25">
      <c r="A497" s="81" t="s">
        <v>73</v>
      </c>
      <c r="B497" s="34" t="s">
        <v>2</v>
      </c>
      <c r="C497" s="34"/>
      <c r="D497" s="34"/>
      <c r="E497" s="34"/>
      <c r="F497" s="34" t="s">
        <v>5182</v>
      </c>
      <c r="G497" s="15" t="s">
        <v>4771</v>
      </c>
      <c r="H497" s="16" t="s">
        <v>4775</v>
      </c>
      <c r="I497" s="172">
        <f t="shared" si="101"/>
        <v>485</v>
      </c>
      <c r="J497" s="83">
        <f t="shared" si="111"/>
        <v>466</v>
      </c>
      <c r="K497" s="17" t="s">
        <v>1845</v>
      </c>
      <c r="L497" s="60" t="s">
        <v>74</v>
      </c>
      <c r="M497" s="60" t="s">
        <v>5625</v>
      </c>
      <c r="N497" s="53" t="s">
        <v>5401</v>
      </c>
      <c r="O497" s="18" t="s">
        <v>2677</v>
      </c>
      <c r="P497" s="47" t="s">
        <v>2678</v>
      </c>
      <c r="Q497" s="48">
        <v>39479</v>
      </c>
      <c r="R497" s="66" t="s">
        <v>730</v>
      </c>
      <c r="S497" s="48" t="s">
        <v>76</v>
      </c>
      <c r="T497" s="56" t="s">
        <v>77</v>
      </c>
      <c r="U497" s="47" t="s">
        <v>78</v>
      </c>
      <c r="V497" s="58" t="s">
        <v>239</v>
      </c>
      <c r="W497" s="58" t="s">
        <v>1846</v>
      </c>
      <c r="X497" s="58" t="s">
        <v>5183</v>
      </c>
      <c r="Y497" s="19" t="s">
        <v>5221</v>
      </c>
      <c r="Z497" s="71"/>
      <c r="AA497" s="69"/>
      <c r="AB497" s="68">
        <f t="shared" si="102"/>
        <v>0</v>
      </c>
      <c r="AC497" s="69">
        <v>2024.75</v>
      </c>
      <c r="AD497" s="69">
        <v>1090.25</v>
      </c>
      <c r="AE497" s="69"/>
      <c r="AF497" s="68">
        <f t="shared" si="103"/>
        <v>3115</v>
      </c>
      <c r="AG497" s="69"/>
      <c r="AH497" s="69"/>
      <c r="AI497" s="69"/>
      <c r="AJ497" s="68">
        <f t="shared" si="104"/>
        <v>0</v>
      </c>
      <c r="AK497" s="69"/>
      <c r="AL497" s="69"/>
      <c r="AM497" s="69"/>
      <c r="AN497" s="69">
        <v>450</v>
      </c>
      <c r="AO497" s="69">
        <v>300</v>
      </c>
      <c r="AP497" s="69"/>
      <c r="AQ497" s="68">
        <f t="shared" si="105"/>
        <v>750</v>
      </c>
      <c r="AR497" s="69">
        <v>1357.18</v>
      </c>
      <c r="AS497" s="69"/>
      <c r="AT497" s="72">
        <f t="shared" si="106"/>
        <v>182.22749999999999</v>
      </c>
      <c r="AU497" s="71">
        <f t="shared" si="110"/>
        <v>20.449974999999998</v>
      </c>
      <c r="AV497" s="68">
        <f t="shared" si="107"/>
        <v>5424.8574750000007</v>
      </c>
      <c r="AW497" s="68">
        <f t="shared" si="109"/>
        <v>65098.289700000008</v>
      </c>
      <c r="AX497" s="70">
        <v>400</v>
      </c>
      <c r="AY497" s="70">
        <v>600</v>
      </c>
      <c r="AZ497" s="70"/>
      <c r="BA497" s="68">
        <f t="shared" si="108"/>
        <v>66098.289700000008</v>
      </c>
      <c r="BB497" s="17"/>
      <c r="BC497" s="81"/>
    </row>
    <row r="498" spans="1:55" s="20" customFormat="1" ht="39.75" customHeight="1" x14ac:dyDescent="0.25">
      <c r="A498" s="81" t="s">
        <v>73</v>
      </c>
      <c r="B498" s="34" t="s">
        <v>2</v>
      </c>
      <c r="C498" s="34"/>
      <c r="D498" s="34"/>
      <c r="E498" s="34"/>
      <c r="F498" s="34" t="s">
        <v>5182</v>
      </c>
      <c r="G498" s="15" t="s">
        <v>4771</v>
      </c>
      <c r="H498" s="16" t="s">
        <v>4775</v>
      </c>
      <c r="I498" s="172">
        <f t="shared" si="101"/>
        <v>486</v>
      </c>
      <c r="J498" s="83">
        <f t="shared" si="111"/>
        <v>467</v>
      </c>
      <c r="K498" s="17" t="s">
        <v>1845</v>
      </c>
      <c r="L498" s="60" t="s">
        <v>74</v>
      </c>
      <c r="M498" s="60" t="s">
        <v>5625</v>
      </c>
      <c r="N498" s="53" t="s">
        <v>5401</v>
      </c>
      <c r="O498" s="18" t="s">
        <v>2679</v>
      </c>
      <c r="P498" s="47" t="s">
        <v>2680</v>
      </c>
      <c r="Q498" s="48">
        <v>40667</v>
      </c>
      <c r="R498" s="66" t="s">
        <v>731</v>
      </c>
      <c r="S498" s="48" t="s">
        <v>76</v>
      </c>
      <c r="T498" s="56" t="s">
        <v>77</v>
      </c>
      <c r="U498" s="47" t="s">
        <v>78</v>
      </c>
      <c r="V498" s="58" t="s">
        <v>241</v>
      </c>
      <c r="W498" s="58" t="s">
        <v>1825</v>
      </c>
      <c r="X498" s="58" t="s">
        <v>5183</v>
      </c>
      <c r="Y498" s="19" t="s">
        <v>5193</v>
      </c>
      <c r="Z498" s="71"/>
      <c r="AA498" s="69"/>
      <c r="AB498" s="68">
        <f t="shared" si="102"/>
        <v>0</v>
      </c>
      <c r="AC498" s="69">
        <v>1747.85</v>
      </c>
      <c r="AD498" s="69">
        <v>941.15</v>
      </c>
      <c r="AE498" s="69"/>
      <c r="AF498" s="68">
        <f t="shared" si="103"/>
        <v>2689</v>
      </c>
      <c r="AG498" s="69"/>
      <c r="AH498" s="69"/>
      <c r="AI498" s="69"/>
      <c r="AJ498" s="68">
        <f t="shared" si="104"/>
        <v>0</v>
      </c>
      <c r="AK498" s="69"/>
      <c r="AL498" s="69"/>
      <c r="AM498" s="69"/>
      <c r="AN498" s="69"/>
      <c r="AO498" s="69"/>
      <c r="AP498" s="69"/>
      <c r="AQ498" s="68">
        <f t="shared" si="105"/>
        <v>0</v>
      </c>
      <c r="AR498" s="69">
        <v>1285.57</v>
      </c>
      <c r="AS498" s="69"/>
      <c r="AT498" s="72">
        <f t="shared" si="106"/>
        <v>157.3065</v>
      </c>
      <c r="AU498" s="71">
        <f t="shared" si="110"/>
        <v>17.653284999999997</v>
      </c>
      <c r="AV498" s="68">
        <f t="shared" si="107"/>
        <v>4149.5297849999997</v>
      </c>
      <c r="AW498" s="68">
        <f t="shared" si="109"/>
        <v>49794.35742</v>
      </c>
      <c r="AX498" s="70">
        <v>400</v>
      </c>
      <c r="AY498" s="70">
        <v>600</v>
      </c>
      <c r="AZ498" s="70"/>
      <c r="BA498" s="68">
        <f t="shared" si="108"/>
        <v>50794.35742</v>
      </c>
      <c r="BB498" s="17" t="s">
        <v>4853</v>
      </c>
      <c r="BC498" s="81" t="s">
        <v>4949</v>
      </c>
    </row>
    <row r="499" spans="1:55" s="20" customFormat="1" ht="39.75" customHeight="1" x14ac:dyDescent="0.25">
      <c r="A499" s="81" t="s">
        <v>73</v>
      </c>
      <c r="B499" s="34" t="s">
        <v>2</v>
      </c>
      <c r="C499" s="34"/>
      <c r="D499" s="34"/>
      <c r="E499" s="34"/>
      <c r="F499" s="34" t="s">
        <v>5182</v>
      </c>
      <c r="G499" s="15" t="s">
        <v>4771</v>
      </c>
      <c r="H499" s="16" t="s">
        <v>4775</v>
      </c>
      <c r="I499" s="172">
        <f t="shared" si="101"/>
        <v>487</v>
      </c>
      <c r="J499" s="83">
        <f t="shared" si="111"/>
        <v>468</v>
      </c>
      <c r="K499" s="17" t="s">
        <v>1845</v>
      </c>
      <c r="L499" s="60" t="s">
        <v>74</v>
      </c>
      <c r="M499" s="60" t="s">
        <v>5625</v>
      </c>
      <c r="N499" s="53" t="s">
        <v>5401</v>
      </c>
      <c r="O499" s="18" t="s">
        <v>2681</v>
      </c>
      <c r="P499" s="47" t="s">
        <v>2682</v>
      </c>
      <c r="Q499" s="48">
        <v>41091</v>
      </c>
      <c r="R499" s="66" t="s">
        <v>732</v>
      </c>
      <c r="S499" s="48" t="s">
        <v>76</v>
      </c>
      <c r="T499" s="56" t="s">
        <v>77</v>
      </c>
      <c r="U499" s="47" t="s">
        <v>78</v>
      </c>
      <c r="V499" s="58" t="s">
        <v>241</v>
      </c>
      <c r="W499" s="58" t="s">
        <v>1825</v>
      </c>
      <c r="X499" s="58" t="s">
        <v>5183</v>
      </c>
      <c r="Y499" s="19" t="s">
        <v>5193</v>
      </c>
      <c r="Z499" s="71"/>
      <c r="AA499" s="69"/>
      <c r="AB499" s="68">
        <f t="shared" si="102"/>
        <v>0</v>
      </c>
      <c r="AC499" s="69">
        <v>1747.85</v>
      </c>
      <c r="AD499" s="69">
        <v>941.15</v>
      </c>
      <c r="AE499" s="69"/>
      <c r="AF499" s="68">
        <f t="shared" si="103"/>
        <v>2689</v>
      </c>
      <c r="AG499" s="69"/>
      <c r="AH499" s="69"/>
      <c r="AI499" s="69"/>
      <c r="AJ499" s="68">
        <f t="shared" si="104"/>
        <v>0</v>
      </c>
      <c r="AK499" s="69"/>
      <c r="AL499" s="69"/>
      <c r="AM499" s="69"/>
      <c r="AN499" s="69"/>
      <c r="AO499" s="69">
        <v>300</v>
      </c>
      <c r="AP499" s="69"/>
      <c r="AQ499" s="68">
        <f t="shared" si="105"/>
        <v>300</v>
      </c>
      <c r="AR499" s="69">
        <v>1079.57</v>
      </c>
      <c r="AS499" s="69"/>
      <c r="AT499" s="72">
        <f t="shared" si="106"/>
        <v>157.3065</v>
      </c>
      <c r="AU499" s="71">
        <f t="shared" si="110"/>
        <v>17.653284999999997</v>
      </c>
      <c r="AV499" s="68">
        <f t="shared" si="107"/>
        <v>4243.5297849999997</v>
      </c>
      <c r="AW499" s="68">
        <f t="shared" si="109"/>
        <v>50922.35742</v>
      </c>
      <c r="AX499" s="70">
        <v>400</v>
      </c>
      <c r="AY499" s="70">
        <v>600</v>
      </c>
      <c r="AZ499" s="70"/>
      <c r="BA499" s="68">
        <f t="shared" si="108"/>
        <v>51922.35742</v>
      </c>
      <c r="BB499" s="17"/>
      <c r="BC499" s="81"/>
    </row>
    <row r="500" spans="1:55" s="20" customFormat="1" ht="39.75" customHeight="1" x14ac:dyDescent="0.25">
      <c r="A500" s="81" t="s">
        <v>73</v>
      </c>
      <c r="B500" s="34" t="s">
        <v>2</v>
      </c>
      <c r="C500" s="34"/>
      <c r="D500" s="34"/>
      <c r="E500" s="34"/>
      <c r="F500" s="34" t="s">
        <v>5182</v>
      </c>
      <c r="G500" s="15" t="s">
        <v>4771</v>
      </c>
      <c r="H500" s="16" t="s">
        <v>4775</v>
      </c>
      <c r="I500" s="172">
        <f t="shared" si="101"/>
        <v>488</v>
      </c>
      <c r="J500" s="83">
        <f t="shared" si="111"/>
        <v>469</v>
      </c>
      <c r="K500" s="17" t="s">
        <v>1845</v>
      </c>
      <c r="L500" s="60" t="s">
        <v>74</v>
      </c>
      <c r="M500" s="60" t="s">
        <v>5625</v>
      </c>
      <c r="N500" s="53" t="s">
        <v>5401</v>
      </c>
      <c r="O500" s="18" t="s">
        <v>2683</v>
      </c>
      <c r="P500" s="47" t="s">
        <v>2684</v>
      </c>
      <c r="Q500" s="48">
        <v>42004</v>
      </c>
      <c r="R500" s="66" t="s">
        <v>733</v>
      </c>
      <c r="S500" s="48" t="s">
        <v>76</v>
      </c>
      <c r="T500" s="56" t="s">
        <v>77</v>
      </c>
      <c r="U500" s="47" t="s">
        <v>78</v>
      </c>
      <c r="V500" s="58" t="s">
        <v>241</v>
      </c>
      <c r="W500" s="58" t="s">
        <v>1825</v>
      </c>
      <c r="X500" s="58" t="s">
        <v>5183</v>
      </c>
      <c r="Y500" s="19" t="s">
        <v>5193</v>
      </c>
      <c r="Z500" s="71"/>
      <c r="AA500" s="69"/>
      <c r="AB500" s="68">
        <f t="shared" si="102"/>
        <v>0</v>
      </c>
      <c r="AC500" s="69">
        <v>1747.85</v>
      </c>
      <c r="AD500" s="69">
        <v>941.15</v>
      </c>
      <c r="AE500" s="69"/>
      <c r="AF500" s="68">
        <f t="shared" si="103"/>
        <v>2689</v>
      </c>
      <c r="AG500" s="69"/>
      <c r="AH500" s="69"/>
      <c r="AI500" s="69"/>
      <c r="AJ500" s="68">
        <f t="shared" si="104"/>
        <v>0</v>
      </c>
      <c r="AK500" s="69"/>
      <c r="AL500" s="69"/>
      <c r="AM500" s="69"/>
      <c r="AN500" s="69"/>
      <c r="AO500" s="69"/>
      <c r="AP500" s="69"/>
      <c r="AQ500" s="68">
        <f t="shared" si="105"/>
        <v>0</v>
      </c>
      <c r="AR500" s="69">
        <v>1418.87</v>
      </c>
      <c r="AS500" s="69"/>
      <c r="AT500" s="72">
        <f t="shared" si="106"/>
        <v>157.3065</v>
      </c>
      <c r="AU500" s="71">
        <f t="shared" si="110"/>
        <v>17.653284999999997</v>
      </c>
      <c r="AV500" s="68">
        <f t="shared" si="107"/>
        <v>4282.8297849999999</v>
      </c>
      <c r="AW500" s="68">
        <f t="shared" si="109"/>
        <v>51393.957419999999</v>
      </c>
      <c r="AX500" s="70">
        <v>400</v>
      </c>
      <c r="AY500" s="70">
        <v>600</v>
      </c>
      <c r="AZ500" s="70"/>
      <c r="BA500" s="68">
        <f t="shared" si="108"/>
        <v>52393.957419999999</v>
      </c>
      <c r="BB500" s="17" t="s">
        <v>4867</v>
      </c>
      <c r="BC500" s="81" t="s">
        <v>4962</v>
      </c>
    </row>
    <row r="501" spans="1:55" s="20" customFormat="1" ht="39.75" customHeight="1" x14ac:dyDescent="0.25">
      <c r="A501" s="81" t="s">
        <v>73</v>
      </c>
      <c r="B501" s="34" t="s">
        <v>2</v>
      </c>
      <c r="C501" s="34"/>
      <c r="D501" s="34"/>
      <c r="E501" s="34"/>
      <c r="F501" s="34" t="s">
        <v>5182</v>
      </c>
      <c r="G501" s="15" t="s">
        <v>4771</v>
      </c>
      <c r="H501" s="16" t="s">
        <v>4775</v>
      </c>
      <c r="I501" s="172">
        <f t="shared" si="101"/>
        <v>489</v>
      </c>
      <c r="J501" s="83">
        <f t="shared" si="111"/>
        <v>470</v>
      </c>
      <c r="K501" s="17" t="s">
        <v>1845</v>
      </c>
      <c r="L501" s="60" t="s">
        <v>74</v>
      </c>
      <c r="M501" s="60" t="s">
        <v>5625</v>
      </c>
      <c r="N501" s="53" t="s">
        <v>5401</v>
      </c>
      <c r="O501" s="18" t="s">
        <v>2685</v>
      </c>
      <c r="P501" s="47" t="s">
        <v>2686</v>
      </c>
      <c r="Q501" s="48">
        <v>42369</v>
      </c>
      <c r="R501" s="66" t="s">
        <v>734</v>
      </c>
      <c r="S501" s="48" t="s">
        <v>76</v>
      </c>
      <c r="T501" s="56" t="s">
        <v>77</v>
      </c>
      <c r="U501" s="47" t="s">
        <v>78</v>
      </c>
      <c r="V501" s="58" t="s">
        <v>241</v>
      </c>
      <c r="W501" s="58" t="s">
        <v>1825</v>
      </c>
      <c r="X501" s="58" t="s">
        <v>5183</v>
      </c>
      <c r="Y501" s="19" t="s">
        <v>5193</v>
      </c>
      <c r="Z501" s="71"/>
      <c r="AA501" s="69"/>
      <c r="AB501" s="68">
        <f t="shared" si="102"/>
        <v>0</v>
      </c>
      <c r="AC501" s="69">
        <v>1747.85</v>
      </c>
      <c r="AD501" s="69">
        <v>941.15</v>
      </c>
      <c r="AE501" s="69"/>
      <c r="AF501" s="68">
        <f t="shared" si="103"/>
        <v>2689</v>
      </c>
      <c r="AG501" s="69"/>
      <c r="AH501" s="69"/>
      <c r="AI501" s="69"/>
      <c r="AJ501" s="68">
        <f t="shared" si="104"/>
        <v>0</v>
      </c>
      <c r="AK501" s="69"/>
      <c r="AL501" s="69"/>
      <c r="AM501" s="69"/>
      <c r="AN501" s="69"/>
      <c r="AO501" s="73"/>
      <c r="AP501" s="69"/>
      <c r="AQ501" s="68">
        <f t="shared" si="105"/>
        <v>0</v>
      </c>
      <c r="AR501" s="69">
        <v>925.35</v>
      </c>
      <c r="AS501" s="69"/>
      <c r="AT501" s="72">
        <f t="shared" si="106"/>
        <v>157.3065</v>
      </c>
      <c r="AU501" s="71">
        <f t="shared" si="110"/>
        <v>17.653284999999997</v>
      </c>
      <c r="AV501" s="68">
        <f t="shared" si="107"/>
        <v>3789.3097849999999</v>
      </c>
      <c r="AW501" s="68">
        <f t="shared" si="109"/>
        <v>45471.717420000001</v>
      </c>
      <c r="AX501" s="70">
        <v>400</v>
      </c>
      <c r="AY501" s="70">
        <v>600</v>
      </c>
      <c r="AZ501" s="70"/>
      <c r="BA501" s="68">
        <f t="shared" si="108"/>
        <v>46471.717420000001</v>
      </c>
      <c r="BB501" s="17" t="s">
        <v>4854</v>
      </c>
      <c r="BC501" s="81" t="s">
        <v>4954</v>
      </c>
    </row>
    <row r="502" spans="1:55" s="20" customFormat="1" ht="39.75" customHeight="1" x14ac:dyDescent="0.25">
      <c r="A502" s="81" t="s">
        <v>73</v>
      </c>
      <c r="B502" s="34" t="s">
        <v>2</v>
      </c>
      <c r="C502" s="34"/>
      <c r="D502" s="34"/>
      <c r="E502" s="34"/>
      <c r="F502" s="34" t="s">
        <v>5182</v>
      </c>
      <c r="G502" s="15" t="s">
        <v>4771</v>
      </c>
      <c r="H502" s="16" t="s">
        <v>4775</v>
      </c>
      <c r="I502" s="172">
        <f t="shared" si="101"/>
        <v>490</v>
      </c>
      <c r="J502" s="83">
        <f t="shared" si="111"/>
        <v>471</v>
      </c>
      <c r="K502" s="17" t="s">
        <v>1845</v>
      </c>
      <c r="L502" s="60" t="s">
        <v>74</v>
      </c>
      <c r="M502" s="60" t="s">
        <v>5625</v>
      </c>
      <c r="N502" s="53" t="s">
        <v>5401</v>
      </c>
      <c r="O502" s="18" t="s">
        <v>2687</v>
      </c>
      <c r="P502" s="47" t="s">
        <v>2688</v>
      </c>
      <c r="Q502" s="48">
        <v>42369</v>
      </c>
      <c r="R502" s="66" t="s">
        <v>735</v>
      </c>
      <c r="S502" s="48" t="s">
        <v>76</v>
      </c>
      <c r="T502" s="56" t="s">
        <v>77</v>
      </c>
      <c r="U502" s="47" t="s">
        <v>78</v>
      </c>
      <c r="V502" s="58" t="s">
        <v>241</v>
      </c>
      <c r="W502" s="58" t="s">
        <v>1825</v>
      </c>
      <c r="X502" s="58" t="s">
        <v>5183</v>
      </c>
      <c r="Y502" s="19" t="s">
        <v>5193</v>
      </c>
      <c r="Z502" s="71"/>
      <c r="AA502" s="69"/>
      <c r="AB502" s="68">
        <f t="shared" si="102"/>
        <v>0</v>
      </c>
      <c r="AC502" s="69">
        <v>1747.85</v>
      </c>
      <c r="AD502" s="69">
        <v>941.15</v>
      </c>
      <c r="AE502" s="69"/>
      <c r="AF502" s="68">
        <f t="shared" si="103"/>
        <v>2689</v>
      </c>
      <c r="AG502" s="69"/>
      <c r="AH502" s="69"/>
      <c r="AI502" s="69"/>
      <c r="AJ502" s="68">
        <f t="shared" si="104"/>
        <v>0</v>
      </c>
      <c r="AK502" s="69"/>
      <c r="AL502" s="69"/>
      <c r="AM502" s="69"/>
      <c r="AN502" s="69"/>
      <c r="AO502" s="73"/>
      <c r="AP502" s="69"/>
      <c r="AQ502" s="68">
        <f t="shared" si="105"/>
        <v>0</v>
      </c>
      <c r="AR502" s="69">
        <v>1017.88</v>
      </c>
      <c r="AS502" s="69"/>
      <c r="AT502" s="72">
        <f t="shared" si="106"/>
        <v>157.3065</v>
      </c>
      <c r="AU502" s="71">
        <f t="shared" si="110"/>
        <v>17.653284999999997</v>
      </c>
      <c r="AV502" s="68">
        <f t="shared" si="107"/>
        <v>3881.8397850000001</v>
      </c>
      <c r="AW502" s="68">
        <f t="shared" si="109"/>
        <v>46582.077420000001</v>
      </c>
      <c r="AX502" s="70">
        <v>400</v>
      </c>
      <c r="AY502" s="70">
        <v>600</v>
      </c>
      <c r="AZ502" s="70"/>
      <c r="BA502" s="68">
        <f t="shared" si="108"/>
        <v>47582.077420000001</v>
      </c>
      <c r="BB502" s="17" t="s">
        <v>4854</v>
      </c>
      <c r="BC502" s="81" t="s">
        <v>4954</v>
      </c>
    </row>
    <row r="503" spans="1:55" s="20" customFormat="1" ht="39.75" customHeight="1" x14ac:dyDescent="0.25">
      <c r="A503" s="81" t="s">
        <v>73</v>
      </c>
      <c r="B503" s="34" t="s">
        <v>2</v>
      </c>
      <c r="C503" s="34"/>
      <c r="D503" s="34"/>
      <c r="E503" s="34"/>
      <c r="F503" s="34" t="s">
        <v>5182</v>
      </c>
      <c r="G503" s="15" t="s">
        <v>4771</v>
      </c>
      <c r="H503" s="16" t="s">
        <v>4775</v>
      </c>
      <c r="I503" s="172">
        <f t="shared" si="101"/>
        <v>491</v>
      </c>
      <c r="J503" s="83">
        <f t="shared" si="111"/>
        <v>472</v>
      </c>
      <c r="K503" s="17" t="s">
        <v>1845</v>
      </c>
      <c r="L503" s="60" t="s">
        <v>74</v>
      </c>
      <c r="M503" s="60" t="s">
        <v>5625</v>
      </c>
      <c r="N503" s="53" t="s">
        <v>5401</v>
      </c>
      <c r="O503" s="18" t="s">
        <v>5141</v>
      </c>
      <c r="P503" s="47" t="s">
        <v>5355</v>
      </c>
      <c r="Q503" s="48">
        <v>42675</v>
      </c>
      <c r="R503" s="66" t="s">
        <v>5298</v>
      </c>
      <c r="S503" s="48" t="s">
        <v>76</v>
      </c>
      <c r="T503" s="56" t="s">
        <v>77</v>
      </c>
      <c r="U503" s="47" t="s">
        <v>78</v>
      </c>
      <c r="V503" s="58" t="s">
        <v>241</v>
      </c>
      <c r="W503" s="58" t="s">
        <v>1825</v>
      </c>
      <c r="X503" s="58" t="s">
        <v>5183</v>
      </c>
      <c r="Y503" s="19" t="s">
        <v>5193</v>
      </c>
      <c r="Z503" s="71"/>
      <c r="AA503" s="69"/>
      <c r="AB503" s="68">
        <f t="shared" si="102"/>
        <v>0</v>
      </c>
      <c r="AC503" s="69">
        <v>1747.85</v>
      </c>
      <c r="AD503" s="69">
        <v>941.15</v>
      </c>
      <c r="AE503" s="69"/>
      <c r="AF503" s="68">
        <f t="shared" si="103"/>
        <v>2689</v>
      </c>
      <c r="AG503" s="69"/>
      <c r="AH503" s="69"/>
      <c r="AI503" s="69"/>
      <c r="AJ503" s="68">
        <f t="shared" si="104"/>
        <v>0</v>
      </c>
      <c r="AK503" s="69"/>
      <c r="AL503" s="69"/>
      <c r="AM503" s="69"/>
      <c r="AN503" s="69">
        <v>450</v>
      </c>
      <c r="AO503" s="69">
        <v>300</v>
      </c>
      <c r="AP503" s="69"/>
      <c r="AQ503" s="68">
        <f t="shared" si="105"/>
        <v>750</v>
      </c>
      <c r="AR503" s="69">
        <v>1172.1099999999999</v>
      </c>
      <c r="AS503" s="69"/>
      <c r="AT503" s="72">
        <f t="shared" si="106"/>
        <v>157.3065</v>
      </c>
      <c r="AU503" s="71">
        <f t="shared" si="110"/>
        <v>17.653284999999997</v>
      </c>
      <c r="AV503" s="68">
        <f t="shared" si="107"/>
        <v>4786.0697849999997</v>
      </c>
      <c r="AW503" s="68">
        <f t="shared" si="109"/>
        <v>57432.837419999996</v>
      </c>
      <c r="AX503" s="70">
        <v>400</v>
      </c>
      <c r="AY503" s="70">
        <v>600</v>
      </c>
      <c r="AZ503" s="70"/>
      <c r="BA503" s="68">
        <f t="shared" si="108"/>
        <v>58432.837419999996</v>
      </c>
      <c r="BB503" s="17" t="s">
        <v>5447</v>
      </c>
      <c r="BC503" s="81" t="s">
        <v>5134</v>
      </c>
    </row>
    <row r="504" spans="1:55" s="20" customFormat="1" ht="39.75" customHeight="1" x14ac:dyDescent="0.25">
      <c r="A504" s="81" t="s">
        <v>73</v>
      </c>
      <c r="B504" s="34" t="s">
        <v>2</v>
      </c>
      <c r="C504" s="34"/>
      <c r="D504" s="34"/>
      <c r="E504" s="34"/>
      <c r="F504" s="34" t="s">
        <v>5182</v>
      </c>
      <c r="G504" s="15" t="s">
        <v>4771</v>
      </c>
      <c r="H504" s="16" t="s">
        <v>4775</v>
      </c>
      <c r="I504" s="172">
        <f t="shared" si="101"/>
        <v>492</v>
      </c>
      <c r="J504" s="83">
        <f t="shared" si="111"/>
        <v>473</v>
      </c>
      <c r="K504" s="17" t="s">
        <v>1845</v>
      </c>
      <c r="L504" s="60" t="s">
        <v>74</v>
      </c>
      <c r="M504" s="60" t="s">
        <v>5625</v>
      </c>
      <c r="N504" s="53" t="s">
        <v>5401</v>
      </c>
      <c r="O504" s="18" t="s">
        <v>5142</v>
      </c>
      <c r="P504" s="47" t="s">
        <v>5356</v>
      </c>
      <c r="Q504" s="48">
        <v>42675</v>
      </c>
      <c r="R504" s="66" t="s">
        <v>5299</v>
      </c>
      <c r="S504" s="48" t="s">
        <v>76</v>
      </c>
      <c r="T504" s="56" t="s">
        <v>77</v>
      </c>
      <c r="U504" s="47" t="s">
        <v>78</v>
      </c>
      <c r="V504" s="58" t="s">
        <v>241</v>
      </c>
      <c r="W504" s="58" t="s">
        <v>1825</v>
      </c>
      <c r="X504" s="58" t="s">
        <v>5183</v>
      </c>
      <c r="Y504" s="19" t="s">
        <v>5193</v>
      </c>
      <c r="Z504" s="71"/>
      <c r="AA504" s="69"/>
      <c r="AB504" s="68">
        <f t="shared" si="102"/>
        <v>0</v>
      </c>
      <c r="AC504" s="69">
        <v>1747.85</v>
      </c>
      <c r="AD504" s="69">
        <v>941.15</v>
      </c>
      <c r="AE504" s="69"/>
      <c r="AF504" s="68">
        <f t="shared" si="103"/>
        <v>2689</v>
      </c>
      <c r="AG504" s="69"/>
      <c r="AH504" s="69"/>
      <c r="AI504" s="69"/>
      <c r="AJ504" s="68">
        <f t="shared" si="104"/>
        <v>0</v>
      </c>
      <c r="AK504" s="69"/>
      <c r="AL504" s="69"/>
      <c r="AM504" s="69"/>
      <c r="AN504" s="69"/>
      <c r="AO504" s="69">
        <v>300</v>
      </c>
      <c r="AP504" s="69"/>
      <c r="AQ504" s="68">
        <f t="shared" si="105"/>
        <v>300</v>
      </c>
      <c r="AR504" s="69">
        <v>1480.56</v>
      </c>
      <c r="AS504" s="69"/>
      <c r="AT504" s="72">
        <f t="shared" si="106"/>
        <v>157.3065</v>
      </c>
      <c r="AU504" s="71">
        <f t="shared" si="110"/>
        <v>17.653284999999997</v>
      </c>
      <c r="AV504" s="68">
        <f t="shared" si="107"/>
        <v>4644.5197849999995</v>
      </c>
      <c r="AW504" s="68">
        <f t="shared" si="109"/>
        <v>55734.23741999999</v>
      </c>
      <c r="AX504" s="70">
        <v>400</v>
      </c>
      <c r="AY504" s="70">
        <v>600</v>
      </c>
      <c r="AZ504" s="70"/>
      <c r="BA504" s="68">
        <f t="shared" si="108"/>
        <v>56734.23741999999</v>
      </c>
      <c r="BB504" s="17" t="s">
        <v>5447</v>
      </c>
      <c r="BC504" s="81" t="s">
        <v>5134</v>
      </c>
    </row>
    <row r="505" spans="1:55" s="20" customFormat="1" ht="39.75" customHeight="1" x14ac:dyDescent="0.25">
      <c r="A505" s="81" t="s">
        <v>73</v>
      </c>
      <c r="B505" s="34" t="s">
        <v>2</v>
      </c>
      <c r="C505" s="34"/>
      <c r="D505" s="34"/>
      <c r="E505" s="34"/>
      <c r="F505" s="34" t="s">
        <v>5182</v>
      </c>
      <c r="G505" s="15" t="s">
        <v>4771</v>
      </c>
      <c r="H505" s="16" t="s">
        <v>4775</v>
      </c>
      <c r="I505" s="172">
        <f t="shared" si="101"/>
        <v>493</v>
      </c>
      <c r="J505" s="83">
        <f t="shared" si="111"/>
        <v>474</v>
      </c>
      <c r="K505" s="17" t="s">
        <v>1845</v>
      </c>
      <c r="L505" s="60" t="s">
        <v>74</v>
      </c>
      <c r="M505" s="60" t="s">
        <v>5625</v>
      </c>
      <c r="N505" s="53" t="s">
        <v>5401</v>
      </c>
      <c r="O505" s="18" t="s">
        <v>5143</v>
      </c>
      <c r="P505" s="47" t="s">
        <v>5357</v>
      </c>
      <c r="Q505" s="48">
        <v>42675</v>
      </c>
      <c r="R505" s="66" t="s">
        <v>5300</v>
      </c>
      <c r="S505" s="48" t="s">
        <v>76</v>
      </c>
      <c r="T505" s="56" t="s">
        <v>77</v>
      </c>
      <c r="U505" s="47" t="s">
        <v>78</v>
      </c>
      <c r="V505" s="58" t="s">
        <v>241</v>
      </c>
      <c r="W505" s="58" t="s">
        <v>1825</v>
      </c>
      <c r="X505" s="58" t="s">
        <v>5183</v>
      </c>
      <c r="Y505" s="19" t="s">
        <v>5193</v>
      </c>
      <c r="Z505" s="71"/>
      <c r="AA505" s="69"/>
      <c r="AB505" s="68">
        <f t="shared" si="102"/>
        <v>0</v>
      </c>
      <c r="AC505" s="69">
        <v>1747.85</v>
      </c>
      <c r="AD505" s="69">
        <v>941.15</v>
      </c>
      <c r="AE505" s="69"/>
      <c r="AF505" s="68">
        <f t="shared" si="103"/>
        <v>2689</v>
      </c>
      <c r="AG505" s="69">
        <v>400</v>
      </c>
      <c r="AH505" s="69"/>
      <c r="AI505" s="69"/>
      <c r="AJ505" s="68">
        <f t="shared" si="104"/>
        <v>400</v>
      </c>
      <c r="AK505" s="69"/>
      <c r="AL505" s="69"/>
      <c r="AM505" s="69"/>
      <c r="AN505" s="69"/>
      <c r="AO505" s="69"/>
      <c r="AP505" s="69"/>
      <c r="AQ505" s="68">
        <f t="shared" si="105"/>
        <v>0</v>
      </c>
      <c r="AR505" s="69">
        <v>818</v>
      </c>
      <c r="AS505" s="69"/>
      <c r="AT505" s="72">
        <f t="shared" si="106"/>
        <v>157.3065</v>
      </c>
      <c r="AU505" s="71">
        <f t="shared" si="110"/>
        <v>17.653284999999997</v>
      </c>
      <c r="AV505" s="68">
        <f t="shared" si="107"/>
        <v>4081.959785</v>
      </c>
      <c r="AW505" s="68">
        <f t="shared" si="109"/>
        <v>48983.517420000004</v>
      </c>
      <c r="AX505" s="70">
        <v>400</v>
      </c>
      <c r="AY505" s="70">
        <v>600</v>
      </c>
      <c r="AZ505" s="70"/>
      <c r="BA505" s="68">
        <f t="shared" si="108"/>
        <v>49983.517420000004</v>
      </c>
      <c r="BB505" s="17" t="s">
        <v>5449</v>
      </c>
      <c r="BC505" s="81" t="s">
        <v>5413</v>
      </c>
    </row>
    <row r="506" spans="1:55" s="20" customFormat="1" ht="39.75" customHeight="1" x14ac:dyDescent="0.25">
      <c r="A506" s="81" t="s">
        <v>73</v>
      </c>
      <c r="B506" s="34" t="s">
        <v>2</v>
      </c>
      <c r="C506" s="34"/>
      <c r="D506" s="34"/>
      <c r="E506" s="34"/>
      <c r="F506" s="34" t="s">
        <v>5182</v>
      </c>
      <c r="G506" s="15" t="s">
        <v>4771</v>
      </c>
      <c r="H506" s="16" t="s">
        <v>4775</v>
      </c>
      <c r="I506" s="172">
        <f t="shared" si="101"/>
        <v>494</v>
      </c>
      <c r="J506" s="83">
        <f t="shared" si="111"/>
        <v>475</v>
      </c>
      <c r="K506" s="17" t="s">
        <v>1845</v>
      </c>
      <c r="L506" s="60" t="s">
        <v>74</v>
      </c>
      <c r="M506" s="60" t="s">
        <v>5625</v>
      </c>
      <c r="N506" s="53" t="s">
        <v>5401</v>
      </c>
      <c r="O506" s="18" t="s">
        <v>5471</v>
      </c>
      <c r="P506" s="47" t="s">
        <v>5549</v>
      </c>
      <c r="Q506" s="48"/>
      <c r="R506" s="66" t="s">
        <v>5548</v>
      </c>
      <c r="S506" s="48" t="s">
        <v>76</v>
      </c>
      <c r="T506" s="56" t="s">
        <v>77</v>
      </c>
      <c r="U506" s="47" t="s">
        <v>78</v>
      </c>
      <c r="V506" s="187" t="s">
        <v>240</v>
      </c>
      <c r="W506" s="58" t="s">
        <v>1832</v>
      </c>
      <c r="X506" s="58" t="s">
        <v>5183</v>
      </c>
      <c r="Y506" s="19"/>
      <c r="Z506" s="71"/>
      <c r="AA506" s="69"/>
      <c r="AB506" s="68">
        <f t="shared" si="102"/>
        <v>0</v>
      </c>
      <c r="AC506" s="69">
        <v>1920.75</v>
      </c>
      <c r="AD506" s="69">
        <v>1034.25</v>
      </c>
      <c r="AE506" s="69"/>
      <c r="AF506" s="68">
        <f t="shared" si="103"/>
        <v>2955</v>
      </c>
      <c r="AG506" s="69"/>
      <c r="AH506" s="69"/>
      <c r="AI506" s="69"/>
      <c r="AJ506" s="68">
        <f t="shared" si="104"/>
        <v>0</v>
      </c>
      <c r="AK506" s="69"/>
      <c r="AL506" s="69"/>
      <c r="AM506" s="69"/>
      <c r="AN506" s="69"/>
      <c r="AO506" s="69">
        <v>300</v>
      </c>
      <c r="AP506" s="69"/>
      <c r="AQ506" s="68">
        <f t="shared" si="105"/>
        <v>300</v>
      </c>
      <c r="AR506" s="69">
        <v>370.14</v>
      </c>
      <c r="AS506" s="69"/>
      <c r="AT506" s="72">
        <f t="shared" si="106"/>
        <v>172.86750000000001</v>
      </c>
      <c r="AU506" s="71">
        <f t="shared" si="110"/>
        <v>19.399574999999999</v>
      </c>
      <c r="AV506" s="68">
        <f t="shared" si="107"/>
        <v>3817.4070749999996</v>
      </c>
      <c r="AW506" s="68">
        <f t="shared" si="109"/>
        <v>45808.884899999997</v>
      </c>
      <c r="AX506" s="70">
        <v>400</v>
      </c>
      <c r="AY506" s="70">
        <v>600</v>
      </c>
      <c r="AZ506" s="70"/>
      <c r="BA506" s="68">
        <f t="shared" si="108"/>
        <v>46808.884899999997</v>
      </c>
      <c r="BB506" s="17" t="s">
        <v>5488</v>
      </c>
      <c r="BC506" s="81" t="s">
        <v>5489</v>
      </c>
    </row>
    <row r="507" spans="1:55" s="20" customFormat="1" ht="39.75" customHeight="1" x14ac:dyDescent="0.25">
      <c r="A507" s="81" t="s">
        <v>73</v>
      </c>
      <c r="B507" s="34" t="s">
        <v>2</v>
      </c>
      <c r="C507" s="34"/>
      <c r="D507" s="34"/>
      <c r="E507" s="34"/>
      <c r="F507" s="34" t="s">
        <v>5182</v>
      </c>
      <c r="G507" s="15" t="s">
        <v>4771</v>
      </c>
      <c r="H507" s="16" t="s">
        <v>4775</v>
      </c>
      <c r="I507" s="172">
        <f t="shared" si="101"/>
        <v>495</v>
      </c>
      <c r="J507" s="83">
        <f t="shared" si="111"/>
        <v>476</v>
      </c>
      <c r="K507" s="17" t="s">
        <v>1845</v>
      </c>
      <c r="L507" s="60" t="s">
        <v>74</v>
      </c>
      <c r="M507" s="60" t="s">
        <v>5625</v>
      </c>
      <c r="N507" s="53" t="s">
        <v>5401</v>
      </c>
      <c r="O507" s="18" t="s">
        <v>5720</v>
      </c>
      <c r="P507" s="144" t="s">
        <v>5721</v>
      </c>
      <c r="Q507" s="48">
        <v>43009</v>
      </c>
      <c r="R507" s="66" t="s">
        <v>6021</v>
      </c>
      <c r="S507" s="48" t="s">
        <v>76</v>
      </c>
      <c r="T507" s="56" t="s">
        <v>77</v>
      </c>
      <c r="U507" s="47" t="s">
        <v>78</v>
      </c>
      <c r="V507" s="58" t="s">
        <v>241</v>
      </c>
      <c r="W507" s="58" t="s">
        <v>1825</v>
      </c>
      <c r="X507" s="58" t="s">
        <v>5183</v>
      </c>
      <c r="Y507" s="19" t="s">
        <v>5193</v>
      </c>
      <c r="Z507" s="71"/>
      <c r="AA507" s="69"/>
      <c r="AB507" s="68">
        <f t="shared" si="102"/>
        <v>0</v>
      </c>
      <c r="AC507" s="69">
        <v>1747.85</v>
      </c>
      <c r="AD507" s="69">
        <v>941.15</v>
      </c>
      <c r="AE507" s="69"/>
      <c r="AF507" s="68">
        <f t="shared" si="103"/>
        <v>2689</v>
      </c>
      <c r="AG507" s="69"/>
      <c r="AH507" s="69"/>
      <c r="AI507" s="69"/>
      <c r="AJ507" s="68">
        <f t="shared" si="104"/>
        <v>0</v>
      </c>
      <c r="AK507" s="69"/>
      <c r="AL507" s="69"/>
      <c r="AM507" s="69"/>
      <c r="AN507" s="69">
        <v>450</v>
      </c>
      <c r="AO507" s="69"/>
      <c r="AP507" s="69"/>
      <c r="AQ507" s="68">
        <f t="shared" si="105"/>
        <v>450</v>
      </c>
      <c r="AR507" s="69">
        <v>1110.42</v>
      </c>
      <c r="AS507" s="69"/>
      <c r="AT507" s="72">
        <f t="shared" si="106"/>
        <v>157.3065</v>
      </c>
      <c r="AU507" s="71">
        <f t="shared" si="110"/>
        <v>17.653284999999997</v>
      </c>
      <c r="AV507" s="68">
        <f t="shared" si="107"/>
        <v>4424.3797850000001</v>
      </c>
      <c r="AW507" s="68">
        <f t="shared" si="109"/>
        <v>53092.557419999997</v>
      </c>
      <c r="AX507" s="70">
        <v>400</v>
      </c>
      <c r="AY507" s="70">
        <v>600</v>
      </c>
      <c r="AZ507" s="70"/>
      <c r="BA507" s="68">
        <f t="shared" si="108"/>
        <v>54092.557419999997</v>
      </c>
      <c r="BB507" s="17" t="s">
        <v>5738</v>
      </c>
      <c r="BC507" s="17" t="s">
        <v>5737</v>
      </c>
    </row>
    <row r="508" spans="1:55" s="20" customFormat="1" ht="39.75" customHeight="1" x14ac:dyDescent="0.25">
      <c r="A508" s="81" t="s">
        <v>73</v>
      </c>
      <c r="B508" s="34" t="s">
        <v>2</v>
      </c>
      <c r="C508" s="34"/>
      <c r="D508" s="34"/>
      <c r="E508" s="34"/>
      <c r="F508" s="34" t="s">
        <v>5182</v>
      </c>
      <c r="G508" s="15" t="s">
        <v>4771</v>
      </c>
      <c r="H508" s="16" t="s">
        <v>4775</v>
      </c>
      <c r="I508" s="172">
        <f t="shared" si="101"/>
        <v>496</v>
      </c>
      <c r="J508" s="83">
        <f t="shared" si="111"/>
        <v>477</v>
      </c>
      <c r="K508" s="17" t="s">
        <v>1845</v>
      </c>
      <c r="L508" s="60" t="s">
        <v>74</v>
      </c>
      <c r="M508" s="60" t="s">
        <v>5625</v>
      </c>
      <c r="N508" s="53" t="s">
        <v>5401</v>
      </c>
      <c r="O508" s="18" t="s">
        <v>2747</v>
      </c>
      <c r="P508" s="47" t="s">
        <v>2748</v>
      </c>
      <c r="Q508" s="48">
        <v>29129</v>
      </c>
      <c r="R508" s="66" t="s">
        <v>766</v>
      </c>
      <c r="S508" s="48" t="s">
        <v>76</v>
      </c>
      <c r="T508" s="56" t="s">
        <v>77</v>
      </c>
      <c r="U508" s="47" t="s">
        <v>78</v>
      </c>
      <c r="V508" s="58" t="s">
        <v>241</v>
      </c>
      <c r="W508" s="58" t="s">
        <v>1825</v>
      </c>
      <c r="X508" s="58" t="s">
        <v>5183</v>
      </c>
      <c r="Y508" s="19" t="s">
        <v>5193</v>
      </c>
      <c r="Z508" s="71"/>
      <c r="AA508" s="69"/>
      <c r="AB508" s="68">
        <f t="shared" si="102"/>
        <v>0</v>
      </c>
      <c r="AC508" s="69">
        <v>1747.85</v>
      </c>
      <c r="AD508" s="69">
        <v>941.15</v>
      </c>
      <c r="AE508" s="69"/>
      <c r="AF508" s="68">
        <f t="shared" si="103"/>
        <v>2689</v>
      </c>
      <c r="AG508" s="69"/>
      <c r="AH508" s="69"/>
      <c r="AI508" s="69"/>
      <c r="AJ508" s="68">
        <f t="shared" si="104"/>
        <v>0</v>
      </c>
      <c r="AK508" s="69"/>
      <c r="AL508" s="69"/>
      <c r="AM508" s="69"/>
      <c r="AN508" s="69"/>
      <c r="AO508" s="69"/>
      <c r="AP508" s="69"/>
      <c r="AQ508" s="68">
        <f t="shared" si="105"/>
        <v>0</v>
      </c>
      <c r="AR508" s="69">
        <v>256.69</v>
      </c>
      <c r="AS508" s="69"/>
      <c r="AT508" s="72">
        <f t="shared" si="106"/>
        <v>157.3065</v>
      </c>
      <c r="AU508" s="71">
        <f t="shared" ref="AU508:AU541" si="112">+(Z508+AC508)*1.01%</f>
        <v>17.653284999999997</v>
      </c>
      <c r="AV508" s="68">
        <f t="shared" si="107"/>
        <v>3120.6497850000001</v>
      </c>
      <c r="AW508" s="68">
        <f t="shared" si="109"/>
        <v>37447.797420000003</v>
      </c>
      <c r="AX508" s="70">
        <v>400</v>
      </c>
      <c r="AY508" s="70">
        <v>600</v>
      </c>
      <c r="AZ508" s="70"/>
      <c r="BA508" s="68">
        <f t="shared" si="108"/>
        <v>38447.797420000003</v>
      </c>
      <c r="BB508" s="17" t="s">
        <v>5983</v>
      </c>
      <c r="BC508" s="81" t="s">
        <v>4963</v>
      </c>
    </row>
    <row r="509" spans="1:55" s="20" customFormat="1" ht="39.75" customHeight="1" x14ac:dyDescent="0.25">
      <c r="A509" s="81" t="s">
        <v>73</v>
      </c>
      <c r="B509" s="34" t="s">
        <v>2</v>
      </c>
      <c r="C509" s="34"/>
      <c r="D509" s="34"/>
      <c r="E509" s="34"/>
      <c r="F509" s="34" t="s">
        <v>5182</v>
      </c>
      <c r="G509" s="15" t="s">
        <v>4771</v>
      </c>
      <c r="H509" s="16" t="s">
        <v>4775</v>
      </c>
      <c r="I509" s="172">
        <f t="shared" si="101"/>
        <v>497</v>
      </c>
      <c r="J509" s="83">
        <f t="shared" si="111"/>
        <v>478</v>
      </c>
      <c r="K509" s="17" t="s">
        <v>4720</v>
      </c>
      <c r="L509" s="60" t="s">
        <v>74</v>
      </c>
      <c r="M509" s="60" t="s">
        <v>5625</v>
      </c>
      <c r="N509" s="53" t="s">
        <v>4798</v>
      </c>
      <c r="O509" s="18" t="s">
        <v>2689</v>
      </c>
      <c r="P509" s="47" t="s">
        <v>2690</v>
      </c>
      <c r="Q509" s="48">
        <v>30286</v>
      </c>
      <c r="R509" s="66" t="s">
        <v>736</v>
      </c>
      <c r="S509" s="48" t="s">
        <v>76</v>
      </c>
      <c r="T509" s="56" t="s">
        <v>77</v>
      </c>
      <c r="U509" s="47" t="s">
        <v>78</v>
      </c>
      <c r="V509" s="58" t="s">
        <v>237</v>
      </c>
      <c r="W509" s="58" t="s">
        <v>1831</v>
      </c>
      <c r="X509" s="58" t="s">
        <v>5183</v>
      </c>
      <c r="Y509" s="19" t="s">
        <v>5193</v>
      </c>
      <c r="Z509" s="71"/>
      <c r="AA509" s="69"/>
      <c r="AB509" s="68">
        <f t="shared" si="102"/>
        <v>0</v>
      </c>
      <c r="AC509" s="69">
        <v>2282.15</v>
      </c>
      <c r="AD509" s="69">
        <v>1228.8499999999999</v>
      </c>
      <c r="AE509" s="69"/>
      <c r="AF509" s="68">
        <f t="shared" si="103"/>
        <v>3511</v>
      </c>
      <c r="AG509" s="69"/>
      <c r="AH509" s="69"/>
      <c r="AI509" s="69"/>
      <c r="AJ509" s="68">
        <f t="shared" si="104"/>
        <v>0</v>
      </c>
      <c r="AK509" s="69"/>
      <c r="AL509" s="69"/>
      <c r="AM509" s="69"/>
      <c r="AN509" s="69"/>
      <c r="AO509" s="69"/>
      <c r="AP509" s="69"/>
      <c r="AQ509" s="68">
        <f t="shared" si="105"/>
        <v>0</v>
      </c>
      <c r="AR509" s="69">
        <v>586.05999999999995</v>
      </c>
      <c r="AS509" s="69"/>
      <c r="AT509" s="72">
        <f t="shared" si="106"/>
        <v>205.39349999999999</v>
      </c>
      <c r="AU509" s="71">
        <f t="shared" si="112"/>
        <v>23.049714999999999</v>
      </c>
      <c r="AV509" s="68">
        <f t="shared" si="107"/>
        <v>4325.5032149999997</v>
      </c>
      <c r="AW509" s="68">
        <f t="shared" si="109"/>
        <v>51906.038579999993</v>
      </c>
      <c r="AX509" s="70">
        <v>400</v>
      </c>
      <c r="AY509" s="70">
        <v>600</v>
      </c>
      <c r="AZ509" s="70"/>
      <c r="BA509" s="68">
        <f t="shared" si="108"/>
        <v>52906.038579999993</v>
      </c>
      <c r="BB509" s="17"/>
      <c r="BC509" s="81"/>
    </row>
    <row r="510" spans="1:55" s="20" customFormat="1" ht="39.75" customHeight="1" x14ac:dyDescent="0.25">
      <c r="A510" s="81" t="s">
        <v>73</v>
      </c>
      <c r="B510" s="34" t="s">
        <v>2</v>
      </c>
      <c r="C510" s="34"/>
      <c r="D510" s="34"/>
      <c r="E510" s="34"/>
      <c r="F510" s="34" t="s">
        <v>5182</v>
      </c>
      <c r="G510" s="15" t="s">
        <v>4771</v>
      </c>
      <c r="H510" s="16" t="s">
        <v>4775</v>
      </c>
      <c r="I510" s="172">
        <f t="shared" si="101"/>
        <v>498</v>
      </c>
      <c r="J510" s="83">
        <f t="shared" si="111"/>
        <v>479</v>
      </c>
      <c r="K510" s="17" t="s">
        <v>4720</v>
      </c>
      <c r="L510" s="60" t="s">
        <v>74</v>
      </c>
      <c r="M510" s="60" t="s">
        <v>5625</v>
      </c>
      <c r="N510" s="53" t="s">
        <v>4798</v>
      </c>
      <c r="O510" s="18" t="s">
        <v>2691</v>
      </c>
      <c r="P510" s="47" t="s">
        <v>2692</v>
      </c>
      <c r="Q510" s="48">
        <v>33599</v>
      </c>
      <c r="R510" s="66" t="s">
        <v>737</v>
      </c>
      <c r="S510" s="48" t="s">
        <v>76</v>
      </c>
      <c r="T510" s="56" t="s">
        <v>77</v>
      </c>
      <c r="U510" s="47" t="s">
        <v>78</v>
      </c>
      <c r="V510" s="58" t="s">
        <v>237</v>
      </c>
      <c r="W510" s="58" t="s">
        <v>1831</v>
      </c>
      <c r="X510" s="58" t="s">
        <v>5183</v>
      </c>
      <c r="Y510" s="19" t="s">
        <v>5193</v>
      </c>
      <c r="Z510" s="71"/>
      <c r="AA510" s="69"/>
      <c r="AB510" s="68">
        <f t="shared" si="102"/>
        <v>0</v>
      </c>
      <c r="AC510" s="69">
        <v>2282.15</v>
      </c>
      <c r="AD510" s="69">
        <v>1228.8499999999999</v>
      </c>
      <c r="AE510" s="69"/>
      <c r="AF510" s="68">
        <f t="shared" si="103"/>
        <v>3511</v>
      </c>
      <c r="AG510" s="69"/>
      <c r="AH510" s="69"/>
      <c r="AI510" s="69"/>
      <c r="AJ510" s="68">
        <f t="shared" si="104"/>
        <v>0</v>
      </c>
      <c r="AK510" s="69"/>
      <c r="AL510" s="69"/>
      <c r="AM510" s="69"/>
      <c r="AN510" s="69"/>
      <c r="AO510" s="69">
        <v>300</v>
      </c>
      <c r="AP510" s="69"/>
      <c r="AQ510" s="68">
        <f t="shared" si="105"/>
        <v>300</v>
      </c>
      <c r="AR510" s="69">
        <v>1357.18</v>
      </c>
      <c r="AS510" s="69"/>
      <c r="AT510" s="72">
        <f t="shared" si="106"/>
        <v>205.39349999999999</v>
      </c>
      <c r="AU510" s="71">
        <f t="shared" si="112"/>
        <v>23.049714999999999</v>
      </c>
      <c r="AV510" s="68">
        <f t="shared" si="107"/>
        <v>5396.6232150000005</v>
      </c>
      <c r="AW510" s="68">
        <f t="shared" si="109"/>
        <v>64759.47858000001</v>
      </c>
      <c r="AX510" s="70">
        <v>400</v>
      </c>
      <c r="AY510" s="70">
        <v>600</v>
      </c>
      <c r="AZ510" s="70"/>
      <c r="BA510" s="68">
        <f t="shared" si="108"/>
        <v>65759.47858000001</v>
      </c>
      <c r="BB510" s="17"/>
      <c r="BC510" s="81"/>
    </row>
    <row r="511" spans="1:55" s="20" customFormat="1" ht="39.75" customHeight="1" x14ac:dyDescent="0.25">
      <c r="A511" s="81" t="s">
        <v>73</v>
      </c>
      <c r="B511" s="34" t="s">
        <v>2</v>
      </c>
      <c r="C511" s="34"/>
      <c r="D511" s="34"/>
      <c r="E511" s="34"/>
      <c r="F511" s="34" t="s">
        <v>5182</v>
      </c>
      <c r="G511" s="15" t="s">
        <v>4771</v>
      </c>
      <c r="H511" s="16" t="s">
        <v>4775</v>
      </c>
      <c r="I511" s="172">
        <f t="shared" si="101"/>
        <v>499</v>
      </c>
      <c r="J511" s="83">
        <f t="shared" si="111"/>
        <v>480</v>
      </c>
      <c r="K511" s="17" t="s">
        <v>4720</v>
      </c>
      <c r="L511" s="60" t="s">
        <v>74</v>
      </c>
      <c r="M511" s="60" t="s">
        <v>5625</v>
      </c>
      <c r="N511" s="53" t="s">
        <v>4798</v>
      </c>
      <c r="O511" s="18" t="s">
        <v>2693</v>
      </c>
      <c r="P511" s="47" t="s">
        <v>2694</v>
      </c>
      <c r="Q511" s="48">
        <v>30926</v>
      </c>
      <c r="R511" s="66" t="s">
        <v>738</v>
      </c>
      <c r="S511" s="48" t="s">
        <v>76</v>
      </c>
      <c r="T511" s="56" t="s">
        <v>77</v>
      </c>
      <c r="U511" s="47" t="s">
        <v>78</v>
      </c>
      <c r="V511" s="58" t="s">
        <v>237</v>
      </c>
      <c r="W511" s="58" t="s">
        <v>1831</v>
      </c>
      <c r="X511" s="58" t="s">
        <v>5183</v>
      </c>
      <c r="Y511" s="19" t="s">
        <v>5193</v>
      </c>
      <c r="Z511" s="71"/>
      <c r="AA511" s="69"/>
      <c r="AB511" s="68">
        <f t="shared" si="102"/>
        <v>0</v>
      </c>
      <c r="AC511" s="69">
        <v>2282.15</v>
      </c>
      <c r="AD511" s="69">
        <v>1228.8499999999999</v>
      </c>
      <c r="AE511" s="69"/>
      <c r="AF511" s="68">
        <f t="shared" si="103"/>
        <v>3511</v>
      </c>
      <c r="AG511" s="69"/>
      <c r="AH511" s="69"/>
      <c r="AI511" s="69"/>
      <c r="AJ511" s="68">
        <f t="shared" si="104"/>
        <v>0</v>
      </c>
      <c r="AK511" s="69"/>
      <c r="AL511" s="69"/>
      <c r="AM511" s="69"/>
      <c r="AN511" s="69"/>
      <c r="AO511" s="69">
        <v>300</v>
      </c>
      <c r="AP511" s="69"/>
      <c r="AQ511" s="68">
        <f t="shared" si="105"/>
        <v>300</v>
      </c>
      <c r="AR511" s="69">
        <v>1110.42</v>
      </c>
      <c r="AS511" s="69"/>
      <c r="AT511" s="72">
        <f t="shared" si="106"/>
        <v>205.39349999999999</v>
      </c>
      <c r="AU511" s="71">
        <f t="shared" si="112"/>
        <v>23.049714999999999</v>
      </c>
      <c r="AV511" s="68">
        <f t="shared" si="107"/>
        <v>5149.8632150000003</v>
      </c>
      <c r="AW511" s="68">
        <f t="shared" si="109"/>
        <v>61798.35858</v>
      </c>
      <c r="AX511" s="70">
        <v>400</v>
      </c>
      <c r="AY511" s="70">
        <v>600</v>
      </c>
      <c r="AZ511" s="70"/>
      <c r="BA511" s="68">
        <f t="shared" si="108"/>
        <v>62798.35858</v>
      </c>
      <c r="BB511" s="17"/>
      <c r="BC511" s="81"/>
    </row>
    <row r="512" spans="1:55" s="20" customFormat="1" ht="39.75" customHeight="1" x14ac:dyDescent="0.25">
      <c r="A512" s="81" t="s">
        <v>73</v>
      </c>
      <c r="B512" s="34" t="s">
        <v>2</v>
      </c>
      <c r="C512" s="34"/>
      <c r="D512" s="34"/>
      <c r="E512" s="34"/>
      <c r="F512" s="34" t="s">
        <v>5182</v>
      </c>
      <c r="G512" s="15" t="s">
        <v>4771</v>
      </c>
      <c r="H512" s="16" t="s">
        <v>4775</v>
      </c>
      <c r="I512" s="172">
        <f t="shared" si="101"/>
        <v>500</v>
      </c>
      <c r="J512" s="83">
        <f t="shared" si="111"/>
        <v>481</v>
      </c>
      <c r="K512" s="17" t="s">
        <v>4720</v>
      </c>
      <c r="L512" s="60" t="s">
        <v>74</v>
      </c>
      <c r="M512" s="60" t="s">
        <v>5625</v>
      </c>
      <c r="N512" s="53" t="s">
        <v>4798</v>
      </c>
      <c r="O512" s="18" t="s">
        <v>2695</v>
      </c>
      <c r="P512" s="47" t="s">
        <v>2696</v>
      </c>
      <c r="Q512" s="48">
        <v>30651</v>
      </c>
      <c r="R512" s="66" t="s">
        <v>739</v>
      </c>
      <c r="S512" s="48" t="s">
        <v>76</v>
      </c>
      <c r="T512" s="56" t="s">
        <v>77</v>
      </c>
      <c r="U512" s="47" t="s">
        <v>78</v>
      </c>
      <c r="V512" s="58" t="s">
        <v>237</v>
      </c>
      <c r="W512" s="58" t="s">
        <v>1831</v>
      </c>
      <c r="X512" s="58" t="s">
        <v>5183</v>
      </c>
      <c r="Y512" s="19" t="s">
        <v>5193</v>
      </c>
      <c r="Z512" s="71"/>
      <c r="AA512" s="69"/>
      <c r="AB512" s="68">
        <f t="shared" si="102"/>
        <v>0</v>
      </c>
      <c r="AC512" s="69">
        <v>2282.15</v>
      </c>
      <c r="AD512" s="69">
        <v>1228.8499999999999</v>
      </c>
      <c r="AE512" s="69"/>
      <c r="AF512" s="68">
        <f t="shared" si="103"/>
        <v>3511</v>
      </c>
      <c r="AG512" s="69"/>
      <c r="AH512" s="69"/>
      <c r="AI512" s="69"/>
      <c r="AJ512" s="68">
        <f t="shared" si="104"/>
        <v>0</v>
      </c>
      <c r="AK512" s="69"/>
      <c r="AL512" s="69"/>
      <c r="AM512" s="69"/>
      <c r="AN512" s="69"/>
      <c r="AO512" s="69">
        <v>300</v>
      </c>
      <c r="AP512" s="69"/>
      <c r="AQ512" s="68">
        <f t="shared" si="105"/>
        <v>300</v>
      </c>
      <c r="AR512" s="69">
        <v>1110.42</v>
      </c>
      <c r="AS512" s="69"/>
      <c r="AT512" s="72">
        <f t="shared" si="106"/>
        <v>205.39349999999999</v>
      </c>
      <c r="AU512" s="71">
        <f t="shared" si="112"/>
        <v>23.049714999999999</v>
      </c>
      <c r="AV512" s="68">
        <f t="shared" si="107"/>
        <v>5149.8632150000003</v>
      </c>
      <c r="AW512" s="68">
        <f t="shared" si="109"/>
        <v>61798.35858</v>
      </c>
      <c r="AX512" s="70">
        <v>400</v>
      </c>
      <c r="AY512" s="70">
        <v>600</v>
      </c>
      <c r="AZ512" s="70"/>
      <c r="BA512" s="68">
        <f t="shared" si="108"/>
        <v>62798.35858</v>
      </c>
      <c r="BB512" s="17"/>
      <c r="BC512" s="81"/>
    </row>
    <row r="513" spans="1:55" s="20" customFormat="1" ht="39.75" customHeight="1" x14ac:dyDescent="0.25">
      <c r="A513" s="81" t="s">
        <v>73</v>
      </c>
      <c r="B513" s="34" t="s">
        <v>2</v>
      </c>
      <c r="C513" s="34"/>
      <c r="D513" s="34"/>
      <c r="E513" s="34"/>
      <c r="F513" s="34" t="s">
        <v>5182</v>
      </c>
      <c r="G513" s="15" t="s">
        <v>4771</v>
      </c>
      <c r="H513" s="16" t="s">
        <v>4775</v>
      </c>
      <c r="I513" s="172">
        <f t="shared" si="101"/>
        <v>501</v>
      </c>
      <c r="J513" s="83">
        <f t="shared" si="111"/>
        <v>482</v>
      </c>
      <c r="K513" s="17" t="s">
        <v>4720</v>
      </c>
      <c r="L513" s="60" t="s">
        <v>74</v>
      </c>
      <c r="M513" s="60" t="s">
        <v>5625</v>
      </c>
      <c r="N513" s="53" t="s">
        <v>4798</v>
      </c>
      <c r="O513" s="18" t="s">
        <v>2697</v>
      </c>
      <c r="P513" s="47" t="s">
        <v>2698</v>
      </c>
      <c r="Q513" s="48">
        <v>30651</v>
      </c>
      <c r="R513" s="66" t="s">
        <v>740</v>
      </c>
      <c r="S513" s="48" t="s">
        <v>76</v>
      </c>
      <c r="T513" s="56" t="s">
        <v>77</v>
      </c>
      <c r="U513" s="47" t="s">
        <v>78</v>
      </c>
      <c r="V513" s="58" t="s">
        <v>237</v>
      </c>
      <c r="W513" s="58" t="s">
        <v>1831</v>
      </c>
      <c r="X513" s="58" t="s">
        <v>5183</v>
      </c>
      <c r="Y513" s="19" t="s">
        <v>5193</v>
      </c>
      <c r="Z513" s="71"/>
      <c r="AA513" s="69"/>
      <c r="AB513" s="68">
        <f t="shared" si="102"/>
        <v>0</v>
      </c>
      <c r="AC513" s="69">
        <v>2282.15</v>
      </c>
      <c r="AD513" s="69">
        <v>1228.8499999999999</v>
      </c>
      <c r="AE513" s="69"/>
      <c r="AF513" s="68">
        <f t="shared" si="103"/>
        <v>3511</v>
      </c>
      <c r="AG513" s="69"/>
      <c r="AH513" s="69"/>
      <c r="AI513" s="69"/>
      <c r="AJ513" s="68">
        <f t="shared" si="104"/>
        <v>0</v>
      </c>
      <c r="AK513" s="69"/>
      <c r="AL513" s="69"/>
      <c r="AM513" s="69"/>
      <c r="AN513" s="69"/>
      <c r="AO513" s="69"/>
      <c r="AP513" s="69"/>
      <c r="AQ513" s="68">
        <f t="shared" si="105"/>
        <v>0</v>
      </c>
      <c r="AR513" s="69">
        <v>1110.42</v>
      </c>
      <c r="AS513" s="69"/>
      <c r="AT513" s="72">
        <f t="shared" si="106"/>
        <v>205.39349999999999</v>
      </c>
      <c r="AU513" s="71">
        <f t="shared" si="112"/>
        <v>23.049714999999999</v>
      </c>
      <c r="AV513" s="68">
        <f t="shared" si="107"/>
        <v>4849.8632150000003</v>
      </c>
      <c r="AW513" s="68">
        <f t="shared" si="109"/>
        <v>58198.35858</v>
      </c>
      <c r="AX513" s="70">
        <v>400</v>
      </c>
      <c r="AY513" s="70">
        <v>600</v>
      </c>
      <c r="AZ513" s="70"/>
      <c r="BA513" s="68">
        <f t="shared" si="108"/>
        <v>59198.35858</v>
      </c>
      <c r="BB513" s="17"/>
      <c r="BC513" s="81"/>
    </row>
    <row r="514" spans="1:55" s="20" customFormat="1" ht="39.75" customHeight="1" x14ac:dyDescent="0.25">
      <c r="A514" s="81" t="s">
        <v>73</v>
      </c>
      <c r="B514" s="34" t="s">
        <v>2</v>
      </c>
      <c r="C514" s="34"/>
      <c r="D514" s="34"/>
      <c r="E514" s="34"/>
      <c r="F514" s="34" t="s">
        <v>5182</v>
      </c>
      <c r="G514" s="15" t="s">
        <v>4771</v>
      </c>
      <c r="H514" s="16" t="s">
        <v>4775</v>
      </c>
      <c r="I514" s="172">
        <f t="shared" si="101"/>
        <v>502</v>
      </c>
      <c r="J514" s="83">
        <f t="shared" si="111"/>
        <v>483</v>
      </c>
      <c r="K514" s="17" t="s">
        <v>4720</v>
      </c>
      <c r="L514" s="60" t="s">
        <v>74</v>
      </c>
      <c r="M514" s="60" t="s">
        <v>5625</v>
      </c>
      <c r="N514" s="53" t="s">
        <v>4798</v>
      </c>
      <c r="O514" s="18" t="s">
        <v>2699</v>
      </c>
      <c r="P514" s="47" t="s">
        <v>2700</v>
      </c>
      <c r="Q514" s="48">
        <v>29403</v>
      </c>
      <c r="R514" s="66" t="s">
        <v>741</v>
      </c>
      <c r="S514" s="48" t="s">
        <v>76</v>
      </c>
      <c r="T514" s="56" t="s">
        <v>77</v>
      </c>
      <c r="U514" s="47" t="s">
        <v>78</v>
      </c>
      <c r="V514" s="58" t="s">
        <v>237</v>
      </c>
      <c r="W514" s="58" t="s">
        <v>1831</v>
      </c>
      <c r="X514" s="58" t="s">
        <v>5183</v>
      </c>
      <c r="Y514" s="19" t="s">
        <v>5193</v>
      </c>
      <c r="Z514" s="71"/>
      <c r="AA514" s="69"/>
      <c r="AB514" s="68">
        <f t="shared" si="102"/>
        <v>0</v>
      </c>
      <c r="AC514" s="69">
        <v>2282.15</v>
      </c>
      <c r="AD514" s="69">
        <v>1228.8499999999999</v>
      </c>
      <c r="AE514" s="69"/>
      <c r="AF514" s="68">
        <f t="shared" si="103"/>
        <v>3511</v>
      </c>
      <c r="AG514" s="69"/>
      <c r="AH514" s="69"/>
      <c r="AI514" s="69"/>
      <c r="AJ514" s="68">
        <f t="shared" si="104"/>
        <v>0</v>
      </c>
      <c r="AK514" s="69"/>
      <c r="AL514" s="69"/>
      <c r="AM514" s="69"/>
      <c r="AN514" s="69"/>
      <c r="AO514" s="69"/>
      <c r="AP514" s="69"/>
      <c r="AQ514" s="68">
        <f t="shared" si="105"/>
        <v>0</v>
      </c>
      <c r="AR514" s="69">
        <v>1172.1099999999999</v>
      </c>
      <c r="AS514" s="69"/>
      <c r="AT514" s="72">
        <f t="shared" si="106"/>
        <v>205.39349999999999</v>
      </c>
      <c r="AU514" s="71">
        <f t="shared" si="112"/>
        <v>23.049714999999999</v>
      </c>
      <c r="AV514" s="68">
        <f t="shared" si="107"/>
        <v>4911.5532149999999</v>
      </c>
      <c r="AW514" s="68">
        <f t="shared" si="109"/>
        <v>58938.638579999999</v>
      </c>
      <c r="AX514" s="70">
        <v>400</v>
      </c>
      <c r="AY514" s="70">
        <v>600</v>
      </c>
      <c r="AZ514" s="70"/>
      <c r="BA514" s="68">
        <f t="shared" si="108"/>
        <v>59938.638579999999</v>
      </c>
      <c r="BB514" s="17"/>
      <c r="BC514" s="81"/>
    </row>
    <row r="515" spans="1:55" s="20" customFormat="1" ht="39.75" customHeight="1" x14ac:dyDescent="0.25">
      <c r="A515" s="81" t="s">
        <v>73</v>
      </c>
      <c r="B515" s="34" t="s">
        <v>2</v>
      </c>
      <c r="C515" s="34"/>
      <c r="D515" s="34"/>
      <c r="E515" s="34"/>
      <c r="F515" s="34" t="s">
        <v>5182</v>
      </c>
      <c r="G515" s="15" t="s">
        <v>4771</v>
      </c>
      <c r="H515" s="16" t="s">
        <v>4775</v>
      </c>
      <c r="I515" s="172">
        <f t="shared" si="101"/>
        <v>503</v>
      </c>
      <c r="J515" s="83">
        <f t="shared" si="111"/>
        <v>484</v>
      </c>
      <c r="K515" s="17" t="s">
        <v>4720</v>
      </c>
      <c r="L515" s="60" t="s">
        <v>74</v>
      </c>
      <c r="M515" s="60" t="s">
        <v>5625</v>
      </c>
      <c r="N515" s="53" t="s">
        <v>4798</v>
      </c>
      <c r="O515" s="18" t="s">
        <v>2701</v>
      </c>
      <c r="P515" s="47" t="s">
        <v>2702</v>
      </c>
      <c r="Q515" s="48">
        <v>31017</v>
      </c>
      <c r="R515" s="66" t="s">
        <v>742</v>
      </c>
      <c r="S515" s="48" t="s">
        <v>76</v>
      </c>
      <c r="T515" s="56" t="s">
        <v>77</v>
      </c>
      <c r="U515" s="47" t="s">
        <v>78</v>
      </c>
      <c r="V515" s="58" t="s">
        <v>237</v>
      </c>
      <c r="W515" s="58" t="s">
        <v>1831</v>
      </c>
      <c r="X515" s="58" t="s">
        <v>5183</v>
      </c>
      <c r="Y515" s="19" t="s">
        <v>5193</v>
      </c>
      <c r="Z515" s="71"/>
      <c r="AA515" s="69"/>
      <c r="AB515" s="68">
        <f t="shared" si="102"/>
        <v>0</v>
      </c>
      <c r="AC515" s="69">
        <v>2282.15</v>
      </c>
      <c r="AD515" s="69">
        <v>1228.8499999999999</v>
      </c>
      <c r="AE515" s="69"/>
      <c r="AF515" s="68">
        <f t="shared" si="103"/>
        <v>3511</v>
      </c>
      <c r="AG515" s="69"/>
      <c r="AH515" s="69"/>
      <c r="AI515" s="69"/>
      <c r="AJ515" s="68">
        <f t="shared" si="104"/>
        <v>0</v>
      </c>
      <c r="AK515" s="69"/>
      <c r="AL515" s="69"/>
      <c r="AM515" s="69"/>
      <c r="AN515" s="69"/>
      <c r="AO515" s="69"/>
      <c r="AP515" s="69"/>
      <c r="AQ515" s="68">
        <f t="shared" si="105"/>
        <v>0</v>
      </c>
      <c r="AR515" s="69">
        <v>1110.42</v>
      </c>
      <c r="AS515" s="69"/>
      <c r="AT515" s="72">
        <f t="shared" si="106"/>
        <v>205.39349999999999</v>
      </c>
      <c r="AU515" s="71">
        <f t="shared" si="112"/>
        <v>23.049714999999999</v>
      </c>
      <c r="AV515" s="68">
        <f t="shared" si="107"/>
        <v>4849.8632150000003</v>
      </c>
      <c r="AW515" s="68">
        <f t="shared" si="109"/>
        <v>58198.35858</v>
      </c>
      <c r="AX515" s="70">
        <v>400</v>
      </c>
      <c r="AY515" s="70">
        <v>600</v>
      </c>
      <c r="AZ515" s="70"/>
      <c r="BA515" s="68">
        <f t="shared" si="108"/>
        <v>59198.35858</v>
      </c>
      <c r="BB515" s="17"/>
      <c r="BC515" s="81"/>
    </row>
    <row r="516" spans="1:55" s="20" customFormat="1" ht="39.75" customHeight="1" x14ac:dyDescent="0.25">
      <c r="A516" s="81" t="s">
        <v>73</v>
      </c>
      <c r="B516" s="34" t="s">
        <v>2</v>
      </c>
      <c r="C516" s="34"/>
      <c r="D516" s="34"/>
      <c r="E516" s="34"/>
      <c r="F516" s="34" t="s">
        <v>5182</v>
      </c>
      <c r="G516" s="15" t="s">
        <v>4771</v>
      </c>
      <c r="H516" s="16" t="s">
        <v>4775</v>
      </c>
      <c r="I516" s="172">
        <f t="shared" si="101"/>
        <v>504</v>
      </c>
      <c r="J516" s="83">
        <f t="shared" si="111"/>
        <v>485</v>
      </c>
      <c r="K516" s="17" t="s">
        <v>4720</v>
      </c>
      <c r="L516" s="60" t="s">
        <v>74</v>
      </c>
      <c r="M516" s="60" t="s">
        <v>5625</v>
      </c>
      <c r="N516" s="53" t="s">
        <v>4798</v>
      </c>
      <c r="O516" s="18" t="s">
        <v>2703</v>
      </c>
      <c r="P516" s="47" t="s">
        <v>2704</v>
      </c>
      <c r="Q516" s="48">
        <v>29783</v>
      </c>
      <c r="R516" s="66" t="s">
        <v>743</v>
      </c>
      <c r="S516" s="48" t="s">
        <v>76</v>
      </c>
      <c r="T516" s="56" t="s">
        <v>77</v>
      </c>
      <c r="U516" s="47" t="s">
        <v>78</v>
      </c>
      <c r="V516" s="58" t="s">
        <v>237</v>
      </c>
      <c r="W516" s="58" t="s">
        <v>1831</v>
      </c>
      <c r="X516" s="58" t="s">
        <v>5183</v>
      </c>
      <c r="Y516" s="19" t="s">
        <v>5193</v>
      </c>
      <c r="Z516" s="71"/>
      <c r="AA516" s="69"/>
      <c r="AB516" s="68">
        <f t="shared" si="102"/>
        <v>0</v>
      </c>
      <c r="AC516" s="69">
        <v>2282.15</v>
      </c>
      <c r="AD516" s="69">
        <v>1228.8499999999999</v>
      </c>
      <c r="AE516" s="69"/>
      <c r="AF516" s="68">
        <f t="shared" si="103"/>
        <v>3511</v>
      </c>
      <c r="AG516" s="69"/>
      <c r="AH516" s="69"/>
      <c r="AI516" s="69"/>
      <c r="AJ516" s="68">
        <f t="shared" si="104"/>
        <v>0</v>
      </c>
      <c r="AK516" s="69"/>
      <c r="AL516" s="69"/>
      <c r="AM516" s="69"/>
      <c r="AN516" s="69"/>
      <c r="AO516" s="69">
        <v>300</v>
      </c>
      <c r="AP516" s="69"/>
      <c r="AQ516" s="68">
        <f t="shared" si="105"/>
        <v>300</v>
      </c>
      <c r="AR516" s="69">
        <v>1110.42</v>
      </c>
      <c r="AS516" s="69"/>
      <c r="AT516" s="72">
        <f t="shared" si="106"/>
        <v>205.39349999999999</v>
      </c>
      <c r="AU516" s="71">
        <f t="shared" si="112"/>
        <v>23.049714999999999</v>
      </c>
      <c r="AV516" s="68">
        <f t="shared" si="107"/>
        <v>5149.8632150000003</v>
      </c>
      <c r="AW516" s="68">
        <f t="shared" si="109"/>
        <v>61798.35858</v>
      </c>
      <c r="AX516" s="70">
        <v>400</v>
      </c>
      <c r="AY516" s="70">
        <v>600</v>
      </c>
      <c r="AZ516" s="70"/>
      <c r="BA516" s="68">
        <f t="shared" si="108"/>
        <v>62798.35858</v>
      </c>
      <c r="BB516" s="17"/>
      <c r="BC516" s="81"/>
    </row>
    <row r="517" spans="1:55" s="20" customFormat="1" ht="39.75" customHeight="1" x14ac:dyDescent="0.25">
      <c r="A517" s="81" t="s">
        <v>73</v>
      </c>
      <c r="B517" s="34" t="s">
        <v>2</v>
      </c>
      <c r="C517" s="34"/>
      <c r="D517" s="34"/>
      <c r="E517" s="34"/>
      <c r="F517" s="34" t="s">
        <v>5182</v>
      </c>
      <c r="G517" s="15" t="s">
        <v>4771</v>
      </c>
      <c r="H517" s="16" t="s">
        <v>4775</v>
      </c>
      <c r="I517" s="172">
        <f t="shared" si="101"/>
        <v>505</v>
      </c>
      <c r="J517" s="83">
        <f t="shared" si="111"/>
        <v>486</v>
      </c>
      <c r="K517" s="17" t="s">
        <v>4720</v>
      </c>
      <c r="L517" s="60" t="s">
        <v>74</v>
      </c>
      <c r="M517" s="60" t="s">
        <v>5625</v>
      </c>
      <c r="N517" s="53" t="s">
        <v>4798</v>
      </c>
      <c r="O517" s="18" t="s">
        <v>2705</v>
      </c>
      <c r="P517" s="47" t="s">
        <v>2706</v>
      </c>
      <c r="Q517" s="48">
        <v>31017</v>
      </c>
      <c r="R517" s="66" t="s">
        <v>744</v>
      </c>
      <c r="S517" s="48" t="s">
        <v>76</v>
      </c>
      <c r="T517" s="56" t="s">
        <v>77</v>
      </c>
      <c r="U517" s="47" t="s">
        <v>78</v>
      </c>
      <c r="V517" s="58" t="s">
        <v>237</v>
      </c>
      <c r="W517" s="58" t="s">
        <v>1831</v>
      </c>
      <c r="X517" s="58" t="s">
        <v>5183</v>
      </c>
      <c r="Y517" s="19" t="s">
        <v>5193</v>
      </c>
      <c r="Z517" s="71"/>
      <c r="AA517" s="69"/>
      <c r="AB517" s="68">
        <f t="shared" si="102"/>
        <v>0</v>
      </c>
      <c r="AC517" s="69">
        <v>2282.15</v>
      </c>
      <c r="AD517" s="69">
        <v>1228.8499999999999</v>
      </c>
      <c r="AE517" s="69"/>
      <c r="AF517" s="68">
        <f t="shared" si="103"/>
        <v>3511</v>
      </c>
      <c r="AG517" s="69"/>
      <c r="AH517" s="69"/>
      <c r="AI517" s="69"/>
      <c r="AJ517" s="68">
        <f t="shared" si="104"/>
        <v>0</v>
      </c>
      <c r="AK517" s="69"/>
      <c r="AL517" s="69"/>
      <c r="AM517" s="69"/>
      <c r="AN517" s="69"/>
      <c r="AO517" s="69">
        <v>300</v>
      </c>
      <c r="AP517" s="69"/>
      <c r="AQ517" s="68">
        <f t="shared" si="105"/>
        <v>300</v>
      </c>
      <c r="AR517" s="69">
        <v>1172.1099999999999</v>
      </c>
      <c r="AS517" s="69"/>
      <c r="AT517" s="72">
        <f t="shared" si="106"/>
        <v>205.39349999999999</v>
      </c>
      <c r="AU517" s="71">
        <f t="shared" si="112"/>
        <v>23.049714999999999</v>
      </c>
      <c r="AV517" s="68">
        <f t="shared" si="107"/>
        <v>5211.5532149999999</v>
      </c>
      <c r="AW517" s="68">
        <f t="shared" si="109"/>
        <v>62538.638579999999</v>
      </c>
      <c r="AX517" s="70">
        <v>400</v>
      </c>
      <c r="AY517" s="70">
        <v>600</v>
      </c>
      <c r="AZ517" s="70"/>
      <c r="BA517" s="68">
        <f t="shared" si="108"/>
        <v>63538.638579999999</v>
      </c>
      <c r="BB517" s="17"/>
      <c r="BC517" s="81"/>
    </row>
    <row r="518" spans="1:55" s="20" customFormat="1" ht="39.75" customHeight="1" x14ac:dyDescent="0.25">
      <c r="A518" s="81" t="s">
        <v>73</v>
      </c>
      <c r="B518" s="34" t="s">
        <v>2</v>
      </c>
      <c r="C518" s="34"/>
      <c r="D518" s="34"/>
      <c r="E518" s="34"/>
      <c r="F518" s="34" t="s">
        <v>5182</v>
      </c>
      <c r="G518" s="15" t="s">
        <v>4771</v>
      </c>
      <c r="H518" s="16" t="s">
        <v>4775</v>
      </c>
      <c r="I518" s="172">
        <f t="shared" si="101"/>
        <v>506</v>
      </c>
      <c r="J518" s="83">
        <f t="shared" si="111"/>
        <v>487</v>
      </c>
      <c r="K518" s="17" t="s">
        <v>4720</v>
      </c>
      <c r="L518" s="60" t="s">
        <v>74</v>
      </c>
      <c r="M518" s="60" t="s">
        <v>5625</v>
      </c>
      <c r="N518" s="53" t="s">
        <v>4798</v>
      </c>
      <c r="O518" s="18" t="s">
        <v>2707</v>
      </c>
      <c r="P518" s="47" t="s">
        <v>2708</v>
      </c>
      <c r="Q518" s="48">
        <v>35064</v>
      </c>
      <c r="R518" s="66" t="s">
        <v>745</v>
      </c>
      <c r="S518" s="48" t="s">
        <v>76</v>
      </c>
      <c r="T518" s="56" t="s">
        <v>77</v>
      </c>
      <c r="U518" s="47" t="s">
        <v>78</v>
      </c>
      <c r="V518" s="58" t="s">
        <v>237</v>
      </c>
      <c r="W518" s="58" t="s">
        <v>1831</v>
      </c>
      <c r="X518" s="58" t="s">
        <v>5183</v>
      </c>
      <c r="Y518" s="19" t="s">
        <v>5193</v>
      </c>
      <c r="Z518" s="71"/>
      <c r="AA518" s="69"/>
      <c r="AB518" s="68">
        <f t="shared" si="102"/>
        <v>0</v>
      </c>
      <c r="AC518" s="69">
        <v>2282.15</v>
      </c>
      <c r="AD518" s="69">
        <v>1228.8499999999999</v>
      </c>
      <c r="AE518" s="69"/>
      <c r="AF518" s="68">
        <f t="shared" si="103"/>
        <v>3511</v>
      </c>
      <c r="AG518" s="69"/>
      <c r="AH518" s="69"/>
      <c r="AI518" s="69"/>
      <c r="AJ518" s="68">
        <f t="shared" si="104"/>
        <v>0</v>
      </c>
      <c r="AK518" s="69"/>
      <c r="AL518" s="69"/>
      <c r="AM518" s="69"/>
      <c r="AN518" s="69"/>
      <c r="AO518" s="69">
        <v>300</v>
      </c>
      <c r="AP518" s="69"/>
      <c r="AQ518" s="68">
        <f t="shared" si="105"/>
        <v>300</v>
      </c>
      <c r="AR518" s="69">
        <v>616.9</v>
      </c>
      <c r="AS518" s="69"/>
      <c r="AT518" s="72">
        <f t="shared" si="106"/>
        <v>205.39349999999999</v>
      </c>
      <c r="AU518" s="71">
        <f t="shared" si="112"/>
        <v>23.049714999999999</v>
      </c>
      <c r="AV518" s="68">
        <f t="shared" si="107"/>
        <v>4656.3432149999999</v>
      </c>
      <c r="AW518" s="68">
        <f t="shared" si="109"/>
        <v>55876.118579999995</v>
      </c>
      <c r="AX518" s="70">
        <v>400</v>
      </c>
      <c r="AY518" s="70">
        <v>600</v>
      </c>
      <c r="AZ518" s="70"/>
      <c r="BA518" s="68">
        <f t="shared" si="108"/>
        <v>56876.118579999995</v>
      </c>
      <c r="BB518" s="17"/>
      <c r="BC518" s="81"/>
    </row>
    <row r="519" spans="1:55" s="20" customFormat="1" ht="39.75" customHeight="1" x14ac:dyDescent="0.25">
      <c r="A519" s="81" t="s">
        <v>73</v>
      </c>
      <c r="B519" s="34" t="s">
        <v>2</v>
      </c>
      <c r="C519" s="34"/>
      <c r="D519" s="34"/>
      <c r="E519" s="34"/>
      <c r="F519" s="34" t="s">
        <v>5182</v>
      </c>
      <c r="G519" s="15" t="s">
        <v>4771</v>
      </c>
      <c r="H519" s="16" t="s">
        <v>4775</v>
      </c>
      <c r="I519" s="172">
        <f t="shared" si="101"/>
        <v>507</v>
      </c>
      <c r="J519" s="83">
        <f t="shared" si="111"/>
        <v>488</v>
      </c>
      <c r="K519" s="17" t="s">
        <v>4720</v>
      </c>
      <c r="L519" s="60" t="s">
        <v>74</v>
      </c>
      <c r="M519" s="60" t="s">
        <v>5625</v>
      </c>
      <c r="N519" s="53" t="s">
        <v>4798</v>
      </c>
      <c r="O519" s="18" t="s">
        <v>2709</v>
      </c>
      <c r="P519" s="47" t="s">
        <v>2710</v>
      </c>
      <c r="Q519" s="48">
        <v>31017</v>
      </c>
      <c r="R519" s="66" t="s">
        <v>746</v>
      </c>
      <c r="S519" s="48" t="s">
        <v>76</v>
      </c>
      <c r="T519" s="56" t="s">
        <v>77</v>
      </c>
      <c r="U519" s="47" t="s">
        <v>78</v>
      </c>
      <c r="V519" s="58" t="s">
        <v>237</v>
      </c>
      <c r="W519" s="58" t="s">
        <v>1831</v>
      </c>
      <c r="X519" s="58" t="s">
        <v>5183</v>
      </c>
      <c r="Y519" s="19" t="s">
        <v>5193</v>
      </c>
      <c r="Z519" s="71"/>
      <c r="AA519" s="69"/>
      <c r="AB519" s="68">
        <f t="shared" si="102"/>
        <v>0</v>
      </c>
      <c r="AC519" s="69">
        <v>2282.15</v>
      </c>
      <c r="AD519" s="69">
        <v>1228.8499999999999</v>
      </c>
      <c r="AE519" s="69"/>
      <c r="AF519" s="68">
        <f t="shared" si="103"/>
        <v>3511</v>
      </c>
      <c r="AG519" s="69"/>
      <c r="AH519" s="69"/>
      <c r="AI519" s="69"/>
      <c r="AJ519" s="68">
        <f t="shared" si="104"/>
        <v>0</v>
      </c>
      <c r="AK519" s="69"/>
      <c r="AL519" s="69"/>
      <c r="AM519" s="69"/>
      <c r="AN519" s="69"/>
      <c r="AO519" s="69"/>
      <c r="AP519" s="69"/>
      <c r="AQ519" s="68">
        <f t="shared" si="105"/>
        <v>0</v>
      </c>
      <c r="AR519" s="69">
        <v>1264.6400000000001</v>
      </c>
      <c r="AS519" s="69"/>
      <c r="AT519" s="72">
        <f t="shared" si="106"/>
        <v>205.39349999999999</v>
      </c>
      <c r="AU519" s="71">
        <f t="shared" si="112"/>
        <v>23.049714999999999</v>
      </c>
      <c r="AV519" s="68">
        <f t="shared" si="107"/>
        <v>5004.0832150000006</v>
      </c>
      <c r="AW519" s="68">
        <f t="shared" si="109"/>
        <v>60048.998580000007</v>
      </c>
      <c r="AX519" s="70">
        <v>400</v>
      </c>
      <c r="AY519" s="70">
        <v>600</v>
      </c>
      <c r="AZ519" s="70"/>
      <c r="BA519" s="68">
        <f t="shared" si="108"/>
        <v>61048.998580000007</v>
      </c>
      <c r="BB519" s="17"/>
      <c r="BC519" s="81"/>
    </row>
    <row r="520" spans="1:55" s="20" customFormat="1" ht="39.75" customHeight="1" x14ac:dyDescent="0.25">
      <c r="A520" s="81" t="s">
        <v>73</v>
      </c>
      <c r="B520" s="34" t="s">
        <v>2</v>
      </c>
      <c r="C520" s="34"/>
      <c r="D520" s="34"/>
      <c r="E520" s="34"/>
      <c r="F520" s="34" t="s">
        <v>5182</v>
      </c>
      <c r="G520" s="15" t="s">
        <v>4771</v>
      </c>
      <c r="H520" s="16" t="s">
        <v>4775</v>
      </c>
      <c r="I520" s="172">
        <f t="shared" si="101"/>
        <v>508</v>
      </c>
      <c r="J520" s="83">
        <f t="shared" si="111"/>
        <v>489</v>
      </c>
      <c r="K520" s="17" t="s">
        <v>4720</v>
      </c>
      <c r="L520" s="60" t="s">
        <v>74</v>
      </c>
      <c r="M520" s="60" t="s">
        <v>5625</v>
      </c>
      <c r="N520" s="53" t="s">
        <v>4798</v>
      </c>
      <c r="O520" s="18" t="s">
        <v>2711</v>
      </c>
      <c r="P520" s="47" t="s">
        <v>2712</v>
      </c>
      <c r="Q520" s="48">
        <v>30651</v>
      </c>
      <c r="R520" s="66" t="s">
        <v>747</v>
      </c>
      <c r="S520" s="48" t="s">
        <v>76</v>
      </c>
      <c r="T520" s="56" t="s">
        <v>77</v>
      </c>
      <c r="U520" s="47" t="s">
        <v>78</v>
      </c>
      <c r="V520" s="58" t="s">
        <v>237</v>
      </c>
      <c r="W520" s="58" t="s">
        <v>1831</v>
      </c>
      <c r="X520" s="58" t="s">
        <v>5183</v>
      </c>
      <c r="Y520" s="19" t="s">
        <v>5193</v>
      </c>
      <c r="Z520" s="71"/>
      <c r="AA520" s="69"/>
      <c r="AB520" s="68">
        <f t="shared" si="102"/>
        <v>0</v>
      </c>
      <c r="AC520" s="69">
        <v>2282.15</v>
      </c>
      <c r="AD520" s="69">
        <v>1228.8499999999999</v>
      </c>
      <c r="AE520" s="69"/>
      <c r="AF520" s="68">
        <f t="shared" si="103"/>
        <v>3511</v>
      </c>
      <c r="AG520" s="69"/>
      <c r="AH520" s="69"/>
      <c r="AI520" s="69"/>
      <c r="AJ520" s="68">
        <f t="shared" si="104"/>
        <v>0</v>
      </c>
      <c r="AK520" s="69"/>
      <c r="AL520" s="69"/>
      <c r="AM520" s="69"/>
      <c r="AN520" s="69"/>
      <c r="AO520" s="69">
        <v>300</v>
      </c>
      <c r="AP520" s="69"/>
      <c r="AQ520" s="68">
        <f t="shared" si="105"/>
        <v>300</v>
      </c>
      <c r="AR520" s="69">
        <v>1264.6500000000001</v>
      </c>
      <c r="AS520" s="69"/>
      <c r="AT520" s="72">
        <f t="shared" si="106"/>
        <v>205.39349999999999</v>
      </c>
      <c r="AU520" s="71">
        <f t="shared" si="112"/>
        <v>23.049714999999999</v>
      </c>
      <c r="AV520" s="68">
        <f t="shared" si="107"/>
        <v>5304.0932149999999</v>
      </c>
      <c r="AW520" s="68">
        <f t="shared" si="109"/>
        <v>63649.118579999995</v>
      </c>
      <c r="AX520" s="70">
        <v>400</v>
      </c>
      <c r="AY520" s="70">
        <v>600</v>
      </c>
      <c r="AZ520" s="70"/>
      <c r="BA520" s="68">
        <f t="shared" si="108"/>
        <v>64649.118579999995</v>
      </c>
      <c r="BB520" s="17"/>
      <c r="BC520" s="81"/>
    </row>
    <row r="521" spans="1:55" s="20" customFormat="1" ht="39.75" customHeight="1" x14ac:dyDescent="0.25">
      <c r="A521" s="81" t="s">
        <v>73</v>
      </c>
      <c r="B521" s="34" t="s">
        <v>2</v>
      </c>
      <c r="C521" s="34"/>
      <c r="D521" s="34"/>
      <c r="E521" s="34"/>
      <c r="F521" s="34" t="s">
        <v>5182</v>
      </c>
      <c r="G521" s="15" t="s">
        <v>4771</v>
      </c>
      <c r="H521" s="16" t="s">
        <v>4775</v>
      </c>
      <c r="I521" s="172">
        <f t="shared" si="101"/>
        <v>509</v>
      </c>
      <c r="J521" s="83">
        <f t="shared" si="111"/>
        <v>490</v>
      </c>
      <c r="K521" s="17" t="s">
        <v>4720</v>
      </c>
      <c r="L521" s="60" t="s">
        <v>74</v>
      </c>
      <c r="M521" s="60" t="s">
        <v>5625</v>
      </c>
      <c r="N521" s="53" t="s">
        <v>4798</v>
      </c>
      <c r="O521" s="18" t="s">
        <v>2713</v>
      </c>
      <c r="P521" s="47" t="s">
        <v>2714</v>
      </c>
      <c r="Q521" s="48">
        <v>33599</v>
      </c>
      <c r="R521" s="66" t="s">
        <v>748</v>
      </c>
      <c r="S521" s="48" t="s">
        <v>76</v>
      </c>
      <c r="T521" s="56" t="s">
        <v>77</v>
      </c>
      <c r="U521" s="47" t="s">
        <v>78</v>
      </c>
      <c r="V521" s="58" t="s">
        <v>237</v>
      </c>
      <c r="W521" s="58" t="s">
        <v>1831</v>
      </c>
      <c r="X521" s="58" t="s">
        <v>5183</v>
      </c>
      <c r="Y521" s="19" t="s">
        <v>5193</v>
      </c>
      <c r="Z521" s="71"/>
      <c r="AA521" s="69"/>
      <c r="AB521" s="68">
        <f t="shared" si="102"/>
        <v>0</v>
      </c>
      <c r="AC521" s="69">
        <v>2282.15</v>
      </c>
      <c r="AD521" s="69">
        <v>1228.8499999999999</v>
      </c>
      <c r="AE521" s="69"/>
      <c r="AF521" s="68">
        <f t="shared" si="103"/>
        <v>3511</v>
      </c>
      <c r="AG521" s="69"/>
      <c r="AH521" s="69"/>
      <c r="AI521" s="69"/>
      <c r="AJ521" s="68">
        <f t="shared" si="104"/>
        <v>0</v>
      </c>
      <c r="AK521" s="69"/>
      <c r="AL521" s="69"/>
      <c r="AM521" s="69"/>
      <c r="AN521" s="69"/>
      <c r="AO521" s="69"/>
      <c r="AP521" s="69"/>
      <c r="AQ521" s="68">
        <f t="shared" si="105"/>
        <v>0</v>
      </c>
      <c r="AR521" s="69">
        <v>1172.1099999999999</v>
      </c>
      <c r="AS521" s="69"/>
      <c r="AT521" s="72">
        <f t="shared" si="106"/>
        <v>205.39349999999999</v>
      </c>
      <c r="AU521" s="71">
        <f t="shared" si="112"/>
        <v>23.049714999999999</v>
      </c>
      <c r="AV521" s="68">
        <f t="shared" si="107"/>
        <v>4911.5532149999999</v>
      </c>
      <c r="AW521" s="68">
        <f t="shared" si="109"/>
        <v>58938.638579999999</v>
      </c>
      <c r="AX521" s="70">
        <v>400</v>
      </c>
      <c r="AY521" s="70">
        <v>600</v>
      </c>
      <c r="AZ521" s="70"/>
      <c r="BA521" s="68">
        <f t="shared" si="108"/>
        <v>59938.638579999999</v>
      </c>
      <c r="BB521" s="17"/>
      <c r="BC521" s="81"/>
    </row>
    <row r="522" spans="1:55" s="20" customFormat="1" ht="39.75" customHeight="1" x14ac:dyDescent="0.25">
      <c r="A522" s="81" t="s">
        <v>73</v>
      </c>
      <c r="B522" s="34" t="s">
        <v>2</v>
      </c>
      <c r="C522" s="34"/>
      <c r="D522" s="34"/>
      <c r="E522" s="34"/>
      <c r="F522" s="34" t="s">
        <v>5182</v>
      </c>
      <c r="G522" s="15" t="s">
        <v>4771</v>
      </c>
      <c r="H522" s="16" t="s">
        <v>4775</v>
      </c>
      <c r="I522" s="172">
        <f t="shared" si="101"/>
        <v>510</v>
      </c>
      <c r="J522" s="83">
        <f t="shared" si="111"/>
        <v>491</v>
      </c>
      <c r="K522" s="17" t="s">
        <v>4720</v>
      </c>
      <c r="L522" s="60" t="s">
        <v>74</v>
      </c>
      <c r="M522" s="60" t="s">
        <v>5625</v>
      </c>
      <c r="N522" s="53" t="s">
        <v>4798</v>
      </c>
      <c r="O522" s="18" t="s">
        <v>2715</v>
      </c>
      <c r="P522" s="47" t="s">
        <v>2716</v>
      </c>
      <c r="Q522" s="48">
        <v>32870</v>
      </c>
      <c r="R522" s="66" t="s">
        <v>749</v>
      </c>
      <c r="S522" s="48" t="s">
        <v>76</v>
      </c>
      <c r="T522" s="56" t="s">
        <v>77</v>
      </c>
      <c r="U522" s="47" t="s">
        <v>78</v>
      </c>
      <c r="V522" s="58" t="s">
        <v>240</v>
      </c>
      <c r="W522" s="58" t="s">
        <v>1832</v>
      </c>
      <c r="X522" s="58" t="s">
        <v>5183</v>
      </c>
      <c r="Y522" s="19" t="s">
        <v>5193</v>
      </c>
      <c r="Z522" s="71"/>
      <c r="AA522" s="69"/>
      <c r="AB522" s="68">
        <f t="shared" si="102"/>
        <v>0</v>
      </c>
      <c r="AC522" s="69">
        <v>1920.75</v>
      </c>
      <c r="AD522" s="69">
        <v>1034.25</v>
      </c>
      <c r="AE522" s="69"/>
      <c r="AF522" s="68">
        <f t="shared" si="103"/>
        <v>2955</v>
      </c>
      <c r="AG522" s="69"/>
      <c r="AH522" s="69"/>
      <c r="AI522" s="69"/>
      <c r="AJ522" s="68">
        <f t="shared" si="104"/>
        <v>0</v>
      </c>
      <c r="AK522" s="69"/>
      <c r="AL522" s="69"/>
      <c r="AM522" s="69"/>
      <c r="AN522" s="69"/>
      <c r="AO522" s="69"/>
      <c r="AP522" s="69"/>
      <c r="AQ522" s="68">
        <f t="shared" si="105"/>
        <v>0</v>
      </c>
      <c r="AR522" s="69">
        <v>1326.33</v>
      </c>
      <c r="AS522" s="69"/>
      <c r="AT522" s="72">
        <f t="shared" si="106"/>
        <v>172.86750000000001</v>
      </c>
      <c r="AU522" s="71">
        <f t="shared" si="112"/>
        <v>19.399574999999999</v>
      </c>
      <c r="AV522" s="68">
        <f t="shared" si="107"/>
        <v>4473.5970750000006</v>
      </c>
      <c r="AW522" s="68">
        <f t="shared" si="109"/>
        <v>53683.164900000003</v>
      </c>
      <c r="AX522" s="70">
        <v>400</v>
      </c>
      <c r="AY522" s="70">
        <v>600</v>
      </c>
      <c r="AZ522" s="70"/>
      <c r="BA522" s="68">
        <f t="shared" si="108"/>
        <v>54683.164900000003</v>
      </c>
      <c r="BB522" s="17"/>
      <c r="BC522" s="81"/>
    </row>
    <row r="523" spans="1:55" s="20" customFormat="1" ht="39.75" customHeight="1" x14ac:dyDescent="0.25">
      <c r="A523" s="81" t="s">
        <v>73</v>
      </c>
      <c r="B523" s="34" t="s">
        <v>2</v>
      </c>
      <c r="C523" s="34"/>
      <c r="D523" s="34"/>
      <c r="E523" s="34"/>
      <c r="F523" s="34" t="s">
        <v>5182</v>
      </c>
      <c r="G523" s="15" t="s">
        <v>4771</v>
      </c>
      <c r="H523" s="16" t="s">
        <v>4775</v>
      </c>
      <c r="I523" s="172">
        <f t="shared" si="101"/>
        <v>511</v>
      </c>
      <c r="J523" s="83">
        <f t="shared" si="111"/>
        <v>492</v>
      </c>
      <c r="K523" s="17" t="s">
        <v>4720</v>
      </c>
      <c r="L523" s="60" t="s">
        <v>74</v>
      </c>
      <c r="M523" s="60" t="s">
        <v>5625</v>
      </c>
      <c r="N523" s="53" t="s">
        <v>4798</v>
      </c>
      <c r="O523" s="18" t="s">
        <v>2717</v>
      </c>
      <c r="P523" s="47" t="s">
        <v>2718</v>
      </c>
      <c r="Q523" s="48">
        <v>32371</v>
      </c>
      <c r="R523" s="66" t="s">
        <v>750</v>
      </c>
      <c r="S523" s="48" t="s">
        <v>76</v>
      </c>
      <c r="T523" s="56" t="s">
        <v>77</v>
      </c>
      <c r="U523" s="47" t="s">
        <v>78</v>
      </c>
      <c r="V523" s="58" t="s">
        <v>240</v>
      </c>
      <c r="W523" s="58" t="s">
        <v>1832</v>
      </c>
      <c r="X523" s="58" t="s">
        <v>5183</v>
      </c>
      <c r="Y523" s="19" t="s">
        <v>5193</v>
      </c>
      <c r="Z523" s="71"/>
      <c r="AA523" s="69"/>
      <c r="AB523" s="68">
        <f t="shared" si="102"/>
        <v>0</v>
      </c>
      <c r="AC523" s="69">
        <v>1920.75</v>
      </c>
      <c r="AD523" s="69">
        <v>1034.25</v>
      </c>
      <c r="AE523" s="69"/>
      <c r="AF523" s="68">
        <f t="shared" si="103"/>
        <v>2955</v>
      </c>
      <c r="AG523" s="69"/>
      <c r="AH523" s="69"/>
      <c r="AI523" s="69"/>
      <c r="AJ523" s="68">
        <f t="shared" si="104"/>
        <v>0</v>
      </c>
      <c r="AK523" s="69"/>
      <c r="AL523" s="69"/>
      <c r="AM523" s="69"/>
      <c r="AN523" s="69"/>
      <c r="AO523" s="69">
        <v>300</v>
      </c>
      <c r="AP523" s="69"/>
      <c r="AQ523" s="68">
        <f t="shared" si="105"/>
        <v>300</v>
      </c>
      <c r="AR523" s="69">
        <v>1172.1099999999999</v>
      </c>
      <c r="AS523" s="69"/>
      <c r="AT523" s="72">
        <f t="shared" si="106"/>
        <v>172.86750000000001</v>
      </c>
      <c r="AU523" s="71">
        <f t="shared" si="112"/>
        <v>19.399574999999999</v>
      </c>
      <c r="AV523" s="68">
        <f t="shared" si="107"/>
        <v>4619.3770750000003</v>
      </c>
      <c r="AW523" s="68">
        <f t="shared" si="109"/>
        <v>55432.524900000004</v>
      </c>
      <c r="AX523" s="70">
        <v>400</v>
      </c>
      <c r="AY523" s="70">
        <v>600</v>
      </c>
      <c r="AZ523" s="70"/>
      <c r="BA523" s="68">
        <f t="shared" si="108"/>
        <v>56432.524900000004</v>
      </c>
      <c r="BB523" s="17"/>
      <c r="BC523" s="81"/>
    </row>
    <row r="524" spans="1:55" s="20" customFormat="1" ht="39.75" customHeight="1" x14ac:dyDescent="0.25">
      <c r="A524" s="81" t="s">
        <v>73</v>
      </c>
      <c r="B524" s="34" t="s">
        <v>2</v>
      </c>
      <c r="C524" s="34"/>
      <c r="D524" s="34"/>
      <c r="E524" s="34"/>
      <c r="F524" s="34" t="s">
        <v>5182</v>
      </c>
      <c r="G524" s="15" t="s">
        <v>4771</v>
      </c>
      <c r="H524" s="16" t="s">
        <v>4775</v>
      </c>
      <c r="I524" s="172">
        <f t="shared" ref="I524:I586" si="113">I523+1</f>
        <v>512</v>
      </c>
      <c r="J524" s="83">
        <f t="shared" si="111"/>
        <v>493</v>
      </c>
      <c r="K524" s="17" t="s">
        <v>4720</v>
      </c>
      <c r="L524" s="60" t="s">
        <v>74</v>
      </c>
      <c r="M524" s="60" t="s">
        <v>5625</v>
      </c>
      <c r="N524" s="53" t="s">
        <v>4798</v>
      </c>
      <c r="O524" s="18" t="s">
        <v>2719</v>
      </c>
      <c r="P524" s="47" t="s">
        <v>2720</v>
      </c>
      <c r="Q524" s="48">
        <v>31229</v>
      </c>
      <c r="R524" s="66" t="s">
        <v>751</v>
      </c>
      <c r="S524" s="48" t="s">
        <v>76</v>
      </c>
      <c r="T524" s="56" t="s">
        <v>77</v>
      </c>
      <c r="U524" s="47" t="s">
        <v>78</v>
      </c>
      <c r="V524" s="58" t="s">
        <v>240</v>
      </c>
      <c r="W524" s="58" t="s">
        <v>1832</v>
      </c>
      <c r="X524" s="58" t="s">
        <v>5183</v>
      </c>
      <c r="Y524" s="19" t="s">
        <v>5193</v>
      </c>
      <c r="Z524" s="71"/>
      <c r="AA524" s="69"/>
      <c r="AB524" s="68">
        <f t="shared" si="102"/>
        <v>0</v>
      </c>
      <c r="AC524" s="69">
        <v>1920.75</v>
      </c>
      <c r="AD524" s="69">
        <v>1034.25</v>
      </c>
      <c r="AE524" s="69"/>
      <c r="AF524" s="68">
        <f t="shared" si="103"/>
        <v>2955</v>
      </c>
      <c r="AG524" s="69"/>
      <c r="AH524" s="69"/>
      <c r="AI524" s="69"/>
      <c r="AJ524" s="68">
        <f t="shared" si="104"/>
        <v>0</v>
      </c>
      <c r="AK524" s="69"/>
      <c r="AL524" s="69"/>
      <c r="AM524" s="69"/>
      <c r="AN524" s="69"/>
      <c r="AO524" s="69"/>
      <c r="AP524" s="69"/>
      <c r="AQ524" s="68">
        <f t="shared" si="105"/>
        <v>0</v>
      </c>
      <c r="AR524" s="69">
        <v>1480.56</v>
      </c>
      <c r="AS524" s="69"/>
      <c r="AT524" s="72">
        <f t="shared" si="106"/>
        <v>172.86750000000001</v>
      </c>
      <c r="AU524" s="71">
        <f t="shared" si="112"/>
        <v>19.399574999999999</v>
      </c>
      <c r="AV524" s="68">
        <f t="shared" si="107"/>
        <v>4627.8270750000001</v>
      </c>
      <c r="AW524" s="68">
        <f t="shared" si="109"/>
        <v>55533.924899999998</v>
      </c>
      <c r="AX524" s="70">
        <v>400</v>
      </c>
      <c r="AY524" s="70">
        <v>600</v>
      </c>
      <c r="AZ524" s="70"/>
      <c r="BA524" s="68">
        <f t="shared" si="108"/>
        <v>56533.924899999998</v>
      </c>
      <c r="BB524" s="17"/>
      <c r="BC524" s="81"/>
    </row>
    <row r="525" spans="1:55" s="20" customFormat="1" ht="39.75" customHeight="1" x14ac:dyDescent="0.25">
      <c r="A525" s="81" t="s">
        <v>73</v>
      </c>
      <c r="B525" s="34" t="s">
        <v>2</v>
      </c>
      <c r="C525" s="34"/>
      <c r="D525" s="34"/>
      <c r="E525" s="34"/>
      <c r="F525" s="34" t="s">
        <v>5182</v>
      </c>
      <c r="G525" s="15" t="s">
        <v>4771</v>
      </c>
      <c r="H525" s="16" t="s">
        <v>4775</v>
      </c>
      <c r="I525" s="172">
        <f t="shared" si="113"/>
        <v>513</v>
      </c>
      <c r="J525" s="83">
        <f t="shared" si="111"/>
        <v>494</v>
      </c>
      <c r="K525" s="17" t="s">
        <v>4720</v>
      </c>
      <c r="L525" s="60" t="s">
        <v>74</v>
      </c>
      <c r="M525" s="60" t="s">
        <v>5625</v>
      </c>
      <c r="N525" s="53" t="s">
        <v>4798</v>
      </c>
      <c r="O525" s="18" t="s">
        <v>2721</v>
      </c>
      <c r="P525" s="47" t="s">
        <v>2722</v>
      </c>
      <c r="Q525" s="48">
        <v>27273</v>
      </c>
      <c r="R525" s="66" t="s">
        <v>752</v>
      </c>
      <c r="S525" s="48" t="s">
        <v>76</v>
      </c>
      <c r="T525" s="56" t="s">
        <v>77</v>
      </c>
      <c r="U525" s="47" t="s">
        <v>78</v>
      </c>
      <c r="V525" s="58" t="s">
        <v>240</v>
      </c>
      <c r="W525" s="58" t="s">
        <v>1832</v>
      </c>
      <c r="X525" s="58" t="s">
        <v>5183</v>
      </c>
      <c r="Y525" s="19" t="s">
        <v>5193</v>
      </c>
      <c r="Z525" s="71"/>
      <c r="AA525" s="69"/>
      <c r="AB525" s="68">
        <f t="shared" ref="AB525:AB588" si="114">SUM(Z525:AA525)</f>
        <v>0</v>
      </c>
      <c r="AC525" s="69">
        <v>1920.75</v>
      </c>
      <c r="AD525" s="69">
        <v>1034.25</v>
      </c>
      <c r="AE525" s="69"/>
      <c r="AF525" s="68">
        <f t="shared" ref="AF525:AF588" si="115">SUM(AC525:AE525)</f>
        <v>2955</v>
      </c>
      <c r="AG525" s="69"/>
      <c r="AH525" s="69"/>
      <c r="AI525" s="69"/>
      <c r="AJ525" s="68">
        <f t="shared" ref="AJ525:AJ588" si="116">SUM(AG525:AI525)</f>
        <v>0</v>
      </c>
      <c r="AK525" s="69"/>
      <c r="AL525" s="69"/>
      <c r="AM525" s="69"/>
      <c r="AN525" s="69"/>
      <c r="AO525" s="69"/>
      <c r="AP525" s="69"/>
      <c r="AQ525" s="68">
        <f t="shared" ref="AQ525:AQ588" si="117">SUM(AK525:AP525)</f>
        <v>0</v>
      </c>
      <c r="AR525" s="69">
        <v>987.04</v>
      </c>
      <c r="AS525" s="69"/>
      <c r="AT525" s="72">
        <f t="shared" ref="AT525:AT588" si="118">+(Z525+AC525)*9%</f>
        <v>172.86750000000001</v>
      </c>
      <c r="AU525" s="71">
        <f t="shared" si="112"/>
        <v>19.399574999999999</v>
      </c>
      <c r="AV525" s="68">
        <f t="shared" ref="AV525:AV588" si="119">AB525+AF525+AJ525+AQ525+AR525+AS525+AT525+AU525</f>
        <v>4134.3070750000006</v>
      </c>
      <c r="AW525" s="68">
        <f t="shared" si="109"/>
        <v>49611.684900000007</v>
      </c>
      <c r="AX525" s="70">
        <v>400</v>
      </c>
      <c r="AY525" s="70">
        <v>600</v>
      </c>
      <c r="AZ525" s="70"/>
      <c r="BA525" s="68">
        <f t="shared" ref="BA525:BA588" si="120">AW525+AX525+AY525+AZ525</f>
        <v>50611.684900000007</v>
      </c>
      <c r="BB525" s="17" t="s">
        <v>6107</v>
      </c>
      <c r="BC525" s="81"/>
    </row>
    <row r="526" spans="1:55" s="20" customFormat="1" ht="39.75" customHeight="1" x14ac:dyDescent="0.25">
      <c r="A526" s="81" t="s">
        <v>73</v>
      </c>
      <c r="B526" s="34" t="s">
        <v>2</v>
      </c>
      <c r="C526" s="34"/>
      <c r="D526" s="34"/>
      <c r="E526" s="34"/>
      <c r="F526" s="34" t="s">
        <v>5182</v>
      </c>
      <c r="G526" s="15" t="s">
        <v>4771</v>
      </c>
      <c r="H526" s="16" t="s">
        <v>4775</v>
      </c>
      <c r="I526" s="172">
        <f t="shared" si="113"/>
        <v>514</v>
      </c>
      <c r="J526" s="83">
        <f t="shared" si="111"/>
        <v>495</v>
      </c>
      <c r="K526" s="17" t="s">
        <v>4720</v>
      </c>
      <c r="L526" s="60" t="s">
        <v>74</v>
      </c>
      <c r="M526" s="60" t="s">
        <v>5625</v>
      </c>
      <c r="N526" s="53" t="s">
        <v>4798</v>
      </c>
      <c r="O526" s="18" t="s">
        <v>2723</v>
      </c>
      <c r="P526" s="47" t="s">
        <v>2724</v>
      </c>
      <c r="Q526" s="48">
        <v>31017</v>
      </c>
      <c r="R526" s="66" t="s">
        <v>753</v>
      </c>
      <c r="S526" s="48" t="s">
        <v>76</v>
      </c>
      <c r="T526" s="56" t="s">
        <v>77</v>
      </c>
      <c r="U526" s="47" t="s">
        <v>78</v>
      </c>
      <c r="V526" s="58" t="s">
        <v>240</v>
      </c>
      <c r="W526" s="58" t="s">
        <v>1832</v>
      </c>
      <c r="X526" s="58" t="s">
        <v>5183</v>
      </c>
      <c r="Y526" s="19" t="s">
        <v>5193</v>
      </c>
      <c r="Z526" s="71"/>
      <c r="AA526" s="69"/>
      <c r="AB526" s="68">
        <f t="shared" si="114"/>
        <v>0</v>
      </c>
      <c r="AC526" s="69">
        <v>1920.75</v>
      </c>
      <c r="AD526" s="69">
        <v>1034.25</v>
      </c>
      <c r="AE526" s="69"/>
      <c r="AF526" s="68">
        <f t="shared" si="115"/>
        <v>2955</v>
      </c>
      <c r="AG526" s="69"/>
      <c r="AH526" s="69"/>
      <c r="AI526" s="69"/>
      <c r="AJ526" s="68">
        <f t="shared" si="116"/>
        <v>0</v>
      </c>
      <c r="AK526" s="69"/>
      <c r="AL526" s="69"/>
      <c r="AM526" s="69"/>
      <c r="AN526" s="69"/>
      <c r="AO526" s="69"/>
      <c r="AP526" s="69"/>
      <c r="AQ526" s="68">
        <f t="shared" si="117"/>
        <v>0</v>
      </c>
      <c r="AR526" s="69">
        <v>1480.56</v>
      </c>
      <c r="AS526" s="69"/>
      <c r="AT526" s="72">
        <f t="shared" si="118"/>
        <v>172.86750000000001</v>
      </c>
      <c r="AU526" s="71">
        <f t="shared" si="112"/>
        <v>19.399574999999999</v>
      </c>
      <c r="AV526" s="68">
        <f t="shared" si="119"/>
        <v>4627.8270750000001</v>
      </c>
      <c r="AW526" s="68">
        <f t="shared" ref="AW526:AW589" si="121">AV526*12</f>
        <v>55533.924899999998</v>
      </c>
      <c r="AX526" s="70">
        <v>400</v>
      </c>
      <c r="AY526" s="70">
        <v>600</v>
      </c>
      <c r="AZ526" s="70"/>
      <c r="BA526" s="68">
        <f t="shared" si="120"/>
        <v>56533.924899999998</v>
      </c>
      <c r="BB526" s="17"/>
      <c r="BC526" s="81"/>
    </row>
    <row r="527" spans="1:55" s="20" customFormat="1" ht="39.75" customHeight="1" x14ac:dyDescent="0.25">
      <c r="A527" s="81" t="s">
        <v>73</v>
      </c>
      <c r="B527" s="34" t="s">
        <v>2</v>
      </c>
      <c r="C527" s="34"/>
      <c r="D527" s="34"/>
      <c r="E527" s="34"/>
      <c r="F527" s="34" t="s">
        <v>5182</v>
      </c>
      <c r="G527" s="15" t="s">
        <v>4771</v>
      </c>
      <c r="H527" s="16" t="s">
        <v>4775</v>
      </c>
      <c r="I527" s="172">
        <f t="shared" si="113"/>
        <v>515</v>
      </c>
      <c r="J527" s="83">
        <f t="shared" si="111"/>
        <v>496</v>
      </c>
      <c r="K527" s="17" t="s">
        <v>4720</v>
      </c>
      <c r="L527" s="60" t="s">
        <v>74</v>
      </c>
      <c r="M527" s="60" t="s">
        <v>5625</v>
      </c>
      <c r="N527" s="53" t="s">
        <v>4798</v>
      </c>
      <c r="O527" s="18" t="s">
        <v>2725</v>
      </c>
      <c r="P527" s="47" t="s">
        <v>2726</v>
      </c>
      <c r="Q527" s="48">
        <v>35627</v>
      </c>
      <c r="R527" s="66" t="s">
        <v>754</v>
      </c>
      <c r="S527" s="48" t="s">
        <v>76</v>
      </c>
      <c r="T527" s="56" t="s">
        <v>77</v>
      </c>
      <c r="U527" s="47" t="s">
        <v>78</v>
      </c>
      <c r="V527" s="58" t="s">
        <v>237</v>
      </c>
      <c r="W527" s="58" t="s">
        <v>1831</v>
      </c>
      <c r="X527" s="58" t="s">
        <v>5183</v>
      </c>
      <c r="Y527" s="19" t="s">
        <v>5193</v>
      </c>
      <c r="Z527" s="71"/>
      <c r="AA527" s="69"/>
      <c r="AB527" s="68">
        <f t="shared" si="114"/>
        <v>0</v>
      </c>
      <c r="AC527" s="69">
        <v>2282.15</v>
      </c>
      <c r="AD527" s="69">
        <v>1228.8499999999999</v>
      </c>
      <c r="AE527" s="69"/>
      <c r="AF527" s="68">
        <f t="shared" si="115"/>
        <v>3511</v>
      </c>
      <c r="AG527" s="69"/>
      <c r="AH527" s="69"/>
      <c r="AI527" s="69"/>
      <c r="AJ527" s="68">
        <f t="shared" si="116"/>
        <v>0</v>
      </c>
      <c r="AK527" s="69"/>
      <c r="AL527" s="69"/>
      <c r="AM527" s="69"/>
      <c r="AN527" s="69"/>
      <c r="AO527" s="69"/>
      <c r="AP527" s="69"/>
      <c r="AQ527" s="68">
        <f t="shared" si="117"/>
        <v>0</v>
      </c>
      <c r="AR527" s="69">
        <v>1172.1099999999999</v>
      </c>
      <c r="AS527" s="69"/>
      <c r="AT527" s="72">
        <f t="shared" si="118"/>
        <v>205.39349999999999</v>
      </c>
      <c r="AU527" s="71">
        <f t="shared" si="112"/>
        <v>23.049714999999999</v>
      </c>
      <c r="AV527" s="68">
        <f t="shared" si="119"/>
        <v>4911.5532149999999</v>
      </c>
      <c r="AW527" s="68">
        <f t="shared" si="121"/>
        <v>58938.638579999999</v>
      </c>
      <c r="AX527" s="70">
        <v>400</v>
      </c>
      <c r="AY527" s="70">
        <v>600</v>
      </c>
      <c r="AZ527" s="70"/>
      <c r="BA527" s="68">
        <f t="shared" si="120"/>
        <v>59938.638579999999</v>
      </c>
      <c r="BB527" s="17"/>
      <c r="BC527" s="81"/>
    </row>
    <row r="528" spans="1:55" s="20" customFormat="1" ht="39.75" customHeight="1" x14ac:dyDescent="0.25">
      <c r="A528" s="81" t="s">
        <v>73</v>
      </c>
      <c r="B528" s="34" t="s">
        <v>2</v>
      </c>
      <c r="C528" s="34"/>
      <c r="D528" s="34"/>
      <c r="E528" s="34"/>
      <c r="F528" s="34" t="s">
        <v>5182</v>
      </c>
      <c r="G528" s="15" t="s">
        <v>4771</v>
      </c>
      <c r="H528" s="16" t="s">
        <v>4775</v>
      </c>
      <c r="I528" s="172">
        <f t="shared" si="113"/>
        <v>516</v>
      </c>
      <c r="J528" s="83">
        <f t="shared" si="111"/>
        <v>497</v>
      </c>
      <c r="K528" s="17" t="s">
        <v>4720</v>
      </c>
      <c r="L528" s="60" t="s">
        <v>74</v>
      </c>
      <c r="M528" s="60" t="s">
        <v>5625</v>
      </c>
      <c r="N528" s="53" t="s">
        <v>4798</v>
      </c>
      <c r="O528" s="18" t="s">
        <v>2727</v>
      </c>
      <c r="P528" s="47" t="s">
        <v>2728</v>
      </c>
      <c r="Q528" s="48">
        <v>35783</v>
      </c>
      <c r="R528" s="66" t="s">
        <v>755</v>
      </c>
      <c r="S528" s="48" t="s">
        <v>76</v>
      </c>
      <c r="T528" s="56" t="s">
        <v>77</v>
      </c>
      <c r="U528" s="47" t="s">
        <v>78</v>
      </c>
      <c r="V528" s="58" t="s">
        <v>237</v>
      </c>
      <c r="W528" s="58" t="s">
        <v>1831</v>
      </c>
      <c r="X528" s="58" t="s">
        <v>5183</v>
      </c>
      <c r="Y528" s="19" t="s">
        <v>5193</v>
      </c>
      <c r="Z528" s="71"/>
      <c r="AA528" s="69"/>
      <c r="AB528" s="68">
        <f t="shared" si="114"/>
        <v>0</v>
      </c>
      <c r="AC528" s="69">
        <v>2282.15</v>
      </c>
      <c r="AD528" s="69">
        <v>1228.8499999999999</v>
      </c>
      <c r="AE528" s="69"/>
      <c r="AF528" s="68">
        <f t="shared" si="115"/>
        <v>3511</v>
      </c>
      <c r="AG528" s="69"/>
      <c r="AH528" s="69"/>
      <c r="AI528" s="69"/>
      <c r="AJ528" s="68">
        <f t="shared" si="116"/>
        <v>0</v>
      </c>
      <c r="AK528" s="69"/>
      <c r="AL528" s="69"/>
      <c r="AM528" s="69"/>
      <c r="AN528" s="69"/>
      <c r="AO528" s="69">
        <v>300</v>
      </c>
      <c r="AP528" s="69"/>
      <c r="AQ528" s="68">
        <f t="shared" si="117"/>
        <v>300</v>
      </c>
      <c r="AR528" s="69">
        <v>1357.18</v>
      </c>
      <c r="AS528" s="69"/>
      <c r="AT528" s="72">
        <f t="shared" si="118"/>
        <v>205.39349999999999</v>
      </c>
      <c r="AU528" s="71">
        <f t="shared" si="112"/>
        <v>23.049714999999999</v>
      </c>
      <c r="AV528" s="68">
        <f t="shared" si="119"/>
        <v>5396.6232150000005</v>
      </c>
      <c r="AW528" s="68">
        <f t="shared" si="121"/>
        <v>64759.47858000001</v>
      </c>
      <c r="AX528" s="70">
        <v>400</v>
      </c>
      <c r="AY528" s="70">
        <v>600</v>
      </c>
      <c r="AZ528" s="70"/>
      <c r="BA528" s="68">
        <f t="shared" si="120"/>
        <v>65759.47858000001</v>
      </c>
      <c r="BB528" s="17"/>
      <c r="BC528" s="81"/>
    </row>
    <row r="529" spans="1:55" s="20" customFormat="1" ht="39.75" customHeight="1" x14ac:dyDescent="0.25">
      <c r="A529" s="81" t="s">
        <v>73</v>
      </c>
      <c r="B529" s="34" t="s">
        <v>2</v>
      </c>
      <c r="C529" s="34"/>
      <c r="D529" s="34"/>
      <c r="E529" s="34"/>
      <c r="F529" s="34" t="s">
        <v>5182</v>
      </c>
      <c r="G529" s="15" t="s">
        <v>4771</v>
      </c>
      <c r="H529" s="16" t="s">
        <v>4775</v>
      </c>
      <c r="I529" s="172">
        <f t="shared" si="113"/>
        <v>517</v>
      </c>
      <c r="J529" s="83">
        <f t="shared" si="111"/>
        <v>498</v>
      </c>
      <c r="K529" s="17" t="s">
        <v>4720</v>
      </c>
      <c r="L529" s="60" t="s">
        <v>74</v>
      </c>
      <c r="M529" s="60" t="s">
        <v>5625</v>
      </c>
      <c r="N529" s="53" t="s">
        <v>4798</v>
      </c>
      <c r="O529" s="18" t="s">
        <v>2729</v>
      </c>
      <c r="P529" s="47" t="s">
        <v>2730</v>
      </c>
      <c r="Q529" s="48">
        <v>39479</v>
      </c>
      <c r="R529" s="66" t="s">
        <v>756</v>
      </c>
      <c r="S529" s="48" t="s">
        <v>76</v>
      </c>
      <c r="T529" s="56" t="s">
        <v>77</v>
      </c>
      <c r="U529" s="47" t="s">
        <v>78</v>
      </c>
      <c r="V529" s="58" t="s">
        <v>240</v>
      </c>
      <c r="W529" s="58" t="s">
        <v>1832</v>
      </c>
      <c r="X529" s="58" t="s">
        <v>5183</v>
      </c>
      <c r="Y529" s="19" t="s">
        <v>5193</v>
      </c>
      <c r="Z529" s="71"/>
      <c r="AA529" s="69"/>
      <c r="AB529" s="68">
        <f t="shared" si="114"/>
        <v>0</v>
      </c>
      <c r="AC529" s="69">
        <v>1920.75</v>
      </c>
      <c r="AD529" s="69">
        <v>1034.25</v>
      </c>
      <c r="AE529" s="69"/>
      <c r="AF529" s="68">
        <f t="shared" si="115"/>
        <v>2955</v>
      </c>
      <c r="AG529" s="69"/>
      <c r="AH529" s="69"/>
      <c r="AI529" s="69"/>
      <c r="AJ529" s="68">
        <f t="shared" si="116"/>
        <v>0</v>
      </c>
      <c r="AK529" s="69"/>
      <c r="AL529" s="69"/>
      <c r="AM529" s="69"/>
      <c r="AN529" s="69"/>
      <c r="AO529" s="69">
        <v>300</v>
      </c>
      <c r="AP529" s="69"/>
      <c r="AQ529" s="68">
        <f t="shared" si="117"/>
        <v>300</v>
      </c>
      <c r="AR529" s="69">
        <v>1418.87</v>
      </c>
      <c r="AS529" s="69"/>
      <c r="AT529" s="72">
        <f t="shared" si="118"/>
        <v>172.86750000000001</v>
      </c>
      <c r="AU529" s="71">
        <f t="shared" si="112"/>
        <v>19.399574999999999</v>
      </c>
      <c r="AV529" s="68">
        <f t="shared" si="119"/>
        <v>4866.1370750000006</v>
      </c>
      <c r="AW529" s="68">
        <f t="shared" si="121"/>
        <v>58393.644900000007</v>
      </c>
      <c r="AX529" s="70">
        <v>400</v>
      </c>
      <c r="AY529" s="70">
        <v>600</v>
      </c>
      <c r="AZ529" s="70"/>
      <c r="BA529" s="68">
        <f t="shared" si="120"/>
        <v>59393.644900000007</v>
      </c>
      <c r="BB529" s="17"/>
      <c r="BC529" s="81"/>
    </row>
    <row r="530" spans="1:55" s="20" customFormat="1" ht="39.75" customHeight="1" x14ac:dyDescent="0.25">
      <c r="A530" s="81" t="s">
        <v>73</v>
      </c>
      <c r="B530" s="34" t="s">
        <v>2</v>
      </c>
      <c r="C530" s="34"/>
      <c r="D530" s="34"/>
      <c r="E530" s="34"/>
      <c r="F530" s="34" t="s">
        <v>5182</v>
      </c>
      <c r="G530" s="15" t="s">
        <v>4771</v>
      </c>
      <c r="H530" s="16" t="s">
        <v>4775</v>
      </c>
      <c r="I530" s="172">
        <f t="shared" si="113"/>
        <v>518</v>
      </c>
      <c r="J530" s="83">
        <f t="shared" si="111"/>
        <v>499</v>
      </c>
      <c r="K530" s="17" t="s">
        <v>4720</v>
      </c>
      <c r="L530" s="60" t="s">
        <v>74</v>
      </c>
      <c r="M530" s="60" t="s">
        <v>5625</v>
      </c>
      <c r="N530" s="53" t="s">
        <v>4798</v>
      </c>
      <c r="O530" s="18" t="s">
        <v>2731</v>
      </c>
      <c r="P530" s="47" t="s">
        <v>2732</v>
      </c>
      <c r="Q530" s="48">
        <v>34543</v>
      </c>
      <c r="R530" s="66" t="s">
        <v>757</v>
      </c>
      <c r="S530" s="48" t="s">
        <v>76</v>
      </c>
      <c r="T530" s="56" t="s">
        <v>77</v>
      </c>
      <c r="U530" s="47" t="s">
        <v>78</v>
      </c>
      <c r="V530" s="58" t="s">
        <v>240</v>
      </c>
      <c r="W530" s="58" t="s">
        <v>1832</v>
      </c>
      <c r="X530" s="58" t="s">
        <v>5183</v>
      </c>
      <c r="Y530" s="19" t="s">
        <v>5193</v>
      </c>
      <c r="Z530" s="71"/>
      <c r="AA530" s="69"/>
      <c r="AB530" s="68">
        <f t="shared" si="114"/>
        <v>0</v>
      </c>
      <c r="AC530" s="69">
        <v>1920.75</v>
      </c>
      <c r="AD530" s="69">
        <v>1034.25</v>
      </c>
      <c r="AE530" s="69"/>
      <c r="AF530" s="68">
        <f t="shared" si="115"/>
        <v>2955</v>
      </c>
      <c r="AG530" s="69"/>
      <c r="AH530" s="69"/>
      <c r="AI530" s="69"/>
      <c r="AJ530" s="68">
        <f t="shared" si="116"/>
        <v>0</v>
      </c>
      <c r="AK530" s="69"/>
      <c r="AL530" s="69"/>
      <c r="AM530" s="69"/>
      <c r="AN530" s="69"/>
      <c r="AO530" s="69"/>
      <c r="AP530" s="69"/>
      <c r="AQ530" s="68">
        <f t="shared" si="117"/>
        <v>0</v>
      </c>
      <c r="AR530" s="69">
        <v>1110.42</v>
      </c>
      <c r="AS530" s="69"/>
      <c r="AT530" s="72">
        <f t="shared" si="118"/>
        <v>172.86750000000001</v>
      </c>
      <c r="AU530" s="71">
        <f t="shared" si="112"/>
        <v>19.399574999999999</v>
      </c>
      <c r="AV530" s="68">
        <f t="shared" si="119"/>
        <v>4257.6870750000007</v>
      </c>
      <c r="AW530" s="68">
        <f t="shared" si="121"/>
        <v>51092.244900000005</v>
      </c>
      <c r="AX530" s="70">
        <v>400</v>
      </c>
      <c r="AY530" s="70">
        <v>600</v>
      </c>
      <c r="AZ530" s="70"/>
      <c r="BA530" s="68">
        <f t="shared" si="120"/>
        <v>52092.244900000005</v>
      </c>
      <c r="BB530" s="17"/>
      <c r="BC530" s="81"/>
    </row>
    <row r="531" spans="1:55" s="20" customFormat="1" ht="39.75" customHeight="1" x14ac:dyDescent="0.25">
      <c r="A531" s="81" t="s">
        <v>73</v>
      </c>
      <c r="B531" s="34" t="s">
        <v>2</v>
      </c>
      <c r="C531" s="34"/>
      <c r="D531" s="34"/>
      <c r="E531" s="34"/>
      <c r="F531" s="34" t="s">
        <v>5182</v>
      </c>
      <c r="G531" s="15" t="s">
        <v>4771</v>
      </c>
      <c r="H531" s="16" t="s">
        <v>4775</v>
      </c>
      <c r="I531" s="172">
        <f t="shared" si="113"/>
        <v>519</v>
      </c>
      <c r="J531" s="83">
        <f t="shared" si="111"/>
        <v>500</v>
      </c>
      <c r="K531" s="17" t="s">
        <v>4720</v>
      </c>
      <c r="L531" s="60" t="s">
        <v>74</v>
      </c>
      <c r="M531" s="60" t="s">
        <v>5625</v>
      </c>
      <c r="N531" s="53" t="s">
        <v>4798</v>
      </c>
      <c r="O531" s="18" t="s">
        <v>2733</v>
      </c>
      <c r="P531" s="47" t="s">
        <v>2734</v>
      </c>
      <c r="Q531" s="48">
        <v>31229</v>
      </c>
      <c r="R531" s="66" t="s">
        <v>758</v>
      </c>
      <c r="S531" s="48" t="s">
        <v>76</v>
      </c>
      <c r="T531" s="56" t="s">
        <v>77</v>
      </c>
      <c r="U531" s="47" t="s">
        <v>78</v>
      </c>
      <c r="V531" s="58" t="s">
        <v>240</v>
      </c>
      <c r="W531" s="58" t="s">
        <v>1832</v>
      </c>
      <c r="X531" s="58" t="s">
        <v>5183</v>
      </c>
      <c r="Y531" s="19" t="s">
        <v>5193</v>
      </c>
      <c r="Z531" s="71"/>
      <c r="AA531" s="69"/>
      <c r="AB531" s="68">
        <f t="shared" si="114"/>
        <v>0</v>
      </c>
      <c r="AC531" s="69">
        <v>1920.75</v>
      </c>
      <c r="AD531" s="69">
        <v>1034.25</v>
      </c>
      <c r="AE531" s="69"/>
      <c r="AF531" s="68">
        <f t="shared" si="115"/>
        <v>2955</v>
      </c>
      <c r="AG531" s="69"/>
      <c r="AH531" s="69"/>
      <c r="AI531" s="69"/>
      <c r="AJ531" s="68">
        <f t="shared" si="116"/>
        <v>0</v>
      </c>
      <c r="AK531" s="69"/>
      <c r="AL531" s="69"/>
      <c r="AM531" s="69"/>
      <c r="AN531" s="69"/>
      <c r="AO531" s="69">
        <v>300</v>
      </c>
      <c r="AP531" s="69"/>
      <c r="AQ531" s="68">
        <f t="shared" si="117"/>
        <v>300</v>
      </c>
      <c r="AR531" s="69">
        <v>1172.1099999999999</v>
      </c>
      <c r="AS531" s="69"/>
      <c r="AT531" s="72">
        <f t="shared" si="118"/>
        <v>172.86750000000001</v>
      </c>
      <c r="AU531" s="71">
        <f t="shared" si="112"/>
        <v>19.399574999999999</v>
      </c>
      <c r="AV531" s="68">
        <f t="shared" si="119"/>
        <v>4619.3770750000003</v>
      </c>
      <c r="AW531" s="68">
        <f t="shared" si="121"/>
        <v>55432.524900000004</v>
      </c>
      <c r="AX531" s="70">
        <v>400</v>
      </c>
      <c r="AY531" s="70">
        <v>600</v>
      </c>
      <c r="AZ531" s="70"/>
      <c r="BA531" s="68">
        <f t="shared" si="120"/>
        <v>56432.524900000004</v>
      </c>
      <c r="BB531" s="17"/>
      <c r="BC531" s="81"/>
    </row>
    <row r="532" spans="1:55" s="20" customFormat="1" ht="39.75" customHeight="1" x14ac:dyDescent="0.25">
      <c r="A532" s="81" t="s">
        <v>73</v>
      </c>
      <c r="B532" s="34"/>
      <c r="C532" s="34"/>
      <c r="D532" s="34">
        <v>1</v>
      </c>
      <c r="E532" s="34"/>
      <c r="F532" s="34" t="s">
        <v>5182</v>
      </c>
      <c r="G532" s="15" t="s">
        <v>4771</v>
      </c>
      <c r="H532" s="16" t="s">
        <v>4775</v>
      </c>
      <c r="I532" s="172">
        <f t="shared" si="113"/>
        <v>520</v>
      </c>
      <c r="J532" s="83">
        <f t="shared" si="111"/>
        <v>501</v>
      </c>
      <c r="K532" s="17" t="s">
        <v>4720</v>
      </c>
      <c r="L532" s="60" t="s">
        <v>74</v>
      </c>
      <c r="M532" s="60" t="s">
        <v>5625</v>
      </c>
      <c r="N532" s="53" t="s">
        <v>4798</v>
      </c>
      <c r="O532" s="18" t="s">
        <v>2735</v>
      </c>
      <c r="P532" s="47"/>
      <c r="Q532" s="48">
        <v>41639</v>
      </c>
      <c r="R532" s="66" t="s">
        <v>759</v>
      </c>
      <c r="S532" s="48" t="s">
        <v>76</v>
      </c>
      <c r="T532" s="56" t="s">
        <v>1822</v>
      </c>
      <c r="U532" s="47" t="s">
        <v>78</v>
      </c>
      <c r="V532" s="58" t="s">
        <v>237</v>
      </c>
      <c r="W532" s="58" t="s">
        <v>1831</v>
      </c>
      <c r="X532" s="58" t="s">
        <v>5183</v>
      </c>
      <c r="Y532" s="19" t="s">
        <v>5193</v>
      </c>
      <c r="Z532" s="71"/>
      <c r="AA532" s="69"/>
      <c r="AB532" s="68">
        <f t="shared" si="114"/>
        <v>0</v>
      </c>
      <c r="AC532" s="69">
        <v>2282.15</v>
      </c>
      <c r="AD532" s="69">
        <v>1228.8499999999999</v>
      </c>
      <c r="AE532" s="69"/>
      <c r="AF532" s="68">
        <f t="shared" si="115"/>
        <v>3511</v>
      </c>
      <c r="AG532" s="69"/>
      <c r="AH532" s="69"/>
      <c r="AI532" s="69"/>
      <c r="AJ532" s="68">
        <f t="shared" si="116"/>
        <v>0</v>
      </c>
      <c r="AK532" s="69"/>
      <c r="AL532" s="69"/>
      <c r="AM532" s="69"/>
      <c r="AN532" s="69"/>
      <c r="AO532" s="69"/>
      <c r="AP532" s="69"/>
      <c r="AQ532" s="68">
        <f t="shared" si="117"/>
        <v>0</v>
      </c>
      <c r="AR532" s="69"/>
      <c r="AS532" s="69"/>
      <c r="AT532" s="72">
        <f t="shared" si="118"/>
        <v>205.39349999999999</v>
      </c>
      <c r="AU532" s="71">
        <f t="shared" si="112"/>
        <v>23.049714999999999</v>
      </c>
      <c r="AV532" s="68">
        <f t="shared" si="119"/>
        <v>3739.4432150000002</v>
      </c>
      <c r="AW532" s="68">
        <f t="shared" ref="AW532:AW533" si="122">AV532*8</f>
        <v>29915.545720000002</v>
      </c>
      <c r="AX532" s="70">
        <v>400</v>
      </c>
      <c r="AY532" s="70">
        <v>600</v>
      </c>
      <c r="AZ532" s="70"/>
      <c r="BA532" s="68">
        <f t="shared" si="120"/>
        <v>30915.545720000002</v>
      </c>
      <c r="BB532" s="17" t="s">
        <v>4868</v>
      </c>
      <c r="BC532" s="81" t="s">
        <v>4940</v>
      </c>
    </row>
    <row r="533" spans="1:55" s="20" customFormat="1" ht="39.75" customHeight="1" x14ac:dyDescent="0.25">
      <c r="A533" s="81" t="s">
        <v>73</v>
      </c>
      <c r="B533" s="34"/>
      <c r="C533" s="34"/>
      <c r="D533" s="34">
        <v>1</v>
      </c>
      <c r="E533" s="34"/>
      <c r="F533" s="34" t="s">
        <v>5182</v>
      </c>
      <c r="G533" s="15" t="s">
        <v>4771</v>
      </c>
      <c r="H533" s="16" t="s">
        <v>4775</v>
      </c>
      <c r="I533" s="172">
        <f t="shared" si="113"/>
        <v>521</v>
      </c>
      <c r="J533" s="83">
        <f t="shared" si="111"/>
        <v>502</v>
      </c>
      <c r="K533" s="17" t="s">
        <v>4720</v>
      </c>
      <c r="L533" s="60" t="s">
        <v>74</v>
      </c>
      <c r="M533" s="60" t="s">
        <v>5625</v>
      </c>
      <c r="N533" s="53" t="s">
        <v>4798</v>
      </c>
      <c r="O533" s="18" t="s">
        <v>2736</v>
      </c>
      <c r="P533" s="47"/>
      <c r="Q533" s="48">
        <v>41639</v>
      </c>
      <c r="R533" s="66" t="s">
        <v>760</v>
      </c>
      <c r="S533" s="48" t="s">
        <v>76</v>
      </c>
      <c r="T533" s="56" t="s">
        <v>1822</v>
      </c>
      <c r="U533" s="47" t="s">
        <v>78</v>
      </c>
      <c r="V533" s="58" t="s">
        <v>237</v>
      </c>
      <c r="W533" s="58" t="s">
        <v>1831</v>
      </c>
      <c r="X533" s="58" t="s">
        <v>5183</v>
      </c>
      <c r="Y533" s="19" t="s">
        <v>5193</v>
      </c>
      <c r="Z533" s="71"/>
      <c r="AA533" s="69"/>
      <c r="AB533" s="68">
        <f t="shared" si="114"/>
        <v>0</v>
      </c>
      <c r="AC533" s="69">
        <v>2282.15</v>
      </c>
      <c r="AD533" s="69">
        <v>1228.8499999999999</v>
      </c>
      <c r="AE533" s="69"/>
      <c r="AF533" s="68">
        <f t="shared" si="115"/>
        <v>3511</v>
      </c>
      <c r="AG533" s="69"/>
      <c r="AH533" s="69"/>
      <c r="AI533" s="69"/>
      <c r="AJ533" s="68">
        <f t="shared" si="116"/>
        <v>0</v>
      </c>
      <c r="AK533" s="69"/>
      <c r="AL533" s="69"/>
      <c r="AM533" s="69"/>
      <c r="AN533" s="69"/>
      <c r="AO533" s="69"/>
      <c r="AP533" s="69"/>
      <c r="AQ533" s="68">
        <f t="shared" si="117"/>
        <v>0</v>
      </c>
      <c r="AR533" s="69"/>
      <c r="AS533" s="69"/>
      <c r="AT533" s="72">
        <f t="shared" si="118"/>
        <v>205.39349999999999</v>
      </c>
      <c r="AU533" s="71">
        <f t="shared" si="112"/>
        <v>23.049714999999999</v>
      </c>
      <c r="AV533" s="68">
        <f t="shared" si="119"/>
        <v>3739.4432150000002</v>
      </c>
      <c r="AW533" s="68">
        <f t="shared" si="122"/>
        <v>29915.545720000002</v>
      </c>
      <c r="AX533" s="70">
        <v>400</v>
      </c>
      <c r="AY533" s="70">
        <v>600</v>
      </c>
      <c r="AZ533" s="70"/>
      <c r="BA533" s="68">
        <f t="shared" si="120"/>
        <v>30915.545720000002</v>
      </c>
      <c r="BB533" s="17" t="s">
        <v>4869</v>
      </c>
      <c r="BC533" s="81" t="s">
        <v>4940</v>
      </c>
    </row>
    <row r="534" spans="1:55" s="20" customFormat="1" ht="39.75" customHeight="1" x14ac:dyDescent="0.25">
      <c r="A534" s="81" t="s">
        <v>73</v>
      </c>
      <c r="B534" s="34" t="s">
        <v>2</v>
      </c>
      <c r="C534" s="34"/>
      <c r="D534" s="34"/>
      <c r="E534" s="34"/>
      <c r="F534" s="34" t="s">
        <v>5182</v>
      </c>
      <c r="G534" s="15" t="s">
        <v>4771</v>
      </c>
      <c r="H534" s="16" t="s">
        <v>4775</v>
      </c>
      <c r="I534" s="172">
        <f t="shared" si="113"/>
        <v>522</v>
      </c>
      <c r="J534" s="83">
        <f t="shared" si="111"/>
        <v>503</v>
      </c>
      <c r="K534" s="17" t="s">
        <v>4720</v>
      </c>
      <c r="L534" s="60" t="s">
        <v>74</v>
      </c>
      <c r="M534" s="60" t="s">
        <v>5625</v>
      </c>
      <c r="N534" s="53" t="s">
        <v>4798</v>
      </c>
      <c r="O534" s="18" t="s">
        <v>2737</v>
      </c>
      <c r="P534" s="47" t="s">
        <v>2738</v>
      </c>
      <c r="Q534" s="48">
        <v>42004</v>
      </c>
      <c r="R534" s="66" t="s">
        <v>761</v>
      </c>
      <c r="S534" s="48" t="s">
        <v>76</v>
      </c>
      <c r="T534" s="56" t="s">
        <v>77</v>
      </c>
      <c r="U534" s="47" t="s">
        <v>78</v>
      </c>
      <c r="V534" s="58" t="s">
        <v>241</v>
      </c>
      <c r="W534" s="58" t="s">
        <v>1825</v>
      </c>
      <c r="X534" s="58" t="s">
        <v>5183</v>
      </c>
      <c r="Y534" s="19" t="s">
        <v>5193</v>
      </c>
      <c r="Z534" s="71"/>
      <c r="AA534" s="69"/>
      <c r="AB534" s="68">
        <f t="shared" si="114"/>
        <v>0</v>
      </c>
      <c r="AC534" s="69">
        <v>1747.85</v>
      </c>
      <c r="AD534" s="69">
        <v>941.15</v>
      </c>
      <c r="AE534" s="69"/>
      <c r="AF534" s="68">
        <f t="shared" si="115"/>
        <v>2689</v>
      </c>
      <c r="AG534" s="69"/>
      <c r="AH534" s="69"/>
      <c r="AI534" s="69"/>
      <c r="AJ534" s="68">
        <f t="shared" si="116"/>
        <v>0</v>
      </c>
      <c r="AK534" s="69"/>
      <c r="AL534" s="69"/>
      <c r="AM534" s="69"/>
      <c r="AN534" s="69"/>
      <c r="AO534" s="69"/>
      <c r="AP534" s="69"/>
      <c r="AQ534" s="68">
        <f t="shared" si="117"/>
        <v>0</v>
      </c>
      <c r="AR534" s="69">
        <v>1480.56</v>
      </c>
      <c r="AS534" s="69"/>
      <c r="AT534" s="72">
        <f t="shared" si="118"/>
        <v>157.3065</v>
      </c>
      <c r="AU534" s="71">
        <f t="shared" si="112"/>
        <v>17.653284999999997</v>
      </c>
      <c r="AV534" s="68">
        <f t="shared" si="119"/>
        <v>4344.5197849999995</v>
      </c>
      <c r="AW534" s="68">
        <f t="shared" si="121"/>
        <v>52134.23741999999</v>
      </c>
      <c r="AX534" s="70">
        <v>400</v>
      </c>
      <c r="AY534" s="70">
        <v>600</v>
      </c>
      <c r="AZ534" s="70"/>
      <c r="BA534" s="68">
        <f t="shared" si="120"/>
        <v>53134.23741999999</v>
      </c>
      <c r="BB534" s="17" t="s">
        <v>4860</v>
      </c>
      <c r="BC534" s="81" t="s">
        <v>4958</v>
      </c>
    </row>
    <row r="535" spans="1:55" s="20" customFormat="1" ht="39.75" customHeight="1" x14ac:dyDescent="0.25">
      <c r="A535" s="81" t="s">
        <v>73</v>
      </c>
      <c r="B535" s="34" t="s">
        <v>2</v>
      </c>
      <c r="C535" s="34"/>
      <c r="D535" s="34"/>
      <c r="E535" s="34"/>
      <c r="F535" s="34" t="s">
        <v>5182</v>
      </c>
      <c r="G535" s="15" t="s">
        <v>4771</v>
      </c>
      <c r="H535" s="16" t="s">
        <v>4775</v>
      </c>
      <c r="I535" s="172">
        <f t="shared" si="113"/>
        <v>523</v>
      </c>
      <c r="J535" s="83">
        <f t="shared" si="111"/>
        <v>504</v>
      </c>
      <c r="K535" s="17" t="s">
        <v>4720</v>
      </c>
      <c r="L535" s="60" t="s">
        <v>74</v>
      </c>
      <c r="M535" s="60" t="s">
        <v>5625</v>
      </c>
      <c r="N535" s="53" t="s">
        <v>4798</v>
      </c>
      <c r="O535" s="18" t="s">
        <v>2739</v>
      </c>
      <c r="P535" s="47" t="s">
        <v>2740</v>
      </c>
      <c r="Q535" s="48">
        <v>42004</v>
      </c>
      <c r="R535" s="66" t="s">
        <v>762</v>
      </c>
      <c r="S535" s="48" t="s">
        <v>76</v>
      </c>
      <c r="T535" s="56" t="s">
        <v>77</v>
      </c>
      <c r="U535" s="47" t="s">
        <v>78</v>
      </c>
      <c r="V535" s="58" t="s">
        <v>241</v>
      </c>
      <c r="W535" s="58" t="s">
        <v>1825</v>
      </c>
      <c r="X535" s="58" t="s">
        <v>5183</v>
      </c>
      <c r="Y535" s="19" t="s">
        <v>5193</v>
      </c>
      <c r="Z535" s="71"/>
      <c r="AA535" s="69"/>
      <c r="AB535" s="68">
        <f t="shared" si="114"/>
        <v>0</v>
      </c>
      <c r="AC535" s="69">
        <v>1747.85</v>
      </c>
      <c r="AD535" s="69">
        <v>941.15</v>
      </c>
      <c r="AE535" s="69"/>
      <c r="AF535" s="68">
        <f t="shared" si="115"/>
        <v>2689</v>
      </c>
      <c r="AG535" s="69"/>
      <c r="AH535" s="69"/>
      <c r="AI535" s="69"/>
      <c r="AJ535" s="68">
        <f t="shared" si="116"/>
        <v>0</v>
      </c>
      <c r="AK535" s="69"/>
      <c r="AL535" s="69"/>
      <c r="AM535" s="69"/>
      <c r="AN535" s="69"/>
      <c r="AO535" s="69">
        <v>300</v>
      </c>
      <c r="AP535" s="69"/>
      <c r="AQ535" s="68">
        <f t="shared" si="117"/>
        <v>300</v>
      </c>
      <c r="AR535" s="69">
        <v>740.28</v>
      </c>
      <c r="AS535" s="69"/>
      <c r="AT535" s="72">
        <f t="shared" si="118"/>
        <v>157.3065</v>
      </c>
      <c r="AU535" s="71">
        <f t="shared" si="112"/>
        <v>17.653284999999997</v>
      </c>
      <c r="AV535" s="68">
        <f t="shared" si="119"/>
        <v>3904.2397849999998</v>
      </c>
      <c r="AW535" s="68">
        <f t="shared" si="121"/>
        <v>46850.877419999997</v>
      </c>
      <c r="AX535" s="70">
        <v>400</v>
      </c>
      <c r="AY535" s="70">
        <v>600</v>
      </c>
      <c r="AZ535" s="70"/>
      <c r="BA535" s="68">
        <f t="shared" si="120"/>
        <v>47850.877419999997</v>
      </c>
      <c r="BB535" s="17" t="s">
        <v>4860</v>
      </c>
      <c r="BC535" s="81" t="s">
        <v>4958</v>
      </c>
    </row>
    <row r="536" spans="1:55" s="20" customFormat="1" ht="39.75" customHeight="1" x14ac:dyDescent="0.25">
      <c r="A536" s="81" t="s">
        <v>73</v>
      </c>
      <c r="B536" s="34" t="s">
        <v>2</v>
      </c>
      <c r="C536" s="34"/>
      <c r="D536" s="34"/>
      <c r="E536" s="34"/>
      <c r="F536" s="34" t="s">
        <v>5182</v>
      </c>
      <c r="G536" s="15" t="s">
        <v>4771</v>
      </c>
      <c r="H536" s="16" t="s">
        <v>4775</v>
      </c>
      <c r="I536" s="172">
        <f t="shared" si="113"/>
        <v>524</v>
      </c>
      <c r="J536" s="83">
        <f t="shared" si="111"/>
        <v>505</v>
      </c>
      <c r="K536" s="17" t="s">
        <v>4720</v>
      </c>
      <c r="L536" s="60" t="s">
        <v>74</v>
      </c>
      <c r="M536" s="60" t="s">
        <v>5625</v>
      </c>
      <c r="N536" s="53" t="s">
        <v>4798</v>
      </c>
      <c r="O536" s="18" t="s">
        <v>2741</v>
      </c>
      <c r="P536" s="47" t="s">
        <v>2742</v>
      </c>
      <c r="Q536" s="48">
        <v>42004</v>
      </c>
      <c r="R536" s="66" t="s">
        <v>763</v>
      </c>
      <c r="S536" s="48" t="s">
        <v>76</v>
      </c>
      <c r="T536" s="56" t="s">
        <v>77</v>
      </c>
      <c r="U536" s="47" t="s">
        <v>78</v>
      </c>
      <c r="V536" s="58" t="s">
        <v>241</v>
      </c>
      <c r="W536" s="58" t="s">
        <v>1825</v>
      </c>
      <c r="X536" s="58" t="s">
        <v>5183</v>
      </c>
      <c r="Y536" s="19" t="s">
        <v>5193</v>
      </c>
      <c r="Z536" s="71"/>
      <c r="AA536" s="69"/>
      <c r="AB536" s="68">
        <f t="shared" si="114"/>
        <v>0</v>
      </c>
      <c r="AC536" s="69">
        <v>1747.85</v>
      </c>
      <c r="AD536" s="69">
        <v>941.15</v>
      </c>
      <c r="AE536" s="69"/>
      <c r="AF536" s="68">
        <f t="shared" si="115"/>
        <v>2689</v>
      </c>
      <c r="AG536" s="69"/>
      <c r="AH536" s="69"/>
      <c r="AI536" s="69"/>
      <c r="AJ536" s="68">
        <f t="shared" si="116"/>
        <v>0</v>
      </c>
      <c r="AK536" s="69"/>
      <c r="AL536" s="69"/>
      <c r="AM536" s="69"/>
      <c r="AN536" s="69"/>
      <c r="AO536" s="69">
        <v>300</v>
      </c>
      <c r="AP536" s="69"/>
      <c r="AQ536" s="68">
        <f t="shared" si="117"/>
        <v>300</v>
      </c>
      <c r="AR536" s="69">
        <v>1017.88</v>
      </c>
      <c r="AS536" s="69"/>
      <c r="AT536" s="72">
        <f t="shared" si="118"/>
        <v>157.3065</v>
      </c>
      <c r="AU536" s="71">
        <f t="shared" si="112"/>
        <v>17.653284999999997</v>
      </c>
      <c r="AV536" s="68">
        <f t="shared" si="119"/>
        <v>4181.8397850000001</v>
      </c>
      <c r="AW536" s="68">
        <f t="shared" si="121"/>
        <v>50182.077420000001</v>
      </c>
      <c r="AX536" s="70">
        <v>400</v>
      </c>
      <c r="AY536" s="70">
        <v>600</v>
      </c>
      <c r="AZ536" s="70"/>
      <c r="BA536" s="68">
        <f t="shared" si="120"/>
        <v>51182.077420000001</v>
      </c>
      <c r="BB536" s="17" t="s">
        <v>4860</v>
      </c>
      <c r="BC536" s="81" t="s">
        <v>4958</v>
      </c>
    </row>
    <row r="537" spans="1:55" s="20" customFormat="1" ht="39.75" customHeight="1" x14ac:dyDescent="0.25">
      <c r="A537" s="81" t="s">
        <v>73</v>
      </c>
      <c r="B537" s="34" t="s">
        <v>2</v>
      </c>
      <c r="C537" s="34"/>
      <c r="D537" s="34"/>
      <c r="E537" s="34"/>
      <c r="F537" s="34" t="s">
        <v>5182</v>
      </c>
      <c r="G537" s="15" t="s">
        <v>4771</v>
      </c>
      <c r="H537" s="16" t="s">
        <v>4775</v>
      </c>
      <c r="I537" s="172">
        <f t="shared" si="113"/>
        <v>525</v>
      </c>
      <c r="J537" s="83">
        <f t="shared" si="111"/>
        <v>506</v>
      </c>
      <c r="K537" s="17" t="s">
        <v>4720</v>
      </c>
      <c r="L537" s="60" t="s">
        <v>74</v>
      </c>
      <c r="M537" s="60" t="s">
        <v>5625</v>
      </c>
      <c r="N537" s="53" t="s">
        <v>4798</v>
      </c>
      <c r="O537" s="18" t="s">
        <v>2743</v>
      </c>
      <c r="P537" s="47" t="s">
        <v>2744</v>
      </c>
      <c r="Q537" s="48">
        <v>42369</v>
      </c>
      <c r="R537" s="66" t="s">
        <v>764</v>
      </c>
      <c r="S537" s="48" t="s">
        <v>76</v>
      </c>
      <c r="T537" s="56" t="s">
        <v>77</v>
      </c>
      <c r="U537" s="47" t="s">
        <v>78</v>
      </c>
      <c r="V537" s="58" t="s">
        <v>241</v>
      </c>
      <c r="W537" s="58" t="s">
        <v>1825</v>
      </c>
      <c r="X537" s="58" t="s">
        <v>5183</v>
      </c>
      <c r="Y537" s="19" t="s">
        <v>5193</v>
      </c>
      <c r="Z537" s="71"/>
      <c r="AA537" s="69"/>
      <c r="AB537" s="68">
        <f t="shared" si="114"/>
        <v>0</v>
      </c>
      <c r="AC537" s="69">
        <v>1747.85</v>
      </c>
      <c r="AD537" s="69">
        <v>941.15</v>
      </c>
      <c r="AE537" s="69"/>
      <c r="AF537" s="68">
        <f t="shared" si="115"/>
        <v>2689</v>
      </c>
      <c r="AG537" s="69"/>
      <c r="AH537" s="69"/>
      <c r="AI537" s="69"/>
      <c r="AJ537" s="68">
        <f t="shared" si="116"/>
        <v>0</v>
      </c>
      <c r="AK537" s="69"/>
      <c r="AL537" s="69"/>
      <c r="AM537" s="69"/>
      <c r="AN537" s="69"/>
      <c r="AO537" s="69">
        <v>300</v>
      </c>
      <c r="AP537" s="69"/>
      <c r="AQ537" s="68">
        <f t="shared" si="117"/>
        <v>300</v>
      </c>
      <c r="AR537" s="69">
        <v>1172.1099999999999</v>
      </c>
      <c r="AS537" s="69"/>
      <c r="AT537" s="72">
        <f t="shared" si="118"/>
        <v>157.3065</v>
      </c>
      <c r="AU537" s="71">
        <f t="shared" si="112"/>
        <v>17.653284999999997</v>
      </c>
      <c r="AV537" s="68">
        <f t="shared" si="119"/>
        <v>4336.0697849999997</v>
      </c>
      <c r="AW537" s="68">
        <f t="shared" si="121"/>
        <v>52032.837419999996</v>
      </c>
      <c r="AX537" s="70">
        <v>400</v>
      </c>
      <c r="AY537" s="70">
        <v>600</v>
      </c>
      <c r="AZ537" s="70"/>
      <c r="BA537" s="68">
        <f t="shared" si="120"/>
        <v>53032.837419999996</v>
      </c>
      <c r="BB537" s="17" t="s">
        <v>5474</v>
      </c>
      <c r="BC537" s="81" t="s">
        <v>4954</v>
      </c>
    </row>
    <row r="538" spans="1:55" s="20" customFormat="1" ht="39.75" customHeight="1" x14ac:dyDescent="0.25">
      <c r="A538" s="81" t="s">
        <v>73</v>
      </c>
      <c r="B538" s="34" t="s">
        <v>2</v>
      </c>
      <c r="C538" s="34"/>
      <c r="D538" s="34"/>
      <c r="E538" s="34"/>
      <c r="F538" s="34" t="s">
        <v>5182</v>
      </c>
      <c r="G538" s="15" t="s">
        <v>4771</v>
      </c>
      <c r="H538" s="16" t="s">
        <v>4775</v>
      </c>
      <c r="I538" s="172">
        <f t="shared" si="113"/>
        <v>526</v>
      </c>
      <c r="J538" s="83">
        <f t="shared" si="111"/>
        <v>507</v>
      </c>
      <c r="K538" s="17" t="s">
        <v>4720</v>
      </c>
      <c r="L538" s="60" t="s">
        <v>74</v>
      </c>
      <c r="M538" s="60" t="s">
        <v>5625</v>
      </c>
      <c r="N538" s="53" t="s">
        <v>4798</v>
      </c>
      <c r="O538" s="18" t="s">
        <v>5144</v>
      </c>
      <c r="P538" s="47" t="s">
        <v>5358</v>
      </c>
      <c r="Q538" s="48">
        <v>42675</v>
      </c>
      <c r="R538" s="66" t="s">
        <v>5301</v>
      </c>
      <c r="S538" s="48" t="s">
        <v>76</v>
      </c>
      <c r="T538" s="56" t="s">
        <v>77</v>
      </c>
      <c r="U538" s="47" t="s">
        <v>78</v>
      </c>
      <c r="V538" s="58" t="s">
        <v>241</v>
      </c>
      <c r="W538" s="58" t="s">
        <v>1825</v>
      </c>
      <c r="X538" s="58" t="s">
        <v>5183</v>
      </c>
      <c r="Y538" s="19" t="s">
        <v>5193</v>
      </c>
      <c r="Z538" s="71"/>
      <c r="AA538" s="69"/>
      <c r="AB538" s="68">
        <f t="shared" si="114"/>
        <v>0</v>
      </c>
      <c r="AC538" s="69">
        <v>1747.85</v>
      </c>
      <c r="AD538" s="69">
        <v>941.15</v>
      </c>
      <c r="AE538" s="69"/>
      <c r="AF538" s="68">
        <f t="shared" si="115"/>
        <v>2689</v>
      </c>
      <c r="AG538" s="69"/>
      <c r="AH538" s="69"/>
      <c r="AI538" s="69"/>
      <c r="AJ538" s="68">
        <f t="shared" si="116"/>
        <v>0</v>
      </c>
      <c r="AK538" s="69"/>
      <c r="AL538" s="69"/>
      <c r="AM538" s="69"/>
      <c r="AN538" s="69"/>
      <c r="AO538" s="69">
        <v>300</v>
      </c>
      <c r="AP538" s="69"/>
      <c r="AQ538" s="68">
        <f t="shared" si="117"/>
        <v>300</v>
      </c>
      <c r="AR538" s="69">
        <v>1172.1099999999999</v>
      </c>
      <c r="AS538" s="69"/>
      <c r="AT538" s="72">
        <f t="shared" si="118"/>
        <v>157.3065</v>
      </c>
      <c r="AU538" s="71">
        <f t="shared" si="112"/>
        <v>17.653284999999997</v>
      </c>
      <c r="AV538" s="68">
        <f t="shared" si="119"/>
        <v>4336.0697849999997</v>
      </c>
      <c r="AW538" s="68">
        <f t="shared" si="121"/>
        <v>52032.837419999996</v>
      </c>
      <c r="AX538" s="70">
        <v>400</v>
      </c>
      <c r="AY538" s="70">
        <v>600</v>
      </c>
      <c r="AZ538" s="70"/>
      <c r="BA538" s="68">
        <f t="shared" si="120"/>
        <v>53032.837419999996</v>
      </c>
      <c r="BB538" s="17" t="s">
        <v>5447</v>
      </c>
      <c r="BC538" s="81" t="s">
        <v>5134</v>
      </c>
    </row>
    <row r="539" spans="1:55" s="20" customFormat="1" ht="39.75" customHeight="1" x14ac:dyDescent="0.25">
      <c r="A539" s="81" t="s">
        <v>73</v>
      </c>
      <c r="B539" s="34" t="s">
        <v>2</v>
      </c>
      <c r="C539" s="34"/>
      <c r="D539" s="34"/>
      <c r="E539" s="34"/>
      <c r="F539" s="34" t="s">
        <v>5182</v>
      </c>
      <c r="G539" s="15" t="s">
        <v>4771</v>
      </c>
      <c r="H539" s="16" t="s">
        <v>4775</v>
      </c>
      <c r="I539" s="172">
        <f t="shared" si="113"/>
        <v>527</v>
      </c>
      <c r="J539" s="83">
        <f t="shared" si="111"/>
        <v>508</v>
      </c>
      <c r="K539" s="17" t="s">
        <v>4720</v>
      </c>
      <c r="L539" s="60" t="s">
        <v>74</v>
      </c>
      <c r="M539" s="60" t="s">
        <v>5625</v>
      </c>
      <c r="N539" s="53" t="s">
        <v>4798</v>
      </c>
      <c r="O539" s="18" t="s">
        <v>5668</v>
      </c>
      <c r="P539" s="144" t="s">
        <v>5669</v>
      </c>
      <c r="Q539" s="48">
        <v>43009</v>
      </c>
      <c r="R539" s="66" t="s">
        <v>6022</v>
      </c>
      <c r="S539" s="48" t="s">
        <v>76</v>
      </c>
      <c r="T539" s="56" t="s">
        <v>77</v>
      </c>
      <c r="U539" s="47" t="s">
        <v>78</v>
      </c>
      <c r="V539" s="58" t="s">
        <v>241</v>
      </c>
      <c r="W539" s="58" t="s">
        <v>1825</v>
      </c>
      <c r="X539" s="58" t="s">
        <v>5183</v>
      </c>
      <c r="Y539" s="19" t="s">
        <v>5193</v>
      </c>
      <c r="Z539" s="71"/>
      <c r="AA539" s="69"/>
      <c r="AB539" s="68">
        <f t="shared" si="114"/>
        <v>0</v>
      </c>
      <c r="AC539" s="69">
        <v>1747.85</v>
      </c>
      <c r="AD539" s="69">
        <v>941.15</v>
      </c>
      <c r="AE539" s="69"/>
      <c r="AF539" s="68">
        <f t="shared" si="115"/>
        <v>2689</v>
      </c>
      <c r="AG539" s="69"/>
      <c r="AH539" s="69"/>
      <c r="AI539" s="69"/>
      <c r="AJ539" s="68">
        <f t="shared" si="116"/>
        <v>0</v>
      </c>
      <c r="AK539" s="69"/>
      <c r="AL539" s="69"/>
      <c r="AM539" s="69"/>
      <c r="AN539" s="69"/>
      <c r="AO539" s="69"/>
      <c r="AP539" s="69"/>
      <c r="AQ539" s="68">
        <f t="shared" si="117"/>
        <v>0</v>
      </c>
      <c r="AR539" s="69">
        <v>1017.88</v>
      </c>
      <c r="AS539" s="69"/>
      <c r="AT539" s="72">
        <f t="shared" si="118"/>
        <v>157.3065</v>
      </c>
      <c r="AU539" s="71">
        <f t="shared" si="112"/>
        <v>17.653284999999997</v>
      </c>
      <c r="AV539" s="68">
        <f t="shared" si="119"/>
        <v>3881.8397850000001</v>
      </c>
      <c r="AW539" s="68">
        <f t="shared" si="121"/>
        <v>46582.077420000001</v>
      </c>
      <c r="AX539" s="70">
        <v>400</v>
      </c>
      <c r="AY539" s="70">
        <v>600</v>
      </c>
      <c r="AZ539" s="70"/>
      <c r="BA539" s="68">
        <f t="shared" si="120"/>
        <v>47582.077420000001</v>
      </c>
      <c r="BB539" s="17" t="s">
        <v>5738</v>
      </c>
      <c r="BC539" s="17" t="s">
        <v>5737</v>
      </c>
    </row>
    <row r="540" spans="1:55" s="20" customFormat="1" ht="39.75" customHeight="1" x14ac:dyDescent="0.25">
      <c r="A540" s="81" t="s">
        <v>73</v>
      </c>
      <c r="B540" s="34" t="s">
        <v>2</v>
      </c>
      <c r="C540" s="34"/>
      <c r="D540" s="34"/>
      <c r="E540" s="34"/>
      <c r="F540" s="34" t="s">
        <v>5182</v>
      </c>
      <c r="G540" s="15" t="s">
        <v>4771</v>
      </c>
      <c r="H540" s="16" t="s">
        <v>4775</v>
      </c>
      <c r="I540" s="172">
        <f t="shared" si="113"/>
        <v>528</v>
      </c>
      <c r="J540" s="83">
        <f t="shared" si="111"/>
        <v>509</v>
      </c>
      <c r="K540" s="17" t="s">
        <v>4720</v>
      </c>
      <c r="L540" s="60" t="s">
        <v>74</v>
      </c>
      <c r="M540" s="60" t="s">
        <v>5625</v>
      </c>
      <c r="N540" s="53" t="s">
        <v>4798</v>
      </c>
      <c r="O540" s="18" t="s">
        <v>2745</v>
      </c>
      <c r="P540" s="47" t="s">
        <v>2746</v>
      </c>
      <c r="Q540" s="48">
        <v>29160</v>
      </c>
      <c r="R540" s="66" t="s">
        <v>765</v>
      </c>
      <c r="S540" s="48" t="s">
        <v>76</v>
      </c>
      <c r="T540" s="56" t="s">
        <v>77</v>
      </c>
      <c r="U540" s="47" t="s">
        <v>78</v>
      </c>
      <c r="V540" s="58" t="s">
        <v>241</v>
      </c>
      <c r="W540" s="58" t="s">
        <v>1825</v>
      </c>
      <c r="X540" s="58" t="s">
        <v>5183</v>
      </c>
      <c r="Y540" s="19" t="s">
        <v>5193</v>
      </c>
      <c r="Z540" s="71"/>
      <c r="AA540" s="69"/>
      <c r="AB540" s="68">
        <f t="shared" si="114"/>
        <v>0</v>
      </c>
      <c r="AC540" s="69">
        <v>1747.85</v>
      </c>
      <c r="AD540" s="69">
        <v>941.15</v>
      </c>
      <c r="AE540" s="69"/>
      <c r="AF540" s="68">
        <f t="shared" si="115"/>
        <v>2689</v>
      </c>
      <c r="AG540" s="69"/>
      <c r="AH540" s="69"/>
      <c r="AI540" s="69"/>
      <c r="AJ540" s="68">
        <f t="shared" si="116"/>
        <v>0</v>
      </c>
      <c r="AK540" s="69"/>
      <c r="AL540" s="69"/>
      <c r="AM540" s="69"/>
      <c r="AN540" s="69"/>
      <c r="AO540" s="69"/>
      <c r="AP540" s="69"/>
      <c r="AQ540" s="68">
        <f t="shared" si="117"/>
        <v>0</v>
      </c>
      <c r="AR540" s="69">
        <v>484.33</v>
      </c>
      <c r="AS540" s="69"/>
      <c r="AT540" s="72">
        <f t="shared" si="118"/>
        <v>157.3065</v>
      </c>
      <c r="AU540" s="71">
        <f t="shared" si="112"/>
        <v>17.653284999999997</v>
      </c>
      <c r="AV540" s="68">
        <f t="shared" si="119"/>
        <v>3348.2897849999999</v>
      </c>
      <c r="AW540" s="68">
        <f t="shared" si="121"/>
        <v>40179.477419999996</v>
      </c>
      <c r="AX540" s="70">
        <v>400</v>
      </c>
      <c r="AY540" s="70">
        <v>600</v>
      </c>
      <c r="AZ540" s="70"/>
      <c r="BA540" s="68">
        <f t="shared" si="120"/>
        <v>41179.477419999996</v>
      </c>
      <c r="BB540" s="17" t="s">
        <v>5984</v>
      </c>
      <c r="BC540" s="81" t="s">
        <v>5760</v>
      </c>
    </row>
    <row r="541" spans="1:55" s="20" customFormat="1" ht="39.75" customHeight="1" x14ac:dyDescent="0.25">
      <c r="A541" s="81" t="s">
        <v>73</v>
      </c>
      <c r="B541" s="34" t="s">
        <v>2</v>
      </c>
      <c r="C541" s="34"/>
      <c r="D541" s="34"/>
      <c r="E541" s="34"/>
      <c r="F541" s="34" t="s">
        <v>5182</v>
      </c>
      <c r="G541" s="15" t="s">
        <v>4771</v>
      </c>
      <c r="H541" s="16" t="s">
        <v>4775</v>
      </c>
      <c r="I541" s="172">
        <f t="shared" ref="I541" si="123">I540+1</f>
        <v>529</v>
      </c>
      <c r="J541" s="83">
        <f t="shared" ref="J541" si="124">J540+1</f>
        <v>510</v>
      </c>
      <c r="K541" s="17" t="s">
        <v>4720</v>
      </c>
      <c r="L541" s="60" t="s">
        <v>74</v>
      </c>
      <c r="M541" s="60" t="s">
        <v>5625</v>
      </c>
      <c r="N541" s="53" t="s">
        <v>4798</v>
      </c>
      <c r="O541" s="18" t="s">
        <v>1871</v>
      </c>
      <c r="P541" s="47" t="s">
        <v>1872</v>
      </c>
      <c r="Q541" s="48">
        <v>36507</v>
      </c>
      <c r="R541" s="66" t="s">
        <v>284</v>
      </c>
      <c r="S541" s="48" t="s">
        <v>76</v>
      </c>
      <c r="T541" s="56" t="s">
        <v>77</v>
      </c>
      <c r="U541" s="47" t="s">
        <v>78</v>
      </c>
      <c r="V541" s="58" t="s">
        <v>241</v>
      </c>
      <c r="W541" s="58" t="s">
        <v>1825</v>
      </c>
      <c r="X541" s="58" t="s">
        <v>5183</v>
      </c>
      <c r="Y541" s="19" t="s">
        <v>5193</v>
      </c>
      <c r="Z541" s="71"/>
      <c r="AA541" s="69"/>
      <c r="AB541" s="68">
        <f t="shared" si="114"/>
        <v>0</v>
      </c>
      <c r="AC541" s="69">
        <v>1747.85</v>
      </c>
      <c r="AD541" s="69">
        <v>941.15</v>
      </c>
      <c r="AE541" s="69"/>
      <c r="AF541" s="68">
        <f t="shared" si="115"/>
        <v>2689</v>
      </c>
      <c r="AG541" s="69"/>
      <c r="AH541" s="69"/>
      <c r="AI541" s="69"/>
      <c r="AJ541" s="68">
        <f t="shared" si="116"/>
        <v>0</v>
      </c>
      <c r="AK541" s="69"/>
      <c r="AL541" s="69"/>
      <c r="AM541" s="69"/>
      <c r="AN541" s="69"/>
      <c r="AO541" s="69"/>
      <c r="AP541" s="69"/>
      <c r="AQ541" s="68">
        <f t="shared" si="117"/>
        <v>0</v>
      </c>
      <c r="AR541" s="69">
        <v>1172.1099999999999</v>
      </c>
      <c r="AS541" s="69"/>
      <c r="AT541" s="72">
        <f t="shared" si="118"/>
        <v>157.3065</v>
      </c>
      <c r="AU541" s="71">
        <f t="shared" si="112"/>
        <v>17.653284999999997</v>
      </c>
      <c r="AV541" s="68">
        <f t="shared" si="119"/>
        <v>4036.0697849999997</v>
      </c>
      <c r="AW541" s="68">
        <f t="shared" si="121"/>
        <v>48432.837419999996</v>
      </c>
      <c r="AX541" s="70">
        <v>400</v>
      </c>
      <c r="AY541" s="70">
        <v>600</v>
      </c>
      <c r="AZ541" s="70"/>
      <c r="BA541" s="68">
        <f t="shared" si="120"/>
        <v>49432.837419999996</v>
      </c>
      <c r="BB541" s="17" t="s">
        <v>5985</v>
      </c>
      <c r="BC541" s="81" t="s">
        <v>5760</v>
      </c>
    </row>
    <row r="542" spans="1:55" s="20" customFormat="1" ht="39.75" customHeight="1" x14ac:dyDescent="0.25">
      <c r="A542" s="81" t="s">
        <v>4754</v>
      </c>
      <c r="B542" s="34" t="s">
        <v>2</v>
      </c>
      <c r="C542" s="34"/>
      <c r="D542" s="34"/>
      <c r="E542" s="34"/>
      <c r="F542" s="34" t="s">
        <v>5182</v>
      </c>
      <c r="G542" s="15" t="s">
        <v>4771</v>
      </c>
      <c r="H542" s="16" t="s">
        <v>4775</v>
      </c>
      <c r="I542" s="172">
        <f t="shared" si="113"/>
        <v>530</v>
      </c>
      <c r="J542" s="83">
        <f t="shared" ref="J542:J604" si="125">J541+1</f>
        <v>511</v>
      </c>
      <c r="K542" s="17" t="s">
        <v>4700</v>
      </c>
      <c r="L542" s="60" t="s">
        <v>4785</v>
      </c>
      <c r="M542" s="60" t="s">
        <v>5626</v>
      </c>
      <c r="N542" s="53" t="s">
        <v>5401</v>
      </c>
      <c r="O542" s="18" t="s">
        <v>2751</v>
      </c>
      <c r="P542" s="47" t="s">
        <v>2752</v>
      </c>
      <c r="Q542" s="48">
        <v>30651</v>
      </c>
      <c r="R542" s="66" t="s">
        <v>768</v>
      </c>
      <c r="S542" s="48" t="s">
        <v>76</v>
      </c>
      <c r="T542" s="56" t="s">
        <v>77</v>
      </c>
      <c r="U542" s="47" t="s">
        <v>1811</v>
      </c>
      <c r="V542" s="58" t="s">
        <v>140</v>
      </c>
      <c r="W542" s="58" t="s">
        <v>141</v>
      </c>
      <c r="X542" s="58" t="s">
        <v>5183</v>
      </c>
      <c r="Y542" s="19" t="s">
        <v>5188</v>
      </c>
      <c r="Z542" s="71">
        <v>754.52</v>
      </c>
      <c r="AA542" s="69">
        <v>15.7</v>
      </c>
      <c r="AB542" s="68">
        <f t="shared" si="114"/>
        <v>770.22</v>
      </c>
      <c r="AC542" s="69"/>
      <c r="AD542" s="69"/>
      <c r="AE542" s="69"/>
      <c r="AF542" s="68">
        <f t="shared" si="115"/>
        <v>0</v>
      </c>
      <c r="AG542" s="69"/>
      <c r="AH542" s="69"/>
      <c r="AI542" s="69"/>
      <c r="AJ542" s="68">
        <f t="shared" si="116"/>
        <v>0</v>
      </c>
      <c r="AK542" s="69"/>
      <c r="AL542" s="69"/>
      <c r="AM542" s="69"/>
      <c r="AN542" s="69"/>
      <c r="AO542" s="69"/>
      <c r="AP542" s="69"/>
      <c r="AQ542" s="68">
        <f t="shared" si="117"/>
        <v>0</v>
      </c>
      <c r="AR542" s="69"/>
      <c r="AS542" s="69">
        <v>1250.92</v>
      </c>
      <c r="AT542" s="72">
        <f t="shared" si="118"/>
        <v>67.90679999999999</v>
      </c>
      <c r="AU542" s="71">
        <f>+(Z542+AC542)*0.82%</f>
        <v>6.1870639999999995</v>
      </c>
      <c r="AV542" s="68">
        <f t="shared" si="119"/>
        <v>2095.2338640000003</v>
      </c>
      <c r="AW542" s="68">
        <f t="shared" si="121"/>
        <v>25142.806368000005</v>
      </c>
      <c r="AX542" s="70">
        <v>400</v>
      </c>
      <c r="AY542" s="70">
        <v>600</v>
      </c>
      <c r="AZ542" s="70"/>
      <c r="BA542" s="68">
        <f t="shared" si="120"/>
        <v>26142.806368000005</v>
      </c>
      <c r="BB542" s="17"/>
      <c r="BC542" s="81"/>
    </row>
    <row r="543" spans="1:55" s="20" customFormat="1" ht="39.75" customHeight="1" x14ac:dyDescent="0.25">
      <c r="A543" s="81" t="s">
        <v>4754</v>
      </c>
      <c r="B543" s="34" t="s">
        <v>2</v>
      </c>
      <c r="C543" s="34"/>
      <c r="D543" s="34"/>
      <c r="E543" s="34"/>
      <c r="F543" s="34" t="s">
        <v>5182</v>
      </c>
      <c r="G543" s="15" t="s">
        <v>4771</v>
      </c>
      <c r="H543" s="16" t="s">
        <v>4775</v>
      </c>
      <c r="I543" s="172">
        <f t="shared" si="113"/>
        <v>531</v>
      </c>
      <c r="J543" s="83">
        <f t="shared" si="125"/>
        <v>512</v>
      </c>
      <c r="K543" s="17" t="s">
        <v>4700</v>
      </c>
      <c r="L543" s="60" t="s">
        <v>4785</v>
      </c>
      <c r="M543" s="60" t="s">
        <v>5626</v>
      </c>
      <c r="N543" s="139" t="s">
        <v>4789</v>
      </c>
      <c r="O543" s="18" t="s">
        <v>2753</v>
      </c>
      <c r="P543" s="47" t="s">
        <v>2754</v>
      </c>
      <c r="Q543" s="48">
        <v>36160</v>
      </c>
      <c r="R543" s="66" t="s">
        <v>769</v>
      </c>
      <c r="S543" s="48" t="s">
        <v>76</v>
      </c>
      <c r="T543" s="56" t="s">
        <v>77</v>
      </c>
      <c r="U543" s="47" t="s">
        <v>1811</v>
      </c>
      <c r="V543" s="58" t="s">
        <v>144</v>
      </c>
      <c r="W543" s="58" t="s">
        <v>145</v>
      </c>
      <c r="X543" s="58" t="s">
        <v>5183</v>
      </c>
      <c r="Y543" s="19" t="s">
        <v>5187</v>
      </c>
      <c r="Z543" s="71">
        <v>715.69999999999993</v>
      </c>
      <c r="AA543" s="69">
        <v>5.7</v>
      </c>
      <c r="AB543" s="68">
        <f t="shared" si="114"/>
        <v>721.4</v>
      </c>
      <c r="AC543" s="69"/>
      <c r="AD543" s="69"/>
      <c r="AE543" s="69"/>
      <c r="AF543" s="68">
        <f t="shared" si="115"/>
        <v>0</v>
      </c>
      <c r="AG543" s="69"/>
      <c r="AH543" s="69"/>
      <c r="AI543" s="69"/>
      <c r="AJ543" s="68">
        <f t="shared" si="116"/>
        <v>0</v>
      </c>
      <c r="AK543" s="69"/>
      <c r="AL543" s="69"/>
      <c r="AM543" s="69"/>
      <c r="AN543" s="69"/>
      <c r="AO543" s="69"/>
      <c r="AP543" s="69"/>
      <c r="AQ543" s="68">
        <f t="shared" si="117"/>
        <v>0</v>
      </c>
      <c r="AR543" s="69"/>
      <c r="AS543" s="69">
        <v>1250.92</v>
      </c>
      <c r="AT543" s="72">
        <f t="shared" si="118"/>
        <v>64.412999999999997</v>
      </c>
      <c r="AU543" s="71">
        <f>+(Z543+AC543)*0.82%</f>
        <v>5.868739999999999</v>
      </c>
      <c r="AV543" s="68">
        <f t="shared" si="119"/>
        <v>2042.6017400000001</v>
      </c>
      <c r="AW543" s="68">
        <f t="shared" si="121"/>
        <v>24511.220880000001</v>
      </c>
      <c r="AX543" s="70">
        <v>400</v>
      </c>
      <c r="AY543" s="70">
        <v>600</v>
      </c>
      <c r="AZ543" s="70"/>
      <c r="BA543" s="68">
        <f t="shared" si="120"/>
        <v>25511.220880000001</v>
      </c>
      <c r="BB543" s="17"/>
      <c r="BC543" s="81"/>
    </row>
    <row r="544" spans="1:55" s="20" customFormat="1" ht="39.75" customHeight="1" x14ac:dyDescent="0.25">
      <c r="A544" s="81" t="s">
        <v>4754</v>
      </c>
      <c r="B544" s="34" t="s">
        <v>2</v>
      </c>
      <c r="C544" s="34"/>
      <c r="D544" s="34"/>
      <c r="E544" s="34"/>
      <c r="F544" s="34" t="s">
        <v>5182</v>
      </c>
      <c r="G544" s="15" t="s">
        <v>4771</v>
      </c>
      <c r="H544" s="16" t="s">
        <v>4775</v>
      </c>
      <c r="I544" s="172">
        <f t="shared" si="113"/>
        <v>532</v>
      </c>
      <c r="J544" s="83">
        <f t="shared" si="125"/>
        <v>513</v>
      </c>
      <c r="K544" s="17" t="s">
        <v>4700</v>
      </c>
      <c r="L544" s="60" t="s">
        <v>4785</v>
      </c>
      <c r="M544" s="60" t="s">
        <v>5626</v>
      </c>
      <c r="N544" s="53" t="s">
        <v>4979</v>
      </c>
      <c r="O544" s="18" t="s">
        <v>2755</v>
      </c>
      <c r="P544" s="47" t="s">
        <v>2756</v>
      </c>
      <c r="Q544" s="48">
        <v>30651</v>
      </c>
      <c r="R544" s="66" t="s">
        <v>770</v>
      </c>
      <c r="S544" s="48" t="s">
        <v>76</v>
      </c>
      <c r="T544" s="56" t="s">
        <v>77</v>
      </c>
      <c r="U544" s="47" t="s">
        <v>1811</v>
      </c>
      <c r="V544" s="58" t="s">
        <v>140</v>
      </c>
      <c r="W544" s="58" t="s">
        <v>141</v>
      </c>
      <c r="X544" s="58" t="s">
        <v>5183</v>
      </c>
      <c r="Y544" s="19" t="s">
        <v>5188</v>
      </c>
      <c r="Z544" s="71">
        <v>785.43</v>
      </c>
      <c r="AA544" s="69">
        <v>15.7</v>
      </c>
      <c r="AB544" s="68">
        <f t="shared" si="114"/>
        <v>801.13</v>
      </c>
      <c r="AC544" s="69"/>
      <c r="AD544" s="69"/>
      <c r="AE544" s="69"/>
      <c r="AF544" s="68">
        <f t="shared" si="115"/>
        <v>0</v>
      </c>
      <c r="AG544" s="69"/>
      <c r="AH544" s="69"/>
      <c r="AI544" s="69"/>
      <c r="AJ544" s="68">
        <f t="shared" si="116"/>
        <v>0</v>
      </c>
      <c r="AK544" s="69"/>
      <c r="AL544" s="69"/>
      <c r="AM544" s="69"/>
      <c r="AN544" s="69"/>
      <c r="AO544" s="69"/>
      <c r="AP544" s="69"/>
      <c r="AQ544" s="68">
        <f t="shared" si="117"/>
        <v>0</v>
      </c>
      <c r="AR544" s="69"/>
      <c r="AS544" s="69">
        <v>1250.92</v>
      </c>
      <c r="AT544" s="72">
        <f t="shared" si="118"/>
        <v>70.688699999999997</v>
      </c>
      <c r="AU544" s="71">
        <f>+(Z544+AC544)*0.82%</f>
        <v>6.4405259999999984</v>
      </c>
      <c r="AV544" s="68">
        <f t="shared" si="119"/>
        <v>2129.1792260000002</v>
      </c>
      <c r="AW544" s="68">
        <f t="shared" si="121"/>
        <v>25550.150712000002</v>
      </c>
      <c r="AX544" s="70">
        <v>400</v>
      </c>
      <c r="AY544" s="70">
        <v>600</v>
      </c>
      <c r="AZ544" s="70"/>
      <c r="BA544" s="68">
        <f t="shared" si="120"/>
        <v>26550.150712000002</v>
      </c>
      <c r="BB544" s="17"/>
      <c r="BC544" s="81"/>
    </row>
    <row r="545" spans="1:55" s="20" customFormat="1" ht="39.75" customHeight="1" x14ac:dyDescent="0.25">
      <c r="A545" s="81" t="s">
        <v>73</v>
      </c>
      <c r="B545" s="34" t="s">
        <v>2</v>
      </c>
      <c r="C545" s="34"/>
      <c r="D545" s="34"/>
      <c r="E545" s="34"/>
      <c r="F545" s="34" t="s">
        <v>5182</v>
      </c>
      <c r="G545" s="15" t="s">
        <v>4771</v>
      </c>
      <c r="H545" s="16" t="s">
        <v>4775</v>
      </c>
      <c r="I545" s="172">
        <f t="shared" si="113"/>
        <v>533</v>
      </c>
      <c r="J545" s="83">
        <f t="shared" si="125"/>
        <v>514</v>
      </c>
      <c r="K545" s="17" t="s">
        <v>4716</v>
      </c>
      <c r="L545" s="60" t="s">
        <v>4785</v>
      </c>
      <c r="M545" s="60" t="s">
        <v>5626</v>
      </c>
      <c r="N545" s="53" t="s">
        <v>4798</v>
      </c>
      <c r="O545" s="18" t="s">
        <v>2759</v>
      </c>
      <c r="P545" s="47" t="s">
        <v>2760</v>
      </c>
      <c r="Q545" s="48">
        <v>32832</v>
      </c>
      <c r="R545" s="66" t="s">
        <v>772</v>
      </c>
      <c r="S545" s="48" t="s">
        <v>76</v>
      </c>
      <c r="T545" s="56" t="s">
        <v>77</v>
      </c>
      <c r="U545" s="47" t="s">
        <v>1821</v>
      </c>
      <c r="V545" s="58" t="s">
        <v>144</v>
      </c>
      <c r="W545" s="58" t="s">
        <v>145</v>
      </c>
      <c r="X545" s="58" t="s">
        <v>5183</v>
      </c>
      <c r="Y545" s="19" t="s">
        <v>5188</v>
      </c>
      <c r="Z545" s="71"/>
      <c r="AA545" s="69"/>
      <c r="AB545" s="68">
        <f t="shared" si="114"/>
        <v>0</v>
      </c>
      <c r="AC545" s="69">
        <v>1222.6500000000001</v>
      </c>
      <c r="AD545" s="69">
        <v>658.35</v>
      </c>
      <c r="AE545" s="69"/>
      <c r="AF545" s="68">
        <f t="shared" si="115"/>
        <v>1881</v>
      </c>
      <c r="AG545" s="69"/>
      <c r="AH545" s="69"/>
      <c r="AI545" s="69"/>
      <c r="AJ545" s="68">
        <f t="shared" si="116"/>
        <v>0</v>
      </c>
      <c r="AK545" s="69"/>
      <c r="AL545" s="69"/>
      <c r="AM545" s="69"/>
      <c r="AN545" s="69"/>
      <c r="AO545" s="69"/>
      <c r="AP545" s="69">
        <v>158</v>
      </c>
      <c r="AQ545" s="68">
        <f t="shared" si="117"/>
        <v>158</v>
      </c>
      <c r="AR545" s="69"/>
      <c r="AS545" s="69"/>
      <c r="AT545" s="72">
        <f t="shared" si="118"/>
        <v>110.0385</v>
      </c>
      <c r="AU545" s="71">
        <f>+(Z545+AC545)*1.01%</f>
        <v>12.348765</v>
      </c>
      <c r="AV545" s="68">
        <f t="shared" si="119"/>
        <v>2161.3872650000003</v>
      </c>
      <c r="AW545" s="68">
        <f t="shared" si="121"/>
        <v>25936.647180000004</v>
      </c>
      <c r="AX545" s="70">
        <v>400</v>
      </c>
      <c r="AY545" s="70">
        <v>600</v>
      </c>
      <c r="AZ545" s="70"/>
      <c r="BA545" s="68">
        <f t="shared" si="120"/>
        <v>26936.647180000004</v>
      </c>
      <c r="BB545" s="17" t="s">
        <v>5972</v>
      </c>
      <c r="BC545" s="81" t="s">
        <v>4950</v>
      </c>
    </row>
    <row r="546" spans="1:55" s="20" customFormat="1" ht="39.75" customHeight="1" x14ac:dyDescent="0.25">
      <c r="A546" s="81" t="s">
        <v>73</v>
      </c>
      <c r="B546" s="34" t="s">
        <v>2</v>
      </c>
      <c r="C546" s="34"/>
      <c r="D546" s="34"/>
      <c r="E546" s="34"/>
      <c r="F546" s="34" t="s">
        <v>5182</v>
      </c>
      <c r="G546" s="15" t="s">
        <v>4771</v>
      </c>
      <c r="H546" s="16" t="s">
        <v>4775</v>
      </c>
      <c r="I546" s="172">
        <f t="shared" si="113"/>
        <v>534</v>
      </c>
      <c r="J546" s="83">
        <f t="shared" si="125"/>
        <v>515</v>
      </c>
      <c r="K546" s="17" t="s">
        <v>4701</v>
      </c>
      <c r="L546" s="60" t="s">
        <v>4785</v>
      </c>
      <c r="M546" s="60" t="s">
        <v>5626</v>
      </c>
      <c r="N546" s="53" t="s">
        <v>5401</v>
      </c>
      <c r="O546" s="18" t="s">
        <v>2761</v>
      </c>
      <c r="P546" s="47" t="s">
        <v>2762</v>
      </c>
      <c r="Q546" s="48">
        <v>40667</v>
      </c>
      <c r="R546" s="66" t="s">
        <v>773</v>
      </c>
      <c r="S546" s="48" t="s">
        <v>76</v>
      </c>
      <c r="T546" s="56" t="s">
        <v>77</v>
      </c>
      <c r="U546" s="47" t="s">
        <v>1821</v>
      </c>
      <c r="V546" s="58" t="s">
        <v>144</v>
      </c>
      <c r="W546" s="58" t="s">
        <v>145</v>
      </c>
      <c r="X546" s="58" t="s">
        <v>5183</v>
      </c>
      <c r="Y546" s="19" t="s">
        <v>5188</v>
      </c>
      <c r="Z546" s="71"/>
      <c r="AA546" s="69"/>
      <c r="AB546" s="68">
        <f t="shared" si="114"/>
        <v>0</v>
      </c>
      <c r="AC546" s="69">
        <v>1222.6500000000001</v>
      </c>
      <c r="AD546" s="69">
        <v>658.35</v>
      </c>
      <c r="AE546" s="69"/>
      <c r="AF546" s="68">
        <f t="shared" si="115"/>
        <v>1881</v>
      </c>
      <c r="AG546" s="69"/>
      <c r="AH546" s="69"/>
      <c r="AI546" s="69"/>
      <c r="AJ546" s="68">
        <f t="shared" si="116"/>
        <v>0</v>
      </c>
      <c r="AK546" s="69"/>
      <c r="AL546" s="69"/>
      <c r="AM546" s="69"/>
      <c r="AN546" s="69"/>
      <c r="AO546" s="69"/>
      <c r="AP546" s="69">
        <v>158</v>
      </c>
      <c r="AQ546" s="68">
        <f t="shared" si="117"/>
        <v>158</v>
      </c>
      <c r="AR546" s="69">
        <v>389.48</v>
      </c>
      <c r="AS546" s="69"/>
      <c r="AT546" s="72">
        <f t="shared" si="118"/>
        <v>110.0385</v>
      </c>
      <c r="AU546" s="71">
        <f>+(Z546+AC546)*1.01%</f>
        <v>12.348765</v>
      </c>
      <c r="AV546" s="68">
        <f t="shared" si="119"/>
        <v>2550.8672650000003</v>
      </c>
      <c r="AW546" s="68">
        <f t="shared" si="121"/>
        <v>30610.407180000002</v>
      </c>
      <c r="AX546" s="70">
        <v>400</v>
      </c>
      <c r="AY546" s="70">
        <v>600</v>
      </c>
      <c r="AZ546" s="70"/>
      <c r="BA546" s="68">
        <f t="shared" si="120"/>
        <v>31610.407180000002</v>
      </c>
      <c r="BB546" s="17" t="s">
        <v>4835</v>
      </c>
      <c r="BC546" s="81" t="s">
        <v>4949</v>
      </c>
    </row>
    <row r="547" spans="1:55" s="20" customFormat="1" ht="39.75" customHeight="1" x14ac:dyDescent="0.25">
      <c r="A547" s="81" t="s">
        <v>4754</v>
      </c>
      <c r="B547" s="34"/>
      <c r="C547" s="34"/>
      <c r="D547" s="34">
        <v>1</v>
      </c>
      <c r="E547" s="34"/>
      <c r="F547" s="34" t="s">
        <v>5182</v>
      </c>
      <c r="G547" s="15" t="s">
        <v>4771</v>
      </c>
      <c r="H547" s="16" t="s">
        <v>4775</v>
      </c>
      <c r="I547" s="172">
        <f t="shared" si="113"/>
        <v>535</v>
      </c>
      <c r="J547" s="83">
        <f t="shared" si="125"/>
        <v>516</v>
      </c>
      <c r="K547" s="17" t="s">
        <v>4701</v>
      </c>
      <c r="L547" s="60" t="s">
        <v>4785</v>
      </c>
      <c r="M547" s="60" t="s">
        <v>5626</v>
      </c>
      <c r="N547" s="53" t="s">
        <v>5401</v>
      </c>
      <c r="O547" s="18" t="s">
        <v>2763</v>
      </c>
      <c r="P547" s="47"/>
      <c r="Q547" s="48">
        <v>42955</v>
      </c>
      <c r="R547" s="66" t="s">
        <v>774</v>
      </c>
      <c r="S547" s="48" t="s">
        <v>76</v>
      </c>
      <c r="T547" s="56" t="s">
        <v>1822</v>
      </c>
      <c r="U547" s="47" t="s">
        <v>1811</v>
      </c>
      <c r="V547" s="58" t="s">
        <v>144</v>
      </c>
      <c r="W547" s="58" t="s">
        <v>145</v>
      </c>
      <c r="X547" s="58" t="s">
        <v>5183</v>
      </c>
      <c r="Y547" s="19" t="s">
        <v>5202</v>
      </c>
      <c r="Z547" s="71">
        <v>715.7</v>
      </c>
      <c r="AA547" s="69">
        <v>5.7</v>
      </c>
      <c r="AB547" s="68">
        <f t="shared" si="114"/>
        <v>721.40000000000009</v>
      </c>
      <c r="AC547" s="69"/>
      <c r="AD547" s="69"/>
      <c r="AE547" s="69"/>
      <c r="AF547" s="68">
        <f t="shared" si="115"/>
        <v>0</v>
      </c>
      <c r="AG547" s="69"/>
      <c r="AH547" s="69"/>
      <c r="AI547" s="69"/>
      <c r="AJ547" s="68">
        <f t="shared" si="116"/>
        <v>0</v>
      </c>
      <c r="AK547" s="69"/>
      <c r="AL547" s="69"/>
      <c r="AM547" s="69"/>
      <c r="AN547" s="69"/>
      <c r="AO547" s="69"/>
      <c r="AP547" s="69"/>
      <c r="AQ547" s="68">
        <f t="shared" si="117"/>
        <v>0</v>
      </c>
      <c r="AR547" s="69"/>
      <c r="AS547" s="69">
        <v>1250.92</v>
      </c>
      <c r="AT547" s="72">
        <f t="shared" si="118"/>
        <v>64.412999999999997</v>
      </c>
      <c r="AU547" s="71">
        <f>+(Z547+AC547)*0.82%</f>
        <v>5.8687399999999998</v>
      </c>
      <c r="AV547" s="68">
        <f t="shared" si="119"/>
        <v>2042.6017400000001</v>
      </c>
      <c r="AW547" s="68">
        <f t="shared" si="121"/>
        <v>24511.220880000001</v>
      </c>
      <c r="AX547" s="70">
        <v>400</v>
      </c>
      <c r="AY547" s="70">
        <v>600</v>
      </c>
      <c r="AZ547" s="70"/>
      <c r="BA547" s="68">
        <f t="shared" si="120"/>
        <v>25511.220880000001</v>
      </c>
      <c r="BB547" s="17" t="s">
        <v>5565</v>
      </c>
      <c r="BC547" s="81" t="s">
        <v>5562</v>
      </c>
    </row>
    <row r="548" spans="1:55" s="20" customFormat="1" ht="39.75" customHeight="1" x14ac:dyDescent="0.25">
      <c r="A548" s="81" t="s">
        <v>73</v>
      </c>
      <c r="B548" s="34" t="s">
        <v>2</v>
      </c>
      <c r="C548" s="34"/>
      <c r="D548" s="34"/>
      <c r="E548" s="34"/>
      <c r="F548" s="34" t="s">
        <v>5182</v>
      </c>
      <c r="G548" s="15" t="s">
        <v>4771</v>
      </c>
      <c r="H548" s="16" t="s">
        <v>4775</v>
      </c>
      <c r="I548" s="172">
        <f t="shared" si="113"/>
        <v>536</v>
      </c>
      <c r="J548" s="83">
        <f t="shared" si="125"/>
        <v>517</v>
      </c>
      <c r="K548" s="17" t="s">
        <v>4744</v>
      </c>
      <c r="L548" s="60" t="s">
        <v>4785</v>
      </c>
      <c r="M548" s="60" t="s">
        <v>5626</v>
      </c>
      <c r="N548" s="53" t="s">
        <v>5401</v>
      </c>
      <c r="O548" s="18" t="s">
        <v>2764</v>
      </c>
      <c r="P548" s="47" t="s">
        <v>2765</v>
      </c>
      <c r="Q548" s="48">
        <v>31017</v>
      </c>
      <c r="R548" s="66" t="s">
        <v>775</v>
      </c>
      <c r="S548" s="48" t="s">
        <v>76</v>
      </c>
      <c r="T548" s="56" t="s">
        <v>77</v>
      </c>
      <c r="U548" s="47" t="s">
        <v>1821</v>
      </c>
      <c r="V548" s="58" t="s">
        <v>140</v>
      </c>
      <c r="W548" s="58" t="s">
        <v>141</v>
      </c>
      <c r="X548" s="58" t="s">
        <v>5183</v>
      </c>
      <c r="Y548" s="19" t="s">
        <v>5185</v>
      </c>
      <c r="Z548" s="71"/>
      <c r="AA548" s="69"/>
      <c r="AB548" s="68">
        <f t="shared" si="114"/>
        <v>0</v>
      </c>
      <c r="AC548" s="69">
        <v>1244.0999999999999</v>
      </c>
      <c r="AD548" s="69">
        <v>669.9</v>
      </c>
      <c r="AE548" s="69">
        <v>19.920000000000002</v>
      </c>
      <c r="AF548" s="68">
        <f t="shared" si="115"/>
        <v>1933.92</v>
      </c>
      <c r="AG548" s="69"/>
      <c r="AH548" s="69"/>
      <c r="AI548" s="69"/>
      <c r="AJ548" s="68">
        <f t="shared" si="116"/>
        <v>0</v>
      </c>
      <c r="AK548" s="69"/>
      <c r="AL548" s="69"/>
      <c r="AM548" s="69"/>
      <c r="AN548" s="69"/>
      <c r="AO548" s="69">
        <v>150</v>
      </c>
      <c r="AP548" s="69">
        <v>158</v>
      </c>
      <c r="AQ548" s="68">
        <f t="shared" si="117"/>
        <v>308</v>
      </c>
      <c r="AR548" s="69">
        <v>454.82</v>
      </c>
      <c r="AS548" s="69"/>
      <c r="AT548" s="72">
        <f t="shared" si="118"/>
        <v>111.96899999999999</v>
      </c>
      <c r="AU548" s="71">
        <f t="shared" ref="AU548:AU579" si="126">+(Z548+AC548)*1.01%</f>
        <v>12.565409999999998</v>
      </c>
      <c r="AV548" s="68">
        <f t="shared" si="119"/>
        <v>2821.2744100000004</v>
      </c>
      <c r="AW548" s="68">
        <f t="shared" si="121"/>
        <v>33855.292920000007</v>
      </c>
      <c r="AX548" s="70">
        <v>400</v>
      </c>
      <c r="AY548" s="70">
        <v>600</v>
      </c>
      <c r="AZ548" s="70"/>
      <c r="BA548" s="68">
        <f t="shared" si="120"/>
        <v>34855.292920000007</v>
      </c>
      <c r="BB548" s="17"/>
      <c r="BC548" s="81"/>
    </row>
    <row r="549" spans="1:55" s="20" customFormat="1" ht="39.75" customHeight="1" x14ac:dyDescent="0.25">
      <c r="A549" s="81" t="s">
        <v>73</v>
      </c>
      <c r="B549" s="34" t="s">
        <v>2</v>
      </c>
      <c r="C549" s="34"/>
      <c r="D549" s="34"/>
      <c r="E549" s="34"/>
      <c r="F549" s="34" t="s">
        <v>5182</v>
      </c>
      <c r="G549" s="15" t="s">
        <v>4771</v>
      </c>
      <c r="H549" s="16" t="s">
        <v>4775</v>
      </c>
      <c r="I549" s="172">
        <f t="shared" si="113"/>
        <v>537</v>
      </c>
      <c r="J549" s="83">
        <f t="shared" si="125"/>
        <v>518</v>
      </c>
      <c r="K549" s="17" t="s">
        <v>4744</v>
      </c>
      <c r="L549" s="60" t="s">
        <v>4785</v>
      </c>
      <c r="M549" s="60" t="s">
        <v>5626</v>
      </c>
      <c r="N549" s="53" t="s">
        <v>5401</v>
      </c>
      <c r="O549" s="18" t="s">
        <v>2777</v>
      </c>
      <c r="P549" s="47" t="s">
        <v>2778</v>
      </c>
      <c r="Q549" s="48">
        <v>42005</v>
      </c>
      <c r="R549" s="66" t="s">
        <v>776</v>
      </c>
      <c r="S549" s="48" t="s">
        <v>76</v>
      </c>
      <c r="T549" s="56" t="s">
        <v>77</v>
      </c>
      <c r="U549" s="47" t="s">
        <v>1821</v>
      </c>
      <c r="V549" s="58" t="s">
        <v>148</v>
      </c>
      <c r="W549" s="58" t="s">
        <v>149</v>
      </c>
      <c r="X549" s="58" t="s">
        <v>5183</v>
      </c>
      <c r="Y549" s="19" t="s">
        <v>5197</v>
      </c>
      <c r="Z549" s="71"/>
      <c r="AA549" s="69"/>
      <c r="AB549" s="68">
        <f t="shared" si="114"/>
        <v>0</v>
      </c>
      <c r="AC549" s="69">
        <v>1209</v>
      </c>
      <c r="AD549" s="69">
        <v>651</v>
      </c>
      <c r="AE549" s="69">
        <v>70.319999999999993</v>
      </c>
      <c r="AF549" s="68">
        <f t="shared" si="115"/>
        <v>1930.32</v>
      </c>
      <c r="AG549" s="69"/>
      <c r="AH549" s="69"/>
      <c r="AI549" s="69"/>
      <c r="AJ549" s="68">
        <f t="shared" si="116"/>
        <v>0</v>
      </c>
      <c r="AK549" s="69"/>
      <c r="AL549" s="69"/>
      <c r="AM549" s="69"/>
      <c r="AN549" s="69"/>
      <c r="AO549" s="69"/>
      <c r="AP549" s="69">
        <v>158</v>
      </c>
      <c r="AQ549" s="68">
        <f t="shared" si="117"/>
        <v>158</v>
      </c>
      <c r="AR549" s="69">
        <v>383.48</v>
      </c>
      <c r="AS549" s="69"/>
      <c r="AT549" s="72">
        <f t="shared" si="118"/>
        <v>108.81</v>
      </c>
      <c r="AU549" s="71">
        <f t="shared" si="126"/>
        <v>12.210899999999999</v>
      </c>
      <c r="AV549" s="68">
        <f t="shared" si="119"/>
        <v>2592.8208999999997</v>
      </c>
      <c r="AW549" s="68">
        <f t="shared" si="121"/>
        <v>31113.850799999997</v>
      </c>
      <c r="AX549" s="70">
        <v>400</v>
      </c>
      <c r="AY549" s="70">
        <v>600</v>
      </c>
      <c r="AZ549" s="70"/>
      <c r="BA549" s="68">
        <f t="shared" si="120"/>
        <v>32113.850799999997</v>
      </c>
      <c r="BB549" s="17" t="s">
        <v>5771</v>
      </c>
      <c r="BC549" s="81"/>
    </row>
    <row r="550" spans="1:55" s="20" customFormat="1" ht="39.75" customHeight="1" x14ac:dyDescent="0.25">
      <c r="A550" s="81" t="s">
        <v>73</v>
      </c>
      <c r="B550" s="34" t="s">
        <v>2</v>
      </c>
      <c r="C550" s="34"/>
      <c r="D550" s="34"/>
      <c r="E550" s="34"/>
      <c r="F550" s="34" t="s">
        <v>5182</v>
      </c>
      <c r="G550" s="15" t="s">
        <v>4771</v>
      </c>
      <c r="H550" s="16" t="s">
        <v>4775</v>
      </c>
      <c r="I550" s="172">
        <f t="shared" si="113"/>
        <v>538</v>
      </c>
      <c r="J550" s="83">
        <f t="shared" si="125"/>
        <v>519</v>
      </c>
      <c r="K550" s="17" t="s">
        <v>4744</v>
      </c>
      <c r="L550" s="60" t="s">
        <v>4785</v>
      </c>
      <c r="M550" s="60" t="s">
        <v>5626</v>
      </c>
      <c r="N550" s="53" t="s">
        <v>5401</v>
      </c>
      <c r="O550" s="18" t="s">
        <v>2766</v>
      </c>
      <c r="P550" s="47" t="s">
        <v>2767</v>
      </c>
      <c r="Q550" s="48">
        <v>31017</v>
      </c>
      <c r="R550" s="66" t="s">
        <v>777</v>
      </c>
      <c r="S550" s="48" t="s">
        <v>76</v>
      </c>
      <c r="T550" s="56" t="s">
        <v>77</v>
      </c>
      <c r="U550" s="47" t="s">
        <v>1821</v>
      </c>
      <c r="V550" s="58" t="s">
        <v>140</v>
      </c>
      <c r="W550" s="58" t="s">
        <v>141</v>
      </c>
      <c r="X550" s="58" t="s">
        <v>5183</v>
      </c>
      <c r="Y550" s="19" t="s">
        <v>5197</v>
      </c>
      <c r="Z550" s="71"/>
      <c r="AA550" s="69"/>
      <c r="AB550" s="68">
        <f t="shared" si="114"/>
        <v>0</v>
      </c>
      <c r="AC550" s="69">
        <v>1244.0999999999999</v>
      </c>
      <c r="AD550" s="69">
        <v>669.9</v>
      </c>
      <c r="AE550" s="69">
        <v>19.899999999999999</v>
      </c>
      <c r="AF550" s="68">
        <f t="shared" si="115"/>
        <v>1933.9</v>
      </c>
      <c r="AG550" s="69"/>
      <c r="AH550" s="69"/>
      <c r="AI550" s="69"/>
      <c r="AJ550" s="68">
        <f t="shared" si="116"/>
        <v>0</v>
      </c>
      <c r="AK550" s="69"/>
      <c r="AL550" s="69"/>
      <c r="AM550" s="69"/>
      <c r="AN550" s="69"/>
      <c r="AO550" s="69">
        <v>150</v>
      </c>
      <c r="AP550" s="69">
        <v>158</v>
      </c>
      <c r="AQ550" s="68">
        <f t="shared" si="117"/>
        <v>308</v>
      </c>
      <c r="AR550" s="69">
        <v>551.94000000000005</v>
      </c>
      <c r="AS550" s="69"/>
      <c r="AT550" s="72">
        <f t="shared" si="118"/>
        <v>111.96899999999999</v>
      </c>
      <c r="AU550" s="71">
        <f t="shared" si="126"/>
        <v>12.565409999999998</v>
      </c>
      <c r="AV550" s="68">
        <f t="shared" si="119"/>
        <v>2918.3744100000004</v>
      </c>
      <c r="AW550" s="68">
        <f t="shared" si="121"/>
        <v>35020.492920000004</v>
      </c>
      <c r="AX550" s="70">
        <v>400</v>
      </c>
      <c r="AY550" s="70">
        <v>600</v>
      </c>
      <c r="AZ550" s="70"/>
      <c r="BA550" s="68">
        <f t="shared" si="120"/>
        <v>36020.492920000004</v>
      </c>
      <c r="BB550" s="17"/>
      <c r="BC550" s="81"/>
    </row>
    <row r="551" spans="1:55" s="20" customFormat="1" ht="39.75" customHeight="1" x14ac:dyDescent="0.25">
      <c r="A551" s="81" t="s">
        <v>73</v>
      </c>
      <c r="B551" s="34" t="s">
        <v>2</v>
      </c>
      <c r="C551" s="34"/>
      <c r="D551" s="34"/>
      <c r="E551" s="34"/>
      <c r="F551" s="34" t="s">
        <v>5182</v>
      </c>
      <c r="G551" s="15" t="s">
        <v>4771</v>
      </c>
      <c r="H551" s="16" t="s">
        <v>4775</v>
      </c>
      <c r="I551" s="172">
        <f t="shared" si="113"/>
        <v>539</v>
      </c>
      <c r="J551" s="83">
        <f t="shared" si="125"/>
        <v>520</v>
      </c>
      <c r="K551" s="17" t="s">
        <v>4744</v>
      </c>
      <c r="L551" s="60" t="s">
        <v>4785</v>
      </c>
      <c r="M551" s="60" t="s">
        <v>5626</v>
      </c>
      <c r="N551" s="53" t="s">
        <v>5401</v>
      </c>
      <c r="O551" s="18" t="s">
        <v>2768</v>
      </c>
      <c r="P551" s="47" t="s">
        <v>2769</v>
      </c>
      <c r="Q551" s="48">
        <v>30651</v>
      </c>
      <c r="R551" s="66" t="s">
        <v>778</v>
      </c>
      <c r="S551" s="48" t="s">
        <v>76</v>
      </c>
      <c r="T551" s="56" t="s">
        <v>77</v>
      </c>
      <c r="U551" s="47" t="s">
        <v>1821</v>
      </c>
      <c r="V551" s="58" t="s">
        <v>138</v>
      </c>
      <c r="W551" s="58" t="s">
        <v>139</v>
      </c>
      <c r="X551" s="58" t="s">
        <v>5183</v>
      </c>
      <c r="Y551" s="19" t="s">
        <v>5197</v>
      </c>
      <c r="Z551" s="71"/>
      <c r="AA551" s="69"/>
      <c r="AB551" s="68">
        <f t="shared" si="114"/>
        <v>0</v>
      </c>
      <c r="AC551" s="69">
        <v>1255.1500000000001</v>
      </c>
      <c r="AD551" s="69">
        <v>675.85</v>
      </c>
      <c r="AE551" s="69">
        <v>12.64</v>
      </c>
      <c r="AF551" s="68">
        <f t="shared" si="115"/>
        <v>1943.64</v>
      </c>
      <c r="AG551" s="69"/>
      <c r="AH551" s="69"/>
      <c r="AI551" s="69"/>
      <c r="AJ551" s="68">
        <f t="shared" si="116"/>
        <v>0</v>
      </c>
      <c r="AK551" s="69"/>
      <c r="AL551" s="69"/>
      <c r="AM551" s="69"/>
      <c r="AN551" s="69"/>
      <c r="AO551" s="69"/>
      <c r="AP551" s="69">
        <v>158</v>
      </c>
      <c r="AQ551" s="68">
        <f t="shared" si="117"/>
        <v>158</v>
      </c>
      <c r="AR551" s="69">
        <v>574.72</v>
      </c>
      <c r="AS551" s="69"/>
      <c r="AT551" s="72">
        <f t="shared" si="118"/>
        <v>112.96350000000001</v>
      </c>
      <c r="AU551" s="71">
        <f t="shared" si="126"/>
        <v>12.677015000000001</v>
      </c>
      <c r="AV551" s="68">
        <f t="shared" si="119"/>
        <v>2802.0005150000006</v>
      </c>
      <c r="AW551" s="68">
        <f t="shared" si="121"/>
        <v>33624.006180000011</v>
      </c>
      <c r="AX551" s="70">
        <v>400</v>
      </c>
      <c r="AY551" s="70">
        <v>600</v>
      </c>
      <c r="AZ551" s="70"/>
      <c r="BA551" s="68">
        <f t="shared" si="120"/>
        <v>34624.006180000011</v>
      </c>
      <c r="BB551" s="17"/>
      <c r="BC551" s="81"/>
    </row>
    <row r="552" spans="1:55" s="20" customFormat="1" ht="39.75" customHeight="1" x14ac:dyDescent="0.25">
      <c r="A552" s="81" t="s">
        <v>73</v>
      </c>
      <c r="B552" s="34" t="s">
        <v>2</v>
      </c>
      <c r="C552" s="34"/>
      <c r="D552" s="34"/>
      <c r="E552" s="34"/>
      <c r="F552" s="34" t="s">
        <v>5182</v>
      </c>
      <c r="G552" s="15" t="s">
        <v>4771</v>
      </c>
      <c r="H552" s="16" t="s">
        <v>4775</v>
      </c>
      <c r="I552" s="172">
        <f t="shared" si="113"/>
        <v>540</v>
      </c>
      <c r="J552" s="83">
        <f t="shared" si="125"/>
        <v>521</v>
      </c>
      <c r="K552" s="17" t="s">
        <v>4744</v>
      </c>
      <c r="L552" s="60" t="s">
        <v>4785</v>
      </c>
      <c r="M552" s="60" t="s">
        <v>5626</v>
      </c>
      <c r="N552" s="53" t="s">
        <v>5401</v>
      </c>
      <c r="O552" s="18" t="s">
        <v>2770</v>
      </c>
      <c r="P552" s="47" t="s">
        <v>2771</v>
      </c>
      <c r="Q552" s="48">
        <v>31229</v>
      </c>
      <c r="R552" s="66" t="s">
        <v>779</v>
      </c>
      <c r="S552" s="48" t="s">
        <v>76</v>
      </c>
      <c r="T552" s="56" t="s">
        <v>77</v>
      </c>
      <c r="U552" s="47" t="s">
        <v>1821</v>
      </c>
      <c r="V552" s="58" t="s">
        <v>144</v>
      </c>
      <c r="W552" s="58" t="s">
        <v>145</v>
      </c>
      <c r="X552" s="58" t="s">
        <v>5183</v>
      </c>
      <c r="Y552" s="19" t="s">
        <v>5185</v>
      </c>
      <c r="Z552" s="71"/>
      <c r="AA552" s="69"/>
      <c r="AB552" s="68">
        <f t="shared" si="114"/>
        <v>0</v>
      </c>
      <c r="AC552" s="69">
        <v>1222.6500000000001</v>
      </c>
      <c r="AD552" s="69">
        <v>658.35</v>
      </c>
      <c r="AE552" s="69">
        <v>40.56</v>
      </c>
      <c r="AF552" s="68">
        <f t="shared" si="115"/>
        <v>1921.56</v>
      </c>
      <c r="AG552" s="69"/>
      <c r="AH552" s="69"/>
      <c r="AI552" s="69"/>
      <c r="AJ552" s="68">
        <f t="shared" si="116"/>
        <v>0</v>
      </c>
      <c r="AK552" s="69"/>
      <c r="AL552" s="69"/>
      <c r="AM552" s="69"/>
      <c r="AN552" s="69"/>
      <c r="AO552" s="69">
        <v>150</v>
      </c>
      <c r="AP552" s="69">
        <v>158</v>
      </c>
      <c r="AQ552" s="68">
        <f t="shared" si="117"/>
        <v>308</v>
      </c>
      <c r="AR552" s="69">
        <v>575.72</v>
      </c>
      <c r="AS552" s="69"/>
      <c r="AT552" s="72">
        <f t="shared" si="118"/>
        <v>110.0385</v>
      </c>
      <c r="AU552" s="71">
        <f t="shared" si="126"/>
        <v>12.348765</v>
      </c>
      <c r="AV552" s="68">
        <f t="shared" si="119"/>
        <v>2927.667265</v>
      </c>
      <c r="AW552" s="68">
        <f t="shared" si="121"/>
        <v>35132.007180000001</v>
      </c>
      <c r="AX552" s="70">
        <v>400</v>
      </c>
      <c r="AY552" s="70">
        <v>600</v>
      </c>
      <c r="AZ552" s="70"/>
      <c r="BA552" s="68">
        <f t="shared" si="120"/>
        <v>36132.007180000001</v>
      </c>
      <c r="BB552" s="17"/>
      <c r="BC552" s="81"/>
    </row>
    <row r="553" spans="1:55" s="20" customFormat="1" ht="39.75" customHeight="1" x14ac:dyDescent="0.25">
      <c r="A553" s="81" t="s">
        <v>73</v>
      </c>
      <c r="B553" s="34" t="s">
        <v>2</v>
      </c>
      <c r="C553" s="34"/>
      <c r="D553" s="34"/>
      <c r="E553" s="34"/>
      <c r="F553" s="34" t="s">
        <v>5182</v>
      </c>
      <c r="G553" s="15" t="s">
        <v>4771</v>
      </c>
      <c r="H553" s="16" t="s">
        <v>4775</v>
      </c>
      <c r="I553" s="172">
        <f t="shared" si="113"/>
        <v>541</v>
      </c>
      <c r="J553" s="83">
        <f t="shared" si="125"/>
        <v>522</v>
      </c>
      <c r="K553" s="17" t="s">
        <v>4744</v>
      </c>
      <c r="L553" s="60" t="s">
        <v>4785</v>
      </c>
      <c r="M553" s="60" t="s">
        <v>5626</v>
      </c>
      <c r="N553" s="53" t="s">
        <v>5401</v>
      </c>
      <c r="O553" s="18" t="s">
        <v>2772</v>
      </c>
      <c r="P553" s="47" t="s">
        <v>2773</v>
      </c>
      <c r="Q553" s="48">
        <v>26540</v>
      </c>
      <c r="R553" s="66" t="s">
        <v>780</v>
      </c>
      <c r="S553" s="48" t="s">
        <v>76</v>
      </c>
      <c r="T553" s="56" t="s">
        <v>77</v>
      </c>
      <c r="U553" s="47" t="s">
        <v>1821</v>
      </c>
      <c r="V553" s="58" t="s">
        <v>138</v>
      </c>
      <c r="W553" s="58" t="s">
        <v>139</v>
      </c>
      <c r="X553" s="58" t="s">
        <v>5183</v>
      </c>
      <c r="Y553" s="19" t="s">
        <v>5197</v>
      </c>
      <c r="Z553" s="71"/>
      <c r="AA553" s="69"/>
      <c r="AB553" s="68">
        <f t="shared" si="114"/>
        <v>0</v>
      </c>
      <c r="AC553" s="69">
        <v>1255.1500000000001</v>
      </c>
      <c r="AD553" s="69">
        <v>675.85</v>
      </c>
      <c r="AE553" s="69">
        <v>15.62</v>
      </c>
      <c r="AF553" s="68">
        <f t="shared" si="115"/>
        <v>1946.62</v>
      </c>
      <c r="AG553" s="69"/>
      <c r="AH553" s="69"/>
      <c r="AI553" s="69"/>
      <c r="AJ553" s="68">
        <f t="shared" si="116"/>
        <v>0</v>
      </c>
      <c r="AK553" s="69"/>
      <c r="AL553" s="69"/>
      <c r="AM553" s="69"/>
      <c r="AN553" s="69"/>
      <c r="AO553" s="69"/>
      <c r="AP553" s="69">
        <v>158</v>
      </c>
      <c r="AQ553" s="68">
        <f t="shared" si="117"/>
        <v>158</v>
      </c>
      <c r="AR553" s="69">
        <v>293.36</v>
      </c>
      <c r="AS553" s="69"/>
      <c r="AT553" s="72">
        <f t="shared" si="118"/>
        <v>112.96350000000001</v>
      </c>
      <c r="AU553" s="71">
        <f t="shared" si="126"/>
        <v>12.677015000000001</v>
      </c>
      <c r="AV553" s="68">
        <f t="shared" si="119"/>
        <v>2523.6205150000001</v>
      </c>
      <c r="AW553" s="68">
        <f t="shared" si="121"/>
        <v>30283.446179999999</v>
      </c>
      <c r="AX553" s="70">
        <v>400</v>
      </c>
      <c r="AY553" s="70">
        <v>600</v>
      </c>
      <c r="AZ553" s="70"/>
      <c r="BA553" s="68">
        <f t="shared" si="120"/>
        <v>31283.446179999999</v>
      </c>
      <c r="BB553" s="17"/>
      <c r="BC553" s="81"/>
    </row>
    <row r="554" spans="1:55" s="20" customFormat="1" ht="39.75" customHeight="1" x14ac:dyDescent="0.25">
      <c r="A554" s="81" t="s">
        <v>73</v>
      </c>
      <c r="B554" s="34" t="s">
        <v>2</v>
      </c>
      <c r="C554" s="34"/>
      <c r="D554" s="34"/>
      <c r="E554" s="34"/>
      <c r="F554" s="34" t="s">
        <v>5182</v>
      </c>
      <c r="G554" s="15" t="s">
        <v>4771</v>
      </c>
      <c r="H554" s="16" t="s">
        <v>4775</v>
      </c>
      <c r="I554" s="172">
        <f t="shared" si="113"/>
        <v>542</v>
      </c>
      <c r="J554" s="83">
        <f t="shared" si="125"/>
        <v>523</v>
      </c>
      <c r="K554" s="17" t="s">
        <v>4744</v>
      </c>
      <c r="L554" s="60" t="s">
        <v>4785</v>
      </c>
      <c r="M554" s="60" t="s">
        <v>5626</v>
      </c>
      <c r="N554" s="53" t="s">
        <v>5401</v>
      </c>
      <c r="O554" s="18" t="s">
        <v>2774</v>
      </c>
      <c r="P554" s="47" t="s">
        <v>2775</v>
      </c>
      <c r="Q554" s="48">
        <v>31017</v>
      </c>
      <c r="R554" s="66" t="s">
        <v>781</v>
      </c>
      <c r="S554" s="48" t="s">
        <v>76</v>
      </c>
      <c r="T554" s="56" t="s">
        <v>77</v>
      </c>
      <c r="U554" s="47" t="s">
        <v>1821</v>
      </c>
      <c r="V554" s="58" t="s">
        <v>140</v>
      </c>
      <c r="W554" s="58" t="s">
        <v>141</v>
      </c>
      <c r="X554" s="58" t="s">
        <v>5183</v>
      </c>
      <c r="Y554" s="19" t="s">
        <v>5197</v>
      </c>
      <c r="Z554" s="71"/>
      <c r="AA554" s="69"/>
      <c r="AB554" s="68">
        <f t="shared" si="114"/>
        <v>0</v>
      </c>
      <c r="AC554" s="69">
        <v>1244.0999999999999</v>
      </c>
      <c r="AD554" s="69">
        <v>669.9</v>
      </c>
      <c r="AE554" s="69">
        <v>42.65</v>
      </c>
      <c r="AF554" s="68">
        <f t="shared" si="115"/>
        <v>1956.65</v>
      </c>
      <c r="AG554" s="69"/>
      <c r="AH554" s="69"/>
      <c r="AI554" s="69"/>
      <c r="AJ554" s="68">
        <f t="shared" si="116"/>
        <v>0</v>
      </c>
      <c r="AK554" s="69"/>
      <c r="AL554" s="69"/>
      <c r="AM554" s="69"/>
      <c r="AN554" s="69"/>
      <c r="AO554" s="69">
        <v>150</v>
      </c>
      <c r="AP554" s="69">
        <v>158</v>
      </c>
      <c r="AQ554" s="68">
        <f t="shared" si="117"/>
        <v>308</v>
      </c>
      <c r="AR554" s="69">
        <v>528.16</v>
      </c>
      <c r="AS554" s="69"/>
      <c r="AT554" s="72">
        <f t="shared" si="118"/>
        <v>111.96899999999999</v>
      </c>
      <c r="AU554" s="71">
        <f t="shared" si="126"/>
        <v>12.565409999999998</v>
      </c>
      <c r="AV554" s="68">
        <f t="shared" si="119"/>
        <v>2917.3444100000002</v>
      </c>
      <c r="AW554" s="68">
        <f t="shared" si="121"/>
        <v>35008.132920000004</v>
      </c>
      <c r="AX554" s="70">
        <v>400</v>
      </c>
      <c r="AY554" s="70">
        <v>600</v>
      </c>
      <c r="AZ554" s="70"/>
      <c r="BA554" s="68">
        <f t="shared" si="120"/>
        <v>36008.132920000004</v>
      </c>
      <c r="BB554" s="17"/>
      <c r="BC554" s="81"/>
    </row>
    <row r="555" spans="1:55" s="20" customFormat="1" ht="39.75" customHeight="1" x14ac:dyDescent="0.25">
      <c r="A555" s="81" t="s">
        <v>73</v>
      </c>
      <c r="B555" s="34"/>
      <c r="C555" s="34"/>
      <c r="D555" s="34">
        <v>1</v>
      </c>
      <c r="E555" s="34"/>
      <c r="F555" s="34" t="s">
        <v>5182</v>
      </c>
      <c r="G555" s="15" t="s">
        <v>4771</v>
      </c>
      <c r="H555" s="16" t="s">
        <v>4775</v>
      </c>
      <c r="I555" s="172">
        <f t="shared" si="113"/>
        <v>543</v>
      </c>
      <c r="J555" s="83">
        <f t="shared" si="125"/>
        <v>524</v>
      </c>
      <c r="K555" s="17" t="s">
        <v>4744</v>
      </c>
      <c r="L555" s="60" t="s">
        <v>4785</v>
      </c>
      <c r="M555" s="60" t="s">
        <v>5626</v>
      </c>
      <c r="N555" s="53" t="s">
        <v>5401</v>
      </c>
      <c r="O555" s="18" t="s">
        <v>2776</v>
      </c>
      <c r="P555" s="47"/>
      <c r="Q555" s="48">
        <v>41759</v>
      </c>
      <c r="R555" s="66" t="s">
        <v>782</v>
      </c>
      <c r="S555" s="48" t="s">
        <v>76</v>
      </c>
      <c r="T555" s="56" t="s">
        <v>1822</v>
      </c>
      <c r="U555" s="47" t="s">
        <v>1821</v>
      </c>
      <c r="V555" s="58" t="s">
        <v>140</v>
      </c>
      <c r="W555" s="58" t="s">
        <v>141</v>
      </c>
      <c r="X555" s="58" t="s">
        <v>5183</v>
      </c>
      <c r="Y555" s="19" t="s">
        <v>5197</v>
      </c>
      <c r="Z555" s="71"/>
      <c r="AA555" s="69"/>
      <c r="AB555" s="68">
        <f t="shared" si="114"/>
        <v>0</v>
      </c>
      <c r="AC555" s="69">
        <v>1244.0999999999999</v>
      </c>
      <c r="AD555" s="69">
        <v>669.9</v>
      </c>
      <c r="AE555" s="69"/>
      <c r="AF555" s="68">
        <f t="shared" si="115"/>
        <v>1914</v>
      </c>
      <c r="AG555" s="69"/>
      <c r="AH555" s="69"/>
      <c r="AI555" s="69"/>
      <c r="AJ555" s="68">
        <f t="shared" si="116"/>
        <v>0</v>
      </c>
      <c r="AK555" s="69"/>
      <c r="AL555" s="69"/>
      <c r="AM555" s="69"/>
      <c r="AN555" s="69"/>
      <c r="AO555" s="69"/>
      <c r="AP555" s="69"/>
      <c r="AQ555" s="68">
        <f t="shared" si="117"/>
        <v>0</v>
      </c>
      <c r="AR555" s="69"/>
      <c r="AS555" s="69"/>
      <c r="AT555" s="72">
        <f t="shared" si="118"/>
        <v>111.96899999999999</v>
      </c>
      <c r="AU555" s="71">
        <f t="shared" si="126"/>
        <v>12.565409999999998</v>
      </c>
      <c r="AV555" s="68">
        <f t="shared" si="119"/>
        <v>2038.53441</v>
      </c>
      <c r="AW555" s="68">
        <f>AV555*11</f>
        <v>22423.878509999999</v>
      </c>
      <c r="AX555" s="70">
        <v>400</v>
      </c>
      <c r="AY555" s="70">
        <v>600</v>
      </c>
      <c r="AZ555" s="70"/>
      <c r="BA555" s="68">
        <f t="shared" si="120"/>
        <v>23423.878509999999</v>
      </c>
      <c r="BB555" s="17" t="s">
        <v>4870</v>
      </c>
      <c r="BC555" s="81" t="s">
        <v>4936</v>
      </c>
    </row>
    <row r="556" spans="1:55" s="20" customFormat="1" ht="39.75" customHeight="1" x14ac:dyDescent="0.25">
      <c r="A556" s="81" t="s">
        <v>73</v>
      </c>
      <c r="B556" s="34" t="s">
        <v>2</v>
      </c>
      <c r="C556" s="34"/>
      <c r="D556" s="34"/>
      <c r="E556" s="34"/>
      <c r="F556" s="34" t="s">
        <v>5182</v>
      </c>
      <c r="G556" s="15" t="s">
        <v>4771</v>
      </c>
      <c r="H556" s="16" t="s">
        <v>4775</v>
      </c>
      <c r="I556" s="172">
        <f t="shared" si="113"/>
        <v>544</v>
      </c>
      <c r="J556" s="83">
        <f t="shared" si="125"/>
        <v>525</v>
      </c>
      <c r="K556" s="17" t="s">
        <v>5476</v>
      </c>
      <c r="L556" s="60" t="s">
        <v>4785</v>
      </c>
      <c r="M556" s="60" t="s">
        <v>5626</v>
      </c>
      <c r="N556" s="53" t="s">
        <v>5401</v>
      </c>
      <c r="O556" s="18" t="s">
        <v>5901</v>
      </c>
      <c r="P556" s="47" t="s">
        <v>5902</v>
      </c>
      <c r="Q556" s="48">
        <v>33070</v>
      </c>
      <c r="R556" s="66" t="s">
        <v>783</v>
      </c>
      <c r="S556" s="48" t="s">
        <v>76</v>
      </c>
      <c r="T556" s="56" t="s">
        <v>1816</v>
      </c>
      <c r="U556" s="47" t="s">
        <v>1821</v>
      </c>
      <c r="V556" s="58" t="s">
        <v>162</v>
      </c>
      <c r="W556" s="58" t="s">
        <v>163</v>
      </c>
      <c r="X556" s="58" t="s">
        <v>5183</v>
      </c>
      <c r="Y556" s="19" t="s">
        <v>5222</v>
      </c>
      <c r="Z556" s="71"/>
      <c r="AA556" s="69"/>
      <c r="AB556" s="68">
        <f t="shared" si="114"/>
        <v>0</v>
      </c>
      <c r="AC556" s="69">
        <v>1192.0999999999999</v>
      </c>
      <c r="AD556" s="69">
        <v>641.9</v>
      </c>
      <c r="AE556" s="69"/>
      <c r="AF556" s="68">
        <f t="shared" si="115"/>
        <v>1834</v>
      </c>
      <c r="AG556" s="69"/>
      <c r="AH556" s="69"/>
      <c r="AI556" s="69"/>
      <c r="AJ556" s="68">
        <f t="shared" si="116"/>
        <v>0</v>
      </c>
      <c r="AK556" s="69"/>
      <c r="AL556" s="69"/>
      <c r="AM556" s="69"/>
      <c r="AN556" s="69"/>
      <c r="AO556" s="69"/>
      <c r="AP556" s="69">
        <v>158</v>
      </c>
      <c r="AQ556" s="68">
        <f t="shared" si="117"/>
        <v>158</v>
      </c>
      <c r="AR556" s="69">
        <v>439.66</v>
      </c>
      <c r="AS556" s="69"/>
      <c r="AT556" s="72">
        <f t="shared" si="118"/>
        <v>107.28899999999999</v>
      </c>
      <c r="AU556" s="71">
        <f t="shared" si="126"/>
        <v>12.040209999999998</v>
      </c>
      <c r="AV556" s="68">
        <f t="shared" si="119"/>
        <v>2550.9892099999997</v>
      </c>
      <c r="AW556" s="68">
        <f t="shared" si="121"/>
        <v>30611.870519999997</v>
      </c>
      <c r="AX556" s="70">
        <v>400</v>
      </c>
      <c r="AY556" s="70">
        <v>600</v>
      </c>
      <c r="AZ556" s="70"/>
      <c r="BA556" s="68">
        <f t="shared" si="120"/>
        <v>31611.870519999997</v>
      </c>
      <c r="BB556" s="17" t="s">
        <v>5924</v>
      </c>
      <c r="BC556" s="81"/>
    </row>
    <row r="557" spans="1:55" s="20" customFormat="1" ht="39.75" customHeight="1" x14ac:dyDescent="0.25">
      <c r="A557" s="81" t="s">
        <v>73</v>
      </c>
      <c r="B557" s="34" t="s">
        <v>2</v>
      </c>
      <c r="C557" s="34"/>
      <c r="D557" s="34"/>
      <c r="E557" s="34"/>
      <c r="F557" s="34" t="s">
        <v>5182</v>
      </c>
      <c r="G557" s="15" t="s">
        <v>4771</v>
      </c>
      <c r="H557" s="16" t="s">
        <v>4775</v>
      </c>
      <c r="I557" s="172">
        <f t="shared" si="113"/>
        <v>545</v>
      </c>
      <c r="J557" s="83">
        <f t="shared" si="125"/>
        <v>526</v>
      </c>
      <c r="K557" s="17" t="s">
        <v>4745</v>
      </c>
      <c r="L557" s="60" t="s">
        <v>4785</v>
      </c>
      <c r="M557" s="60" t="s">
        <v>5626</v>
      </c>
      <c r="N557" s="53" t="s">
        <v>5401</v>
      </c>
      <c r="O557" s="18" t="s">
        <v>2779</v>
      </c>
      <c r="P557" s="47" t="s">
        <v>2780</v>
      </c>
      <c r="Q557" s="48">
        <v>27652</v>
      </c>
      <c r="R557" s="66" t="s">
        <v>784</v>
      </c>
      <c r="S557" s="48" t="s">
        <v>76</v>
      </c>
      <c r="T557" s="56" t="s">
        <v>77</v>
      </c>
      <c r="U557" s="47" t="s">
        <v>1821</v>
      </c>
      <c r="V557" s="58" t="s">
        <v>142</v>
      </c>
      <c r="W557" s="58" t="s">
        <v>143</v>
      </c>
      <c r="X557" s="58" t="s">
        <v>5183</v>
      </c>
      <c r="Y557" s="19" t="s">
        <v>5197</v>
      </c>
      <c r="Z557" s="71"/>
      <c r="AA557" s="69"/>
      <c r="AB557" s="68">
        <f t="shared" si="114"/>
        <v>0</v>
      </c>
      <c r="AC557" s="69">
        <v>1233.7</v>
      </c>
      <c r="AD557" s="69">
        <v>664.3</v>
      </c>
      <c r="AE557" s="69">
        <v>13.75</v>
      </c>
      <c r="AF557" s="68">
        <f t="shared" si="115"/>
        <v>1911.75</v>
      </c>
      <c r="AG557" s="69"/>
      <c r="AH557" s="69"/>
      <c r="AI557" s="69"/>
      <c r="AJ557" s="68">
        <f t="shared" si="116"/>
        <v>0</v>
      </c>
      <c r="AK557" s="69"/>
      <c r="AL557" s="69"/>
      <c r="AM557" s="69"/>
      <c r="AN557" s="69"/>
      <c r="AO557" s="69"/>
      <c r="AP557" s="69">
        <v>158</v>
      </c>
      <c r="AQ557" s="68">
        <f t="shared" si="117"/>
        <v>158</v>
      </c>
      <c r="AR557" s="69"/>
      <c r="AS557" s="69"/>
      <c r="AT557" s="72">
        <f t="shared" si="118"/>
        <v>111.033</v>
      </c>
      <c r="AU557" s="71">
        <f t="shared" si="126"/>
        <v>12.460369999999999</v>
      </c>
      <c r="AV557" s="68">
        <f t="shared" si="119"/>
        <v>2193.2433699999997</v>
      </c>
      <c r="AW557" s="68">
        <f t="shared" si="121"/>
        <v>26318.920439999994</v>
      </c>
      <c r="AX557" s="70">
        <v>400</v>
      </c>
      <c r="AY557" s="70">
        <v>600</v>
      </c>
      <c r="AZ557" s="70"/>
      <c r="BA557" s="68">
        <f t="shared" si="120"/>
        <v>27318.920439999994</v>
      </c>
      <c r="BB557" s="17"/>
      <c r="BC557" s="81"/>
    </row>
    <row r="558" spans="1:55" s="20" customFormat="1" ht="39.75" customHeight="1" x14ac:dyDescent="0.25">
      <c r="A558" s="81" t="s">
        <v>73</v>
      </c>
      <c r="B558" s="34" t="s">
        <v>2</v>
      </c>
      <c r="C558" s="34"/>
      <c r="D558" s="34"/>
      <c r="E558" s="34"/>
      <c r="F558" s="34" t="s">
        <v>5182</v>
      </c>
      <c r="G558" s="15" t="s">
        <v>4771</v>
      </c>
      <c r="H558" s="16" t="s">
        <v>4775</v>
      </c>
      <c r="I558" s="172">
        <f t="shared" si="113"/>
        <v>546</v>
      </c>
      <c r="J558" s="83">
        <f t="shared" si="125"/>
        <v>527</v>
      </c>
      <c r="K558" s="17" t="s">
        <v>4745</v>
      </c>
      <c r="L558" s="60" t="s">
        <v>4785</v>
      </c>
      <c r="M558" s="60" t="s">
        <v>5626</v>
      </c>
      <c r="N558" s="53" t="s">
        <v>5401</v>
      </c>
      <c r="O558" s="18" t="s">
        <v>2781</v>
      </c>
      <c r="P558" s="47" t="s">
        <v>2782</v>
      </c>
      <c r="Q558" s="48">
        <v>40667</v>
      </c>
      <c r="R558" s="66" t="s">
        <v>785</v>
      </c>
      <c r="S558" s="48" t="s">
        <v>76</v>
      </c>
      <c r="T558" s="56" t="s">
        <v>77</v>
      </c>
      <c r="U558" s="47" t="s">
        <v>1821</v>
      </c>
      <c r="V558" s="58" t="s">
        <v>142</v>
      </c>
      <c r="W558" s="58" t="s">
        <v>143</v>
      </c>
      <c r="X558" s="58" t="s">
        <v>5183</v>
      </c>
      <c r="Y558" s="19" t="s">
        <v>5222</v>
      </c>
      <c r="Z558" s="71"/>
      <c r="AA558" s="69"/>
      <c r="AB558" s="68">
        <f t="shared" si="114"/>
        <v>0</v>
      </c>
      <c r="AC558" s="69">
        <v>1233.7</v>
      </c>
      <c r="AD558" s="69">
        <v>664.3</v>
      </c>
      <c r="AE558" s="69"/>
      <c r="AF558" s="68">
        <f t="shared" si="115"/>
        <v>1898</v>
      </c>
      <c r="AG558" s="69"/>
      <c r="AH558" s="69"/>
      <c r="AI558" s="69"/>
      <c r="AJ558" s="68">
        <f t="shared" si="116"/>
        <v>0</v>
      </c>
      <c r="AK558" s="69"/>
      <c r="AL558" s="69"/>
      <c r="AM558" s="69"/>
      <c r="AN558" s="69"/>
      <c r="AO558" s="69"/>
      <c r="AP558" s="69">
        <v>158</v>
      </c>
      <c r="AQ558" s="68">
        <f t="shared" si="117"/>
        <v>158</v>
      </c>
      <c r="AR558" s="69">
        <v>502.38</v>
      </c>
      <c r="AS558" s="69"/>
      <c r="AT558" s="72">
        <f t="shared" si="118"/>
        <v>111.033</v>
      </c>
      <c r="AU558" s="71">
        <f t="shared" si="126"/>
        <v>12.460369999999999</v>
      </c>
      <c r="AV558" s="68">
        <f t="shared" si="119"/>
        <v>2681.8733699999998</v>
      </c>
      <c r="AW558" s="68">
        <f t="shared" si="121"/>
        <v>32182.480439999999</v>
      </c>
      <c r="AX558" s="70">
        <v>400</v>
      </c>
      <c r="AY558" s="70">
        <v>600</v>
      </c>
      <c r="AZ558" s="70"/>
      <c r="BA558" s="68">
        <f t="shared" si="120"/>
        <v>33182.480439999999</v>
      </c>
      <c r="BB558" s="17" t="s">
        <v>4835</v>
      </c>
      <c r="BC558" s="81" t="s">
        <v>4949</v>
      </c>
    </row>
    <row r="559" spans="1:55" s="20" customFormat="1" ht="39.75" customHeight="1" x14ac:dyDescent="0.25">
      <c r="A559" s="81" t="s">
        <v>73</v>
      </c>
      <c r="B559" s="34" t="s">
        <v>2</v>
      </c>
      <c r="C559" s="34"/>
      <c r="D559" s="34"/>
      <c r="E559" s="34"/>
      <c r="F559" s="34" t="s">
        <v>5182</v>
      </c>
      <c r="G559" s="15" t="s">
        <v>4771</v>
      </c>
      <c r="H559" s="16" t="s">
        <v>4775</v>
      </c>
      <c r="I559" s="172">
        <f t="shared" si="113"/>
        <v>547</v>
      </c>
      <c r="J559" s="83">
        <f t="shared" si="125"/>
        <v>528</v>
      </c>
      <c r="K559" s="17" t="s">
        <v>4745</v>
      </c>
      <c r="L559" s="60" t="s">
        <v>4785</v>
      </c>
      <c r="M559" s="60" t="s">
        <v>5626</v>
      </c>
      <c r="N559" s="53" t="s">
        <v>5401</v>
      </c>
      <c r="O559" s="18" t="s">
        <v>2783</v>
      </c>
      <c r="P559" s="47" t="s">
        <v>2784</v>
      </c>
      <c r="Q559" s="48">
        <v>41091</v>
      </c>
      <c r="R559" s="66" t="s">
        <v>786</v>
      </c>
      <c r="S559" s="48" t="s">
        <v>76</v>
      </c>
      <c r="T559" s="56" t="s">
        <v>77</v>
      </c>
      <c r="U559" s="47" t="s">
        <v>1821</v>
      </c>
      <c r="V559" s="58" t="s">
        <v>142</v>
      </c>
      <c r="W559" s="58" t="s">
        <v>143</v>
      </c>
      <c r="X559" s="58" t="s">
        <v>5183</v>
      </c>
      <c r="Y559" s="19" t="s">
        <v>5197</v>
      </c>
      <c r="Z559" s="71"/>
      <c r="AA559" s="69"/>
      <c r="AB559" s="68">
        <f t="shared" si="114"/>
        <v>0</v>
      </c>
      <c r="AC559" s="69">
        <v>1233.7</v>
      </c>
      <c r="AD559" s="69">
        <v>664.3</v>
      </c>
      <c r="AE559" s="69"/>
      <c r="AF559" s="68">
        <f t="shared" si="115"/>
        <v>1898</v>
      </c>
      <c r="AG559" s="69"/>
      <c r="AH559" s="69"/>
      <c r="AI559" s="69"/>
      <c r="AJ559" s="68">
        <f t="shared" si="116"/>
        <v>0</v>
      </c>
      <c r="AK559" s="69"/>
      <c r="AL559" s="69"/>
      <c r="AM559" s="69"/>
      <c r="AN559" s="69"/>
      <c r="AO559" s="69"/>
      <c r="AP559" s="69">
        <v>158</v>
      </c>
      <c r="AQ559" s="68">
        <f t="shared" si="117"/>
        <v>158</v>
      </c>
      <c r="AR559" s="69">
        <v>529.16</v>
      </c>
      <c r="AS559" s="69"/>
      <c r="AT559" s="72">
        <f t="shared" si="118"/>
        <v>111.033</v>
      </c>
      <c r="AU559" s="71">
        <f t="shared" si="126"/>
        <v>12.460369999999999</v>
      </c>
      <c r="AV559" s="68">
        <f t="shared" si="119"/>
        <v>2708.6533699999995</v>
      </c>
      <c r="AW559" s="68">
        <f t="shared" si="121"/>
        <v>32503.840439999993</v>
      </c>
      <c r="AX559" s="70">
        <v>400</v>
      </c>
      <c r="AY559" s="70">
        <v>600</v>
      </c>
      <c r="AZ559" s="70"/>
      <c r="BA559" s="68">
        <f t="shared" si="120"/>
        <v>33503.840439999993</v>
      </c>
      <c r="BB559" s="17" t="s">
        <v>4814</v>
      </c>
      <c r="BC559" s="81" t="s">
        <v>4930</v>
      </c>
    </row>
    <row r="560" spans="1:55" s="20" customFormat="1" ht="39.75" customHeight="1" x14ac:dyDescent="0.25">
      <c r="A560" s="81" t="s">
        <v>73</v>
      </c>
      <c r="B560" s="34" t="s">
        <v>2</v>
      </c>
      <c r="C560" s="34"/>
      <c r="D560" s="34"/>
      <c r="E560" s="34"/>
      <c r="F560" s="34" t="s">
        <v>5182</v>
      </c>
      <c r="G560" s="15" t="s">
        <v>4771</v>
      </c>
      <c r="H560" s="16" t="s">
        <v>4775</v>
      </c>
      <c r="I560" s="172">
        <f t="shared" si="113"/>
        <v>548</v>
      </c>
      <c r="J560" s="83">
        <f t="shared" si="125"/>
        <v>529</v>
      </c>
      <c r="K560" s="17" t="s">
        <v>4745</v>
      </c>
      <c r="L560" s="60" t="s">
        <v>4785</v>
      </c>
      <c r="M560" s="60" t="s">
        <v>5626</v>
      </c>
      <c r="N560" s="53" t="s">
        <v>5401</v>
      </c>
      <c r="O560" s="18" t="s">
        <v>2785</v>
      </c>
      <c r="P560" s="47" t="s">
        <v>2786</v>
      </c>
      <c r="Q560" s="48">
        <v>42004</v>
      </c>
      <c r="R560" s="66" t="s">
        <v>787</v>
      </c>
      <c r="S560" s="48" t="s">
        <v>76</v>
      </c>
      <c r="T560" s="56" t="s">
        <v>77</v>
      </c>
      <c r="U560" s="47" t="s">
        <v>1821</v>
      </c>
      <c r="V560" s="58" t="s">
        <v>148</v>
      </c>
      <c r="W560" s="58" t="s">
        <v>149</v>
      </c>
      <c r="X560" s="58" t="s">
        <v>5183</v>
      </c>
      <c r="Y560" s="19" t="s">
        <v>1817</v>
      </c>
      <c r="Z560" s="71"/>
      <c r="AA560" s="69"/>
      <c r="AB560" s="68">
        <f t="shared" si="114"/>
        <v>0</v>
      </c>
      <c r="AC560" s="69">
        <v>1209</v>
      </c>
      <c r="AD560" s="69">
        <v>651</v>
      </c>
      <c r="AE560" s="69"/>
      <c r="AF560" s="68">
        <f t="shared" si="115"/>
        <v>1860</v>
      </c>
      <c r="AG560" s="69"/>
      <c r="AH560" s="69"/>
      <c r="AI560" s="69"/>
      <c r="AJ560" s="68">
        <f t="shared" si="116"/>
        <v>0</v>
      </c>
      <c r="AK560" s="69"/>
      <c r="AL560" s="69"/>
      <c r="AM560" s="69"/>
      <c r="AN560" s="69"/>
      <c r="AO560" s="69"/>
      <c r="AP560" s="69">
        <v>158</v>
      </c>
      <c r="AQ560" s="68">
        <f t="shared" si="117"/>
        <v>158</v>
      </c>
      <c r="AR560" s="69">
        <v>275.47000000000003</v>
      </c>
      <c r="AS560" s="69"/>
      <c r="AT560" s="72">
        <f t="shared" si="118"/>
        <v>108.81</v>
      </c>
      <c r="AU560" s="71">
        <f t="shared" si="126"/>
        <v>12.210899999999999</v>
      </c>
      <c r="AV560" s="68">
        <f t="shared" si="119"/>
        <v>2414.4909000000002</v>
      </c>
      <c r="AW560" s="68">
        <f t="shared" si="121"/>
        <v>28973.890800000001</v>
      </c>
      <c r="AX560" s="70">
        <v>400</v>
      </c>
      <c r="AY560" s="70">
        <v>600</v>
      </c>
      <c r="AZ560" s="70"/>
      <c r="BA560" s="68">
        <f t="shared" si="120"/>
        <v>29973.890800000001</v>
      </c>
      <c r="BB560" s="17" t="s">
        <v>4871</v>
      </c>
      <c r="BC560" s="81" t="s">
        <v>4958</v>
      </c>
    </row>
    <row r="561" spans="1:55" s="20" customFormat="1" ht="39.75" customHeight="1" x14ac:dyDescent="0.25">
      <c r="A561" s="81" t="s">
        <v>73</v>
      </c>
      <c r="B561" s="34" t="s">
        <v>2</v>
      </c>
      <c r="C561" s="34"/>
      <c r="D561" s="34"/>
      <c r="E561" s="34"/>
      <c r="F561" s="34" t="s">
        <v>5182</v>
      </c>
      <c r="G561" s="15" t="s">
        <v>4771</v>
      </c>
      <c r="H561" s="16" t="s">
        <v>4775</v>
      </c>
      <c r="I561" s="172">
        <f t="shared" si="113"/>
        <v>549</v>
      </c>
      <c r="J561" s="83">
        <f t="shared" si="125"/>
        <v>530</v>
      </c>
      <c r="K561" s="17" t="s">
        <v>4745</v>
      </c>
      <c r="L561" s="60" t="s">
        <v>4785</v>
      </c>
      <c r="M561" s="60" t="s">
        <v>5626</v>
      </c>
      <c r="N561" s="53" t="s">
        <v>5401</v>
      </c>
      <c r="O561" s="18" t="s">
        <v>2787</v>
      </c>
      <c r="P561" s="47" t="s">
        <v>2788</v>
      </c>
      <c r="Q561" s="48">
        <v>42369</v>
      </c>
      <c r="R561" s="66" t="s">
        <v>788</v>
      </c>
      <c r="S561" s="48" t="s">
        <v>76</v>
      </c>
      <c r="T561" s="56" t="s">
        <v>77</v>
      </c>
      <c r="U561" s="47" t="s">
        <v>1821</v>
      </c>
      <c r="V561" s="58" t="s">
        <v>148</v>
      </c>
      <c r="W561" s="58" t="s">
        <v>149</v>
      </c>
      <c r="X561" s="58" t="s">
        <v>5183</v>
      </c>
      <c r="Y561" s="19" t="s">
        <v>5222</v>
      </c>
      <c r="Z561" s="71"/>
      <c r="AA561" s="69"/>
      <c r="AB561" s="68">
        <f t="shared" si="114"/>
        <v>0</v>
      </c>
      <c r="AC561" s="69">
        <v>1209</v>
      </c>
      <c r="AD561" s="69">
        <v>651</v>
      </c>
      <c r="AE561" s="69"/>
      <c r="AF561" s="68">
        <f t="shared" si="115"/>
        <v>1860</v>
      </c>
      <c r="AG561" s="69"/>
      <c r="AH561" s="69"/>
      <c r="AI561" s="69"/>
      <c r="AJ561" s="68">
        <f t="shared" si="116"/>
        <v>0</v>
      </c>
      <c r="AK561" s="69"/>
      <c r="AL561" s="69"/>
      <c r="AM561" s="69"/>
      <c r="AN561" s="69"/>
      <c r="AO561" s="69">
        <v>150</v>
      </c>
      <c r="AP561" s="69">
        <v>158</v>
      </c>
      <c r="AQ561" s="68">
        <f t="shared" si="117"/>
        <v>308</v>
      </c>
      <c r="AR561" s="69">
        <v>371.59</v>
      </c>
      <c r="AS561" s="69"/>
      <c r="AT561" s="72">
        <f t="shared" si="118"/>
        <v>108.81</v>
      </c>
      <c r="AU561" s="71">
        <f t="shared" si="126"/>
        <v>12.210899999999999</v>
      </c>
      <c r="AV561" s="68">
        <f t="shared" si="119"/>
        <v>2660.6109000000001</v>
      </c>
      <c r="AW561" s="68">
        <f t="shared" si="121"/>
        <v>31927.330800000003</v>
      </c>
      <c r="AX561" s="70">
        <v>400</v>
      </c>
      <c r="AY561" s="70">
        <v>600</v>
      </c>
      <c r="AZ561" s="70"/>
      <c r="BA561" s="68">
        <f t="shared" si="120"/>
        <v>32927.330800000003</v>
      </c>
      <c r="BB561" s="17" t="s">
        <v>4854</v>
      </c>
      <c r="BC561" s="81" t="s">
        <v>4954</v>
      </c>
    </row>
    <row r="562" spans="1:55" s="20" customFormat="1" ht="39.75" customHeight="1" x14ac:dyDescent="0.25">
      <c r="A562" s="81" t="s">
        <v>73</v>
      </c>
      <c r="B562" s="34" t="s">
        <v>2</v>
      </c>
      <c r="C562" s="34"/>
      <c r="D562" s="34"/>
      <c r="E562" s="34"/>
      <c r="F562" s="34" t="s">
        <v>5182</v>
      </c>
      <c r="G562" s="15" t="s">
        <v>4771</v>
      </c>
      <c r="H562" s="16" t="s">
        <v>4775</v>
      </c>
      <c r="I562" s="172">
        <f t="shared" si="113"/>
        <v>550</v>
      </c>
      <c r="J562" s="83">
        <f t="shared" si="125"/>
        <v>531</v>
      </c>
      <c r="K562" s="17" t="s">
        <v>4745</v>
      </c>
      <c r="L562" s="60" t="s">
        <v>4785</v>
      </c>
      <c r="M562" s="60" t="s">
        <v>5626</v>
      </c>
      <c r="N562" s="53" t="s">
        <v>5401</v>
      </c>
      <c r="O562" s="18" t="s">
        <v>5472</v>
      </c>
      <c r="P562" s="47" t="s">
        <v>5473</v>
      </c>
      <c r="Q562" s="48"/>
      <c r="R562" s="66" t="s">
        <v>5743</v>
      </c>
      <c r="S562" s="48" t="s">
        <v>76</v>
      </c>
      <c r="T562" s="56" t="s">
        <v>77</v>
      </c>
      <c r="U562" s="47" t="s">
        <v>1821</v>
      </c>
      <c r="V562" s="58" t="s">
        <v>148</v>
      </c>
      <c r="W562" s="58" t="s">
        <v>149</v>
      </c>
      <c r="X562" s="58" t="s">
        <v>5183</v>
      </c>
      <c r="Y562" s="19"/>
      <c r="Z562" s="71"/>
      <c r="AA562" s="69"/>
      <c r="AB562" s="68">
        <f t="shared" si="114"/>
        <v>0</v>
      </c>
      <c r="AC562" s="69">
        <v>1209</v>
      </c>
      <c r="AD562" s="69">
        <v>651</v>
      </c>
      <c r="AE562" s="69"/>
      <c r="AF562" s="68">
        <f t="shared" si="115"/>
        <v>1860</v>
      </c>
      <c r="AG562" s="69"/>
      <c r="AH562" s="69"/>
      <c r="AI562" s="69"/>
      <c r="AJ562" s="68">
        <f t="shared" si="116"/>
        <v>0</v>
      </c>
      <c r="AK562" s="69"/>
      <c r="AL562" s="69"/>
      <c r="AM562" s="69"/>
      <c r="AN562" s="69"/>
      <c r="AO562" s="69"/>
      <c r="AP562" s="69">
        <v>158</v>
      </c>
      <c r="AQ562" s="68">
        <f t="shared" si="117"/>
        <v>158</v>
      </c>
      <c r="AR562" s="69">
        <v>502.38</v>
      </c>
      <c r="AS562" s="69"/>
      <c r="AT562" s="72">
        <f t="shared" si="118"/>
        <v>108.81</v>
      </c>
      <c r="AU562" s="71">
        <f t="shared" si="126"/>
        <v>12.210899999999999</v>
      </c>
      <c r="AV562" s="68">
        <f t="shared" si="119"/>
        <v>2641.4009000000001</v>
      </c>
      <c r="AW562" s="68">
        <f t="shared" si="121"/>
        <v>31696.810799999999</v>
      </c>
      <c r="AX562" s="70">
        <v>400</v>
      </c>
      <c r="AY562" s="70">
        <v>600</v>
      </c>
      <c r="AZ562" s="70"/>
      <c r="BA562" s="68">
        <f t="shared" si="120"/>
        <v>32696.810799999999</v>
      </c>
      <c r="BB562" s="17" t="s">
        <v>5488</v>
      </c>
      <c r="BC562" s="81" t="s">
        <v>5489</v>
      </c>
    </row>
    <row r="563" spans="1:55" s="20" customFormat="1" ht="39.75" customHeight="1" x14ac:dyDescent="0.25">
      <c r="A563" s="81" t="s">
        <v>73</v>
      </c>
      <c r="B563" s="34" t="s">
        <v>2</v>
      </c>
      <c r="C563" s="34"/>
      <c r="D563" s="34"/>
      <c r="E563" s="34"/>
      <c r="F563" s="34" t="s">
        <v>5182</v>
      </c>
      <c r="G563" s="15" t="s">
        <v>4771</v>
      </c>
      <c r="H563" s="16" t="s">
        <v>4775</v>
      </c>
      <c r="I563" s="172">
        <f t="shared" si="113"/>
        <v>551</v>
      </c>
      <c r="J563" s="83">
        <f t="shared" si="125"/>
        <v>532</v>
      </c>
      <c r="K563" s="17" t="s">
        <v>4745</v>
      </c>
      <c r="L563" s="60" t="s">
        <v>4785</v>
      </c>
      <c r="M563" s="60" t="s">
        <v>5626</v>
      </c>
      <c r="N563" s="53" t="s">
        <v>5401</v>
      </c>
      <c r="O563" s="18" t="s">
        <v>5714</v>
      </c>
      <c r="P563" s="81" t="s">
        <v>5715</v>
      </c>
      <c r="Q563" s="48">
        <v>43009</v>
      </c>
      <c r="R563" s="66" t="s">
        <v>6023</v>
      </c>
      <c r="S563" s="48" t="s">
        <v>76</v>
      </c>
      <c r="T563" s="56" t="s">
        <v>77</v>
      </c>
      <c r="U563" s="47" t="s">
        <v>1821</v>
      </c>
      <c r="V563" s="58" t="s">
        <v>148</v>
      </c>
      <c r="W563" s="58" t="s">
        <v>149</v>
      </c>
      <c r="X563" s="58" t="s">
        <v>5183</v>
      </c>
      <c r="Y563" s="19" t="s">
        <v>5197</v>
      </c>
      <c r="Z563" s="71"/>
      <c r="AA563" s="69"/>
      <c r="AB563" s="68">
        <f t="shared" si="114"/>
        <v>0</v>
      </c>
      <c r="AC563" s="69">
        <v>1209</v>
      </c>
      <c r="AD563" s="69">
        <v>651</v>
      </c>
      <c r="AE563" s="69"/>
      <c r="AF563" s="68">
        <f t="shared" si="115"/>
        <v>1860</v>
      </c>
      <c r="AG563" s="69"/>
      <c r="AH563" s="69"/>
      <c r="AI563" s="69"/>
      <c r="AJ563" s="68">
        <f t="shared" si="116"/>
        <v>0</v>
      </c>
      <c r="AK563" s="69"/>
      <c r="AL563" s="69"/>
      <c r="AM563" s="69"/>
      <c r="AN563" s="69"/>
      <c r="AO563" s="69"/>
      <c r="AP563" s="69">
        <v>158</v>
      </c>
      <c r="AQ563" s="68">
        <f t="shared" si="117"/>
        <v>158</v>
      </c>
      <c r="AR563" s="69">
        <v>416.15</v>
      </c>
      <c r="AS563" s="69"/>
      <c r="AT563" s="72">
        <f t="shared" si="118"/>
        <v>108.81</v>
      </c>
      <c r="AU563" s="71">
        <f t="shared" si="126"/>
        <v>12.210899999999999</v>
      </c>
      <c r="AV563" s="68">
        <f t="shared" si="119"/>
        <v>2555.1709000000001</v>
      </c>
      <c r="AW563" s="68">
        <f t="shared" si="121"/>
        <v>30662.050800000001</v>
      </c>
      <c r="AX563" s="70">
        <v>400</v>
      </c>
      <c r="AY563" s="70">
        <v>600</v>
      </c>
      <c r="AZ563" s="70"/>
      <c r="BA563" s="68">
        <f t="shared" si="120"/>
        <v>31662.050800000001</v>
      </c>
      <c r="BB563" s="17" t="s">
        <v>5738</v>
      </c>
      <c r="BC563" s="17" t="s">
        <v>5737</v>
      </c>
    </row>
    <row r="564" spans="1:55" s="20" customFormat="1" ht="39.75" customHeight="1" x14ac:dyDescent="0.25">
      <c r="A564" s="81" t="s">
        <v>73</v>
      </c>
      <c r="B564" s="34" t="s">
        <v>2</v>
      </c>
      <c r="C564" s="34"/>
      <c r="D564" s="34"/>
      <c r="E564" s="34"/>
      <c r="F564" s="34" t="s">
        <v>5182</v>
      </c>
      <c r="G564" s="15" t="s">
        <v>4771</v>
      </c>
      <c r="H564" s="16" t="s">
        <v>4775</v>
      </c>
      <c r="I564" s="172">
        <f t="shared" si="113"/>
        <v>552</v>
      </c>
      <c r="J564" s="83">
        <f t="shared" si="125"/>
        <v>533</v>
      </c>
      <c r="K564" s="17" t="s">
        <v>4745</v>
      </c>
      <c r="L564" s="60" t="s">
        <v>4785</v>
      </c>
      <c r="M564" s="60" t="s">
        <v>5626</v>
      </c>
      <c r="N564" s="53" t="s">
        <v>5401</v>
      </c>
      <c r="O564" s="18" t="s">
        <v>5716</v>
      </c>
      <c r="P564" s="81" t="s">
        <v>5717</v>
      </c>
      <c r="Q564" s="48">
        <v>43009</v>
      </c>
      <c r="R564" s="66" t="s">
        <v>6024</v>
      </c>
      <c r="S564" s="48" t="s">
        <v>76</v>
      </c>
      <c r="T564" s="56" t="s">
        <v>77</v>
      </c>
      <c r="U564" s="47" t="s">
        <v>1821</v>
      </c>
      <c r="V564" s="58" t="s">
        <v>148</v>
      </c>
      <c r="W564" s="58" t="s">
        <v>149</v>
      </c>
      <c r="X564" s="58" t="s">
        <v>5183</v>
      </c>
      <c r="Y564" s="19" t="s">
        <v>5197</v>
      </c>
      <c r="Z564" s="71"/>
      <c r="AA564" s="69"/>
      <c r="AB564" s="68">
        <f t="shared" si="114"/>
        <v>0</v>
      </c>
      <c r="AC564" s="69">
        <v>1209</v>
      </c>
      <c r="AD564" s="69">
        <v>651</v>
      </c>
      <c r="AE564" s="69"/>
      <c r="AF564" s="68">
        <f t="shared" si="115"/>
        <v>1860</v>
      </c>
      <c r="AG564" s="69"/>
      <c r="AH564" s="69"/>
      <c r="AI564" s="69"/>
      <c r="AJ564" s="68">
        <f t="shared" si="116"/>
        <v>0</v>
      </c>
      <c r="AK564" s="69"/>
      <c r="AL564" s="69"/>
      <c r="AM564" s="69"/>
      <c r="AN564" s="69"/>
      <c r="AO564" s="69"/>
      <c r="AP564" s="69">
        <v>158</v>
      </c>
      <c r="AQ564" s="68">
        <f t="shared" si="117"/>
        <v>158</v>
      </c>
      <c r="AR564" s="69">
        <v>405.26</v>
      </c>
      <c r="AS564" s="69"/>
      <c r="AT564" s="72">
        <f t="shared" si="118"/>
        <v>108.81</v>
      </c>
      <c r="AU564" s="71">
        <f t="shared" si="126"/>
        <v>12.210899999999999</v>
      </c>
      <c r="AV564" s="68">
        <f t="shared" si="119"/>
        <v>2544.2809000000002</v>
      </c>
      <c r="AW564" s="68">
        <f t="shared" si="121"/>
        <v>30531.370800000004</v>
      </c>
      <c r="AX564" s="70">
        <v>400</v>
      </c>
      <c r="AY564" s="70">
        <v>600</v>
      </c>
      <c r="AZ564" s="70"/>
      <c r="BA564" s="68">
        <f t="shared" si="120"/>
        <v>31531.370800000004</v>
      </c>
      <c r="BB564" s="17" t="s">
        <v>5738</v>
      </c>
      <c r="BC564" s="17" t="s">
        <v>5737</v>
      </c>
    </row>
    <row r="565" spans="1:55" s="20" customFormat="1" ht="39.75" customHeight="1" x14ac:dyDescent="0.25">
      <c r="A565" s="81" t="s">
        <v>73</v>
      </c>
      <c r="B565" s="34" t="s">
        <v>2</v>
      </c>
      <c r="C565" s="34"/>
      <c r="D565" s="34"/>
      <c r="E565" s="34"/>
      <c r="F565" s="34" t="s">
        <v>5182</v>
      </c>
      <c r="G565" s="15" t="s">
        <v>4771</v>
      </c>
      <c r="H565" s="16" t="s">
        <v>4775</v>
      </c>
      <c r="I565" s="172">
        <f t="shared" si="113"/>
        <v>553</v>
      </c>
      <c r="J565" s="83">
        <f t="shared" si="125"/>
        <v>534</v>
      </c>
      <c r="K565" s="17" t="s">
        <v>4746</v>
      </c>
      <c r="L565" s="60" t="s">
        <v>4785</v>
      </c>
      <c r="M565" s="60" t="s">
        <v>5626</v>
      </c>
      <c r="N565" s="53" t="s">
        <v>4787</v>
      </c>
      <c r="O565" s="18" t="s">
        <v>2789</v>
      </c>
      <c r="P565" s="47" t="s">
        <v>2790</v>
      </c>
      <c r="Q565" s="48">
        <v>32051</v>
      </c>
      <c r="R565" s="66" t="s">
        <v>789</v>
      </c>
      <c r="S565" s="48" t="s">
        <v>76</v>
      </c>
      <c r="T565" s="56" t="s">
        <v>77</v>
      </c>
      <c r="U565" s="47" t="s">
        <v>1821</v>
      </c>
      <c r="V565" s="58" t="s">
        <v>144</v>
      </c>
      <c r="W565" s="58" t="s">
        <v>145</v>
      </c>
      <c r="X565" s="58" t="s">
        <v>5183</v>
      </c>
      <c r="Y565" s="19" t="s">
        <v>5197</v>
      </c>
      <c r="Z565" s="71"/>
      <c r="AA565" s="69"/>
      <c r="AB565" s="68">
        <f t="shared" si="114"/>
        <v>0</v>
      </c>
      <c r="AC565" s="69">
        <v>1222.6500000000001</v>
      </c>
      <c r="AD565" s="69">
        <v>658.35</v>
      </c>
      <c r="AE565" s="69">
        <v>14.78</v>
      </c>
      <c r="AF565" s="68">
        <f t="shared" si="115"/>
        <v>1895.78</v>
      </c>
      <c r="AG565" s="69"/>
      <c r="AH565" s="69"/>
      <c r="AI565" s="69"/>
      <c r="AJ565" s="68">
        <f t="shared" si="116"/>
        <v>0</v>
      </c>
      <c r="AK565" s="69"/>
      <c r="AL565" s="69"/>
      <c r="AM565" s="69"/>
      <c r="AN565" s="69"/>
      <c r="AO565" s="69"/>
      <c r="AP565" s="69">
        <v>158</v>
      </c>
      <c r="AQ565" s="68">
        <f t="shared" si="117"/>
        <v>158</v>
      </c>
      <c r="AR565" s="69">
        <v>491.49</v>
      </c>
      <c r="AS565" s="69"/>
      <c r="AT565" s="72">
        <f t="shared" si="118"/>
        <v>110.0385</v>
      </c>
      <c r="AU565" s="71">
        <f t="shared" si="126"/>
        <v>12.348765</v>
      </c>
      <c r="AV565" s="68">
        <f t="shared" si="119"/>
        <v>2667.6572649999998</v>
      </c>
      <c r="AW565" s="68">
        <f t="shared" si="121"/>
        <v>32011.887179999998</v>
      </c>
      <c r="AX565" s="70">
        <v>400</v>
      </c>
      <c r="AY565" s="70">
        <v>600</v>
      </c>
      <c r="AZ565" s="70"/>
      <c r="BA565" s="68">
        <f t="shared" si="120"/>
        <v>33011.887179999998</v>
      </c>
      <c r="BB565" s="17"/>
      <c r="BC565" s="81"/>
    </row>
    <row r="566" spans="1:55" s="20" customFormat="1" ht="39.75" customHeight="1" x14ac:dyDescent="0.25">
      <c r="A566" s="81" t="s">
        <v>73</v>
      </c>
      <c r="B566" s="34"/>
      <c r="C566" s="34"/>
      <c r="D566" s="34">
        <v>1</v>
      </c>
      <c r="E566" s="34"/>
      <c r="F566" s="34" t="s">
        <v>5182</v>
      </c>
      <c r="G566" s="15" t="s">
        <v>4771</v>
      </c>
      <c r="H566" s="16" t="s">
        <v>4775</v>
      </c>
      <c r="I566" s="172">
        <f t="shared" si="113"/>
        <v>554</v>
      </c>
      <c r="J566" s="83">
        <f t="shared" si="125"/>
        <v>535</v>
      </c>
      <c r="K566" s="17" t="s">
        <v>4746</v>
      </c>
      <c r="L566" s="60" t="s">
        <v>4785</v>
      </c>
      <c r="M566" s="60" t="s">
        <v>5626</v>
      </c>
      <c r="N566" s="53" t="s">
        <v>4787</v>
      </c>
      <c r="O566" s="18" t="s">
        <v>2791</v>
      </c>
      <c r="P566" s="47"/>
      <c r="Q566" s="48">
        <v>42767</v>
      </c>
      <c r="R566" s="66" t="s">
        <v>790</v>
      </c>
      <c r="S566" s="48" t="s">
        <v>76</v>
      </c>
      <c r="T566" s="56" t="s">
        <v>1822</v>
      </c>
      <c r="U566" s="47" t="s">
        <v>1821</v>
      </c>
      <c r="V566" s="58" t="s">
        <v>140</v>
      </c>
      <c r="W566" s="58" t="s">
        <v>141</v>
      </c>
      <c r="X566" s="58" t="s">
        <v>5183</v>
      </c>
      <c r="Y566" s="19" t="s">
        <v>5197</v>
      </c>
      <c r="Z566" s="71"/>
      <c r="AA566" s="69"/>
      <c r="AB566" s="68">
        <f t="shared" si="114"/>
        <v>0</v>
      </c>
      <c r="AC566" s="69">
        <v>1244.0999999999999</v>
      </c>
      <c r="AD566" s="69">
        <v>669.9</v>
      </c>
      <c r="AE566" s="69"/>
      <c r="AF566" s="68">
        <f t="shared" si="115"/>
        <v>1914</v>
      </c>
      <c r="AG566" s="69"/>
      <c r="AH566" s="69"/>
      <c r="AI566" s="69"/>
      <c r="AJ566" s="68">
        <f t="shared" si="116"/>
        <v>0</v>
      </c>
      <c r="AK566" s="69"/>
      <c r="AL566" s="69"/>
      <c r="AM566" s="69"/>
      <c r="AN566" s="69"/>
      <c r="AO566" s="69"/>
      <c r="AP566" s="69"/>
      <c r="AQ566" s="68">
        <f t="shared" si="117"/>
        <v>0</v>
      </c>
      <c r="AR566" s="69">
        <v>485.6</v>
      </c>
      <c r="AS566" s="69"/>
      <c r="AT566" s="72">
        <f t="shared" si="118"/>
        <v>111.96899999999999</v>
      </c>
      <c r="AU566" s="71">
        <f t="shared" si="126"/>
        <v>12.565409999999998</v>
      </c>
      <c r="AV566" s="68">
        <f t="shared" si="119"/>
        <v>2524.1344100000001</v>
      </c>
      <c r="AW566" s="68">
        <f t="shared" si="121"/>
        <v>30289.61292</v>
      </c>
      <c r="AX566" s="70">
        <v>400</v>
      </c>
      <c r="AY566" s="70">
        <v>600</v>
      </c>
      <c r="AZ566" s="70"/>
      <c r="BA566" s="68">
        <f t="shared" si="120"/>
        <v>31289.61292</v>
      </c>
      <c r="BB566" s="17" t="s">
        <v>5428</v>
      </c>
      <c r="BC566" s="81" t="s">
        <v>5407</v>
      </c>
    </row>
    <row r="567" spans="1:55" s="20" customFormat="1" ht="39.75" customHeight="1" x14ac:dyDescent="0.25">
      <c r="A567" s="81" t="s">
        <v>73</v>
      </c>
      <c r="B567" s="34" t="s">
        <v>2</v>
      </c>
      <c r="C567" s="34"/>
      <c r="D567" s="34"/>
      <c r="E567" s="34"/>
      <c r="F567" s="34" t="s">
        <v>5182</v>
      </c>
      <c r="G567" s="15" t="s">
        <v>4771</v>
      </c>
      <c r="H567" s="16" t="s">
        <v>4775</v>
      </c>
      <c r="I567" s="172">
        <f t="shared" si="113"/>
        <v>555</v>
      </c>
      <c r="J567" s="83">
        <f t="shared" si="125"/>
        <v>536</v>
      </c>
      <c r="K567" s="17" t="s">
        <v>4746</v>
      </c>
      <c r="L567" s="60" t="s">
        <v>4785</v>
      </c>
      <c r="M567" s="60" t="s">
        <v>5626</v>
      </c>
      <c r="N567" s="53" t="s">
        <v>4787</v>
      </c>
      <c r="O567" s="18" t="s">
        <v>2792</v>
      </c>
      <c r="P567" s="47" t="s">
        <v>2793</v>
      </c>
      <c r="Q567" s="48">
        <v>31017</v>
      </c>
      <c r="R567" s="66" t="s">
        <v>791</v>
      </c>
      <c r="S567" s="48" t="s">
        <v>76</v>
      </c>
      <c r="T567" s="56" t="s">
        <v>77</v>
      </c>
      <c r="U567" s="47" t="s">
        <v>1821</v>
      </c>
      <c r="V567" s="58" t="s">
        <v>144</v>
      </c>
      <c r="W567" s="58" t="s">
        <v>145</v>
      </c>
      <c r="X567" s="58" t="s">
        <v>5183</v>
      </c>
      <c r="Y567" s="19" t="s">
        <v>5197</v>
      </c>
      <c r="Z567" s="71"/>
      <c r="AA567" s="69"/>
      <c r="AB567" s="68">
        <f t="shared" si="114"/>
        <v>0</v>
      </c>
      <c r="AC567" s="69">
        <v>1222.6500000000001</v>
      </c>
      <c r="AD567" s="69">
        <v>658.35</v>
      </c>
      <c r="AE567" s="69">
        <v>14.78</v>
      </c>
      <c r="AF567" s="68">
        <f t="shared" si="115"/>
        <v>1895.78</v>
      </c>
      <c r="AG567" s="69"/>
      <c r="AH567" s="69"/>
      <c r="AI567" s="69"/>
      <c r="AJ567" s="68">
        <f t="shared" si="116"/>
        <v>0</v>
      </c>
      <c r="AK567" s="69"/>
      <c r="AL567" s="69"/>
      <c r="AM567" s="69"/>
      <c r="AN567" s="69"/>
      <c r="AO567" s="69"/>
      <c r="AP567" s="69">
        <v>158</v>
      </c>
      <c r="AQ567" s="68">
        <f t="shared" si="117"/>
        <v>158</v>
      </c>
      <c r="AR567" s="69">
        <v>485.6</v>
      </c>
      <c r="AS567" s="69"/>
      <c r="AT567" s="72">
        <f t="shared" si="118"/>
        <v>110.0385</v>
      </c>
      <c r="AU567" s="71">
        <f t="shared" si="126"/>
        <v>12.348765</v>
      </c>
      <c r="AV567" s="68">
        <f t="shared" si="119"/>
        <v>2661.767265</v>
      </c>
      <c r="AW567" s="68">
        <f t="shared" si="121"/>
        <v>31941.207179999998</v>
      </c>
      <c r="AX567" s="70">
        <v>400</v>
      </c>
      <c r="AY567" s="70">
        <v>600</v>
      </c>
      <c r="AZ567" s="70"/>
      <c r="BA567" s="68">
        <f t="shared" si="120"/>
        <v>32941.207179999998</v>
      </c>
      <c r="BB567" s="17"/>
      <c r="BC567" s="81"/>
    </row>
    <row r="568" spans="1:55" s="20" customFormat="1" ht="39.75" customHeight="1" x14ac:dyDescent="0.25">
      <c r="A568" s="81" t="s">
        <v>73</v>
      </c>
      <c r="B568" s="34" t="s">
        <v>2</v>
      </c>
      <c r="C568" s="34"/>
      <c r="D568" s="34"/>
      <c r="E568" s="34"/>
      <c r="F568" s="34" t="s">
        <v>5182</v>
      </c>
      <c r="G568" s="15" t="s">
        <v>4771</v>
      </c>
      <c r="H568" s="16" t="s">
        <v>4775</v>
      </c>
      <c r="I568" s="172">
        <f t="shared" si="113"/>
        <v>556</v>
      </c>
      <c r="J568" s="83">
        <f t="shared" si="125"/>
        <v>537</v>
      </c>
      <c r="K568" s="17" t="s">
        <v>4746</v>
      </c>
      <c r="L568" s="60" t="s">
        <v>4785</v>
      </c>
      <c r="M568" s="60" t="s">
        <v>5626</v>
      </c>
      <c r="N568" s="53" t="s">
        <v>4787</v>
      </c>
      <c r="O568" s="18" t="s">
        <v>2794</v>
      </c>
      <c r="P568" s="47" t="s">
        <v>2795</v>
      </c>
      <c r="Q568" s="48">
        <v>31229</v>
      </c>
      <c r="R568" s="66" t="s">
        <v>792</v>
      </c>
      <c r="S568" s="48" t="s">
        <v>76</v>
      </c>
      <c r="T568" s="56" t="s">
        <v>77</v>
      </c>
      <c r="U568" s="47" t="s">
        <v>1821</v>
      </c>
      <c r="V568" s="58" t="s">
        <v>144</v>
      </c>
      <c r="W568" s="58" t="s">
        <v>145</v>
      </c>
      <c r="X568" s="58" t="s">
        <v>5183</v>
      </c>
      <c r="Y568" s="19" t="s">
        <v>5185</v>
      </c>
      <c r="Z568" s="71"/>
      <c r="AA568" s="69"/>
      <c r="AB568" s="68">
        <f t="shared" si="114"/>
        <v>0</v>
      </c>
      <c r="AC568" s="69">
        <v>1222.6500000000001</v>
      </c>
      <c r="AD568" s="69">
        <v>658.35</v>
      </c>
      <c r="AE568" s="69"/>
      <c r="AF568" s="68">
        <f t="shared" si="115"/>
        <v>1881</v>
      </c>
      <c r="AG568" s="69"/>
      <c r="AH568" s="69"/>
      <c r="AI568" s="69"/>
      <c r="AJ568" s="68">
        <f t="shared" si="116"/>
        <v>0</v>
      </c>
      <c r="AK568" s="69"/>
      <c r="AL568" s="69"/>
      <c r="AM568" s="69"/>
      <c r="AN568" s="69"/>
      <c r="AO568" s="69"/>
      <c r="AP568" s="69">
        <v>158</v>
      </c>
      <c r="AQ568" s="68">
        <f t="shared" si="117"/>
        <v>158</v>
      </c>
      <c r="AR568" s="69">
        <v>529.16</v>
      </c>
      <c r="AS568" s="69"/>
      <c r="AT568" s="72">
        <f t="shared" si="118"/>
        <v>110.0385</v>
      </c>
      <c r="AU568" s="71">
        <f t="shared" si="126"/>
        <v>12.348765</v>
      </c>
      <c r="AV568" s="68">
        <f t="shared" si="119"/>
        <v>2690.5472650000002</v>
      </c>
      <c r="AW568" s="68">
        <f t="shared" si="121"/>
        <v>32286.567180000002</v>
      </c>
      <c r="AX568" s="70">
        <v>400</v>
      </c>
      <c r="AY568" s="70">
        <v>600</v>
      </c>
      <c r="AZ568" s="70"/>
      <c r="BA568" s="68">
        <f t="shared" si="120"/>
        <v>33286.567179999998</v>
      </c>
      <c r="BB568" s="17"/>
      <c r="BC568" s="81"/>
    </row>
    <row r="569" spans="1:55" s="20" customFormat="1" ht="39.75" customHeight="1" x14ac:dyDescent="0.25">
      <c r="A569" s="81" t="s">
        <v>73</v>
      </c>
      <c r="B569" s="34" t="s">
        <v>2</v>
      </c>
      <c r="C569" s="34"/>
      <c r="D569" s="34"/>
      <c r="E569" s="34"/>
      <c r="F569" s="34" t="s">
        <v>5182</v>
      </c>
      <c r="G569" s="15" t="s">
        <v>4771</v>
      </c>
      <c r="H569" s="16" t="s">
        <v>4775</v>
      </c>
      <c r="I569" s="172">
        <f t="shared" si="113"/>
        <v>557</v>
      </c>
      <c r="J569" s="83">
        <f t="shared" si="125"/>
        <v>538</v>
      </c>
      <c r="K569" s="17" t="s">
        <v>4746</v>
      </c>
      <c r="L569" s="60" t="s">
        <v>4785</v>
      </c>
      <c r="M569" s="60" t="s">
        <v>5626</v>
      </c>
      <c r="N569" s="53" t="s">
        <v>4787</v>
      </c>
      <c r="O569" s="18" t="s">
        <v>2796</v>
      </c>
      <c r="P569" s="47" t="s">
        <v>2797</v>
      </c>
      <c r="Q569" s="48">
        <v>29799</v>
      </c>
      <c r="R569" s="66" t="s">
        <v>793</v>
      </c>
      <c r="S569" s="48" t="s">
        <v>76</v>
      </c>
      <c r="T569" s="56" t="s">
        <v>77</v>
      </c>
      <c r="U569" s="47" t="s">
        <v>1821</v>
      </c>
      <c r="V569" s="58" t="s">
        <v>140</v>
      </c>
      <c r="W569" s="58" t="s">
        <v>141</v>
      </c>
      <c r="X569" s="58" t="s">
        <v>5183</v>
      </c>
      <c r="Y569" s="19" t="s">
        <v>5197</v>
      </c>
      <c r="Z569" s="71"/>
      <c r="AA569" s="69"/>
      <c r="AB569" s="68">
        <f t="shared" si="114"/>
        <v>0</v>
      </c>
      <c r="AC569" s="69">
        <v>1244.0999999999999</v>
      </c>
      <c r="AD569" s="69">
        <v>669.9</v>
      </c>
      <c r="AE569" s="69">
        <v>13.63</v>
      </c>
      <c r="AF569" s="68">
        <f t="shared" si="115"/>
        <v>1927.63</v>
      </c>
      <c r="AG569" s="69"/>
      <c r="AH569" s="69"/>
      <c r="AI569" s="69"/>
      <c r="AJ569" s="68">
        <f t="shared" si="116"/>
        <v>0</v>
      </c>
      <c r="AK569" s="69"/>
      <c r="AL569" s="69"/>
      <c r="AM569" s="69"/>
      <c r="AN569" s="69"/>
      <c r="AO569" s="69"/>
      <c r="AP569" s="69">
        <v>158</v>
      </c>
      <c r="AQ569" s="68">
        <f t="shared" si="117"/>
        <v>158</v>
      </c>
      <c r="AR569" s="69">
        <v>440.04</v>
      </c>
      <c r="AS569" s="69"/>
      <c r="AT569" s="72">
        <f t="shared" si="118"/>
        <v>111.96899999999999</v>
      </c>
      <c r="AU569" s="71">
        <f t="shared" si="126"/>
        <v>12.565409999999998</v>
      </c>
      <c r="AV569" s="68">
        <f t="shared" si="119"/>
        <v>2650.2044100000003</v>
      </c>
      <c r="AW569" s="68">
        <f t="shared" si="121"/>
        <v>31802.452920000003</v>
      </c>
      <c r="AX569" s="70">
        <v>400</v>
      </c>
      <c r="AY569" s="70">
        <v>600</v>
      </c>
      <c r="AZ569" s="70"/>
      <c r="BA569" s="68">
        <f t="shared" si="120"/>
        <v>32802.452920000003</v>
      </c>
      <c r="BB569" s="17"/>
      <c r="BC569" s="81"/>
    </row>
    <row r="570" spans="1:55" s="20" customFormat="1" ht="39.75" customHeight="1" x14ac:dyDescent="0.25">
      <c r="A570" s="81" t="s">
        <v>73</v>
      </c>
      <c r="B570" s="34" t="s">
        <v>2</v>
      </c>
      <c r="C570" s="34"/>
      <c r="D570" s="34"/>
      <c r="E570" s="34"/>
      <c r="F570" s="34" t="s">
        <v>5182</v>
      </c>
      <c r="G570" s="15" t="s">
        <v>4771</v>
      </c>
      <c r="H570" s="16" t="s">
        <v>4775</v>
      </c>
      <c r="I570" s="172">
        <f t="shared" si="113"/>
        <v>558</v>
      </c>
      <c r="J570" s="83">
        <f t="shared" si="125"/>
        <v>539</v>
      </c>
      <c r="K570" s="17" t="s">
        <v>4746</v>
      </c>
      <c r="L570" s="60" t="s">
        <v>4785</v>
      </c>
      <c r="M570" s="60" t="s">
        <v>5626</v>
      </c>
      <c r="N570" s="53" t="s">
        <v>4787</v>
      </c>
      <c r="O570" s="18" t="s">
        <v>2798</v>
      </c>
      <c r="P570" s="47" t="s">
        <v>2799</v>
      </c>
      <c r="Q570" s="48">
        <v>32051</v>
      </c>
      <c r="R570" s="66" t="s">
        <v>794</v>
      </c>
      <c r="S570" s="48" t="s">
        <v>76</v>
      </c>
      <c r="T570" s="56" t="s">
        <v>77</v>
      </c>
      <c r="U570" s="47" t="s">
        <v>1821</v>
      </c>
      <c r="V570" s="58" t="s">
        <v>144</v>
      </c>
      <c r="W570" s="58" t="s">
        <v>145</v>
      </c>
      <c r="X570" s="58" t="s">
        <v>5183</v>
      </c>
      <c r="Y570" s="19" t="s">
        <v>5197</v>
      </c>
      <c r="Z570" s="71"/>
      <c r="AA570" s="69"/>
      <c r="AB570" s="68">
        <f t="shared" si="114"/>
        <v>0</v>
      </c>
      <c r="AC570" s="69">
        <v>1222.6500000000001</v>
      </c>
      <c r="AD570" s="69">
        <v>658.35</v>
      </c>
      <c r="AE570" s="69">
        <v>14.77</v>
      </c>
      <c r="AF570" s="68">
        <f t="shared" si="115"/>
        <v>1895.77</v>
      </c>
      <c r="AG570" s="69"/>
      <c r="AH570" s="69"/>
      <c r="AI570" s="69"/>
      <c r="AJ570" s="68">
        <f t="shared" si="116"/>
        <v>0</v>
      </c>
      <c r="AK570" s="69"/>
      <c r="AL570" s="69"/>
      <c r="AM570" s="69"/>
      <c r="AN570" s="69"/>
      <c r="AO570" s="69"/>
      <c r="AP570" s="69">
        <v>158</v>
      </c>
      <c r="AQ570" s="68">
        <f t="shared" si="117"/>
        <v>158</v>
      </c>
      <c r="AR570" s="69">
        <v>574.72</v>
      </c>
      <c r="AS570" s="69"/>
      <c r="AT570" s="72">
        <f t="shared" si="118"/>
        <v>110.0385</v>
      </c>
      <c r="AU570" s="71">
        <f t="shared" si="126"/>
        <v>12.348765</v>
      </c>
      <c r="AV570" s="68">
        <f t="shared" si="119"/>
        <v>2750.8772650000001</v>
      </c>
      <c r="AW570" s="68">
        <f t="shared" si="121"/>
        <v>33010.527180000005</v>
      </c>
      <c r="AX570" s="70">
        <v>400</v>
      </c>
      <c r="AY570" s="70">
        <v>600</v>
      </c>
      <c r="AZ570" s="70"/>
      <c r="BA570" s="68">
        <f t="shared" si="120"/>
        <v>34010.527180000005</v>
      </c>
      <c r="BB570" s="17"/>
      <c r="BC570" s="81"/>
    </row>
    <row r="571" spans="1:55" s="20" customFormat="1" ht="39.75" customHeight="1" x14ac:dyDescent="0.25">
      <c r="A571" s="81" t="s">
        <v>73</v>
      </c>
      <c r="B571" s="34" t="s">
        <v>2</v>
      </c>
      <c r="C571" s="34"/>
      <c r="D571" s="34"/>
      <c r="E571" s="34"/>
      <c r="F571" s="34" t="s">
        <v>5182</v>
      </c>
      <c r="G571" s="15" t="s">
        <v>4771</v>
      </c>
      <c r="H571" s="16" t="s">
        <v>4775</v>
      </c>
      <c r="I571" s="172">
        <f t="shared" si="113"/>
        <v>559</v>
      </c>
      <c r="J571" s="83">
        <f t="shared" si="125"/>
        <v>540</v>
      </c>
      <c r="K571" s="17" t="s">
        <v>4746</v>
      </c>
      <c r="L571" s="60" t="s">
        <v>4785</v>
      </c>
      <c r="M571" s="60" t="s">
        <v>5626</v>
      </c>
      <c r="N571" s="53" t="s">
        <v>4787</v>
      </c>
      <c r="O571" s="18" t="s">
        <v>2800</v>
      </c>
      <c r="P571" s="47" t="s">
        <v>2801</v>
      </c>
      <c r="Q571" s="48">
        <v>29526</v>
      </c>
      <c r="R571" s="66" t="s">
        <v>795</v>
      </c>
      <c r="S571" s="48" t="s">
        <v>76</v>
      </c>
      <c r="T571" s="56" t="s">
        <v>77</v>
      </c>
      <c r="U571" s="47" t="s">
        <v>1821</v>
      </c>
      <c r="V571" s="58" t="s">
        <v>140</v>
      </c>
      <c r="W571" s="58" t="s">
        <v>141</v>
      </c>
      <c r="X571" s="58" t="s">
        <v>5183</v>
      </c>
      <c r="Y571" s="19" t="s">
        <v>5169</v>
      </c>
      <c r="Z571" s="71"/>
      <c r="AA571" s="69"/>
      <c r="AB571" s="68">
        <f t="shared" si="114"/>
        <v>0</v>
      </c>
      <c r="AC571" s="69">
        <v>1244.0999999999999</v>
      </c>
      <c r="AD571" s="69">
        <v>669.9</v>
      </c>
      <c r="AE571" s="69">
        <v>19.920000000000002</v>
      </c>
      <c r="AF571" s="68">
        <f t="shared" si="115"/>
        <v>1933.92</v>
      </c>
      <c r="AG571" s="69"/>
      <c r="AH571" s="69"/>
      <c r="AI571" s="69"/>
      <c r="AJ571" s="68">
        <f t="shared" si="116"/>
        <v>0</v>
      </c>
      <c r="AK571" s="69"/>
      <c r="AL571" s="69"/>
      <c r="AM571" s="69"/>
      <c r="AN571" s="69"/>
      <c r="AO571" s="69"/>
      <c r="AP571" s="69">
        <v>158</v>
      </c>
      <c r="AQ571" s="68">
        <f t="shared" si="117"/>
        <v>158</v>
      </c>
      <c r="AR571" s="69">
        <v>575.72</v>
      </c>
      <c r="AS571" s="69"/>
      <c r="AT571" s="72">
        <f t="shared" si="118"/>
        <v>111.96899999999999</v>
      </c>
      <c r="AU571" s="71">
        <f t="shared" si="126"/>
        <v>12.565409999999998</v>
      </c>
      <c r="AV571" s="68">
        <f t="shared" si="119"/>
        <v>2792.1744100000005</v>
      </c>
      <c r="AW571" s="68">
        <f t="shared" si="121"/>
        <v>33506.09292000001</v>
      </c>
      <c r="AX571" s="70">
        <v>400</v>
      </c>
      <c r="AY571" s="70">
        <v>600</v>
      </c>
      <c r="AZ571" s="70"/>
      <c r="BA571" s="68">
        <f t="shared" si="120"/>
        <v>34506.09292000001</v>
      </c>
      <c r="BB571" s="17"/>
      <c r="BC571" s="81"/>
    </row>
    <row r="572" spans="1:55" s="20" customFormat="1" ht="39.75" customHeight="1" x14ac:dyDescent="0.25">
      <c r="A572" s="81" t="s">
        <v>73</v>
      </c>
      <c r="B572" s="34" t="s">
        <v>2</v>
      </c>
      <c r="C572" s="34"/>
      <c r="D572" s="34"/>
      <c r="E572" s="34"/>
      <c r="F572" s="34" t="s">
        <v>5182</v>
      </c>
      <c r="G572" s="15" t="s">
        <v>4771</v>
      </c>
      <c r="H572" s="16" t="s">
        <v>4775</v>
      </c>
      <c r="I572" s="172">
        <f t="shared" si="113"/>
        <v>560</v>
      </c>
      <c r="J572" s="83">
        <f t="shared" si="125"/>
        <v>541</v>
      </c>
      <c r="K572" s="17" t="s">
        <v>4746</v>
      </c>
      <c r="L572" s="60" t="s">
        <v>4785</v>
      </c>
      <c r="M572" s="60" t="s">
        <v>5626</v>
      </c>
      <c r="N572" s="53" t="s">
        <v>4787</v>
      </c>
      <c r="O572" s="18" t="s">
        <v>2802</v>
      </c>
      <c r="P572" s="47" t="s">
        <v>2803</v>
      </c>
      <c r="Q572" s="48">
        <v>31017</v>
      </c>
      <c r="R572" s="66" t="s">
        <v>796</v>
      </c>
      <c r="S572" s="48" t="s">
        <v>76</v>
      </c>
      <c r="T572" s="56" t="s">
        <v>77</v>
      </c>
      <c r="U572" s="47" t="s">
        <v>1821</v>
      </c>
      <c r="V572" s="58" t="s">
        <v>140</v>
      </c>
      <c r="W572" s="58" t="s">
        <v>141</v>
      </c>
      <c r="X572" s="58" t="s">
        <v>5183</v>
      </c>
      <c r="Y572" s="19" t="s">
        <v>5197</v>
      </c>
      <c r="Z572" s="71"/>
      <c r="AA572" s="69"/>
      <c r="AB572" s="68">
        <f t="shared" si="114"/>
        <v>0</v>
      </c>
      <c r="AC572" s="69">
        <v>1244.0999999999999</v>
      </c>
      <c r="AD572" s="69">
        <v>669.9</v>
      </c>
      <c r="AE572" s="69">
        <v>42.65</v>
      </c>
      <c r="AF572" s="68">
        <f t="shared" si="115"/>
        <v>1956.65</v>
      </c>
      <c r="AG572" s="69"/>
      <c r="AH572" s="69"/>
      <c r="AI572" s="69"/>
      <c r="AJ572" s="68">
        <f t="shared" si="116"/>
        <v>0</v>
      </c>
      <c r="AK572" s="69"/>
      <c r="AL572" s="69"/>
      <c r="AM572" s="69"/>
      <c r="AN572" s="69"/>
      <c r="AO572" s="69"/>
      <c r="AP572" s="69">
        <v>158</v>
      </c>
      <c r="AQ572" s="68">
        <f t="shared" si="117"/>
        <v>158</v>
      </c>
      <c r="AR572" s="69">
        <v>485.6</v>
      </c>
      <c r="AS572" s="69"/>
      <c r="AT572" s="72">
        <f t="shared" si="118"/>
        <v>111.96899999999999</v>
      </c>
      <c r="AU572" s="71">
        <f t="shared" si="126"/>
        <v>12.565409999999998</v>
      </c>
      <c r="AV572" s="68">
        <f t="shared" si="119"/>
        <v>2724.7844100000002</v>
      </c>
      <c r="AW572" s="68">
        <f t="shared" si="121"/>
        <v>32697.412920000002</v>
      </c>
      <c r="AX572" s="70">
        <v>400</v>
      </c>
      <c r="AY572" s="70">
        <v>600</v>
      </c>
      <c r="AZ572" s="70"/>
      <c r="BA572" s="68">
        <f t="shared" si="120"/>
        <v>33697.412920000002</v>
      </c>
      <c r="BB572" s="17"/>
      <c r="BC572" s="81"/>
    </row>
    <row r="573" spans="1:55" s="20" customFormat="1" ht="39.75" customHeight="1" x14ac:dyDescent="0.25">
      <c r="A573" s="81" t="s">
        <v>73</v>
      </c>
      <c r="B573" s="34" t="s">
        <v>2</v>
      </c>
      <c r="C573" s="34"/>
      <c r="D573" s="34"/>
      <c r="E573" s="34"/>
      <c r="F573" s="34" t="s">
        <v>5182</v>
      </c>
      <c r="G573" s="15" t="s">
        <v>4771</v>
      </c>
      <c r="H573" s="16" t="s">
        <v>4775</v>
      </c>
      <c r="I573" s="172">
        <f t="shared" si="113"/>
        <v>561</v>
      </c>
      <c r="J573" s="83">
        <f t="shared" si="125"/>
        <v>542</v>
      </c>
      <c r="K573" s="17" t="s">
        <v>4746</v>
      </c>
      <c r="L573" s="60" t="s">
        <v>4785</v>
      </c>
      <c r="M573" s="60" t="s">
        <v>5626</v>
      </c>
      <c r="N573" s="53" t="s">
        <v>4787</v>
      </c>
      <c r="O573" s="18" t="s">
        <v>2804</v>
      </c>
      <c r="P573" s="47" t="s">
        <v>2805</v>
      </c>
      <c r="Q573" s="48">
        <v>31017</v>
      </c>
      <c r="R573" s="66" t="s">
        <v>797</v>
      </c>
      <c r="S573" s="48" t="s">
        <v>76</v>
      </c>
      <c r="T573" s="56" t="s">
        <v>77</v>
      </c>
      <c r="U573" s="47" t="s">
        <v>1821</v>
      </c>
      <c r="V573" s="58" t="s">
        <v>144</v>
      </c>
      <c r="W573" s="58" t="s">
        <v>145</v>
      </c>
      <c r="X573" s="58" t="s">
        <v>5183</v>
      </c>
      <c r="Y573" s="19" t="s">
        <v>5197</v>
      </c>
      <c r="Z573" s="71"/>
      <c r="AA573" s="69"/>
      <c r="AB573" s="68">
        <f t="shared" si="114"/>
        <v>0</v>
      </c>
      <c r="AC573" s="69">
        <v>1222.6500000000001</v>
      </c>
      <c r="AD573" s="69">
        <v>658.35</v>
      </c>
      <c r="AE573" s="69">
        <v>43.56</v>
      </c>
      <c r="AF573" s="68">
        <f t="shared" si="115"/>
        <v>1924.56</v>
      </c>
      <c r="AG573" s="69"/>
      <c r="AH573" s="69"/>
      <c r="AI573" s="69"/>
      <c r="AJ573" s="68">
        <f t="shared" si="116"/>
        <v>0</v>
      </c>
      <c r="AK573" s="69"/>
      <c r="AL573" s="69"/>
      <c r="AM573" s="69"/>
      <c r="AN573" s="69"/>
      <c r="AO573" s="69"/>
      <c r="AP573" s="69">
        <v>158</v>
      </c>
      <c r="AQ573" s="68">
        <f t="shared" si="117"/>
        <v>158</v>
      </c>
      <c r="AR573" s="69">
        <v>508.38</v>
      </c>
      <c r="AS573" s="69"/>
      <c r="AT573" s="72">
        <f t="shared" si="118"/>
        <v>110.0385</v>
      </c>
      <c r="AU573" s="71">
        <f t="shared" si="126"/>
        <v>12.348765</v>
      </c>
      <c r="AV573" s="68">
        <f t="shared" si="119"/>
        <v>2713.3272650000004</v>
      </c>
      <c r="AW573" s="68">
        <f t="shared" si="121"/>
        <v>32559.927180000006</v>
      </c>
      <c r="AX573" s="70">
        <v>400</v>
      </c>
      <c r="AY573" s="70">
        <v>600</v>
      </c>
      <c r="AZ573" s="70"/>
      <c r="BA573" s="68">
        <f t="shared" si="120"/>
        <v>33559.927180000006</v>
      </c>
      <c r="BB573" s="17"/>
      <c r="BC573" s="81"/>
    </row>
    <row r="574" spans="1:55" s="20" customFormat="1" ht="39.75" customHeight="1" x14ac:dyDescent="0.25">
      <c r="A574" s="81" t="s">
        <v>73</v>
      </c>
      <c r="B574" s="34"/>
      <c r="C574" s="34"/>
      <c r="D574" s="34">
        <v>1</v>
      </c>
      <c r="E574" s="34"/>
      <c r="F574" s="34" t="s">
        <v>5182</v>
      </c>
      <c r="G574" s="15" t="s">
        <v>4771</v>
      </c>
      <c r="H574" s="16" t="s">
        <v>4775</v>
      </c>
      <c r="I574" s="172">
        <f t="shared" si="113"/>
        <v>562</v>
      </c>
      <c r="J574" s="83">
        <f t="shared" si="125"/>
        <v>543</v>
      </c>
      <c r="K574" s="17" t="s">
        <v>4746</v>
      </c>
      <c r="L574" s="60" t="s">
        <v>4785</v>
      </c>
      <c r="M574" s="60" t="s">
        <v>5626</v>
      </c>
      <c r="N574" s="53" t="s">
        <v>4787</v>
      </c>
      <c r="O574" s="18" t="s">
        <v>2806</v>
      </c>
      <c r="P574" s="47"/>
      <c r="Q574" s="48">
        <v>26826</v>
      </c>
      <c r="R574" s="66" t="s">
        <v>798</v>
      </c>
      <c r="S574" s="48" t="s">
        <v>76</v>
      </c>
      <c r="T574" s="56" t="s">
        <v>1822</v>
      </c>
      <c r="U574" s="47" t="s">
        <v>1821</v>
      </c>
      <c r="V574" s="58" t="s">
        <v>138</v>
      </c>
      <c r="W574" s="58" t="s">
        <v>139</v>
      </c>
      <c r="X574" s="58" t="s">
        <v>5183</v>
      </c>
      <c r="Y574" s="19" t="s">
        <v>5197</v>
      </c>
      <c r="Z574" s="71"/>
      <c r="AA574" s="69"/>
      <c r="AB574" s="68">
        <f t="shared" si="114"/>
        <v>0</v>
      </c>
      <c r="AC574" s="69">
        <v>1255.1500000000001</v>
      </c>
      <c r="AD574" s="69">
        <v>675.85</v>
      </c>
      <c r="AE574" s="69"/>
      <c r="AF574" s="68">
        <f t="shared" si="115"/>
        <v>1931</v>
      </c>
      <c r="AG574" s="69"/>
      <c r="AH574" s="69"/>
      <c r="AI574" s="69"/>
      <c r="AJ574" s="68">
        <f t="shared" si="116"/>
        <v>0</v>
      </c>
      <c r="AK574" s="69"/>
      <c r="AL574" s="69"/>
      <c r="AM574" s="69"/>
      <c r="AN574" s="69"/>
      <c r="AO574" s="69"/>
      <c r="AP574" s="69"/>
      <c r="AQ574" s="68">
        <f t="shared" si="117"/>
        <v>0</v>
      </c>
      <c r="AR574" s="69">
        <v>541.04999999999995</v>
      </c>
      <c r="AS574" s="69"/>
      <c r="AT574" s="72">
        <f t="shared" si="118"/>
        <v>112.96350000000001</v>
      </c>
      <c r="AU574" s="71">
        <f t="shared" si="126"/>
        <v>12.677015000000001</v>
      </c>
      <c r="AV574" s="68">
        <f t="shared" si="119"/>
        <v>2597.6905150000002</v>
      </c>
      <c r="AW574" s="68">
        <f t="shared" si="121"/>
        <v>31172.286180000003</v>
      </c>
      <c r="AX574" s="70">
        <v>400</v>
      </c>
      <c r="AY574" s="70">
        <v>600</v>
      </c>
      <c r="AZ574" s="70"/>
      <c r="BA574" s="68">
        <f t="shared" si="120"/>
        <v>32172.286180000003</v>
      </c>
      <c r="BB574" s="17" t="s">
        <v>5485</v>
      </c>
      <c r="BC574" s="81" t="s">
        <v>5407</v>
      </c>
    </row>
    <row r="575" spans="1:55" s="20" customFormat="1" ht="39.75" customHeight="1" x14ac:dyDescent="0.25">
      <c r="A575" s="81" t="s">
        <v>73</v>
      </c>
      <c r="B575" s="34" t="s">
        <v>2</v>
      </c>
      <c r="C575" s="34"/>
      <c r="D575" s="34"/>
      <c r="E575" s="34"/>
      <c r="F575" s="34" t="s">
        <v>5182</v>
      </c>
      <c r="G575" s="15" t="s">
        <v>4771</v>
      </c>
      <c r="H575" s="16" t="s">
        <v>4775</v>
      </c>
      <c r="I575" s="172">
        <f t="shared" si="113"/>
        <v>563</v>
      </c>
      <c r="J575" s="83">
        <f t="shared" si="125"/>
        <v>544</v>
      </c>
      <c r="K575" s="17" t="s">
        <v>4746</v>
      </c>
      <c r="L575" s="60" t="s">
        <v>4785</v>
      </c>
      <c r="M575" s="60" t="s">
        <v>5626</v>
      </c>
      <c r="N575" s="53" t="s">
        <v>4787</v>
      </c>
      <c r="O575" s="18" t="s">
        <v>2807</v>
      </c>
      <c r="P575" s="47" t="s">
        <v>2808</v>
      </c>
      <c r="Q575" s="48">
        <v>30651</v>
      </c>
      <c r="R575" s="66" t="s">
        <v>799</v>
      </c>
      <c r="S575" s="48" t="s">
        <v>76</v>
      </c>
      <c r="T575" s="56" t="s">
        <v>77</v>
      </c>
      <c r="U575" s="47" t="s">
        <v>1821</v>
      </c>
      <c r="V575" s="58" t="s">
        <v>140</v>
      </c>
      <c r="W575" s="58" t="s">
        <v>141</v>
      </c>
      <c r="X575" s="58" t="s">
        <v>5183</v>
      </c>
      <c r="Y575" s="19" t="s">
        <v>5223</v>
      </c>
      <c r="Z575" s="71"/>
      <c r="AA575" s="69"/>
      <c r="AB575" s="68">
        <f t="shared" si="114"/>
        <v>0</v>
      </c>
      <c r="AC575" s="69">
        <v>1244.0999999999999</v>
      </c>
      <c r="AD575" s="69">
        <v>669.9</v>
      </c>
      <c r="AE575" s="69"/>
      <c r="AF575" s="68">
        <f t="shared" si="115"/>
        <v>1914</v>
      </c>
      <c r="AG575" s="69"/>
      <c r="AH575" s="69"/>
      <c r="AI575" s="69"/>
      <c r="AJ575" s="68">
        <f t="shared" si="116"/>
        <v>0</v>
      </c>
      <c r="AK575" s="69"/>
      <c r="AL575" s="69"/>
      <c r="AM575" s="69"/>
      <c r="AN575" s="69"/>
      <c r="AO575" s="69"/>
      <c r="AP575" s="69">
        <v>158</v>
      </c>
      <c r="AQ575" s="68">
        <f t="shared" si="117"/>
        <v>158</v>
      </c>
      <c r="AR575" s="69">
        <v>485.6</v>
      </c>
      <c r="AS575" s="69"/>
      <c r="AT575" s="72">
        <f t="shared" si="118"/>
        <v>111.96899999999999</v>
      </c>
      <c r="AU575" s="71">
        <f t="shared" si="126"/>
        <v>12.565409999999998</v>
      </c>
      <c r="AV575" s="68">
        <f t="shared" si="119"/>
        <v>2682.1344100000001</v>
      </c>
      <c r="AW575" s="68">
        <f t="shared" si="121"/>
        <v>32185.61292</v>
      </c>
      <c r="AX575" s="70">
        <v>400</v>
      </c>
      <c r="AY575" s="70">
        <v>600</v>
      </c>
      <c r="AZ575" s="70"/>
      <c r="BA575" s="68">
        <f t="shared" si="120"/>
        <v>33185.61292</v>
      </c>
      <c r="BB575" s="17"/>
      <c r="BC575" s="81"/>
    </row>
    <row r="576" spans="1:55" s="20" customFormat="1" ht="39.75" customHeight="1" x14ac:dyDescent="0.25">
      <c r="A576" s="81" t="s">
        <v>73</v>
      </c>
      <c r="B576" s="34" t="s">
        <v>2</v>
      </c>
      <c r="C576" s="34"/>
      <c r="D576" s="34"/>
      <c r="E576" s="34"/>
      <c r="F576" s="34" t="s">
        <v>5182</v>
      </c>
      <c r="G576" s="15" t="s">
        <v>4771</v>
      </c>
      <c r="H576" s="16" t="s">
        <v>4775</v>
      </c>
      <c r="I576" s="172">
        <f t="shared" si="113"/>
        <v>564</v>
      </c>
      <c r="J576" s="83">
        <f t="shared" si="125"/>
        <v>545</v>
      </c>
      <c r="K576" s="17" t="s">
        <v>4746</v>
      </c>
      <c r="L576" s="60" t="s">
        <v>4785</v>
      </c>
      <c r="M576" s="60" t="s">
        <v>5626</v>
      </c>
      <c r="N576" s="53" t="s">
        <v>4787</v>
      </c>
      <c r="O576" s="18" t="s">
        <v>2809</v>
      </c>
      <c r="P576" s="47" t="s">
        <v>2810</v>
      </c>
      <c r="Q576" s="48">
        <v>31017</v>
      </c>
      <c r="R576" s="66" t="s">
        <v>800</v>
      </c>
      <c r="S576" s="48" t="s">
        <v>76</v>
      </c>
      <c r="T576" s="56" t="s">
        <v>77</v>
      </c>
      <c r="U576" s="47" t="s">
        <v>1821</v>
      </c>
      <c r="V576" s="58" t="s">
        <v>140</v>
      </c>
      <c r="W576" s="58" t="s">
        <v>141</v>
      </c>
      <c r="X576" s="58" t="s">
        <v>5183</v>
      </c>
      <c r="Y576" s="19" t="s">
        <v>5197</v>
      </c>
      <c r="Z576" s="71"/>
      <c r="AA576" s="69"/>
      <c r="AB576" s="68">
        <f t="shared" si="114"/>
        <v>0</v>
      </c>
      <c r="AC576" s="69">
        <v>1244.0999999999999</v>
      </c>
      <c r="AD576" s="69">
        <v>669.9</v>
      </c>
      <c r="AE576" s="69">
        <v>39.630000000000003</v>
      </c>
      <c r="AF576" s="68">
        <f t="shared" si="115"/>
        <v>1953.63</v>
      </c>
      <c r="AG576" s="69"/>
      <c r="AH576" s="69"/>
      <c r="AI576" s="69"/>
      <c r="AJ576" s="68">
        <f t="shared" si="116"/>
        <v>0</v>
      </c>
      <c r="AK576" s="69"/>
      <c r="AL576" s="69"/>
      <c r="AM576" s="69"/>
      <c r="AN576" s="69"/>
      <c r="AO576" s="69"/>
      <c r="AP576" s="69">
        <v>158</v>
      </c>
      <c r="AQ576" s="68">
        <f t="shared" si="117"/>
        <v>158</v>
      </c>
      <c r="AR576" s="69">
        <v>551.94000000000005</v>
      </c>
      <c r="AS576" s="69"/>
      <c r="AT576" s="72">
        <f t="shared" si="118"/>
        <v>111.96899999999999</v>
      </c>
      <c r="AU576" s="71">
        <f t="shared" si="126"/>
        <v>12.565409999999998</v>
      </c>
      <c r="AV576" s="68">
        <f t="shared" si="119"/>
        <v>2788.1044100000004</v>
      </c>
      <c r="AW576" s="68">
        <f t="shared" si="121"/>
        <v>33457.252920000006</v>
      </c>
      <c r="AX576" s="70">
        <v>400</v>
      </c>
      <c r="AY576" s="70">
        <v>600</v>
      </c>
      <c r="AZ576" s="70"/>
      <c r="BA576" s="68">
        <f t="shared" si="120"/>
        <v>34457.252920000006</v>
      </c>
      <c r="BB576" s="17"/>
      <c r="BC576" s="81"/>
    </row>
    <row r="577" spans="1:55" s="20" customFormat="1" ht="39.75" customHeight="1" x14ac:dyDescent="0.25">
      <c r="A577" s="81" t="s">
        <v>73</v>
      </c>
      <c r="B577" s="34"/>
      <c r="C577" s="34"/>
      <c r="D577" s="34">
        <v>1</v>
      </c>
      <c r="E577" s="34"/>
      <c r="F577" s="34" t="s">
        <v>5182</v>
      </c>
      <c r="G577" s="15" t="s">
        <v>4771</v>
      </c>
      <c r="H577" s="16" t="s">
        <v>4775</v>
      </c>
      <c r="I577" s="172">
        <f t="shared" si="113"/>
        <v>565</v>
      </c>
      <c r="J577" s="83">
        <f t="shared" si="125"/>
        <v>546</v>
      </c>
      <c r="K577" s="17" t="s">
        <v>4746</v>
      </c>
      <c r="L577" s="60" t="s">
        <v>4785</v>
      </c>
      <c r="M577" s="60" t="s">
        <v>5626</v>
      </c>
      <c r="N577" s="53" t="s">
        <v>4787</v>
      </c>
      <c r="O577" s="18" t="s">
        <v>2811</v>
      </c>
      <c r="P577" s="47"/>
      <c r="Q577" s="48">
        <v>41889</v>
      </c>
      <c r="R577" s="66" t="s">
        <v>801</v>
      </c>
      <c r="S577" s="48" t="s">
        <v>76</v>
      </c>
      <c r="T577" s="56" t="s">
        <v>1822</v>
      </c>
      <c r="U577" s="47" t="s">
        <v>1821</v>
      </c>
      <c r="V577" s="58" t="s">
        <v>140</v>
      </c>
      <c r="W577" s="58" t="s">
        <v>141</v>
      </c>
      <c r="X577" s="58" t="s">
        <v>5183</v>
      </c>
      <c r="Y577" s="19" t="s">
        <v>5197</v>
      </c>
      <c r="Z577" s="71"/>
      <c r="AA577" s="69"/>
      <c r="AB577" s="68">
        <f t="shared" si="114"/>
        <v>0</v>
      </c>
      <c r="AC577" s="69">
        <v>1244.0999999999999</v>
      </c>
      <c r="AD577" s="69">
        <v>669.9</v>
      </c>
      <c r="AE577" s="69"/>
      <c r="AF577" s="68">
        <f t="shared" si="115"/>
        <v>1914</v>
      </c>
      <c r="AG577" s="69"/>
      <c r="AH577" s="69"/>
      <c r="AI577" s="69"/>
      <c r="AJ577" s="68">
        <f t="shared" si="116"/>
        <v>0</v>
      </c>
      <c r="AK577" s="69"/>
      <c r="AL577" s="69"/>
      <c r="AM577" s="69"/>
      <c r="AN577" s="69"/>
      <c r="AO577" s="69"/>
      <c r="AP577" s="69"/>
      <c r="AQ577" s="68">
        <f t="shared" si="117"/>
        <v>0</v>
      </c>
      <c r="AR577" s="69"/>
      <c r="AS577" s="69"/>
      <c r="AT577" s="72">
        <f t="shared" si="118"/>
        <v>111.96899999999999</v>
      </c>
      <c r="AU577" s="71">
        <f t="shared" si="126"/>
        <v>12.565409999999998</v>
      </c>
      <c r="AV577" s="68">
        <f t="shared" si="119"/>
        <v>2038.53441</v>
      </c>
      <c r="AW577" s="68">
        <f>AV577*11</f>
        <v>22423.878509999999</v>
      </c>
      <c r="AX577" s="70">
        <v>400</v>
      </c>
      <c r="AY577" s="70">
        <v>600</v>
      </c>
      <c r="AZ577" s="70"/>
      <c r="BA577" s="68">
        <f t="shared" si="120"/>
        <v>23423.878509999999</v>
      </c>
      <c r="BB577" s="17" t="s">
        <v>4872</v>
      </c>
      <c r="BC577" s="81" t="s">
        <v>4936</v>
      </c>
    </row>
    <row r="578" spans="1:55" s="20" customFormat="1" ht="39.75" customHeight="1" x14ac:dyDescent="0.25">
      <c r="A578" s="81" t="s">
        <v>73</v>
      </c>
      <c r="B578" s="34" t="s">
        <v>2</v>
      </c>
      <c r="C578" s="34"/>
      <c r="D578" s="34"/>
      <c r="E578" s="34"/>
      <c r="F578" s="34" t="s">
        <v>5182</v>
      </c>
      <c r="G578" s="15" t="s">
        <v>4771</v>
      </c>
      <c r="H578" s="16" t="s">
        <v>4775</v>
      </c>
      <c r="I578" s="172">
        <f t="shared" si="113"/>
        <v>566</v>
      </c>
      <c r="J578" s="83">
        <f t="shared" si="125"/>
        <v>547</v>
      </c>
      <c r="K578" s="17" t="s">
        <v>4746</v>
      </c>
      <c r="L578" s="60" t="s">
        <v>4785</v>
      </c>
      <c r="M578" s="60" t="s">
        <v>5626</v>
      </c>
      <c r="N578" s="53" t="s">
        <v>4787</v>
      </c>
      <c r="O578" s="18" t="s">
        <v>2812</v>
      </c>
      <c r="P578" s="47" t="s">
        <v>2813</v>
      </c>
      <c r="Q578" s="48">
        <v>32371</v>
      </c>
      <c r="R578" s="66" t="s">
        <v>802</v>
      </c>
      <c r="S578" s="48" t="s">
        <v>76</v>
      </c>
      <c r="T578" s="56" t="s">
        <v>77</v>
      </c>
      <c r="U578" s="47" t="s">
        <v>1821</v>
      </c>
      <c r="V578" s="58" t="s">
        <v>144</v>
      </c>
      <c r="W578" s="58" t="s">
        <v>145</v>
      </c>
      <c r="X578" s="58" t="s">
        <v>5183</v>
      </c>
      <c r="Y578" s="19" t="s">
        <v>5197</v>
      </c>
      <c r="Z578" s="71"/>
      <c r="AA578" s="69"/>
      <c r="AB578" s="68">
        <f t="shared" si="114"/>
        <v>0</v>
      </c>
      <c r="AC578" s="69">
        <v>1222.6500000000001</v>
      </c>
      <c r="AD578" s="69">
        <v>658.35</v>
      </c>
      <c r="AE578" s="69">
        <v>36.85</v>
      </c>
      <c r="AF578" s="68">
        <f t="shared" si="115"/>
        <v>1917.85</v>
      </c>
      <c r="AG578" s="69"/>
      <c r="AH578" s="69"/>
      <c r="AI578" s="69"/>
      <c r="AJ578" s="68">
        <f t="shared" si="116"/>
        <v>0</v>
      </c>
      <c r="AK578" s="69"/>
      <c r="AL578" s="69"/>
      <c r="AM578" s="69"/>
      <c r="AN578" s="69"/>
      <c r="AO578" s="69"/>
      <c r="AP578" s="69">
        <v>158</v>
      </c>
      <c r="AQ578" s="68">
        <f t="shared" si="117"/>
        <v>158</v>
      </c>
      <c r="AR578" s="69">
        <v>462.82</v>
      </c>
      <c r="AS578" s="69"/>
      <c r="AT578" s="72">
        <f t="shared" si="118"/>
        <v>110.0385</v>
      </c>
      <c r="AU578" s="71">
        <f t="shared" si="126"/>
        <v>12.348765</v>
      </c>
      <c r="AV578" s="68">
        <f t="shared" si="119"/>
        <v>2661.0572650000004</v>
      </c>
      <c r="AW578" s="68">
        <f t="shared" si="121"/>
        <v>31932.687180000004</v>
      </c>
      <c r="AX578" s="70">
        <v>400</v>
      </c>
      <c r="AY578" s="70">
        <v>600</v>
      </c>
      <c r="AZ578" s="70"/>
      <c r="BA578" s="68">
        <f t="shared" si="120"/>
        <v>32932.687180000008</v>
      </c>
      <c r="BB578" s="17"/>
      <c r="BC578" s="81"/>
    </row>
    <row r="579" spans="1:55" s="20" customFormat="1" ht="39.75" customHeight="1" x14ac:dyDescent="0.25">
      <c r="A579" s="81" t="s">
        <v>73</v>
      </c>
      <c r="B579" s="34" t="s">
        <v>2</v>
      </c>
      <c r="C579" s="34"/>
      <c r="D579" s="34"/>
      <c r="E579" s="34"/>
      <c r="F579" s="34" t="s">
        <v>5182</v>
      </c>
      <c r="G579" s="15" t="s">
        <v>4771</v>
      </c>
      <c r="H579" s="16" t="s">
        <v>4775</v>
      </c>
      <c r="I579" s="172">
        <f t="shared" si="113"/>
        <v>567</v>
      </c>
      <c r="J579" s="83">
        <f t="shared" si="125"/>
        <v>548</v>
      </c>
      <c r="K579" s="17" t="s">
        <v>4746</v>
      </c>
      <c r="L579" s="60" t="s">
        <v>4785</v>
      </c>
      <c r="M579" s="60" t="s">
        <v>5626</v>
      </c>
      <c r="N579" s="53" t="s">
        <v>4787</v>
      </c>
      <c r="O579" s="18" t="s">
        <v>2814</v>
      </c>
      <c r="P579" s="47" t="s">
        <v>2815</v>
      </c>
      <c r="Q579" s="48">
        <v>30651</v>
      </c>
      <c r="R579" s="66" t="s">
        <v>803</v>
      </c>
      <c r="S579" s="48" t="s">
        <v>76</v>
      </c>
      <c r="T579" s="56" t="s">
        <v>77</v>
      </c>
      <c r="U579" s="47" t="s">
        <v>1821</v>
      </c>
      <c r="V579" s="58" t="s">
        <v>140</v>
      </c>
      <c r="W579" s="58" t="s">
        <v>141</v>
      </c>
      <c r="X579" s="58" t="s">
        <v>5183</v>
      </c>
      <c r="Y579" s="19" t="s">
        <v>5197</v>
      </c>
      <c r="Z579" s="71"/>
      <c r="AA579" s="69"/>
      <c r="AB579" s="68">
        <f t="shared" si="114"/>
        <v>0</v>
      </c>
      <c r="AC579" s="69">
        <v>1244.0999999999999</v>
      </c>
      <c r="AD579" s="69">
        <v>669.9</v>
      </c>
      <c r="AE579" s="69">
        <v>40.409999999999997</v>
      </c>
      <c r="AF579" s="68">
        <f t="shared" si="115"/>
        <v>1954.41</v>
      </c>
      <c r="AG579" s="69"/>
      <c r="AH579" s="69"/>
      <c r="AI579" s="69"/>
      <c r="AJ579" s="68">
        <f t="shared" si="116"/>
        <v>0</v>
      </c>
      <c r="AK579" s="69"/>
      <c r="AL579" s="69"/>
      <c r="AM579" s="69"/>
      <c r="AN579" s="69"/>
      <c r="AO579" s="69"/>
      <c r="AP579" s="69">
        <v>158</v>
      </c>
      <c r="AQ579" s="68">
        <f t="shared" si="117"/>
        <v>158</v>
      </c>
      <c r="AR579" s="69">
        <v>508.38</v>
      </c>
      <c r="AS579" s="69"/>
      <c r="AT579" s="72">
        <f t="shared" si="118"/>
        <v>111.96899999999999</v>
      </c>
      <c r="AU579" s="71">
        <f t="shared" si="126"/>
        <v>12.565409999999998</v>
      </c>
      <c r="AV579" s="68">
        <f t="shared" si="119"/>
        <v>2745.3244100000002</v>
      </c>
      <c r="AW579" s="68">
        <f t="shared" si="121"/>
        <v>32943.892919999998</v>
      </c>
      <c r="AX579" s="70">
        <v>400</v>
      </c>
      <c r="AY579" s="70">
        <v>600</v>
      </c>
      <c r="AZ579" s="70"/>
      <c r="BA579" s="68">
        <f t="shared" si="120"/>
        <v>33943.892919999998</v>
      </c>
      <c r="BB579" s="17"/>
      <c r="BC579" s="81"/>
    </row>
    <row r="580" spans="1:55" s="20" customFormat="1" ht="39.75" customHeight="1" x14ac:dyDescent="0.25">
      <c r="A580" s="81" t="s">
        <v>73</v>
      </c>
      <c r="B580" s="34" t="s">
        <v>2</v>
      </c>
      <c r="C580" s="34"/>
      <c r="D580" s="34"/>
      <c r="E580" s="34"/>
      <c r="F580" s="34" t="s">
        <v>5182</v>
      </c>
      <c r="G580" s="15" t="s">
        <v>4771</v>
      </c>
      <c r="H580" s="16" t="s">
        <v>4775</v>
      </c>
      <c r="I580" s="172">
        <f t="shared" si="113"/>
        <v>568</v>
      </c>
      <c r="J580" s="83">
        <f t="shared" si="125"/>
        <v>549</v>
      </c>
      <c r="K580" s="17" t="s">
        <v>4746</v>
      </c>
      <c r="L580" s="60" t="s">
        <v>4785</v>
      </c>
      <c r="M580" s="60" t="s">
        <v>5626</v>
      </c>
      <c r="N580" s="53" t="s">
        <v>4787</v>
      </c>
      <c r="O580" s="18" t="s">
        <v>2816</v>
      </c>
      <c r="P580" s="47" t="s">
        <v>2817</v>
      </c>
      <c r="Q580" s="48">
        <v>32371</v>
      </c>
      <c r="R580" s="66" t="s">
        <v>804</v>
      </c>
      <c r="S580" s="48" t="s">
        <v>76</v>
      </c>
      <c r="T580" s="56" t="s">
        <v>77</v>
      </c>
      <c r="U580" s="47" t="s">
        <v>1821</v>
      </c>
      <c r="V580" s="58" t="s">
        <v>144</v>
      </c>
      <c r="W580" s="58" t="s">
        <v>145</v>
      </c>
      <c r="X580" s="58" t="s">
        <v>5183</v>
      </c>
      <c r="Y580" s="19" t="s">
        <v>5197</v>
      </c>
      <c r="Z580" s="71"/>
      <c r="AA580" s="69"/>
      <c r="AB580" s="68">
        <f t="shared" si="114"/>
        <v>0</v>
      </c>
      <c r="AC580" s="69">
        <v>1222.6500000000001</v>
      </c>
      <c r="AD580" s="69">
        <v>658.35</v>
      </c>
      <c r="AE580" s="69">
        <v>17.78</v>
      </c>
      <c r="AF580" s="68">
        <f t="shared" si="115"/>
        <v>1898.78</v>
      </c>
      <c r="AG580" s="69"/>
      <c r="AH580" s="69"/>
      <c r="AI580" s="69"/>
      <c r="AJ580" s="68">
        <f t="shared" si="116"/>
        <v>0</v>
      </c>
      <c r="AK580" s="69"/>
      <c r="AL580" s="69"/>
      <c r="AM580" s="69"/>
      <c r="AN580" s="69"/>
      <c r="AO580" s="69"/>
      <c r="AP580" s="69">
        <v>158</v>
      </c>
      <c r="AQ580" s="68">
        <f t="shared" si="117"/>
        <v>158</v>
      </c>
      <c r="AR580" s="69">
        <v>462.82</v>
      </c>
      <c r="AS580" s="69"/>
      <c r="AT580" s="72">
        <f t="shared" si="118"/>
        <v>110.0385</v>
      </c>
      <c r="AU580" s="71">
        <f t="shared" ref="AU580:AU611" si="127">+(Z580+AC580)*1.01%</f>
        <v>12.348765</v>
      </c>
      <c r="AV580" s="68">
        <f t="shared" si="119"/>
        <v>2641.9872650000002</v>
      </c>
      <c r="AW580" s="68">
        <f t="shared" si="121"/>
        <v>31703.847180000004</v>
      </c>
      <c r="AX580" s="70">
        <v>400</v>
      </c>
      <c r="AY580" s="70">
        <v>600</v>
      </c>
      <c r="AZ580" s="70"/>
      <c r="BA580" s="68">
        <f t="shared" si="120"/>
        <v>32703.847180000004</v>
      </c>
      <c r="BB580" s="17"/>
      <c r="BC580" s="81"/>
    </row>
    <row r="581" spans="1:55" s="20" customFormat="1" ht="39.75" customHeight="1" x14ac:dyDescent="0.25">
      <c r="A581" s="81" t="s">
        <v>73</v>
      </c>
      <c r="B581" s="34" t="s">
        <v>2</v>
      </c>
      <c r="C581" s="34"/>
      <c r="D581" s="34"/>
      <c r="E581" s="34"/>
      <c r="F581" s="34" t="s">
        <v>5182</v>
      </c>
      <c r="G581" s="15" t="s">
        <v>4771</v>
      </c>
      <c r="H581" s="16" t="s">
        <v>4775</v>
      </c>
      <c r="I581" s="172">
        <f t="shared" si="113"/>
        <v>569</v>
      </c>
      <c r="J581" s="83">
        <f t="shared" si="125"/>
        <v>550</v>
      </c>
      <c r="K581" s="17" t="s">
        <v>4746</v>
      </c>
      <c r="L581" s="60" t="s">
        <v>4785</v>
      </c>
      <c r="M581" s="60" t="s">
        <v>5626</v>
      </c>
      <c r="N581" s="53" t="s">
        <v>4787</v>
      </c>
      <c r="O581" s="18" t="s">
        <v>2818</v>
      </c>
      <c r="P581" s="47" t="s">
        <v>2819</v>
      </c>
      <c r="Q581" s="48">
        <v>31762</v>
      </c>
      <c r="R581" s="66" t="s">
        <v>805</v>
      </c>
      <c r="S581" s="48" t="s">
        <v>76</v>
      </c>
      <c r="T581" s="56" t="s">
        <v>77</v>
      </c>
      <c r="U581" s="47" t="s">
        <v>1821</v>
      </c>
      <c r="V581" s="58" t="s">
        <v>144</v>
      </c>
      <c r="W581" s="58" t="s">
        <v>145</v>
      </c>
      <c r="X581" s="58" t="s">
        <v>5183</v>
      </c>
      <c r="Y581" s="19" t="s">
        <v>5197</v>
      </c>
      <c r="Z581" s="71"/>
      <c r="AA581" s="69"/>
      <c r="AB581" s="68">
        <f t="shared" si="114"/>
        <v>0</v>
      </c>
      <c r="AC581" s="69">
        <v>1222.6500000000001</v>
      </c>
      <c r="AD581" s="69">
        <v>658.35</v>
      </c>
      <c r="AE581" s="69">
        <v>36.83</v>
      </c>
      <c r="AF581" s="68">
        <f t="shared" si="115"/>
        <v>1917.83</v>
      </c>
      <c r="AG581" s="69"/>
      <c r="AH581" s="69"/>
      <c r="AI581" s="69"/>
      <c r="AJ581" s="68">
        <f t="shared" si="116"/>
        <v>0</v>
      </c>
      <c r="AK581" s="69"/>
      <c r="AL581" s="69"/>
      <c r="AM581" s="69"/>
      <c r="AN581" s="69"/>
      <c r="AO581" s="69"/>
      <c r="AP581" s="69">
        <v>158</v>
      </c>
      <c r="AQ581" s="68">
        <f t="shared" si="117"/>
        <v>158</v>
      </c>
      <c r="AR581" s="69">
        <v>519.27</v>
      </c>
      <c r="AS581" s="69"/>
      <c r="AT581" s="72">
        <f t="shared" si="118"/>
        <v>110.0385</v>
      </c>
      <c r="AU581" s="71">
        <f t="shared" si="127"/>
        <v>12.348765</v>
      </c>
      <c r="AV581" s="68">
        <f t="shared" si="119"/>
        <v>2717.4872650000002</v>
      </c>
      <c r="AW581" s="68">
        <f t="shared" si="121"/>
        <v>32609.847180000004</v>
      </c>
      <c r="AX581" s="70">
        <v>400</v>
      </c>
      <c r="AY581" s="70">
        <v>600</v>
      </c>
      <c r="AZ581" s="70"/>
      <c r="BA581" s="68">
        <f t="shared" si="120"/>
        <v>33609.847180000004</v>
      </c>
      <c r="BB581" s="17"/>
      <c r="BC581" s="81"/>
    </row>
    <row r="582" spans="1:55" s="20" customFormat="1" ht="39.75" customHeight="1" x14ac:dyDescent="0.25">
      <c r="A582" s="81" t="s">
        <v>73</v>
      </c>
      <c r="B582" s="34" t="s">
        <v>2</v>
      </c>
      <c r="C582" s="34"/>
      <c r="D582" s="34"/>
      <c r="E582" s="34"/>
      <c r="F582" s="34" t="s">
        <v>5182</v>
      </c>
      <c r="G582" s="15" t="s">
        <v>4771</v>
      </c>
      <c r="H582" s="16" t="s">
        <v>4775</v>
      </c>
      <c r="I582" s="172">
        <f t="shared" si="113"/>
        <v>570</v>
      </c>
      <c r="J582" s="83">
        <f t="shared" si="125"/>
        <v>551</v>
      </c>
      <c r="K582" s="17" t="s">
        <v>4746</v>
      </c>
      <c r="L582" s="60" t="s">
        <v>4785</v>
      </c>
      <c r="M582" s="60" t="s">
        <v>5626</v>
      </c>
      <c r="N582" s="53" t="s">
        <v>4787</v>
      </c>
      <c r="O582" s="18" t="s">
        <v>2820</v>
      </c>
      <c r="P582" s="47" t="s">
        <v>2821</v>
      </c>
      <c r="Q582" s="48">
        <v>31229</v>
      </c>
      <c r="R582" s="66" t="s">
        <v>806</v>
      </c>
      <c r="S582" s="48" t="s">
        <v>76</v>
      </c>
      <c r="T582" s="56" t="s">
        <v>77</v>
      </c>
      <c r="U582" s="47" t="s">
        <v>1821</v>
      </c>
      <c r="V582" s="58" t="s">
        <v>144</v>
      </c>
      <c r="W582" s="58" t="s">
        <v>145</v>
      </c>
      <c r="X582" s="58" t="s">
        <v>5183</v>
      </c>
      <c r="Y582" s="19" t="s">
        <v>5197</v>
      </c>
      <c r="Z582" s="71"/>
      <c r="AA582" s="69"/>
      <c r="AB582" s="68">
        <f t="shared" si="114"/>
        <v>0</v>
      </c>
      <c r="AC582" s="69">
        <v>1222.6500000000001</v>
      </c>
      <c r="AD582" s="69">
        <v>658.35</v>
      </c>
      <c r="AE582" s="69">
        <v>36.83</v>
      </c>
      <c r="AF582" s="68">
        <f t="shared" si="115"/>
        <v>1917.83</v>
      </c>
      <c r="AG582" s="69"/>
      <c r="AH582" s="69"/>
      <c r="AI582" s="69"/>
      <c r="AJ582" s="68">
        <f t="shared" si="116"/>
        <v>0</v>
      </c>
      <c r="AK582" s="69"/>
      <c r="AL582" s="69"/>
      <c r="AM582" s="69"/>
      <c r="AN582" s="69"/>
      <c r="AO582" s="69"/>
      <c r="AP582" s="69">
        <v>158</v>
      </c>
      <c r="AQ582" s="68">
        <f t="shared" si="117"/>
        <v>158</v>
      </c>
      <c r="AR582" s="69">
        <v>485.6</v>
      </c>
      <c r="AS582" s="69"/>
      <c r="AT582" s="72">
        <f t="shared" si="118"/>
        <v>110.0385</v>
      </c>
      <c r="AU582" s="71">
        <f t="shared" si="127"/>
        <v>12.348765</v>
      </c>
      <c r="AV582" s="68">
        <f t="shared" si="119"/>
        <v>2683.8172650000001</v>
      </c>
      <c r="AW582" s="68">
        <f t="shared" si="121"/>
        <v>32205.807180000003</v>
      </c>
      <c r="AX582" s="70">
        <v>400</v>
      </c>
      <c r="AY582" s="70">
        <v>600</v>
      </c>
      <c r="AZ582" s="70"/>
      <c r="BA582" s="68">
        <f t="shared" si="120"/>
        <v>33205.807180000003</v>
      </c>
      <c r="BB582" s="17"/>
      <c r="BC582" s="81"/>
    </row>
    <row r="583" spans="1:55" s="20" customFormat="1" ht="39.75" customHeight="1" x14ac:dyDescent="0.25">
      <c r="A583" s="81" t="s">
        <v>73</v>
      </c>
      <c r="B583" s="34"/>
      <c r="C583" s="34"/>
      <c r="D583" s="34">
        <v>1</v>
      </c>
      <c r="E583" s="34"/>
      <c r="F583" s="34" t="s">
        <v>5182</v>
      </c>
      <c r="G583" s="15" t="s">
        <v>4771</v>
      </c>
      <c r="H583" s="16" t="s">
        <v>4775</v>
      </c>
      <c r="I583" s="172">
        <f t="shared" si="113"/>
        <v>571</v>
      </c>
      <c r="J583" s="83">
        <f t="shared" si="125"/>
        <v>552</v>
      </c>
      <c r="K583" s="17" t="s">
        <v>4746</v>
      </c>
      <c r="L583" s="60" t="s">
        <v>4785</v>
      </c>
      <c r="M583" s="60" t="s">
        <v>5626</v>
      </c>
      <c r="N583" s="53" t="s">
        <v>4787</v>
      </c>
      <c r="O583" s="18" t="s">
        <v>2822</v>
      </c>
      <c r="P583" s="47"/>
      <c r="Q583" s="48">
        <v>41690</v>
      </c>
      <c r="R583" s="66" t="s">
        <v>807</v>
      </c>
      <c r="S583" s="48" t="s">
        <v>76</v>
      </c>
      <c r="T583" s="56" t="s">
        <v>1822</v>
      </c>
      <c r="U583" s="47" t="s">
        <v>1821</v>
      </c>
      <c r="V583" s="58" t="s">
        <v>144</v>
      </c>
      <c r="W583" s="58" t="s">
        <v>145</v>
      </c>
      <c r="X583" s="58" t="s">
        <v>5183</v>
      </c>
      <c r="Y583" s="19" t="s">
        <v>5197</v>
      </c>
      <c r="Z583" s="71"/>
      <c r="AA583" s="69"/>
      <c r="AB583" s="68">
        <f t="shared" si="114"/>
        <v>0</v>
      </c>
      <c r="AC583" s="69">
        <v>1222.6500000000001</v>
      </c>
      <c r="AD583" s="69">
        <v>658.35</v>
      </c>
      <c r="AE583" s="69"/>
      <c r="AF583" s="68">
        <f t="shared" si="115"/>
        <v>1881</v>
      </c>
      <c r="AG583" s="69"/>
      <c r="AH583" s="69"/>
      <c r="AI583" s="69"/>
      <c r="AJ583" s="68">
        <f t="shared" si="116"/>
        <v>0</v>
      </c>
      <c r="AK583" s="69"/>
      <c r="AL583" s="69"/>
      <c r="AM583" s="69"/>
      <c r="AN583" s="69"/>
      <c r="AO583" s="69"/>
      <c r="AP583" s="69"/>
      <c r="AQ583" s="68">
        <f t="shared" si="117"/>
        <v>0</v>
      </c>
      <c r="AR583" s="69"/>
      <c r="AS583" s="69"/>
      <c r="AT583" s="72">
        <f t="shared" si="118"/>
        <v>110.0385</v>
      </c>
      <c r="AU583" s="71">
        <f t="shared" si="127"/>
        <v>12.348765</v>
      </c>
      <c r="AV583" s="68">
        <f t="shared" si="119"/>
        <v>2003.3872650000001</v>
      </c>
      <c r="AW583" s="68">
        <f>AV583*11</f>
        <v>22037.259915000002</v>
      </c>
      <c r="AX583" s="70">
        <v>400</v>
      </c>
      <c r="AY583" s="70">
        <v>600</v>
      </c>
      <c r="AZ583" s="70"/>
      <c r="BA583" s="68">
        <f t="shared" si="120"/>
        <v>23037.259915000002</v>
      </c>
      <c r="BB583" s="17" t="s">
        <v>4873</v>
      </c>
      <c r="BC583" s="81" t="s">
        <v>4936</v>
      </c>
    </row>
    <row r="584" spans="1:55" s="20" customFormat="1" ht="39.75" customHeight="1" x14ac:dyDescent="0.25">
      <c r="A584" s="81" t="s">
        <v>73</v>
      </c>
      <c r="B584" s="34" t="s">
        <v>2</v>
      </c>
      <c r="C584" s="34"/>
      <c r="D584" s="34"/>
      <c r="E584" s="34"/>
      <c r="F584" s="34" t="s">
        <v>5182</v>
      </c>
      <c r="G584" s="15" t="s">
        <v>4771</v>
      </c>
      <c r="H584" s="16" t="s">
        <v>4775</v>
      </c>
      <c r="I584" s="172">
        <f t="shared" si="113"/>
        <v>572</v>
      </c>
      <c r="J584" s="83">
        <f t="shared" si="125"/>
        <v>553</v>
      </c>
      <c r="K584" s="17" t="s">
        <v>4746</v>
      </c>
      <c r="L584" s="60" t="s">
        <v>4785</v>
      </c>
      <c r="M584" s="60" t="s">
        <v>5626</v>
      </c>
      <c r="N584" s="53" t="s">
        <v>4787</v>
      </c>
      <c r="O584" s="18" t="s">
        <v>2823</v>
      </c>
      <c r="P584" s="47" t="s">
        <v>2824</v>
      </c>
      <c r="Q584" s="48">
        <v>30651</v>
      </c>
      <c r="R584" s="66" t="s">
        <v>808</v>
      </c>
      <c r="S584" s="48" t="s">
        <v>76</v>
      </c>
      <c r="T584" s="56" t="s">
        <v>77</v>
      </c>
      <c r="U584" s="47" t="s">
        <v>1821</v>
      </c>
      <c r="V584" s="58" t="s">
        <v>140</v>
      </c>
      <c r="W584" s="58" t="s">
        <v>141</v>
      </c>
      <c r="X584" s="58" t="s">
        <v>5183</v>
      </c>
      <c r="Y584" s="19" t="s">
        <v>5185</v>
      </c>
      <c r="Z584" s="71"/>
      <c r="AA584" s="69"/>
      <c r="AB584" s="68">
        <f t="shared" si="114"/>
        <v>0</v>
      </c>
      <c r="AC584" s="69">
        <v>1244.0999999999999</v>
      </c>
      <c r="AD584" s="69">
        <v>669.9</v>
      </c>
      <c r="AE584" s="69">
        <v>19.920000000000002</v>
      </c>
      <c r="AF584" s="68">
        <f t="shared" si="115"/>
        <v>1933.92</v>
      </c>
      <c r="AG584" s="69"/>
      <c r="AH584" s="69"/>
      <c r="AI584" s="69"/>
      <c r="AJ584" s="68">
        <f t="shared" si="116"/>
        <v>0</v>
      </c>
      <c r="AK584" s="69"/>
      <c r="AL584" s="69"/>
      <c r="AM584" s="69"/>
      <c r="AN584" s="69"/>
      <c r="AO584" s="69"/>
      <c r="AP584" s="69">
        <v>158</v>
      </c>
      <c r="AQ584" s="68">
        <f t="shared" si="117"/>
        <v>158</v>
      </c>
      <c r="AR584" s="69">
        <v>551.94000000000005</v>
      </c>
      <c r="AS584" s="69"/>
      <c r="AT584" s="72">
        <f t="shared" si="118"/>
        <v>111.96899999999999</v>
      </c>
      <c r="AU584" s="71">
        <f t="shared" si="127"/>
        <v>12.565409999999998</v>
      </c>
      <c r="AV584" s="68">
        <f t="shared" si="119"/>
        <v>2768.3944100000003</v>
      </c>
      <c r="AW584" s="68">
        <f t="shared" si="121"/>
        <v>33220.732920000002</v>
      </c>
      <c r="AX584" s="70">
        <v>400</v>
      </c>
      <c r="AY584" s="70">
        <v>600</v>
      </c>
      <c r="AZ584" s="70"/>
      <c r="BA584" s="68">
        <f t="shared" si="120"/>
        <v>34220.732920000002</v>
      </c>
      <c r="BB584" s="17"/>
      <c r="BC584" s="81"/>
    </row>
    <row r="585" spans="1:55" s="20" customFormat="1" ht="39.75" customHeight="1" x14ac:dyDescent="0.25">
      <c r="A585" s="81" t="s">
        <v>73</v>
      </c>
      <c r="B585" s="34" t="s">
        <v>2</v>
      </c>
      <c r="C585" s="34"/>
      <c r="D585" s="34"/>
      <c r="E585" s="34"/>
      <c r="F585" s="34" t="s">
        <v>5182</v>
      </c>
      <c r="G585" s="15" t="s">
        <v>4771</v>
      </c>
      <c r="H585" s="16" t="s">
        <v>4775</v>
      </c>
      <c r="I585" s="172">
        <f t="shared" si="113"/>
        <v>573</v>
      </c>
      <c r="J585" s="83">
        <f t="shared" si="125"/>
        <v>554</v>
      </c>
      <c r="K585" s="17" t="s">
        <v>4746</v>
      </c>
      <c r="L585" s="60" t="s">
        <v>4785</v>
      </c>
      <c r="M585" s="60" t="s">
        <v>5626</v>
      </c>
      <c r="N585" s="53" t="s">
        <v>4787</v>
      </c>
      <c r="O585" s="18" t="s">
        <v>2825</v>
      </c>
      <c r="P585" s="47" t="s">
        <v>2826</v>
      </c>
      <c r="Q585" s="48">
        <v>31017</v>
      </c>
      <c r="R585" s="66" t="s">
        <v>809</v>
      </c>
      <c r="S585" s="48" t="s">
        <v>76</v>
      </c>
      <c r="T585" s="56" t="s">
        <v>77</v>
      </c>
      <c r="U585" s="47" t="s">
        <v>1821</v>
      </c>
      <c r="V585" s="58" t="s">
        <v>140</v>
      </c>
      <c r="W585" s="58" t="s">
        <v>141</v>
      </c>
      <c r="X585" s="58" t="s">
        <v>5183</v>
      </c>
      <c r="Y585" s="19" t="s">
        <v>5169</v>
      </c>
      <c r="Z585" s="71"/>
      <c r="AA585" s="69"/>
      <c r="AB585" s="68">
        <f t="shared" si="114"/>
        <v>0</v>
      </c>
      <c r="AC585" s="69">
        <v>1244.0999999999999</v>
      </c>
      <c r="AD585" s="69">
        <v>669.9</v>
      </c>
      <c r="AE585" s="69">
        <v>16.920000000000002</v>
      </c>
      <c r="AF585" s="68">
        <f t="shared" si="115"/>
        <v>1930.92</v>
      </c>
      <c r="AG585" s="69"/>
      <c r="AH585" s="69"/>
      <c r="AI585" s="69"/>
      <c r="AJ585" s="68">
        <f t="shared" si="116"/>
        <v>0</v>
      </c>
      <c r="AK585" s="69"/>
      <c r="AL585" s="69"/>
      <c r="AM585" s="69"/>
      <c r="AN585" s="69"/>
      <c r="AO585" s="69"/>
      <c r="AP585" s="69">
        <v>158</v>
      </c>
      <c r="AQ585" s="68">
        <f t="shared" si="117"/>
        <v>158</v>
      </c>
      <c r="AR585" s="69">
        <v>485.6</v>
      </c>
      <c r="AS585" s="69"/>
      <c r="AT585" s="72">
        <f t="shared" si="118"/>
        <v>111.96899999999999</v>
      </c>
      <c r="AU585" s="71">
        <f t="shared" si="127"/>
        <v>12.565409999999998</v>
      </c>
      <c r="AV585" s="68">
        <f t="shared" si="119"/>
        <v>2699.0544100000002</v>
      </c>
      <c r="AW585" s="68">
        <f t="shared" si="121"/>
        <v>32388.65292</v>
      </c>
      <c r="AX585" s="70">
        <v>400</v>
      </c>
      <c r="AY585" s="70">
        <v>600</v>
      </c>
      <c r="AZ585" s="70"/>
      <c r="BA585" s="68">
        <f t="shared" si="120"/>
        <v>33388.65292</v>
      </c>
      <c r="BB585" s="17"/>
      <c r="BC585" s="81"/>
    </row>
    <row r="586" spans="1:55" s="20" customFormat="1" ht="39.75" customHeight="1" x14ac:dyDescent="0.25">
      <c r="A586" s="81" t="s">
        <v>73</v>
      </c>
      <c r="B586" s="34" t="s">
        <v>2</v>
      </c>
      <c r="C586" s="34"/>
      <c r="D586" s="34"/>
      <c r="E586" s="34"/>
      <c r="F586" s="34" t="s">
        <v>5182</v>
      </c>
      <c r="G586" s="15" t="s">
        <v>4771</v>
      </c>
      <c r="H586" s="16" t="s">
        <v>4775</v>
      </c>
      <c r="I586" s="172">
        <f t="shared" si="113"/>
        <v>574</v>
      </c>
      <c r="J586" s="83">
        <f t="shared" si="125"/>
        <v>555</v>
      </c>
      <c r="K586" s="17" t="s">
        <v>4746</v>
      </c>
      <c r="L586" s="60" t="s">
        <v>4785</v>
      </c>
      <c r="M586" s="60" t="s">
        <v>5626</v>
      </c>
      <c r="N586" s="53" t="s">
        <v>4787</v>
      </c>
      <c r="O586" s="18" t="s">
        <v>2827</v>
      </c>
      <c r="P586" s="47" t="s">
        <v>2828</v>
      </c>
      <c r="Q586" s="48">
        <v>31017</v>
      </c>
      <c r="R586" s="66" t="s">
        <v>810</v>
      </c>
      <c r="S586" s="48" t="s">
        <v>76</v>
      </c>
      <c r="T586" s="56" t="s">
        <v>77</v>
      </c>
      <c r="U586" s="47" t="s">
        <v>1821</v>
      </c>
      <c r="V586" s="58" t="s">
        <v>140</v>
      </c>
      <c r="W586" s="58" t="s">
        <v>141</v>
      </c>
      <c r="X586" s="58" t="s">
        <v>5183</v>
      </c>
      <c r="Y586" s="19" t="s">
        <v>5197</v>
      </c>
      <c r="Z586" s="71"/>
      <c r="AA586" s="69"/>
      <c r="AB586" s="68">
        <f t="shared" si="114"/>
        <v>0</v>
      </c>
      <c r="AC586" s="69">
        <v>1244.0999999999999</v>
      </c>
      <c r="AD586" s="69">
        <v>669.9</v>
      </c>
      <c r="AE586" s="69">
        <v>39.65</v>
      </c>
      <c r="AF586" s="68">
        <f t="shared" si="115"/>
        <v>1953.65</v>
      </c>
      <c r="AG586" s="69"/>
      <c r="AH586" s="69"/>
      <c r="AI586" s="69"/>
      <c r="AJ586" s="68">
        <f t="shared" si="116"/>
        <v>0</v>
      </c>
      <c r="AK586" s="69"/>
      <c r="AL586" s="69"/>
      <c r="AM586" s="69"/>
      <c r="AN586" s="69"/>
      <c r="AO586" s="69"/>
      <c r="AP586" s="69">
        <v>158</v>
      </c>
      <c r="AQ586" s="68">
        <f t="shared" si="117"/>
        <v>158</v>
      </c>
      <c r="AR586" s="69">
        <v>485.6</v>
      </c>
      <c r="AS586" s="69"/>
      <c r="AT586" s="72">
        <f t="shared" si="118"/>
        <v>111.96899999999999</v>
      </c>
      <c r="AU586" s="71">
        <f t="shared" si="127"/>
        <v>12.565409999999998</v>
      </c>
      <c r="AV586" s="68">
        <f t="shared" si="119"/>
        <v>2721.7844100000002</v>
      </c>
      <c r="AW586" s="68">
        <f t="shared" si="121"/>
        <v>32661.412920000002</v>
      </c>
      <c r="AX586" s="70">
        <v>400</v>
      </c>
      <c r="AY586" s="70">
        <v>600</v>
      </c>
      <c r="AZ586" s="70"/>
      <c r="BA586" s="68">
        <f t="shared" si="120"/>
        <v>33661.412920000002</v>
      </c>
      <c r="BB586" s="17"/>
      <c r="BC586" s="81"/>
    </row>
    <row r="587" spans="1:55" s="20" customFormat="1" ht="39.75" customHeight="1" x14ac:dyDescent="0.25">
      <c r="A587" s="81" t="s">
        <v>73</v>
      </c>
      <c r="B587" s="34" t="s">
        <v>2</v>
      </c>
      <c r="C587" s="34"/>
      <c r="D587" s="34"/>
      <c r="E587" s="34"/>
      <c r="F587" s="34" t="s">
        <v>5182</v>
      </c>
      <c r="G587" s="15" t="s">
        <v>4771</v>
      </c>
      <c r="H587" s="16" t="s">
        <v>4775</v>
      </c>
      <c r="I587" s="172">
        <f t="shared" ref="I587:I649" si="128">I586+1</f>
        <v>575</v>
      </c>
      <c r="J587" s="83">
        <f t="shared" si="125"/>
        <v>556</v>
      </c>
      <c r="K587" s="17" t="s">
        <v>4746</v>
      </c>
      <c r="L587" s="60" t="s">
        <v>4785</v>
      </c>
      <c r="M587" s="60" t="s">
        <v>5626</v>
      </c>
      <c r="N587" s="53" t="s">
        <v>4787</v>
      </c>
      <c r="O587" s="18" t="s">
        <v>2829</v>
      </c>
      <c r="P587" s="47" t="s">
        <v>2830</v>
      </c>
      <c r="Q587" s="48">
        <v>32051</v>
      </c>
      <c r="R587" s="66" t="s">
        <v>811</v>
      </c>
      <c r="S587" s="48" t="s">
        <v>76</v>
      </c>
      <c r="T587" s="56" t="s">
        <v>77</v>
      </c>
      <c r="U587" s="47" t="s">
        <v>1821</v>
      </c>
      <c r="V587" s="58" t="s">
        <v>144</v>
      </c>
      <c r="W587" s="58" t="s">
        <v>145</v>
      </c>
      <c r="X587" s="58" t="s">
        <v>5183</v>
      </c>
      <c r="Y587" s="19" t="s">
        <v>5197</v>
      </c>
      <c r="Z587" s="71"/>
      <c r="AA587" s="69"/>
      <c r="AB587" s="68">
        <f t="shared" si="114"/>
        <v>0</v>
      </c>
      <c r="AC587" s="69">
        <v>1222.6500000000001</v>
      </c>
      <c r="AD587" s="69">
        <v>658.35</v>
      </c>
      <c r="AE587" s="69">
        <v>19.62</v>
      </c>
      <c r="AF587" s="68">
        <f t="shared" si="115"/>
        <v>1900.62</v>
      </c>
      <c r="AG587" s="69"/>
      <c r="AH587" s="69"/>
      <c r="AI587" s="69"/>
      <c r="AJ587" s="68">
        <f t="shared" si="116"/>
        <v>0</v>
      </c>
      <c r="AK587" s="69"/>
      <c r="AL587" s="69"/>
      <c r="AM587" s="69"/>
      <c r="AN587" s="69"/>
      <c r="AO587" s="69"/>
      <c r="AP587" s="69">
        <v>158</v>
      </c>
      <c r="AQ587" s="68">
        <f t="shared" si="117"/>
        <v>158</v>
      </c>
      <c r="AR587" s="69">
        <v>448.93</v>
      </c>
      <c r="AS587" s="69"/>
      <c r="AT587" s="72">
        <f t="shared" si="118"/>
        <v>110.0385</v>
      </c>
      <c r="AU587" s="71">
        <f t="shared" si="127"/>
        <v>12.348765</v>
      </c>
      <c r="AV587" s="68">
        <f t="shared" si="119"/>
        <v>2629.937265</v>
      </c>
      <c r="AW587" s="68">
        <f t="shared" si="121"/>
        <v>31559.247179999998</v>
      </c>
      <c r="AX587" s="70">
        <v>400</v>
      </c>
      <c r="AY587" s="70">
        <v>600</v>
      </c>
      <c r="AZ587" s="70"/>
      <c r="BA587" s="68">
        <f t="shared" si="120"/>
        <v>32559.247179999998</v>
      </c>
      <c r="BB587" s="17"/>
      <c r="BC587" s="81"/>
    </row>
    <row r="588" spans="1:55" s="20" customFormat="1" ht="39.75" customHeight="1" x14ac:dyDescent="0.25">
      <c r="A588" s="81" t="s">
        <v>73</v>
      </c>
      <c r="B588" s="34" t="s">
        <v>2</v>
      </c>
      <c r="C588" s="34"/>
      <c r="D588" s="34"/>
      <c r="E588" s="34"/>
      <c r="F588" s="34" t="s">
        <v>5182</v>
      </c>
      <c r="G588" s="15" t="s">
        <v>4771</v>
      </c>
      <c r="H588" s="16" t="s">
        <v>4775</v>
      </c>
      <c r="I588" s="172">
        <f t="shared" si="128"/>
        <v>576</v>
      </c>
      <c r="J588" s="83">
        <f t="shared" si="125"/>
        <v>557</v>
      </c>
      <c r="K588" s="17" t="s">
        <v>4746</v>
      </c>
      <c r="L588" s="60" t="s">
        <v>4785</v>
      </c>
      <c r="M588" s="60" t="s">
        <v>5626</v>
      </c>
      <c r="N588" s="53" t="s">
        <v>4787</v>
      </c>
      <c r="O588" s="18" t="s">
        <v>2831</v>
      </c>
      <c r="P588" s="47" t="s">
        <v>2832</v>
      </c>
      <c r="Q588" s="48">
        <v>29342</v>
      </c>
      <c r="R588" s="66" t="s">
        <v>812</v>
      </c>
      <c r="S588" s="48" t="s">
        <v>76</v>
      </c>
      <c r="T588" s="56" t="s">
        <v>77</v>
      </c>
      <c r="U588" s="47" t="s">
        <v>1821</v>
      </c>
      <c r="V588" s="58" t="s">
        <v>140</v>
      </c>
      <c r="W588" s="58" t="s">
        <v>141</v>
      </c>
      <c r="X588" s="58" t="s">
        <v>5183</v>
      </c>
      <c r="Y588" s="19" t="s">
        <v>5197</v>
      </c>
      <c r="Z588" s="71"/>
      <c r="AA588" s="69"/>
      <c r="AB588" s="68">
        <f t="shared" si="114"/>
        <v>0</v>
      </c>
      <c r="AC588" s="69">
        <v>1244.0999999999999</v>
      </c>
      <c r="AD588" s="69">
        <v>669.9</v>
      </c>
      <c r="AE588" s="69">
        <v>35.74</v>
      </c>
      <c r="AF588" s="68">
        <f t="shared" si="115"/>
        <v>1949.74</v>
      </c>
      <c r="AG588" s="69"/>
      <c r="AH588" s="69"/>
      <c r="AI588" s="69"/>
      <c r="AJ588" s="68">
        <f t="shared" si="116"/>
        <v>0</v>
      </c>
      <c r="AK588" s="69"/>
      <c r="AL588" s="69"/>
      <c r="AM588" s="69"/>
      <c r="AN588" s="69"/>
      <c r="AO588" s="69"/>
      <c r="AP588" s="69">
        <v>158</v>
      </c>
      <c r="AQ588" s="68">
        <f t="shared" si="117"/>
        <v>158</v>
      </c>
      <c r="AR588" s="69">
        <v>508.38</v>
      </c>
      <c r="AS588" s="69"/>
      <c r="AT588" s="72">
        <f t="shared" si="118"/>
        <v>111.96899999999999</v>
      </c>
      <c r="AU588" s="71">
        <f t="shared" si="127"/>
        <v>12.565409999999998</v>
      </c>
      <c r="AV588" s="68">
        <f t="shared" si="119"/>
        <v>2740.6544100000001</v>
      </c>
      <c r="AW588" s="68">
        <f t="shared" si="121"/>
        <v>32887.852920000005</v>
      </c>
      <c r="AX588" s="70">
        <v>400</v>
      </c>
      <c r="AY588" s="70">
        <v>600</v>
      </c>
      <c r="AZ588" s="70"/>
      <c r="BA588" s="68">
        <f t="shared" si="120"/>
        <v>33887.852920000005</v>
      </c>
      <c r="BB588" s="17"/>
      <c r="BC588" s="81"/>
    </row>
    <row r="589" spans="1:55" s="20" customFormat="1" ht="39.75" customHeight="1" x14ac:dyDescent="0.25">
      <c r="A589" s="81" t="s">
        <v>73</v>
      </c>
      <c r="B589" s="34" t="s">
        <v>2</v>
      </c>
      <c r="C589" s="34"/>
      <c r="D589" s="34"/>
      <c r="E589" s="34"/>
      <c r="F589" s="34" t="s">
        <v>5182</v>
      </c>
      <c r="G589" s="15" t="s">
        <v>4771</v>
      </c>
      <c r="H589" s="16" t="s">
        <v>4775</v>
      </c>
      <c r="I589" s="172">
        <f t="shared" si="128"/>
        <v>577</v>
      </c>
      <c r="J589" s="83">
        <f t="shared" si="125"/>
        <v>558</v>
      </c>
      <c r="K589" s="17" t="s">
        <v>4746</v>
      </c>
      <c r="L589" s="60" t="s">
        <v>4785</v>
      </c>
      <c r="M589" s="60" t="s">
        <v>5626</v>
      </c>
      <c r="N589" s="53" t="s">
        <v>4787</v>
      </c>
      <c r="O589" s="18" t="s">
        <v>2833</v>
      </c>
      <c r="P589" s="47" t="s">
        <v>2834</v>
      </c>
      <c r="Q589" s="48">
        <v>30651</v>
      </c>
      <c r="R589" s="66" t="s">
        <v>813</v>
      </c>
      <c r="S589" s="48" t="s">
        <v>76</v>
      </c>
      <c r="T589" s="56" t="s">
        <v>77</v>
      </c>
      <c r="U589" s="47" t="s">
        <v>1821</v>
      </c>
      <c r="V589" s="58" t="s">
        <v>140</v>
      </c>
      <c r="W589" s="58" t="s">
        <v>141</v>
      </c>
      <c r="X589" s="58" t="s">
        <v>5183</v>
      </c>
      <c r="Y589" s="19" t="s">
        <v>5169</v>
      </c>
      <c r="Z589" s="71"/>
      <c r="AA589" s="69"/>
      <c r="AB589" s="68">
        <f t="shared" ref="AB589:AB652" si="129">SUM(Z589:AA589)</f>
        <v>0</v>
      </c>
      <c r="AC589" s="69">
        <v>1244.0999999999999</v>
      </c>
      <c r="AD589" s="69">
        <v>669.9</v>
      </c>
      <c r="AE589" s="69">
        <v>35.74</v>
      </c>
      <c r="AF589" s="68">
        <f t="shared" ref="AF589:AF652" si="130">SUM(AC589:AE589)</f>
        <v>1949.74</v>
      </c>
      <c r="AG589" s="69"/>
      <c r="AH589" s="69"/>
      <c r="AI589" s="69"/>
      <c r="AJ589" s="68">
        <f t="shared" ref="AJ589:AJ652" si="131">SUM(AG589:AI589)</f>
        <v>0</v>
      </c>
      <c r="AK589" s="69"/>
      <c r="AL589" s="69"/>
      <c r="AM589" s="69"/>
      <c r="AN589" s="69"/>
      <c r="AO589" s="69"/>
      <c r="AP589" s="69">
        <v>158</v>
      </c>
      <c r="AQ589" s="68">
        <f t="shared" ref="AQ589:AQ652" si="132">SUM(AK589:AP589)</f>
        <v>158</v>
      </c>
      <c r="AR589" s="69">
        <v>551.94000000000005</v>
      </c>
      <c r="AS589" s="69"/>
      <c r="AT589" s="72">
        <f t="shared" ref="AT589:AT652" si="133">+(Z589+AC589)*9%</f>
        <v>111.96899999999999</v>
      </c>
      <c r="AU589" s="71">
        <f t="shared" si="127"/>
        <v>12.565409999999998</v>
      </c>
      <c r="AV589" s="68">
        <f t="shared" ref="AV589:AV652" si="134">AB589+AF589+AJ589+AQ589+AR589+AS589+AT589+AU589</f>
        <v>2784.21441</v>
      </c>
      <c r="AW589" s="68">
        <f t="shared" si="121"/>
        <v>33410.572919999999</v>
      </c>
      <c r="AX589" s="70">
        <v>400</v>
      </c>
      <c r="AY589" s="70">
        <v>600</v>
      </c>
      <c r="AZ589" s="70"/>
      <c r="BA589" s="68">
        <f t="shared" ref="BA589:BA652" si="135">AW589+AX589+AY589+AZ589</f>
        <v>34410.572919999999</v>
      </c>
      <c r="BB589" s="17"/>
      <c r="BC589" s="81"/>
    </row>
    <row r="590" spans="1:55" s="20" customFormat="1" ht="39.75" customHeight="1" x14ac:dyDescent="0.25">
      <c r="A590" s="81" t="s">
        <v>73</v>
      </c>
      <c r="B590" s="34" t="s">
        <v>2</v>
      </c>
      <c r="C590" s="34"/>
      <c r="D590" s="34"/>
      <c r="E590" s="34"/>
      <c r="F590" s="34" t="s">
        <v>5182</v>
      </c>
      <c r="G590" s="15" t="s">
        <v>4771</v>
      </c>
      <c r="H590" s="16" t="s">
        <v>4775</v>
      </c>
      <c r="I590" s="172">
        <f t="shared" si="128"/>
        <v>578</v>
      </c>
      <c r="J590" s="83">
        <f t="shared" si="125"/>
        <v>559</v>
      </c>
      <c r="K590" s="17" t="s">
        <v>4746</v>
      </c>
      <c r="L590" s="60" t="s">
        <v>4785</v>
      </c>
      <c r="M590" s="60" t="s">
        <v>5626</v>
      </c>
      <c r="N590" s="53" t="s">
        <v>4787</v>
      </c>
      <c r="O590" s="18" t="s">
        <v>2835</v>
      </c>
      <c r="P590" s="47" t="s">
        <v>2836</v>
      </c>
      <c r="Q590" s="48">
        <v>32104</v>
      </c>
      <c r="R590" s="66" t="s">
        <v>814</v>
      </c>
      <c r="S590" s="48" t="s">
        <v>76</v>
      </c>
      <c r="T590" s="56" t="s">
        <v>77</v>
      </c>
      <c r="U590" s="47" t="s">
        <v>1821</v>
      </c>
      <c r="V590" s="58" t="s">
        <v>144</v>
      </c>
      <c r="W590" s="58" t="s">
        <v>145</v>
      </c>
      <c r="X590" s="58" t="s">
        <v>5183</v>
      </c>
      <c r="Y590" s="19" t="s">
        <v>5197</v>
      </c>
      <c r="Z590" s="71"/>
      <c r="AA590" s="69"/>
      <c r="AB590" s="68">
        <f t="shared" si="129"/>
        <v>0</v>
      </c>
      <c r="AC590" s="69">
        <v>1222.6500000000001</v>
      </c>
      <c r="AD590" s="69">
        <v>658.35</v>
      </c>
      <c r="AE590" s="69">
        <v>56.91</v>
      </c>
      <c r="AF590" s="68">
        <f t="shared" si="130"/>
        <v>1937.91</v>
      </c>
      <c r="AG590" s="69"/>
      <c r="AH590" s="69"/>
      <c r="AI590" s="69"/>
      <c r="AJ590" s="68">
        <f t="shared" si="131"/>
        <v>0</v>
      </c>
      <c r="AK590" s="69"/>
      <c r="AL590" s="69"/>
      <c r="AM590" s="69"/>
      <c r="AN590" s="69"/>
      <c r="AO590" s="69"/>
      <c r="AP590" s="69">
        <v>158</v>
      </c>
      <c r="AQ590" s="68">
        <f t="shared" si="132"/>
        <v>158</v>
      </c>
      <c r="AR590" s="69">
        <v>462.82</v>
      </c>
      <c r="AS590" s="69"/>
      <c r="AT590" s="72">
        <f t="shared" si="133"/>
        <v>110.0385</v>
      </c>
      <c r="AU590" s="71">
        <f t="shared" si="127"/>
        <v>12.348765</v>
      </c>
      <c r="AV590" s="68">
        <f t="shared" si="134"/>
        <v>2681.1172650000003</v>
      </c>
      <c r="AW590" s="68">
        <f t="shared" ref="AW590:AW653" si="136">AV590*12</f>
        <v>32173.407180000002</v>
      </c>
      <c r="AX590" s="70">
        <v>400</v>
      </c>
      <c r="AY590" s="70">
        <v>600</v>
      </c>
      <c r="AZ590" s="70"/>
      <c r="BA590" s="68">
        <f t="shared" si="135"/>
        <v>33173.407180000002</v>
      </c>
      <c r="BB590" s="17"/>
      <c r="BC590" s="81"/>
    </row>
    <row r="591" spans="1:55" s="20" customFormat="1" ht="39.75" customHeight="1" x14ac:dyDescent="0.25">
      <c r="A591" s="81" t="s">
        <v>73</v>
      </c>
      <c r="B591" s="34" t="s">
        <v>2</v>
      </c>
      <c r="C591" s="34"/>
      <c r="D591" s="34"/>
      <c r="E591" s="34"/>
      <c r="F591" s="34" t="s">
        <v>5182</v>
      </c>
      <c r="G591" s="15" t="s">
        <v>4771</v>
      </c>
      <c r="H591" s="16" t="s">
        <v>4775</v>
      </c>
      <c r="I591" s="172">
        <f t="shared" si="128"/>
        <v>579</v>
      </c>
      <c r="J591" s="83">
        <f t="shared" si="125"/>
        <v>560</v>
      </c>
      <c r="K591" s="17" t="s">
        <v>4747</v>
      </c>
      <c r="L591" s="60" t="s">
        <v>4785</v>
      </c>
      <c r="M591" s="60" t="s">
        <v>5626</v>
      </c>
      <c r="N591" s="53" t="s">
        <v>4787</v>
      </c>
      <c r="O591" s="18" t="s">
        <v>5857</v>
      </c>
      <c r="P591" s="47" t="s">
        <v>5858</v>
      </c>
      <c r="Q591" s="48">
        <v>42532</v>
      </c>
      <c r="R591" s="66" t="s">
        <v>815</v>
      </c>
      <c r="S591" s="48" t="s">
        <v>76</v>
      </c>
      <c r="T591" s="56" t="s">
        <v>1816</v>
      </c>
      <c r="U591" s="47" t="s">
        <v>1821</v>
      </c>
      <c r="V591" s="58" t="s">
        <v>148</v>
      </c>
      <c r="W591" s="58" t="s">
        <v>149</v>
      </c>
      <c r="X591" s="58" t="s">
        <v>5183</v>
      </c>
      <c r="Y591" s="19" t="s">
        <v>5197</v>
      </c>
      <c r="Z591" s="71"/>
      <c r="AA591" s="69"/>
      <c r="AB591" s="68">
        <f t="shared" si="129"/>
        <v>0</v>
      </c>
      <c r="AC591" s="69">
        <v>1209</v>
      </c>
      <c r="AD591" s="69">
        <v>651</v>
      </c>
      <c r="AE591" s="69"/>
      <c r="AF591" s="68">
        <f t="shared" si="130"/>
        <v>1860</v>
      </c>
      <c r="AG591" s="69"/>
      <c r="AH591" s="69"/>
      <c r="AI591" s="69"/>
      <c r="AJ591" s="68">
        <f t="shared" si="131"/>
        <v>0</v>
      </c>
      <c r="AK591" s="69"/>
      <c r="AL591" s="69"/>
      <c r="AM591" s="69"/>
      <c r="AN591" s="69"/>
      <c r="AO591" s="69"/>
      <c r="AP591" s="69">
        <v>158</v>
      </c>
      <c r="AQ591" s="68">
        <f t="shared" si="132"/>
        <v>158</v>
      </c>
      <c r="AR591" s="69">
        <v>448.93</v>
      </c>
      <c r="AS591" s="69"/>
      <c r="AT591" s="72">
        <f t="shared" si="133"/>
        <v>108.81</v>
      </c>
      <c r="AU591" s="71">
        <f t="shared" si="127"/>
        <v>12.210899999999999</v>
      </c>
      <c r="AV591" s="68">
        <f t="shared" si="134"/>
        <v>2587.9508999999998</v>
      </c>
      <c r="AW591" s="68">
        <f t="shared" si="136"/>
        <v>31055.410799999998</v>
      </c>
      <c r="AX591" s="70">
        <v>400</v>
      </c>
      <c r="AY591" s="70">
        <v>600</v>
      </c>
      <c r="AZ591" s="70"/>
      <c r="BA591" s="68">
        <f t="shared" si="135"/>
        <v>32055.410799999998</v>
      </c>
      <c r="BB591" s="17" t="s">
        <v>5925</v>
      </c>
      <c r="BC591" s="81"/>
    </row>
    <row r="592" spans="1:55" s="20" customFormat="1" ht="39.75" customHeight="1" x14ac:dyDescent="0.25">
      <c r="A592" s="81" t="s">
        <v>73</v>
      </c>
      <c r="B592" s="34" t="s">
        <v>2</v>
      </c>
      <c r="C592" s="34"/>
      <c r="D592" s="34"/>
      <c r="E592" s="34"/>
      <c r="F592" s="34" t="s">
        <v>5182</v>
      </c>
      <c r="G592" s="15" t="s">
        <v>4771</v>
      </c>
      <c r="H592" s="16" t="s">
        <v>4775</v>
      </c>
      <c r="I592" s="172">
        <f t="shared" si="128"/>
        <v>580</v>
      </c>
      <c r="J592" s="83">
        <f t="shared" si="125"/>
        <v>561</v>
      </c>
      <c r="K592" s="17" t="s">
        <v>4746</v>
      </c>
      <c r="L592" s="60" t="s">
        <v>4785</v>
      </c>
      <c r="M592" s="60" t="s">
        <v>5626</v>
      </c>
      <c r="N592" s="53" t="s">
        <v>4787</v>
      </c>
      <c r="O592" s="18" t="s">
        <v>2837</v>
      </c>
      <c r="P592" s="47" t="s">
        <v>2838</v>
      </c>
      <c r="Q592" s="48">
        <v>32051</v>
      </c>
      <c r="R592" s="66" t="s">
        <v>816</v>
      </c>
      <c r="S592" s="48" t="s">
        <v>76</v>
      </c>
      <c r="T592" s="56" t="s">
        <v>77</v>
      </c>
      <c r="U592" s="47" t="s">
        <v>1821</v>
      </c>
      <c r="V592" s="58" t="s">
        <v>144</v>
      </c>
      <c r="W592" s="58" t="s">
        <v>145</v>
      </c>
      <c r="X592" s="58" t="s">
        <v>5183</v>
      </c>
      <c r="Y592" s="19" t="s">
        <v>5169</v>
      </c>
      <c r="Z592" s="71"/>
      <c r="AA592" s="69"/>
      <c r="AB592" s="68">
        <f t="shared" si="129"/>
        <v>0</v>
      </c>
      <c r="AC592" s="69">
        <v>1222.6500000000001</v>
      </c>
      <c r="AD592" s="69">
        <v>658.35</v>
      </c>
      <c r="AE592" s="69">
        <v>36.85</v>
      </c>
      <c r="AF592" s="68">
        <f t="shared" si="130"/>
        <v>1917.85</v>
      </c>
      <c r="AG592" s="69"/>
      <c r="AH592" s="69"/>
      <c r="AI592" s="69"/>
      <c r="AJ592" s="68">
        <f t="shared" si="131"/>
        <v>0</v>
      </c>
      <c r="AK592" s="69"/>
      <c r="AL592" s="69"/>
      <c r="AM592" s="69"/>
      <c r="AN592" s="69"/>
      <c r="AO592" s="69"/>
      <c r="AP592" s="69">
        <v>158</v>
      </c>
      <c r="AQ592" s="68">
        <f t="shared" si="132"/>
        <v>158</v>
      </c>
      <c r="AR592" s="69">
        <v>462.82</v>
      </c>
      <c r="AS592" s="69"/>
      <c r="AT592" s="72">
        <f t="shared" si="133"/>
        <v>110.0385</v>
      </c>
      <c r="AU592" s="71">
        <f t="shared" si="127"/>
        <v>12.348765</v>
      </c>
      <c r="AV592" s="68">
        <f t="shared" si="134"/>
        <v>2661.0572650000004</v>
      </c>
      <c r="AW592" s="68">
        <f t="shared" si="136"/>
        <v>31932.687180000004</v>
      </c>
      <c r="AX592" s="70">
        <v>400</v>
      </c>
      <c r="AY592" s="70">
        <v>600</v>
      </c>
      <c r="AZ592" s="70"/>
      <c r="BA592" s="68">
        <f t="shared" si="135"/>
        <v>32932.687180000008</v>
      </c>
      <c r="BB592" s="17"/>
      <c r="BC592" s="81"/>
    </row>
    <row r="593" spans="1:55" s="20" customFormat="1" ht="39.75" customHeight="1" x14ac:dyDescent="0.25">
      <c r="A593" s="81" t="s">
        <v>73</v>
      </c>
      <c r="B593" s="34" t="s">
        <v>2</v>
      </c>
      <c r="C593" s="34"/>
      <c r="D593" s="34"/>
      <c r="E593" s="34"/>
      <c r="F593" s="34" t="s">
        <v>5182</v>
      </c>
      <c r="G593" s="15" t="s">
        <v>4771</v>
      </c>
      <c r="H593" s="16" t="s">
        <v>4775</v>
      </c>
      <c r="I593" s="172">
        <f t="shared" si="128"/>
        <v>581</v>
      </c>
      <c r="J593" s="83">
        <f t="shared" si="125"/>
        <v>562</v>
      </c>
      <c r="K593" s="17" t="s">
        <v>4746</v>
      </c>
      <c r="L593" s="60" t="s">
        <v>4785</v>
      </c>
      <c r="M593" s="60" t="s">
        <v>5626</v>
      </c>
      <c r="N593" s="53" t="s">
        <v>4787</v>
      </c>
      <c r="O593" s="18" t="s">
        <v>2839</v>
      </c>
      <c r="P593" s="47" t="s">
        <v>2840</v>
      </c>
      <c r="Q593" s="48">
        <v>31017</v>
      </c>
      <c r="R593" s="66" t="s">
        <v>817</v>
      </c>
      <c r="S593" s="48" t="s">
        <v>76</v>
      </c>
      <c r="T593" s="56" t="s">
        <v>77</v>
      </c>
      <c r="U593" s="47" t="s">
        <v>1821</v>
      </c>
      <c r="V593" s="58" t="s">
        <v>140</v>
      </c>
      <c r="W593" s="58" t="s">
        <v>141</v>
      </c>
      <c r="X593" s="58" t="s">
        <v>5183</v>
      </c>
      <c r="Y593" s="19" t="s">
        <v>5197</v>
      </c>
      <c r="Z593" s="71"/>
      <c r="AA593" s="69"/>
      <c r="AB593" s="68">
        <f t="shared" si="129"/>
        <v>0</v>
      </c>
      <c r="AC593" s="69">
        <v>1244.0999999999999</v>
      </c>
      <c r="AD593" s="69">
        <v>669.9</v>
      </c>
      <c r="AE593" s="69">
        <v>39.65</v>
      </c>
      <c r="AF593" s="68">
        <f t="shared" si="130"/>
        <v>1953.65</v>
      </c>
      <c r="AG593" s="69"/>
      <c r="AH593" s="69"/>
      <c r="AI593" s="69"/>
      <c r="AJ593" s="68">
        <f t="shared" si="131"/>
        <v>0</v>
      </c>
      <c r="AK593" s="69"/>
      <c r="AL593" s="69"/>
      <c r="AM593" s="69"/>
      <c r="AN593" s="69"/>
      <c r="AO593" s="69"/>
      <c r="AP593" s="69">
        <v>158</v>
      </c>
      <c r="AQ593" s="68">
        <f t="shared" si="132"/>
        <v>158</v>
      </c>
      <c r="AR593" s="69">
        <v>183.35</v>
      </c>
      <c r="AS593" s="69"/>
      <c r="AT593" s="72">
        <f t="shared" si="133"/>
        <v>111.96899999999999</v>
      </c>
      <c r="AU593" s="71">
        <f t="shared" si="127"/>
        <v>12.565409999999998</v>
      </c>
      <c r="AV593" s="68">
        <f t="shared" si="134"/>
        <v>2419.5344100000002</v>
      </c>
      <c r="AW593" s="68">
        <f t="shared" si="136"/>
        <v>29034.412920000002</v>
      </c>
      <c r="AX593" s="70">
        <v>400</v>
      </c>
      <c r="AY593" s="70">
        <v>600</v>
      </c>
      <c r="AZ593" s="70"/>
      <c r="BA593" s="68">
        <f t="shared" si="135"/>
        <v>30034.412920000002</v>
      </c>
      <c r="BB593" s="17"/>
      <c r="BC593" s="81"/>
    </row>
    <row r="594" spans="1:55" s="20" customFormat="1" ht="39.75" customHeight="1" x14ac:dyDescent="0.25">
      <c r="A594" s="81" t="s">
        <v>73</v>
      </c>
      <c r="B594" s="34" t="s">
        <v>2</v>
      </c>
      <c r="C594" s="34"/>
      <c r="D594" s="34"/>
      <c r="E594" s="34"/>
      <c r="F594" s="34" t="s">
        <v>5182</v>
      </c>
      <c r="G594" s="15" t="s">
        <v>4771</v>
      </c>
      <c r="H594" s="16" t="s">
        <v>4775</v>
      </c>
      <c r="I594" s="172">
        <f t="shared" si="128"/>
        <v>582</v>
      </c>
      <c r="J594" s="83">
        <f t="shared" si="125"/>
        <v>563</v>
      </c>
      <c r="K594" s="17" t="s">
        <v>4746</v>
      </c>
      <c r="L594" s="60" t="s">
        <v>4785</v>
      </c>
      <c r="M594" s="60" t="s">
        <v>5626</v>
      </c>
      <c r="N594" s="53" t="s">
        <v>4787</v>
      </c>
      <c r="O594" s="18" t="s">
        <v>2843</v>
      </c>
      <c r="P594" s="47" t="s">
        <v>2844</v>
      </c>
      <c r="Q594" s="48">
        <v>33070</v>
      </c>
      <c r="R594" s="66" t="s">
        <v>819</v>
      </c>
      <c r="S594" s="48" t="s">
        <v>76</v>
      </c>
      <c r="T594" s="56" t="s">
        <v>77</v>
      </c>
      <c r="U594" s="47" t="s">
        <v>1821</v>
      </c>
      <c r="V594" s="58" t="s">
        <v>156</v>
      </c>
      <c r="W594" s="58" t="s">
        <v>157</v>
      </c>
      <c r="X594" s="58" t="s">
        <v>5183</v>
      </c>
      <c r="Y594" s="19" t="s">
        <v>5197</v>
      </c>
      <c r="Z594" s="71"/>
      <c r="AA594" s="69"/>
      <c r="AB594" s="68">
        <f t="shared" si="129"/>
        <v>0</v>
      </c>
      <c r="AC594" s="69">
        <v>1208.3499999999999</v>
      </c>
      <c r="AD594" s="69">
        <v>650.65</v>
      </c>
      <c r="AE594" s="69">
        <v>15.5</v>
      </c>
      <c r="AF594" s="68">
        <f t="shared" si="130"/>
        <v>1874.5</v>
      </c>
      <c r="AG594" s="69"/>
      <c r="AH594" s="69"/>
      <c r="AI594" s="69"/>
      <c r="AJ594" s="68">
        <f t="shared" si="131"/>
        <v>0</v>
      </c>
      <c r="AK594" s="69"/>
      <c r="AL594" s="69"/>
      <c r="AM594" s="69"/>
      <c r="AN594" s="69"/>
      <c r="AO594" s="69"/>
      <c r="AP594" s="69">
        <v>158</v>
      </c>
      <c r="AQ594" s="68">
        <f t="shared" si="132"/>
        <v>158</v>
      </c>
      <c r="AR594" s="69">
        <v>520.65</v>
      </c>
      <c r="AS594" s="69"/>
      <c r="AT594" s="72">
        <f t="shared" si="133"/>
        <v>108.75149999999999</v>
      </c>
      <c r="AU594" s="71">
        <f t="shared" si="127"/>
        <v>12.204334999999999</v>
      </c>
      <c r="AV594" s="68">
        <f t="shared" si="134"/>
        <v>2674.1058349999998</v>
      </c>
      <c r="AW594" s="68">
        <f t="shared" si="136"/>
        <v>32089.270019999996</v>
      </c>
      <c r="AX594" s="70">
        <v>400</v>
      </c>
      <c r="AY594" s="70">
        <v>600</v>
      </c>
      <c r="AZ594" s="70"/>
      <c r="BA594" s="68">
        <f t="shared" si="135"/>
        <v>33089.270019999996</v>
      </c>
      <c r="BB594" s="17"/>
      <c r="BC594" s="81"/>
    </row>
    <row r="595" spans="1:55" s="20" customFormat="1" ht="39.75" customHeight="1" x14ac:dyDescent="0.25">
      <c r="A595" s="81" t="s">
        <v>73</v>
      </c>
      <c r="B595" s="34" t="s">
        <v>2</v>
      </c>
      <c r="C595" s="34"/>
      <c r="D595" s="34"/>
      <c r="E595" s="34"/>
      <c r="F595" s="34" t="s">
        <v>5182</v>
      </c>
      <c r="G595" s="15" t="s">
        <v>4771</v>
      </c>
      <c r="H595" s="16" t="s">
        <v>4775</v>
      </c>
      <c r="I595" s="172">
        <f t="shared" si="128"/>
        <v>583</v>
      </c>
      <c r="J595" s="83">
        <f t="shared" si="125"/>
        <v>564</v>
      </c>
      <c r="K595" s="17" t="s">
        <v>4746</v>
      </c>
      <c r="L595" s="60" t="s">
        <v>4785</v>
      </c>
      <c r="M595" s="60" t="s">
        <v>5626</v>
      </c>
      <c r="N595" s="53" t="s">
        <v>4787</v>
      </c>
      <c r="O595" s="18" t="s">
        <v>2845</v>
      </c>
      <c r="P595" s="47" t="s">
        <v>2846</v>
      </c>
      <c r="Q595" s="48">
        <v>32387</v>
      </c>
      <c r="R595" s="66" t="s">
        <v>820</v>
      </c>
      <c r="S595" s="48" t="s">
        <v>76</v>
      </c>
      <c r="T595" s="56" t="s">
        <v>77</v>
      </c>
      <c r="U595" s="47" t="s">
        <v>1821</v>
      </c>
      <c r="V595" s="58" t="s">
        <v>146</v>
      </c>
      <c r="W595" s="58" t="s">
        <v>147</v>
      </c>
      <c r="X595" s="58" t="s">
        <v>5183</v>
      </c>
      <c r="Y595" s="19" t="s">
        <v>5197</v>
      </c>
      <c r="Z595" s="71"/>
      <c r="AA595" s="69"/>
      <c r="AB595" s="68">
        <f t="shared" si="129"/>
        <v>0</v>
      </c>
      <c r="AC595" s="69">
        <v>1214.2</v>
      </c>
      <c r="AD595" s="69">
        <v>653.79999999999995</v>
      </c>
      <c r="AE595" s="69">
        <v>21.91</v>
      </c>
      <c r="AF595" s="68">
        <f t="shared" si="130"/>
        <v>1889.91</v>
      </c>
      <c r="AG595" s="69"/>
      <c r="AH595" s="69"/>
      <c r="AI595" s="69"/>
      <c r="AJ595" s="68">
        <f t="shared" si="131"/>
        <v>0</v>
      </c>
      <c r="AK595" s="69"/>
      <c r="AL595" s="69"/>
      <c r="AM595" s="69"/>
      <c r="AN595" s="69"/>
      <c r="AO595" s="69"/>
      <c r="AP595" s="69">
        <v>158</v>
      </c>
      <c r="AQ595" s="68">
        <f t="shared" si="132"/>
        <v>158</v>
      </c>
      <c r="AR595" s="69">
        <v>508.38</v>
      </c>
      <c r="AS595" s="69"/>
      <c r="AT595" s="72">
        <f t="shared" si="133"/>
        <v>109.27800000000001</v>
      </c>
      <c r="AU595" s="71">
        <f t="shared" si="127"/>
        <v>12.26342</v>
      </c>
      <c r="AV595" s="68">
        <f t="shared" si="134"/>
        <v>2677.83142</v>
      </c>
      <c r="AW595" s="68">
        <f t="shared" si="136"/>
        <v>32133.977039999998</v>
      </c>
      <c r="AX595" s="70">
        <v>400</v>
      </c>
      <c r="AY595" s="70">
        <v>600</v>
      </c>
      <c r="AZ595" s="70"/>
      <c r="BA595" s="68">
        <f t="shared" si="135"/>
        <v>33133.977039999998</v>
      </c>
      <c r="BB595" s="17"/>
      <c r="BC595" s="81"/>
    </row>
    <row r="596" spans="1:55" s="20" customFormat="1" ht="39.75" customHeight="1" x14ac:dyDescent="0.25">
      <c r="A596" s="81" t="s">
        <v>73</v>
      </c>
      <c r="B596" s="34" t="s">
        <v>2</v>
      </c>
      <c r="C596" s="34"/>
      <c r="D596" s="34"/>
      <c r="E596" s="34"/>
      <c r="F596" s="34" t="s">
        <v>5182</v>
      </c>
      <c r="G596" s="15" t="s">
        <v>4771</v>
      </c>
      <c r="H596" s="16" t="s">
        <v>4775</v>
      </c>
      <c r="I596" s="172">
        <f t="shared" si="128"/>
        <v>584</v>
      </c>
      <c r="J596" s="83">
        <f t="shared" si="125"/>
        <v>565</v>
      </c>
      <c r="K596" s="17" t="s">
        <v>4746</v>
      </c>
      <c r="L596" s="60" t="s">
        <v>4785</v>
      </c>
      <c r="M596" s="60" t="s">
        <v>5626</v>
      </c>
      <c r="N596" s="53" t="s">
        <v>4787</v>
      </c>
      <c r="O596" s="18" t="s">
        <v>2847</v>
      </c>
      <c r="P596" s="47" t="s">
        <v>2848</v>
      </c>
      <c r="Q596" s="48">
        <v>31017</v>
      </c>
      <c r="R596" s="66" t="s">
        <v>821</v>
      </c>
      <c r="S596" s="48" t="s">
        <v>76</v>
      </c>
      <c r="T596" s="56" t="s">
        <v>77</v>
      </c>
      <c r="U596" s="47" t="s">
        <v>1821</v>
      </c>
      <c r="V596" s="58" t="s">
        <v>140</v>
      </c>
      <c r="W596" s="58" t="s">
        <v>141</v>
      </c>
      <c r="X596" s="58" t="s">
        <v>5183</v>
      </c>
      <c r="Y596" s="19" t="s">
        <v>5197</v>
      </c>
      <c r="Z596" s="71"/>
      <c r="AA596" s="69"/>
      <c r="AB596" s="68">
        <f t="shared" si="129"/>
        <v>0</v>
      </c>
      <c r="AC596" s="69">
        <v>1244.0999999999999</v>
      </c>
      <c r="AD596" s="69">
        <v>669.9</v>
      </c>
      <c r="AE596" s="69">
        <v>16.920000000000002</v>
      </c>
      <c r="AF596" s="68">
        <f t="shared" si="130"/>
        <v>1930.92</v>
      </c>
      <c r="AG596" s="69"/>
      <c r="AH596" s="69"/>
      <c r="AI596" s="69"/>
      <c r="AJ596" s="68">
        <f t="shared" si="131"/>
        <v>0</v>
      </c>
      <c r="AK596" s="69"/>
      <c r="AL596" s="69"/>
      <c r="AM596" s="69"/>
      <c r="AN596" s="69"/>
      <c r="AO596" s="69"/>
      <c r="AP596" s="69">
        <v>158</v>
      </c>
      <c r="AQ596" s="68">
        <f t="shared" si="132"/>
        <v>158</v>
      </c>
      <c r="AR596" s="69">
        <v>485.6</v>
      </c>
      <c r="AS596" s="69"/>
      <c r="AT596" s="72">
        <f t="shared" si="133"/>
        <v>111.96899999999999</v>
      </c>
      <c r="AU596" s="71">
        <f t="shared" si="127"/>
        <v>12.565409999999998</v>
      </c>
      <c r="AV596" s="68">
        <f t="shared" si="134"/>
        <v>2699.0544100000002</v>
      </c>
      <c r="AW596" s="68">
        <f t="shared" si="136"/>
        <v>32388.65292</v>
      </c>
      <c r="AX596" s="70">
        <v>400</v>
      </c>
      <c r="AY596" s="70">
        <v>600</v>
      </c>
      <c r="AZ596" s="70"/>
      <c r="BA596" s="68">
        <f t="shared" si="135"/>
        <v>33388.65292</v>
      </c>
      <c r="BB596" s="17"/>
      <c r="BC596" s="81"/>
    </row>
    <row r="597" spans="1:55" s="20" customFormat="1" ht="39.75" customHeight="1" x14ac:dyDescent="0.25">
      <c r="A597" s="81" t="s">
        <v>73</v>
      </c>
      <c r="B597" s="34" t="s">
        <v>2</v>
      </c>
      <c r="C597" s="34"/>
      <c r="D597" s="34"/>
      <c r="E597" s="34"/>
      <c r="F597" s="34" t="s">
        <v>5182</v>
      </c>
      <c r="G597" s="15" t="s">
        <v>4771</v>
      </c>
      <c r="H597" s="16" t="s">
        <v>4775</v>
      </c>
      <c r="I597" s="172">
        <f t="shared" si="128"/>
        <v>585</v>
      </c>
      <c r="J597" s="83">
        <f t="shared" si="125"/>
        <v>566</v>
      </c>
      <c r="K597" s="17" t="s">
        <v>4746</v>
      </c>
      <c r="L597" s="60" t="s">
        <v>4785</v>
      </c>
      <c r="M597" s="60" t="s">
        <v>5626</v>
      </c>
      <c r="N597" s="53" t="s">
        <v>4787</v>
      </c>
      <c r="O597" s="18" t="s">
        <v>2849</v>
      </c>
      <c r="P597" s="47" t="s">
        <v>2850</v>
      </c>
      <c r="Q597" s="48">
        <v>31017</v>
      </c>
      <c r="R597" s="66" t="s">
        <v>822</v>
      </c>
      <c r="S597" s="48" t="s">
        <v>76</v>
      </c>
      <c r="T597" s="56" t="s">
        <v>77</v>
      </c>
      <c r="U597" s="47" t="s">
        <v>1821</v>
      </c>
      <c r="V597" s="58" t="s">
        <v>142</v>
      </c>
      <c r="W597" s="58" t="s">
        <v>143</v>
      </c>
      <c r="X597" s="58" t="s">
        <v>5183</v>
      </c>
      <c r="Y597" s="19" t="s">
        <v>5197</v>
      </c>
      <c r="Z597" s="71"/>
      <c r="AA597" s="69"/>
      <c r="AB597" s="68">
        <f t="shared" si="129"/>
        <v>0</v>
      </c>
      <c r="AC597" s="69">
        <v>1233.7</v>
      </c>
      <c r="AD597" s="69">
        <v>664.3</v>
      </c>
      <c r="AE597" s="69">
        <v>17.03</v>
      </c>
      <c r="AF597" s="68">
        <f t="shared" si="130"/>
        <v>1915.03</v>
      </c>
      <c r="AG597" s="69"/>
      <c r="AH597" s="69"/>
      <c r="AI597" s="69"/>
      <c r="AJ597" s="68">
        <f t="shared" si="131"/>
        <v>0</v>
      </c>
      <c r="AK597" s="69"/>
      <c r="AL597" s="69"/>
      <c r="AM597" s="69"/>
      <c r="AN597" s="69"/>
      <c r="AO597" s="69"/>
      <c r="AP597" s="69">
        <v>158</v>
      </c>
      <c r="AQ597" s="68">
        <f t="shared" si="132"/>
        <v>158</v>
      </c>
      <c r="AR597" s="69">
        <v>462.82</v>
      </c>
      <c r="AS597" s="69"/>
      <c r="AT597" s="72">
        <f t="shared" si="133"/>
        <v>111.033</v>
      </c>
      <c r="AU597" s="71">
        <f t="shared" si="127"/>
        <v>12.460369999999999</v>
      </c>
      <c r="AV597" s="68">
        <f t="shared" si="134"/>
        <v>2659.3433699999996</v>
      </c>
      <c r="AW597" s="68">
        <f t="shared" si="136"/>
        <v>31912.120439999995</v>
      </c>
      <c r="AX597" s="70">
        <v>400</v>
      </c>
      <c r="AY597" s="70">
        <v>600</v>
      </c>
      <c r="AZ597" s="70"/>
      <c r="BA597" s="68">
        <f t="shared" si="135"/>
        <v>32912.120439999999</v>
      </c>
      <c r="BB597" s="17"/>
      <c r="BC597" s="81"/>
    </row>
    <row r="598" spans="1:55" s="20" customFormat="1" ht="39.75" customHeight="1" x14ac:dyDescent="0.25">
      <c r="A598" s="81" t="s">
        <v>73</v>
      </c>
      <c r="B598" s="34" t="s">
        <v>2</v>
      </c>
      <c r="C598" s="34"/>
      <c r="D598" s="34"/>
      <c r="E598" s="34"/>
      <c r="F598" s="34" t="s">
        <v>5182</v>
      </c>
      <c r="G598" s="15" t="s">
        <v>4771</v>
      </c>
      <c r="H598" s="16" t="s">
        <v>4775</v>
      </c>
      <c r="I598" s="172">
        <f t="shared" si="128"/>
        <v>586</v>
      </c>
      <c r="J598" s="83">
        <f t="shared" si="125"/>
        <v>567</v>
      </c>
      <c r="K598" s="17" t="s">
        <v>4746</v>
      </c>
      <c r="L598" s="60" t="s">
        <v>4785</v>
      </c>
      <c r="M598" s="60" t="s">
        <v>5626</v>
      </c>
      <c r="N598" s="53" t="s">
        <v>4787</v>
      </c>
      <c r="O598" s="18" t="s">
        <v>2851</v>
      </c>
      <c r="P598" s="47" t="s">
        <v>2852</v>
      </c>
      <c r="Q598" s="48">
        <v>33067</v>
      </c>
      <c r="R598" s="66" t="s">
        <v>823</v>
      </c>
      <c r="S598" s="48" t="s">
        <v>76</v>
      </c>
      <c r="T598" s="56" t="s">
        <v>77</v>
      </c>
      <c r="U598" s="47" t="s">
        <v>1821</v>
      </c>
      <c r="V598" s="58" t="s">
        <v>146</v>
      </c>
      <c r="W598" s="58" t="s">
        <v>147</v>
      </c>
      <c r="X598" s="58" t="s">
        <v>5183</v>
      </c>
      <c r="Y598" s="19" t="s">
        <v>5197</v>
      </c>
      <c r="Z598" s="71"/>
      <c r="AA598" s="69"/>
      <c r="AB598" s="68">
        <f t="shared" si="129"/>
        <v>0</v>
      </c>
      <c r="AC598" s="69">
        <v>1214.2</v>
      </c>
      <c r="AD598" s="69">
        <v>653.79999999999995</v>
      </c>
      <c r="AE598" s="69">
        <v>37.64</v>
      </c>
      <c r="AF598" s="68">
        <f t="shared" si="130"/>
        <v>1905.64</v>
      </c>
      <c r="AG598" s="69"/>
      <c r="AH598" s="69"/>
      <c r="AI598" s="69"/>
      <c r="AJ598" s="68">
        <f t="shared" si="131"/>
        <v>0</v>
      </c>
      <c r="AK598" s="69"/>
      <c r="AL598" s="69"/>
      <c r="AM598" s="69"/>
      <c r="AN598" s="69"/>
      <c r="AO598" s="69"/>
      <c r="AP598" s="69">
        <v>158</v>
      </c>
      <c r="AQ598" s="68">
        <f t="shared" si="132"/>
        <v>158</v>
      </c>
      <c r="AR598" s="69">
        <v>279.47000000000003</v>
      </c>
      <c r="AS598" s="69"/>
      <c r="AT598" s="72">
        <f t="shared" si="133"/>
        <v>109.27800000000001</v>
      </c>
      <c r="AU598" s="71">
        <f t="shared" si="127"/>
        <v>12.26342</v>
      </c>
      <c r="AV598" s="68">
        <f t="shared" si="134"/>
        <v>2464.6514200000006</v>
      </c>
      <c r="AW598" s="68">
        <f t="shared" si="136"/>
        <v>29575.817040000009</v>
      </c>
      <c r="AX598" s="70">
        <v>400</v>
      </c>
      <c r="AY598" s="70">
        <v>600</v>
      </c>
      <c r="AZ598" s="70"/>
      <c r="BA598" s="68">
        <f t="shared" si="135"/>
        <v>30575.817040000009</v>
      </c>
      <c r="BB598" s="17"/>
      <c r="BC598" s="81"/>
    </row>
    <row r="599" spans="1:55" s="20" customFormat="1" ht="39.75" customHeight="1" x14ac:dyDescent="0.25">
      <c r="A599" s="81" t="s">
        <v>73</v>
      </c>
      <c r="B599" s="34" t="s">
        <v>2</v>
      </c>
      <c r="C599" s="34"/>
      <c r="D599" s="34"/>
      <c r="E599" s="34"/>
      <c r="F599" s="34" t="s">
        <v>5182</v>
      </c>
      <c r="G599" s="15" t="s">
        <v>4771</v>
      </c>
      <c r="H599" s="16" t="s">
        <v>4775</v>
      </c>
      <c r="I599" s="172">
        <f t="shared" si="128"/>
        <v>587</v>
      </c>
      <c r="J599" s="83">
        <f t="shared" si="125"/>
        <v>568</v>
      </c>
      <c r="K599" s="17" t="s">
        <v>4746</v>
      </c>
      <c r="L599" s="60" t="s">
        <v>4785</v>
      </c>
      <c r="M599" s="60" t="s">
        <v>5626</v>
      </c>
      <c r="N599" s="53" t="s">
        <v>4787</v>
      </c>
      <c r="O599" s="18" t="s">
        <v>2853</v>
      </c>
      <c r="P599" s="47" t="s">
        <v>2854</v>
      </c>
      <c r="Q599" s="48">
        <v>33067</v>
      </c>
      <c r="R599" s="66" t="s">
        <v>824</v>
      </c>
      <c r="S599" s="48" t="s">
        <v>76</v>
      </c>
      <c r="T599" s="56" t="s">
        <v>77</v>
      </c>
      <c r="U599" s="47" t="s">
        <v>1821</v>
      </c>
      <c r="V599" s="58" t="s">
        <v>146</v>
      </c>
      <c r="W599" s="58" t="s">
        <v>147</v>
      </c>
      <c r="X599" s="58" t="s">
        <v>5183</v>
      </c>
      <c r="Y599" s="19" t="s">
        <v>5197</v>
      </c>
      <c r="Z599" s="71"/>
      <c r="AA599" s="69"/>
      <c r="AB599" s="68">
        <f t="shared" si="129"/>
        <v>0</v>
      </c>
      <c r="AC599" s="69">
        <v>1214.2</v>
      </c>
      <c r="AD599" s="69">
        <v>653.79999999999995</v>
      </c>
      <c r="AE599" s="69">
        <v>12.44</v>
      </c>
      <c r="AF599" s="68">
        <f t="shared" si="130"/>
        <v>1880.44</v>
      </c>
      <c r="AG599" s="69"/>
      <c r="AH599" s="69"/>
      <c r="AI599" s="69"/>
      <c r="AJ599" s="68">
        <f t="shared" si="131"/>
        <v>0</v>
      </c>
      <c r="AK599" s="69"/>
      <c r="AL599" s="69"/>
      <c r="AM599" s="69"/>
      <c r="AN599" s="69"/>
      <c r="AO599" s="69"/>
      <c r="AP599" s="69">
        <v>158</v>
      </c>
      <c r="AQ599" s="68">
        <f t="shared" si="132"/>
        <v>158</v>
      </c>
      <c r="AR599" s="69">
        <v>575.72</v>
      </c>
      <c r="AS599" s="69"/>
      <c r="AT599" s="72">
        <f t="shared" si="133"/>
        <v>109.27800000000001</v>
      </c>
      <c r="AU599" s="71">
        <f t="shared" si="127"/>
        <v>12.26342</v>
      </c>
      <c r="AV599" s="68">
        <f t="shared" si="134"/>
        <v>2735.7014199999999</v>
      </c>
      <c r="AW599" s="68">
        <f t="shared" si="136"/>
        <v>32828.41704</v>
      </c>
      <c r="AX599" s="70">
        <v>400</v>
      </c>
      <c r="AY599" s="70">
        <v>600</v>
      </c>
      <c r="AZ599" s="70"/>
      <c r="BA599" s="68">
        <f t="shared" si="135"/>
        <v>33828.41704</v>
      </c>
      <c r="BB599" s="17"/>
      <c r="BC599" s="81"/>
    </row>
    <row r="600" spans="1:55" s="20" customFormat="1" ht="39.75" customHeight="1" x14ac:dyDescent="0.25">
      <c r="A600" s="81" t="s">
        <v>73</v>
      </c>
      <c r="B600" s="34" t="s">
        <v>2</v>
      </c>
      <c r="C600" s="34"/>
      <c r="D600" s="34"/>
      <c r="E600" s="34"/>
      <c r="F600" s="34" t="s">
        <v>5182</v>
      </c>
      <c r="G600" s="15" t="s">
        <v>4771</v>
      </c>
      <c r="H600" s="16" t="s">
        <v>4775</v>
      </c>
      <c r="I600" s="172">
        <f t="shared" si="128"/>
        <v>588</v>
      </c>
      <c r="J600" s="83">
        <f t="shared" si="125"/>
        <v>569</v>
      </c>
      <c r="K600" s="17" t="s">
        <v>4746</v>
      </c>
      <c r="L600" s="60" t="s">
        <v>4785</v>
      </c>
      <c r="M600" s="60" t="s">
        <v>5626</v>
      </c>
      <c r="N600" s="53" t="s">
        <v>4787</v>
      </c>
      <c r="O600" s="18" t="s">
        <v>2855</v>
      </c>
      <c r="P600" s="47" t="s">
        <v>2856</v>
      </c>
      <c r="Q600" s="48">
        <v>31017</v>
      </c>
      <c r="R600" s="66" t="s">
        <v>825</v>
      </c>
      <c r="S600" s="48" t="s">
        <v>76</v>
      </c>
      <c r="T600" s="56" t="s">
        <v>77</v>
      </c>
      <c r="U600" s="47" t="s">
        <v>1821</v>
      </c>
      <c r="V600" s="58" t="s">
        <v>146</v>
      </c>
      <c r="W600" s="58" t="s">
        <v>147</v>
      </c>
      <c r="X600" s="58" t="s">
        <v>5183</v>
      </c>
      <c r="Y600" s="19" t="s">
        <v>5169</v>
      </c>
      <c r="Z600" s="71"/>
      <c r="AA600" s="69"/>
      <c r="AB600" s="68">
        <f t="shared" si="129"/>
        <v>0</v>
      </c>
      <c r="AC600" s="69">
        <v>1214.2</v>
      </c>
      <c r="AD600" s="69">
        <v>653.79999999999995</v>
      </c>
      <c r="AE600" s="69">
        <v>15.63</v>
      </c>
      <c r="AF600" s="68">
        <f t="shared" si="130"/>
        <v>1883.63</v>
      </c>
      <c r="AG600" s="69"/>
      <c r="AH600" s="69"/>
      <c r="AI600" s="69"/>
      <c r="AJ600" s="68">
        <f t="shared" si="131"/>
        <v>0</v>
      </c>
      <c r="AK600" s="69"/>
      <c r="AL600" s="69"/>
      <c r="AM600" s="69"/>
      <c r="AN600" s="69"/>
      <c r="AO600" s="69"/>
      <c r="AP600" s="69">
        <v>158</v>
      </c>
      <c r="AQ600" s="68">
        <f t="shared" si="132"/>
        <v>158</v>
      </c>
      <c r="AR600" s="69">
        <v>502.38</v>
      </c>
      <c r="AS600" s="69"/>
      <c r="AT600" s="72">
        <f t="shared" si="133"/>
        <v>109.27800000000001</v>
      </c>
      <c r="AU600" s="71">
        <f t="shared" si="127"/>
        <v>12.26342</v>
      </c>
      <c r="AV600" s="68">
        <f t="shared" si="134"/>
        <v>2665.5514200000002</v>
      </c>
      <c r="AW600" s="68">
        <f t="shared" si="136"/>
        <v>31986.617040000005</v>
      </c>
      <c r="AX600" s="70">
        <v>400</v>
      </c>
      <c r="AY600" s="70">
        <v>600</v>
      </c>
      <c r="AZ600" s="70"/>
      <c r="BA600" s="68">
        <f t="shared" si="135"/>
        <v>32986.617040000005</v>
      </c>
      <c r="BB600" s="17"/>
      <c r="BC600" s="81"/>
    </row>
    <row r="601" spans="1:55" s="20" customFormat="1" ht="39.75" customHeight="1" x14ac:dyDescent="0.25">
      <c r="A601" s="81" t="s">
        <v>73</v>
      </c>
      <c r="B601" s="34" t="s">
        <v>2</v>
      </c>
      <c r="C601" s="34"/>
      <c r="D601" s="34"/>
      <c r="E601" s="34"/>
      <c r="F601" s="34" t="s">
        <v>5182</v>
      </c>
      <c r="G601" s="15" t="s">
        <v>4771</v>
      </c>
      <c r="H601" s="16" t="s">
        <v>4775</v>
      </c>
      <c r="I601" s="172">
        <f t="shared" si="128"/>
        <v>589</v>
      </c>
      <c r="J601" s="83">
        <f t="shared" si="125"/>
        <v>570</v>
      </c>
      <c r="K601" s="17" t="s">
        <v>4747</v>
      </c>
      <c r="L601" s="60" t="s">
        <v>4785</v>
      </c>
      <c r="M601" s="60" t="s">
        <v>5626</v>
      </c>
      <c r="N601" s="53" t="s">
        <v>4787</v>
      </c>
      <c r="O601" s="18" t="s">
        <v>5855</v>
      </c>
      <c r="P601" s="47" t="s">
        <v>5856</v>
      </c>
      <c r="Q601" s="48">
        <v>42390</v>
      </c>
      <c r="R601" s="66" t="s">
        <v>826</v>
      </c>
      <c r="S601" s="48" t="s">
        <v>76</v>
      </c>
      <c r="T601" s="56" t="s">
        <v>1816</v>
      </c>
      <c r="U601" s="47" t="s">
        <v>1821</v>
      </c>
      <c r="V601" s="58" t="s">
        <v>148</v>
      </c>
      <c r="W601" s="58" t="s">
        <v>149</v>
      </c>
      <c r="X601" s="58" t="s">
        <v>5183</v>
      </c>
      <c r="Y601" s="19" t="s">
        <v>5197</v>
      </c>
      <c r="Z601" s="71"/>
      <c r="AA601" s="69"/>
      <c r="AB601" s="68">
        <f t="shared" si="129"/>
        <v>0</v>
      </c>
      <c r="AC601" s="69">
        <v>1209</v>
      </c>
      <c r="AD601" s="69">
        <v>651</v>
      </c>
      <c r="AE601" s="69"/>
      <c r="AF601" s="68">
        <f t="shared" si="130"/>
        <v>1860</v>
      </c>
      <c r="AG601" s="69"/>
      <c r="AH601" s="69"/>
      <c r="AI601" s="69"/>
      <c r="AJ601" s="68">
        <f t="shared" si="131"/>
        <v>0</v>
      </c>
      <c r="AK601" s="69"/>
      <c r="AL601" s="69"/>
      <c r="AM601" s="69"/>
      <c r="AN601" s="69"/>
      <c r="AO601" s="69"/>
      <c r="AP601" s="69">
        <v>158</v>
      </c>
      <c r="AQ601" s="68">
        <f t="shared" si="132"/>
        <v>158</v>
      </c>
      <c r="AR601" s="69">
        <v>485.6</v>
      </c>
      <c r="AS601" s="69"/>
      <c r="AT601" s="72">
        <f t="shared" si="133"/>
        <v>108.81</v>
      </c>
      <c r="AU601" s="71">
        <f t="shared" si="127"/>
        <v>12.210899999999999</v>
      </c>
      <c r="AV601" s="68">
        <f t="shared" si="134"/>
        <v>2624.6208999999999</v>
      </c>
      <c r="AW601" s="68">
        <f t="shared" si="136"/>
        <v>31495.450799999999</v>
      </c>
      <c r="AX601" s="70">
        <v>400</v>
      </c>
      <c r="AY601" s="70">
        <v>600</v>
      </c>
      <c r="AZ601" s="70"/>
      <c r="BA601" s="68">
        <f t="shared" si="135"/>
        <v>32495.450799999999</v>
      </c>
      <c r="BB601" s="17" t="s">
        <v>5926</v>
      </c>
      <c r="BC601" s="81"/>
    </row>
    <row r="602" spans="1:55" s="20" customFormat="1" ht="39.75" customHeight="1" x14ac:dyDescent="0.25">
      <c r="A602" s="81" t="s">
        <v>73</v>
      </c>
      <c r="B602" s="34" t="s">
        <v>2</v>
      </c>
      <c r="C602" s="34"/>
      <c r="D602" s="34"/>
      <c r="E602" s="34"/>
      <c r="F602" s="34" t="s">
        <v>5182</v>
      </c>
      <c r="G602" s="15" t="s">
        <v>4771</v>
      </c>
      <c r="H602" s="16" t="s">
        <v>4775</v>
      </c>
      <c r="I602" s="172">
        <f t="shared" si="128"/>
        <v>590</v>
      </c>
      <c r="J602" s="83">
        <f t="shared" si="125"/>
        <v>571</v>
      </c>
      <c r="K602" s="17" t="s">
        <v>4746</v>
      </c>
      <c r="L602" s="60" t="s">
        <v>4785</v>
      </c>
      <c r="M602" s="60" t="s">
        <v>5626</v>
      </c>
      <c r="N602" s="53" t="s">
        <v>4787</v>
      </c>
      <c r="O602" s="18" t="s">
        <v>2857</v>
      </c>
      <c r="P602" s="47" t="s">
        <v>2858</v>
      </c>
      <c r="Q602" s="48">
        <v>30651</v>
      </c>
      <c r="R602" s="66" t="s">
        <v>827</v>
      </c>
      <c r="S602" s="48" t="s">
        <v>76</v>
      </c>
      <c r="T602" s="56" t="s">
        <v>77</v>
      </c>
      <c r="U602" s="47" t="s">
        <v>1821</v>
      </c>
      <c r="V602" s="58" t="s">
        <v>146</v>
      </c>
      <c r="W602" s="58" t="s">
        <v>147</v>
      </c>
      <c r="X602" s="58" t="s">
        <v>5183</v>
      </c>
      <c r="Y602" s="19" t="s">
        <v>5197</v>
      </c>
      <c r="Z602" s="71"/>
      <c r="AA602" s="69"/>
      <c r="AB602" s="68">
        <f t="shared" si="129"/>
        <v>0</v>
      </c>
      <c r="AC602" s="69">
        <v>1214.2</v>
      </c>
      <c r="AD602" s="69">
        <v>653.79999999999995</v>
      </c>
      <c r="AE602" s="69">
        <v>37.64</v>
      </c>
      <c r="AF602" s="68">
        <f t="shared" si="130"/>
        <v>1905.64</v>
      </c>
      <c r="AG602" s="69"/>
      <c r="AH602" s="69"/>
      <c r="AI602" s="69"/>
      <c r="AJ602" s="68">
        <f t="shared" si="131"/>
        <v>0</v>
      </c>
      <c r="AK602" s="69"/>
      <c r="AL602" s="69"/>
      <c r="AM602" s="69"/>
      <c r="AN602" s="69"/>
      <c r="AO602" s="69"/>
      <c r="AP602" s="69">
        <v>158</v>
      </c>
      <c r="AQ602" s="68">
        <f t="shared" si="132"/>
        <v>158</v>
      </c>
      <c r="AR602" s="69">
        <v>508.38</v>
      </c>
      <c r="AS602" s="69"/>
      <c r="AT602" s="72">
        <f t="shared" si="133"/>
        <v>109.27800000000001</v>
      </c>
      <c r="AU602" s="71">
        <f t="shared" si="127"/>
        <v>12.26342</v>
      </c>
      <c r="AV602" s="68">
        <f t="shared" si="134"/>
        <v>2693.5614200000005</v>
      </c>
      <c r="AW602" s="68">
        <f t="shared" si="136"/>
        <v>32322.737040000007</v>
      </c>
      <c r="AX602" s="70">
        <v>400</v>
      </c>
      <c r="AY602" s="70">
        <v>600</v>
      </c>
      <c r="AZ602" s="70"/>
      <c r="BA602" s="68">
        <f t="shared" si="135"/>
        <v>33322.737040000007</v>
      </c>
      <c r="BB602" s="17"/>
      <c r="BC602" s="81"/>
    </row>
    <row r="603" spans="1:55" s="20" customFormat="1" ht="39.75" customHeight="1" x14ac:dyDescent="0.25">
      <c r="A603" s="81" t="s">
        <v>73</v>
      </c>
      <c r="B603" s="34" t="s">
        <v>2</v>
      </c>
      <c r="C603" s="34"/>
      <c r="D603" s="34"/>
      <c r="E603" s="34"/>
      <c r="F603" s="34" t="s">
        <v>5182</v>
      </c>
      <c r="G603" s="15" t="s">
        <v>4771</v>
      </c>
      <c r="H603" s="16" t="s">
        <v>4775</v>
      </c>
      <c r="I603" s="172">
        <f t="shared" si="128"/>
        <v>591</v>
      </c>
      <c r="J603" s="83">
        <f t="shared" si="125"/>
        <v>572</v>
      </c>
      <c r="K603" s="17" t="s">
        <v>4746</v>
      </c>
      <c r="L603" s="60" t="s">
        <v>4785</v>
      </c>
      <c r="M603" s="60" t="s">
        <v>5626</v>
      </c>
      <c r="N603" s="53" t="s">
        <v>4787</v>
      </c>
      <c r="O603" s="18" t="s">
        <v>2859</v>
      </c>
      <c r="P603" s="47" t="s">
        <v>2860</v>
      </c>
      <c r="Q603" s="48">
        <v>36039</v>
      </c>
      <c r="R603" s="66" t="s">
        <v>828</v>
      </c>
      <c r="S603" s="48" t="s">
        <v>76</v>
      </c>
      <c r="T603" s="56" t="s">
        <v>77</v>
      </c>
      <c r="U603" s="47" t="s">
        <v>1821</v>
      </c>
      <c r="V603" s="58" t="s">
        <v>148</v>
      </c>
      <c r="W603" s="58" t="s">
        <v>149</v>
      </c>
      <c r="X603" s="58" t="s">
        <v>5183</v>
      </c>
      <c r="Y603" s="19" t="s">
        <v>5224</v>
      </c>
      <c r="Z603" s="71"/>
      <c r="AA603" s="69"/>
      <c r="AB603" s="68">
        <f t="shared" si="129"/>
        <v>0</v>
      </c>
      <c r="AC603" s="69">
        <v>1209</v>
      </c>
      <c r="AD603" s="69">
        <v>651</v>
      </c>
      <c r="AE603" s="69"/>
      <c r="AF603" s="68">
        <f t="shared" si="130"/>
        <v>1860</v>
      </c>
      <c r="AG603" s="69"/>
      <c r="AH603" s="69"/>
      <c r="AI603" s="69"/>
      <c r="AJ603" s="68">
        <f t="shared" si="131"/>
        <v>0</v>
      </c>
      <c r="AK603" s="69"/>
      <c r="AL603" s="69"/>
      <c r="AM603" s="69"/>
      <c r="AN603" s="69"/>
      <c r="AO603" s="69"/>
      <c r="AP603" s="69">
        <v>158</v>
      </c>
      <c r="AQ603" s="68">
        <f t="shared" si="132"/>
        <v>158</v>
      </c>
      <c r="AR603" s="69">
        <v>481.6</v>
      </c>
      <c r="AS603" s="69"/>
      <c r="AT603" s="72">
        <f t="shared" si="133"/>
        <v>108.81</v>
      </c>
      <c r="AU603" s="71">
        <f t="shared" si="127"/>
        <v>12.210899999999999</v>
      </c>
      <c r="AV603" s="68">
        <f t="shared" si="134"/>
        <v>2620.6208999999999</v>
      </c>
      <c r="AW603" s="68">
        <f t="shared" si="136"/>
        <v>31447.450799999999</v>
      </c>
      <c r="AX603" s="70">
        <v>400</v>
      </c>
      <c r="AY603" s="70">
        <v>600</v>
      </c>
      <c r="AZ603" s="70"/>
      <c r="BA603" s="68">
        <f t="shared" si="135"/>
        <v>32447.450799999999</v>
      </c>
      <c r="BB603" s="17"/>
      <c r="BC603" s="81"/>
    </row>
    <row r="604" spans="1:55" s="20" customFormat="1" ht="39.75" customHeight="1" x14ac:dyDescent="0.25">
      <c r="A604" s="81" t="s">
        <v>73</v>
      </c>
      <c r="B604" s="34" t="s">
        <v>2</v>
      </c>
      <c r="C604" s="34"/>
      <c r="D604" s="34"/>
      <c r="E604" s="34"/>
      <c r="F604" s="34" t="s">
        <v>5182</v>
      </c>
      <c r="G604" s="15" t="s">
        <v>4771</v>
      </c>
      <c r="H604" s="16" t="s">
        <v>4775</v>
      </c>
      <c r="I604" s="172">
        <f t="shared" si="128"/>
        <v>592</v>
      </c>
      <c r="J604" s="83">
        <f t="shared" si="125"/>
        <v>573</v>
      </c>
      <c r="K604" s="17" t="s">
        <v>4746</v>
      </c>
      <c r="L604" s="60" t="s">
        <v>4785</v>
      </c>
      <c r="M604" s="60" t="s">
        <v>5626</v>
      </c>
      <c r="N604" s="53" t="s">
        <v>4787</v>
      </c>
      <c r="O604" s="18" t="s">
        <v>2861</v>
      </c>
      <c r="P604" s="47" t="s">
        <v>2862</v>
      </c>
      <c r="Q604" s="48">
        <v>32870</v>
      </c>
      <c r="R604" s="66" t="s">
        <v>829</v>
      </c>
      <c r="S604" s="48" t="s">
        <v>76</v>
      </c>
      <c r="T604" s="56" t="s">
        <v>77</v>
      </c>
      <c r="U604" s="47" t="s">
        <v>1821</v>
      </c>
      <c r="V604" s="58" t="s">
        <v>146</v>
      </c>
      <c r="W604" s="58" t="s">
        <v>147</v>
      </c>
      <c r="X604" s="58" t="s">
        <v>5183</v>
      </c>
      <c r="Y604" s="19" t="s">
        <v>5197</v>
      </c>
      <c r="Z604" s="71"/>
      <c r="AA604" s="69"/>
      <c r="AB604" s="68">
        <f t="shared" si="129"/>
        <v>0</v>
      </c>
      <c r="AC604" s="69">
        <v>1214.2</v>
      </c>
      <c r="AD604" s="69">
        <v>653.79999999999995</v>
      </c>
      <c r="AE604" s="69">
        <v>37.64</v>
      </c>
      <c r="AF604" s="68">
        <f t="shared" si="130"/>
        <v>1905.64</v>
      </c>
      <c r="AG604" s="69"/>
      <c r="AH604" s="69"/>
      <c r="AI604" s="69"/>
      <c r="AJ604" s="68">
        <f t="shared" si="131"/>
        <v>0</v>
      </c>
      <c r="AK604" s="69"/>
      <c r="AL604" s="69"/>
      <c r="AM604" s="69"/>
      <c r="AN604" s="69"/>
      <c r="AO604" s="69"/>
      <c r="AP604" s="69">
        <v>158</v>
      </c>
      <c r="AQ604" s="68">
        <f t="shared" si="132"/>
        <v>158</v>
      </c>
      <c r="AR604" s="69">
        <v>485.6</v>
      </c>
      <c r="AS604" s="69"/>
      <c r="AT604" s="72">
        <f t="shared" si="133"/>
        <v>109.27800000000001</v>
      </c>
      <c r="AU604" s="71">
        <f t="shared" si="127"/>
        <v>12.26342</v>
      </c>
      <c r="AV604" s="68">
        <f t="shared" si="134"/>
        <v>2670.7814200000003</v>
      </c>
      <c r="AW604" s="68">
        <f t="shared" si="136"/>
        <v>32049.377040000003</v>
      </c>
      <c r="AX604" s="70">
        <v>400</v>
      </c>
      <c r="AY604" s="70">
        <v>600</v>
      </c>
      <c r="AZ604" s="70"/>
      <c r="BA604" s="68">
        <f t="shared" si="135"/>
        <v>33049.377040000007</v>
      </c>
      <c r="BB604" s="17"/>
      <c r="BC604" s="81"/>
    </row>
    <row r="605" spans="1:55" s="20" customFormat="1" ht="39.75" customHeight="1" x14ac:dyDescent="0.25">
      <c r="A605" s="81" t="s">
        <v>73</v>
      </c>
      <c r="B605" s="34" t="s">
        <v>2</v>
      </c>
      <c r="C605" s="34"/>
      <c r="D605" s="34"/>
      <c r="E605" s="34"/>
      <c r="F605" s="34" t="s">
        <v>5182</v>
      </c>
      <c r="G605" s="15" t="s">
        <v>4771</v>
      </c>
      <c r="H605" s="16" t="s">
        <v>4775</v>
      </c>
      <c r="I605" s="172">
        <f t="shared" si="128"/>
        <v>593</v>
      </c>
      <c r="J605" s="83">
        <f t="shared" ref="J605:J622" si="137">J604+1</f>
        <v>574</v>
      </c>
      <c r="K605" s="17" t="s">
        <v>4746</v>
      </c>
      <c r="L605" s="60" t="s">
        <v>4785</v>
      </c>
      <c r="M605" s="60" t="s">
        <v>5626</v>
      </c>
      <c r="N605" s="53" t="s">
        <v>4787</v>
      </c>
      <c r="O605" s="18" t="s">
        <v>2863</v>
      </c>
      <c r="P605" s="47" t="s">
        <v>2864</v>
      </c>
      <c r="Q605" s="48">
        <v>32371</v>
      </c>
      <c r="R605" s="66" t="s">
        <v>830</v>
      </c>
      <c r="S605" s="48" t="s">
        <v>76</v>
      </c>
      <c r="T605" s="56" t="s">
        <v>77</v>
      </c>
      <c r="U605" s="47" t="s">
        <v>1821</v>
      </c>
      <c r="V605" s="58" t="s">
        <v>156</v>
      </c>
      <c r="W605" s="58" t="s">
        <v>157</v>
      </c>
      <c r="X605" s="58" t="s">
        <v>5183</v>
      </c>
      <c r="Y605" s="19" t="s">
        <v>5197</v>
      </c>
      <c r="Z605" s="71"/>
      <c r="AA605" s="69"/>
      <c r="AB605" s="68">
        <f t="shared" si="129"/>
        <v>0</v>
      </c>
      <c r="AC605" s="69">
        <v>1208.3499999999999</v>
      </c>
      <c r="AD605" s="69">
        <v>650.65</v>
      </c>
      <c r="AE605" s="69">
        <v>15.58</v>
      </c>
      <c r="AF605" s="68">
        <f t="shared" si="130"/>
        <v>1874.58</v>
      </c>
      <c r="AG605" s="69"/>
      <c r="AH605" s="69"/>
      <c r="AI605" s="69"/>
      <c r="AJ605" s="68">
        <f t="shared" si="131"/>
        <v>0</v>
      </c>
      <c r="AK605" s="69"/>
      <c r="AL605" s="69"/>
      <c r="AM605" s="69"/>
      <c r="AN605" s="69"/>
      <c r="AO605" s="69"/>
      <c r="AP605" s="69">
        <v>158</v>
      </c>
      <c r="AQ605" s="68">
        <f t="shared" si="132"/>
        <v>158</v>
      </c>
      <c r="AR605" s="69">
        <v>462.8</v>
      </c>
      <c r="AS605" s="69"/>
      <c r="AT605" s="72">
        <f t="shared" si="133"/>
        <v>108.75149999999999</v>
      </c>
      <c r="AU605" s="71">
        <f t="shared" si="127"/>
        <v>12.204334999999999</v>
      </c>
      <c r="AV605" s="68">
        <f t="shared" si="134"/>
        <v>2616.3358349999999</v>
      </c>
      <c r="AW605" s="68">
        <f t="shared" si="136"/>
        <v>31396.030019999998</v>
      </c>
      <c r="AX605" s="70">
        <v>400</v>
      </c>
      <c r="AY605" s="70">
        <v>600</v>
      </c>
      <c r="AZ605" s="70"/>
      <c r="BA605" s="68">
        <f t="shared" si="135"/>
        <v>32396.030019999998</v>
      </c>
      <c r="BB605" s="17"/>
      <c r="BC605" s="81"/>
    </row>
    <row r="606" spans="1:55" s="20" customFormat="1" ht="39.75" customHeight="1" x14ac:dyDescent="0.25">
      <c r="A606" s="81" t="s">
        <v>73</v>
      </c>
      <c r="B606" s="34" t="s">
        <v>2</v>
      </c>
      <c r="C606" s="34"/>
      <c r="D606" s="34"/>
      <c r="E606" s="34"/>
      <c r="F606" s="34" t="s">
        <v>5182</v>
      </c>
      <c r="G606" s="15" t="s">
        <v>4771</v>
      </c>
      <c r="H606" s="16" t="s">
        <v>4775</v>
      </c>
      <c r="I606" s="172">
        <f t="shared" si="128"/>
        <v>594</v>
      </c>
      <c r="J606" s="83">
        <f t="shared" si="137"/>
        <v>575</v>
      </c>
      <c r="K606" s="17" t="s">
        <v>5476</v>
      </c>
      <c r="L606" s="60" t="s">
        <v>4785</v>
      </c>
      <c r="M606" s="60" t="s">
        <v>5626</v>
      </c>
      <c r="N606" s="53" t="s">
        <v>4787</v>
      </c>
      <c r="O606" s="18" t="s">
        <v>5899</v>
      </c>
      <c r="P606" s="47" t="s">
        <v>5900</v>
      </c>
      <c r="Q606" s="48">
        <v>33070</v>
      </c>
      <c r="R606" s="66" t="s">
        <v>831</v>
      </c>
      <c r="S606" s="48" t="s">
        <v>76</v>
      </c>
      <c r="T606" s="56" t="s">
        <v>1816</v>
      </c>
      <c r="U606" s="47" t="s">
        <v>1821</v>
      </c>
      <c r="V606" s="58" t="s">
        <v>162</v>
      </c>
      <c r="W606" s="58" t="s">
        <v>163</v>
      </c>
      <c r="X606" s="58" t="s">
        <v>5183</v>
      </c>
      <c r="Y606" s="19" t="s">
        <v>5169</v>
      </c>
      <c r="Z606" s="71"/>
      <c r="AA606" s="69"/>
      <c r="AB606" s="68">
        <f t="shared" si="129"/>
        <v>0</v>
      </c>
      <c r="AC606" s="69">
        <v>1192.0999999999999</v>
      </c>
      <c r="AD606" s="69">
        <v>641.9</v>
      </c>
      <c r="AE606" s="69"/>
      <c r="AF606" s="68">
        <f t="shared" si="130"/>
        <v>1834</v>
      </c>
      <c r="AG606" s="69"/>
      <c r="AH606" s="69"/>
      <c r="AI606" s="69"/>
      <c r="AJ606" s="68">
        <f t="shared" si="131"/>
        <v>0</v>
      </c>
      <c r="AK606" s="69"/>
      <c r="AL606" s="69"/>
      <c r="AM606" s="69"/>
      <c r="AN606" s="69"/>
      <c r="AO606" s="69"/>
      <c r="AP606" s="69">
        <v>158</v>
      </c>
      <c r="AQ606" s="68">
        <f t="shared" si="132"/>
        <v>158</v>
      </c>
      <c r="AR606" s="69">
        <v>509.08</v>
      </c>
      <c r="AS606" s="69"/>
      <c r="AT606" s="72">
        <f t="shared" si="133"/>
        <v>107.28899999999999</v>
      </c>
      <c r="AU606" s="71">
        <f t="shared" si="127"/>
        <v>12.040209999999998</v>
      </c>
      <c r="AV606" s="68">
        <f t="shared" si="134"/>
        <v>2620.4092099999998</v>
      </c>
      <c r="AW606" s="68">
        <f t="shared" si="136"/>
        <v>31444.910519999998</v>
      </c>
      <c r="AX606" s="70">
        <v>400</v>
      </c>
      <c r="AY606" s="70">
        <v>600</v>
      </c>
      <c r="AZ606" s="70"/>
      <c r="BA606" s="68">
        <f t="shared" si="135"/>
        <v>32444.910519999998</v>
      </c>
      <c r="BB606" s="17" t="s">
        <v>5927</v>
      </c>
      <c r="BC606" s="81"/>
    </row>
    <row r="607" spans="1:55" s="20" customFormat="1" ht="39.75" customHeight="1" x14ac:dyDescent="0.25">
      <c r="A607" s="81" t="s">
        <v>73</v>
      </c>
      <c r="B607" s="34" t="s">
        <v>2</v>
      </c>
      <c r="C607" s="34"/>
      <c r="D607" s="34"/>
      <c r="E607" s="34"/>
      <c r="F607" s="34" t="s">
        <v>5182</v>
      </c>
      <c r="G607" s="15" t="s">
        <v>4771</v>
      </c>
      <c r="H607" s="16" t="s">
        <v>4775</v>
      </c>
      <c r="I607" s="172">
        <f t="shared" si="128"/>
        <v>595</v>
      </c>
      <c r="J607" s="83">
        <f t="shared" si="137"/>
        <v>576</v>
      </c>
      <c r="K607" s="17" t="s">
        <v>4746</v>
      </c>
      <c r="L607" s="60" t="s">
        <v>4785</v>
      </c>
      <c r="M607" s="60" t="s">
        <v>5626</v>
      </c>
      <c r="N607" s="53" t="s">
        <v>4787</v>
      </c>
      <c r="O607" s="18" t="s">
        <v>2867</v>
      </c>
      <c r="P607" s="47" t="s">
        <v>2868</v>
      </c>
      <c r="Q607" s="48">
        <v>32371</v>
      </c>
      <c r="R607" s="66" t="s">
        <v>832</v>
      </c>
      <c r="S607" s="48" t="s">
        <v>76</v>
      </c>
      <c r="T607" s="56" t="s">
        <v>77</v>
      </c>
      <c r="U607" s="47" t="s">
        <v>1821</v>
      </c>
      <c r="V607" s="58" t="s">
        <v>158</v>
      </c>
      <c r="W607" s="58" t="s">
        <v>159</v>
      </c>
      <c r="X607" s="58" t="s">
        <v>5183</v>
      </c>
      <c r="Y607" s="19" t="s">
        <v>5169</v>
      </c>
      <c r="Z607" s="71"/>
      <c r="AA607" s="69"/>
      <c r="AB607" s="68">
        <f t="shared" si="129"/>
        <v>0</v>
      </c>
      <c r="AC607" s="69">
        <v>1203.1500000000001</v>
      </c>
      <c r="AD607" s="69">
        <v>647.85</v>
      </c>
      <c r="AE607" s="69">
        <v>0.62</v>
      </c>
      <c r="AF607" s="68">
        <f t="shared" si="130"/>
        <v>1851.62</v>
      </c>
      <c r="AG607" s="69"/>
      <c r="AH607" s="69"/>
      <c r="AI607" s="69"/>
      <c r="AJ607" s="68">
        <f t="shared" si="131"/>
        <v>0</v>
      </c>
      <c r="AK607" s="69"/>
      <c r="AL607" s="69"/>
      <c r="AM607" s="69"/>
      <c r="AN607" s="69"/>
      <c r="AO607" s="69"/>
      <c r="AP607" s="69">
        <v>158</v>
      </c>
      <c r="AQ607" s="68">
        <f t="shared" si="132"/>
        <v>158</v>
      </c>
      <c r="AR607" s="69">
        <v>555.36</v>
      </c>
      <c r="AS607" s="69"/>
      <c r="AT607" s="72">
        <f t="shared" si="133"/>
        <v>108.2835</v>
      </c>
      <c r="AU607" s="71">
        <f t="shared" si="127"/>
        <v>12.151815000000001</v>
      </c>
      <c r="AV607" s="68">
        <f t="shared" si="134"/>
        <v>2685.4153150000002</v>
      </c>
      <c r="AW607" s="68">
        <f t="shared" si="136"/>
        <v>32224.983780000002</v>
      </c>
      <c r="AX607" s="70">
        <v>400</v>
      </c>
      <c r="AY607" s="70">
        <v>600</v>
      </c>
      <c r="AZ607" s="70"/>
      <c r="BA607" s="68">
        <f t="shared" si="135"/>
        <v>33224.983780000002</v>
      </c>
      <c r="BB607" s="17"/>
      <c r="BC607" s="81"/>
    </row>
    <row r="608" spans="1:55" s="20" customFormat="1" ht="39.75" customHeight="1" x14ac:dyDescent="0.25">
      <c r="A608" s="81" t="s">
        <v>73</v>
      </c>
      <c r="B608" s="34" t="s">
        <v>2</v>
      </c>
      <c r="C608" s="34"/>
      <c r="D608" s="34"/>
      <c r="E608" s="34"/>
      <c r="F608" s="34" t="s">
        <v>5182</v>
      </c>
      <c r="G608" s="15" t="s">
        <v>4771</v>
      </c>
      <c r="H608" s="16" t="s">
        <v>4775</v>
      </c>
      <c r="I608" s="172">
        <f t="shared" si="128"/>
        <v>596</v>
      </c>
      <c r="J608" s="83">
        <f t="shared" si="137"/>
        <v>577</v>
      </c>
      <c r="K608" s="17" t="s">
        <v>4747</v>
      </c>
      <c r="L608" s="60" t="s">
        <v>4785</v>
      </c>
      <c r="M608" s="60" t="s">
        <v>5626</v>
      </c>
      <c r="N608" s="53" t="s">
        <v>4787</v>
      </c>
      <c r="O608" s="18" t="s">
        <v>2869</v>
      </c>
      <c r="P608" s="47" t="s">
        <v>2870</v>
      </c>
      <c r="Q608" s="48">
        <v>33067</v>
      </c>
      <c r="R608" s="66" t="s">
        <v>833</v>
      </c>
      <c r="S608" s="48" t="s">
        <v>76</v>
      </c>
      <c r="T608" s="56" t="s">
        <v>77</v>
      </c>
      <c r="U608" s="47" t="s">
        <v>1821</v>
      </c>
      <c r="V608" s="58" t="s">
        <v>146</v>
      </c>
      <c r="W608" s="58" t="s">
        <v>147</v>
      </c>
      <c r="X608" s="58" t="s">
        <v>5183</v>
      </c>
      <c r="Y608" s="19" t="s">
        <v>5197</v>
      </c>
      <c r="Z608" s="71"/>
      <c r="AA608" s="69"/>
      <c r="AB608" s="68">
        <f t="shared" si="129"/>
        <v>0</v>
      </c>
      <c r="AC608" s="69">
        <v>1214.2</v>
      </c>
      <c r="AD608" s="69">
        <v>653.79999999999995</v>
      </c>
      <c r="AE608" s="69">
        <v>15.63</v>
      </c>
      <c r="AF608" s="68">
        <f t="shared" si="130"/>
        <v>1883.63</v>
      </c>
      <c r="AG608" s="69"/>
      <c r="AH608" s="69"/>
      <c r="AI608" s="69"/>
      <c r="AJ608" s="68">
        <f t="shared" si="131"/>
        <v>0</v>
      </c>
      <c r="AK608" s="69"/>
      <c r="AL608" s="69"/>
      <c r="AM608" s="69"/>
      <c r="AN608" s="69"/>
      <c r="AO608" s="69"/>
      <c r="AP608" s="69">
        <v>158</v>
      </c>
      <c r="AQ608" s="68">
        <f t="shared" si="132"/>
        <v>158</v>
      </c>
      <c r="AR608" s="69">
        <v>528.16</v>
      </c>
      <c r="AS608" s="69"/>
      <c r="AT608" s="72">
        <f t="shared" si="133"/>
        <v>109.27800000000001</v>
      </c>
      <c r="AU608" s="71">
        <f t="shared" si="127"/>
        <v>12.26342</v>
      </c>
      <c r="AV608" s="68">
        <f t="shared" si="134"/>
        <v>2691.33142</v>
      </c>
      <c r="AW608" s="68">
        <f t="shared" si="136"/>
        <v>32295.977039999998</v>
      </c>
      <c r="AX608" s="70">
        <v>400</v>
      </c>
      <c r="AY608" s="70">
        <v>600</v>
      </c>
      <c r="AZ608" s="70"/>
      <c r="BA608" s="68">
        <f t="shared" si="135"/>
        <v>33295.977039999998</v>
      </c>
      <c r="BB608" s="17"/>
      <c r="BC608" s="81"/>
    </row>
    <row r="609" spans="1:55" s="20" customFormat="1" ht="39.75" customHeight="1" x14ac:dyDescent="0.25">
      <c r="A609" s="81" t="s">
        <v>73</v>
      </c>
      <c r="B609" s="34" t="s">
        <v>2</v>
      </c>
      <c r="C609" s="34"/>
      <c r="D609" s="34"/>
      <c r="E609" s="34"/>
      <c r="F609" s="34" t="s">
        <v>5182</v>
      </c>
      <c r="G609" s="15" t="s">
        <v>4771</v>
      </c>
      <c r="H609" s="16" t="s">
        <v>4775</v>
      </c>
      <c r="I609" s="172">
        <f t="shared" si="128"/>
        <v>597</v>
      </c>
      <c r="J609" s="83">
        <f t="shared" si="137"/>
        <v>578</v>
      </c>
      <c r="K609" s="17" t="s">
        <v>4747</v>
      </c>
      <c r="L609" s="60" t="s">
        <v>4785</v>
      </c>
      <c r="M609" s="60" t="s">
        <v>5626</v>
      </c>
      <c r="N609" s="53" t="s">
        <v>4787</v>
      </c>
      <c r="O609" s="18" t="s">
        <v>2871</v>
      </c>
      <c r="P609" s="47" t="s">
        <v>2872</v>
      </c>
      <c r="Q609" s="48">
        <v>35064</v>
      </c>
      <c r="R609" s="66" t="s">
        <v>834</v>
      </c>
      <c r="S609" s="48" t="s">
        <v>76</v>
      </c>
      <c r="T609" s="56" t="s">
        <v>77</v>
      </c>
      <c r="U609" s="47" t="s">
        <v>1821</v>
      </c>
      <c r="V609" s="58" t="s">
        <v>146</v>
      </c>
      <c r="W609" s="58" t="s">
        <v>147</v>
      </c>
      <c r="X609" s="58" t="s">
        <v>5183</v>
      </c>
      <c r="Y609" s="19" t="s">
        <v>5197</v>
      </c>
      <c r="Z609" s="71"/>
      <c r="AA609" s="69"/>
      <c r="AB609" s="68">
        <f t="shared" si="129"/>
        <v>0</v>
      </c>
      <c r="AC609" s="69">
        <v>1214.2</v>
      </c>
      <c r="AD609" s="69">
        <v>653.79999999999995</v>
      </c>
      <c r="AE609" s="69"/>
      <c r="AF609" s="68">
        <f t="shared" si="130"/>
        <v>1868</v>
      </c>
      <c r="AG609" s="69"/>
      <c r="AH609" s="69"/>
      <c r="AI609" s="69"/>
      <c r="AJ609" s="68">
        <f t="shared" si="131"/>
        <v>0</v>
      </c>
      <c r="AK609" s="69"/>
      <c r="AL609" s="69"/>
      <c r="AM609" s="69"/>
      <c r="AN609" s="69"/>
      <c r="AO609" s="69"/>
      <c r="AP609" s="69">
        <v>158</v>
      </c>
      <c r="AQ609" s="68">
        <f t="shared" si="132"/>
        <v>158</v>
      </c>
      <c r="AR609" s="69">
        <v>551.94000000000005</v>
      </c>
      <c r="AS609" s="69"/>
      <c r="AT609" s="72">
        <f t="shared" si="133"/>
        <v>109.27800000000001</v>
      </c>
      <c r="AU609" s="71">
        <f t="shared" si="127"/>
        <v>12.26342</v>
      </c>
      <c r="AV609" s="68">
        <f t="shared" si="134"/>
        <v>2699.4814200000001</v>
      </c>
      <c r="AW609" s="68">
        <f t="shared" si="136"/>
        <v>32393.777040000001</v>
      </c>
      <c r="AX609" s="70">
        <v>400</v>
      </c>
      <c r="AY609" s="70">
        <v>600</v>
      </c>
      <c r="AZ609" s="70"/>
      <c r="BA609" s="68">
        <f t="shared" si="135"/>
        <v>33393.777040000001</v>
      </c>
      <c r="BB609" s="17"/>
      <c r="BC609" s="81"/>
    </row>
    <row r="610" spans="1:55" s="20" customFormat="1" ht="39.75" customHeight="1" x14ac:dyDescent="0.25">
      <c r="A610" s="81" t="s">
        <v>73</v>
      </c>
      <c r="B610" s="34" t="s">
        <v>2</v>
      </c>
      <c r="C610" s="34"/>
      <c r="D610" s="34"/>
      <c r="E610" s="34"/>
      <c r="F610" s="34" t="s">
        <v>5182</v>
      </c>
      <c r="G610" s="15" t="s">
        <v>4771</v>
      </c>
      <c r="H610" s="16" t="s">
        <v>4775</v>
      </c>
      <c r="I610" s="172">
        <f t="shared" si="128"/>
        <v>598</v>
      </c>
      <c r="J610" s="83">
        <f t="shared" si="137"/>
        <v>579</v>
      </c>
      <c r="K610" s="17" t="s">
        <v>4747</v>
      </c>
      <c r="L610" s="60" t="s">
        <v>4785</v>
      </c>
      <c r="M610" s="60" t="s">
        <v>5626</v>
      </c>
      <c r="N610" s="53" t="s">
        <v>4787</v>
      </c>
      <c r="O610" s="18" t="s">
        <v>2873</v>
      </c>
      <c r="P610" s="47" t="s">
        <v>2874</v>
      </c>
      <c r="Q610" s="48">
        <v>32371</v>
      </c>
      <c r="R610" s="66" t="s">
        <v>835</v>
      </c>
      <c r="S610" s="48" t="s">
        <v>76</v>
      </c>
      <c r="T610" s="56" t="s">
        <v>77</v>
      </c>
      <c r="U610" s="47" t="s">
        <v>1821</v>
      </c>
      <c r="V610" s="58" t="s">
        <v>146</v>
      </c>
      <c r="W610" s="58" t="s">
        <v>147</v>
      </c>
      <c r="X610" s="58" t="s">
        <v>5183</v>
      </c>
      <c r="Y610" s="19" t="s">
        <v>5197</v>
      </c>
      <c r="Z610" s="71"/>
      <c r="AA610" s="69"/>
      <c r="AB610" s="68">
        <f t="shared" si="129"/>
        <v>0</v>
      </c>
      <c r="AC610" s="69">
        <v>1214.2</v>
      </c>
      <c r="AD610" s="69">
        <v>653.79999999999995</v>
      </c>
      <c r="AE610" s="69">
        <v>43.73</v>
      </c>
      <c r="AF610" s="68">
        <f t="shared" si="130"/>
        <v>1911.73</v>
      </c>
      <c r="AG610" s="69"/>
      <c r="AH610" s="69"/>
      <c r="AI610" s="69"/>
      <c r="AJ610" s="68">
        <f t="shared" si="131"/>
        <v>0</v>
      </c>
      <c r="AK610" s="69"/>
      <c r="AL610" s="69"/>
      <c r="AM610" s="69"/>
      <c r="AN610" s="69"/>
      <c r="AO610" s="69"/>
      <c r="AP610" s="69">
        <v>158</v>
      </c>
      <c r="AQ610" s="68">
        <f t="shared" si="132"/>
        <v>158</v>
      </c>
      <c r="AR610" s="69">
        <v>508.38</v>
      </c>
      <c r="AS610" s="69"/>
      <c r="AT610" s="72">
        <f t="shared" si="133"/>
        <v>109.27800000000001</v>
      </c>
      <c r="AU610" s="71">
        <f t="shared" si="127"/>
        <v>12.26342</v>
      </c>
      <c r="AV610" s="68">
        <f t="shared" si="134"/>
        <v>2699.6514200000001</v>
      </c>
      <c r="AW610" s="68">
        <f t="shared" si="136"/>
        <v>32395.817040000002</v>
      </c>
      <c r="AX610" s="70">
        <v>400</v>
      </c>
      <c r="AY610" s="70">
        <v>600</v>
      </c>
      <c r="AZ610" s="70"/>
      <c r="BA610" s="68">
        <f t="shared" si="135"/>
        <v>33395.817040000002</v>
      </c>
      <c r="BB610" s="17"/>
      <c r="BC610" s="81"/>
    </row>
    <row r="611" spans="1:55" s="20" customFormat="1" ht="39.75" customHeight="1" x14ac:dyDescent="0.25">
      <c r="A611" s="81" t="s">
        <v>73</v>
      </c>
      <c r="B611" s="34" t="s">
        <v>2</v>
      </c>
      <c r="C611" s="34"/>
      <c r="D611" s="34"/>
      <c r="E611" s="34"/>
      <c r="F611" s="34" t="s">
        <v>5182</v>
      </c>
      <c r="G611" s="15" t="s">
        <v>4771</v>
      </c>
      <c r="H611" s="16" t="s">
        <v>4775</v>
      </c>
      <c r="I611" s="172">
        <f t="shared" si="128"/>
        <v>599</v>
      </c>
      <c r="J611" s="83">
        <f t="shared" si="137"/>
        <v>580</v>
      </c>
      <c r="K611" s="17" t="s">
        <v>4747</v>
      </c>
      <c r="L611" s="60" t="s">
        <v>4785</v>
      </c>
      <c r="M611" s="60" t="s">
        <v>5626</v>
      </c>
      <c r="N611" s="53" t="s">
        <v>4787</v>
      </c>
      <c r="O611" s="18" t="s">
        <v>2875</v>
      </c>
      <c r="P611" s="47" t="s">
        <v>2876</v>
      </c>
      <c r="Q611" s="48">
        <v>32126</v>
      </c>
      <c r="R611" s="66" t="s">
        <v>836</v>
      </c>
      <c r="S611" s="48" t="s">
        <v>76</v>
      </c>
      <c r="T611" s="56" t="s">
        <v>77</v>
      </c>
      <c r="U611" s="47" t="s">
        <v>1821</v>
      </c>
      <c r="V611" s="58" t="s">
        <v>146</v>
      </c>
      <c r="W611" s="58" t="s">
        <v>147</v>
      </c>
      <c r="X611" s="58" t="s">
        <v>5183</v>
      </c>
      <c r="Y611" s="19" t="s">
        <v>5197</v>
      </c>
      <c r="Z611" s="71"/>
      <c r="AA611" s="69"/>
      <c r="AB611" s="68">
        <f t="shared" si="129"/>
        <v>0</v>
      </c>
      <c r="AC611" s="69">
        <v>1214.2</v>
      </c>
      <c r="AD611" s="69">
        <v>653.79999999999995</v>
      </c>
      <c r="AE611" s="69"/>
      <c r="AF611" s="68">
        <f t="shared" si="130"/>
        <v>1868</v>
      </c>
      <c r="AG611" s="69"/>
      <c r="AH611" s="69"/>
      <c r="AI611" s="69"/>
      <c r="AJ611" s="68">
        <f t="shared" si="131"/>
        <v>0</v>
      </c>
      <c r="AK611" s="69"/>
      <c r="AL611" s="69"/>
      <c r="AM611" s="69"/>
      <c r="AN611" s="69"/>
      <c r="AO611" s="69"/>
      <c r="AP611" s="69">
        <v>158</v>
      </c>
      <c r="AQ611" s="68">
        <f t="shared" si="132"/>
        <v>158</v>
      </c>
      <c r="AR611" s="69">
        <v>389.48</v>
      </c>
      <c r="AS611" s="69"/>
      <c r="AT611" s="72">
        <f t="shared" si="133"/>
        <v>109.27800000000001</v>
      </c>
      <c r="AU611" s="71">
        <f t="shared" si="127"/>
        <v>12.26342</v>
      </c>
      <c r="AV611" s="68">
        <f t="shared" si="134"/>
        <v>2537.02142</v>
      </c>
      <c r="AW611" s="68">
        <f t="shared" si="136"/>
        <v>30444.25704</v>
      </c>
      <c r="AX611" s="70">
        <v>400</v>
      </c>
      <c r="AY611" s="70">
        <v>600</v>
      </c>
      <c r="AZ611" s="70"/>
      <c r="BA611" s="68">
        <f t="shared" si="135"/>
        <v>31444.25704</v>
      </c>
      <c r="BB611" s="17"/>
      <c r="BC611" s="81"/>
    </row>
    <row r="612" spans="1:55" s="20" customFormat="1" ht="39.75" customHeight="1" x14ac:dyDescent="0.25">
      <c r="A612" s="81" t="s">
        <v>73</v>
      </c>
      <c r="B612" s="34" t="s">
        <v>2</v>
      </c>
      <c r="C612" s="34"/>
      <c r="D612" s="34"/>
      <c r="E612" s="34"/>
      <c r="F612" s="34" t="s">
        <v>5182</v>
      </c>
      <c r="G612" s="15" t="s">
        <v>4771</v>
      </c>
      <c r="H612" s="16" t="s">
        <v>4775</v>
      </c>
      <c r="I612" s="172">
        <f t="shared" si="128"/>
        <v>600</v>
      </c>
      <c r="J612" s="83">
        <f t="shared" si="137"/>
        <v>581</v>
      </c>
      <c r="K612" s="17" t="s">
        <v>4747</v>
      </c>
      <c r="L612" s="60" t="s">
        <v>4785</v>
      </c>
      <c r="M612" s="60" t="s">
        <v>5626</v>
      </c>
      <c r="N612" s="53" t="s">
        <v>4787</v>
      </c>
      <c r="O612" s="18" t="s">
        <v>2877</v>
      </c>
      <c r="P612" s="47" t="s">
        <v>2878</v>
      </c>
      <c r="Q612" s="48">
        <v>36976</v>
      </c>
      <c r="R612" s="66" t="s">
        <v>837</v>
      </c>
      <c r="S612" s="48" t="s">
        <v>76</v>
      </c>
      <c r="T612" s="56" t="s">
        <v>77</v>
      </c>
      <c r="U612" s="47" t="s">
        <v>1821</v>
      </c>
      <c r="V612" s="58" t="s">
        <v>156</v>
      </c>
      <c r="W612" s="58" t="s">
        <v>157</v>
      </c>
      <c r="X612" s="58" t="s">
        <v>5183</v>
      </c>
      <c r="Y612" s="19" t="s">
        <v>5197</v>
      </c>
      <c r="Z612" s="71"/>
      <c r="AA612" s="69"/>
      <c r="AB612" s="68">
        <f t="shared" si="129"/>
        <v>0</v>
      </c>
      <c r="AC612" s="69">
        <v>1208.3499999999999</v>
      </c>
      <c r="AD612" s="69">
        <v>650.65</v>
      </c>
      <c r="AE612" s="69"/>
      <c r="AF612" s="68">
        <f t="shared" si="130"/>
        <v>1859</v>
      </c>
      <c r="AG612" s="69"/>
      <c r="AH612" s="69"/>
      <c r="AI612" s="69"/>
      <c r="AJ612" s="68">
        <f t="shared" si="131"/>
        <v>0</v>
      </c>
      <c r="AK612" s="69"/>
      <c r="AL612" s="69"/>
      <c r="AM612" s="69"/>
      <c r="AN612" s="69"/>
      <c r="AO612" s="69"/>
      <c r="AP612" s="69">
        <v>158</v>
      </c>
      <c r="AQ612" s="68">
        <f t="shared" si="132"/>
        <v>158</v>
      </c>
      <c r="AR612" s="69">
        <v>462.8</v>
      </c>
      <c r="AS612" s="69"/>
      <c r="AT612" s="72">
        <f t="shared" si="133"/>
        <v>108.75149999999999</v>
      </c>
      <c r="AU612" s="71">
        <f t="shared" ref="AU612:AU620" si="138">+(Z612+AC612)*1.01%</f>
        <v>12.204334999999999</v>
      </c>
      <c r="AV612" s="68">
        <f t="shared" si="134"/>
        <v>2600.7558349999999</v>
      </c>
      <c r="AW612" s="68">
        <f t="shared" si="136"/>
        <v>31209.070019999999</v>
      </c>
      <c r="AX612" s="70">
        <v>400</v>
      </c>
      <c r="AY612" s="70">
        <v>600</v>
      </c>
      <c r="AZ612" s="70"/>
      <c r="BA612" s="68">
        <f t="shared" si="135"/>
        <v>32209.070019999999</v>
      </c>
      <c r="BB612" s="17"/>
      <c r="BC612" s="81"/>
    </row>
    <row r="613" spans="1:55" s="20" customFormat="1" ht="39.75" customHeight="1" x14ac:dyDescent="0.25">
      <c r="A613" s="81" t="s">
        <v>73</v>
      </c>
      <c r="B613" s="34" t="s">
        <v>2</v>
      </c>
      <c r="C613" s="34"/>
      <c r="D613" s="34"/>
      <c r="E613" s="34"/>
      <c r="F613" s="34" t="s">
        <v>5182</v>
      </c>
      <c r="G613" s="15" t="s">
        <v>4771</v>
      </c>
      <c r="H613" s="16" t="s">
        <v>4775</v>
      </c>
      <c r="I613" s="172">
        <f t="shared" si="128"/>
        <v>601</v>
      </c>
      <c r="J613" s="83">
        <f t="shared" si="137"/>
        <v>582</v>
      </c>
      <c r="K613" s="17" t="s">
        <v>4747</v>
      </c>
      <c r="L613" s="60" t="s">
        <v>4785</v>
      </c>
      <c r="M613" s="60" t="s">
        <v>5626</v>
      </c>
      <c r="N613" s="53" t="s">
        <v>4787</v>
      </c>
      <c r="O613" s="18" t="s">
        <v>2879</v>
      </c>
      <c r="P613" s="47" t="s">
        <v>2880</v>
      </c>
      <c r="Q613" s="48">
        <v>40940</v>
      </c>
      <c r="R613" s="66" t="s">
        <v>838</v>
      </c>
      <c r="S613" s="48" t="s">
        <v>76</v>
      </c>
      <c r="T613" s="56" t="s">
        <v>1816</v>
      </c>
      <c r="U613" s="47" t="s">
        <v>1821</v>
      </c>
      <c r="V613" s="58" t="s">
        <v>142</v>
      </c>
      <c r="W613" s="58" t="s">
        <v>143</v>
      </c>
      <c r="X613" s="58" t="s">
        <v>5183</v>
      </c>
      <c r="Y613" s="19" t="s">
        <v>5197</v>
      </c>
      <c r="Z613" s="71"/>
      <c r="AA613" s="69"/>
      <c r="AB613" s="68">
        <f t="shared" si="129"/>
        <v>0</v>
      </c>
      <c r="AC613" s="69">
        <v>1233.7</v>
      </c>
      <c r="AD613" s="69">
        <v>664.3</v>
      </c>
      <c r="AE613" s="69"/>
      <c r="AF613" s="68">
        <f t="shared" si="130"/>
        <v>1898</v>
      </c>
      <c r="AG613" s="69"/>
      <c r="AH613" s="69"/>
      <c r="AI613" s="69"/>
      <c r="AJ613" s="68">
        <f t="shared" si="131"/>
        <v>0</v>
      </c>
      <c r="AK613" s="69"/>
      <c r="AL613" s="69"/>
      <c r="AM613" s="69"/>
      <c r="AN613" s="69"/>
      <c r="AO613" s="69"/>
      <c r="AP613" s="69">
        <v>158</v>
      </c>
      <c r="AQ613" s="68">
        <f t="shared" si="132"/>
        <v>158</v>
      </c>
      <c r="AR613" s="69">
        <v>440.04</v>
      </c>
      <c r="AS613" s="69"/>
      <c r="AT613" s="72">
        <f t="shared" si="133"/>
        <v>111.033</v>
      </c>
      <c r="AU613" s="71">
        <f t="shared" si="138"/>
        <v>12.460369999999999</v>
      </c>
      <c r="AV613" s="68">
        <f t="shared" si="134"/>
        <v>2619.5333699999996</v>
      </c>
      <c r="AW613" s="68">
        <f t="shared" si="136"/>
        <v>31434.400439999998</v>
      </c>
      <c r="AX613" s="70">
        <v>400</v>
      </c>
      <c r="AY613" s="70">
        <v>600</v>
      </c>
      <c r="AZ613" s="70"/>
      <c r="BA613" s="68">
        <f t="shared" si="135"/>
        <v>32434.400439999998</v>
      </c>
      <c r="BB613" s="17" t="s">
        <v>6093</v>
      </c>
      <c r="BC613" s="81" t="s">
        <v>90</v>
      </c>
    </row>
    <row r="614" spans="1:55" s="20" customFormat="1" ht="39.75" customHeight="1" x14ac:dyDescent="0.25">
      <c r="A614" s="81" t="s">
        <v>73</v>
      </c>
      <c r="B614" s="34" t="s">
        <v>2</v>
      </c>
      <c r="C614" s="34"/>
      <c r="D614" s="34"/>
      <c r="E614" s="34"/>
      <c r="F614" s="34" t="s">
        <v>5182</v>
      </c>
      <c r="G614" s="15" t="s">
        <v>4771</v>
      </c>
      <c r="H614" s="16" t="s">
        <v>4775</v>
      </c>
      <c r="I614" s="172">
        <f t="shared" si="128"/>
        <v>602</v>
      </c>
      <c r="J614" s="83">
        <f t="shared" si="137"/>
        <v>583</v>
      </c>
      <c r="K614" s="17" t="s">
        <v>4747</v>
      </c>
      <c r="L614" s="60" t="s">
        <v>4785</v>
      </c>
      <c r="M614" s="60" t="s">
        <v>5626</v>
      </c>
      <c r="N614" s="53" t="s">
        <v>4787</v>
      </c>
      <c r="O614" s="18" t="s">
        <v>2881</v>
      </c>
      <c r="P614" s="47" t="s">
        <v>2882</v>
      </c>
      <c r="Q614" s="48">
        <v>40529</v>
      </c>
      <c r="R614" s="66" t="s">
        <v>839</v>
      </c>
      <c r="S614" s="48" t="s">
        <v>76</v>
      </c>
      <c r="T614" s="56" t="s">
        <v>1816</v>
      </c>
      <c r="U614" s="47" t="s">
        <v>1821</v>
      </c>
      <c r="V614" s="58" t="s">
        <v>156</v>
      </c>
      <c r="W614" s="58" t="s">
        <v>157</v>
      </c>
      <c r="X614" s="58" t="s">
        <v>5183</v>
      </c>
      <c r="Y614" s="19" t="s">
        <v>5197</v>
      </c>
      <c r="Z614" s="71"/>
      <c r="AA614" s="69"/>
      <c r="AB614" s="68">
        <f t="shared" si="129"/>
        <v>0</v>
      </c>
      <c r="AC614" s="69">
        <v>1208.3499999999999</v>
      </c>
      <c r="AD614" s="69">
        <v>650.65</v>
      </c>
      <c r="AE614" s="69"/>
      <c r="AF614" s="68">
        <f t="shared" si="130"/>
        <v>1859</v>
      </c>
      <c r="AG614" s="69"/>
      <c r="AH614" s="69"/>
      <c r="AI614" s="69"/>
      <c r="AJ614" s="68">
        <f t="shared" si="131"/>
        <v>0</v>
      </c>
      <c r="AK614" s="69"/>
      <c r="AL614" s="69"/>
      <c r="AM614" s="69"/>
      <c r="AN614" s="69"/>
      <c r="AO614" s="69"/>
      <c r="AP614" s="69">
        <v>158</v>
      </c>
      <c r="AQ614" s="68">
        <f t="shared" si="132"/>
        <v>158</v>
      </c>
      <c r="AR614" s="69">
        <v>555.36</v>
      </c>
      <c r="AS614" s="69"/>
      <c r="AT614" s="72">
        <f t="shared" si="133"/>
        <v>108.75149999999999</v>
      </c>
      <c r="AU614" s="71">
        <f t="shared" si="138"/>
        <v>12.204334999999999</v>
      </c>
      <c r="AV614" s="68">
        <f t="shared" si="134"/>
        <v>2693.3158349999999</v>
      </c>
      <c r="AW614" s="68">
        <f t="shared" si="136"/>
        <v>32319.79002</v>
      </c>
      <c r="AX614" s="70">
        <v>400</v>
      </c>
      <c r="AY614" s="70">
        <v>600</v>
      </c>
      <c r="AZ614" s="70"/>
      <c r="BA614" s="68">
        <f t="shared" si="135"/>
        <v>33319.79002</v>
      </c>
      <c r="BB614" s="17" t="s">
        <v>6093</v>
      </c>
      <c r="BC614" s="81" t="s">
        <v>90</v>
      </c>
    </row>
    <row r="615" spans="1:55" s="20" customFormat="1" ht="39.75" customHeight="1" x14ac:dyDescent="0.25">
      <c r="A615" s="81" t="s">
        <v>73</v>
      </c>
      <c r="B615" s="34" t="s">
        <v>2</v>
      </c>
      <c r="C615" s="34"/>
      <c r="D615" s="34"/>
      <c r="E615" s="34"/>
      <c r="F615" s="34" t="s">
        <v>5182</v>
      </c>
      <c r="G615" s="15" t="s">
        <v>4771</v>
      </c>
      <c r="H615" s="16" t="s">
        <v>4775</v>
      </c>
      <c r="I615" s="172">
        <f t="shared" si="128"/>
        <v>603</v>
      </c>
      <c r="J615" s="83">
        <f t="shared" si="137"/>
        <v>584</v>
      </c>
      <c r="K615" s="17" t="s">
        <v>4747</v>
      </c>
      <c r="L615" s="60" t="s">
        <v>4785</v>
      </c>
      <c r="M615" s="60" t="s">
        <v>5626</v>
      </c>
      <c r="N615" s="53" t="s">
        <v>4787</v>
      </c>
      <c r="O615" s="18" t="s">
        <v>2883</v>
      </c>
      <c r="P615" s="47" t="s">
        <v>2884</v>
      </c>
      <c r="Q615" s="48">
        <v>32112</v>
      </c>
      <c r="R615" s="66" t="s">
        <v>840</v>
      </c>
      <c r="S615" s="48" t="s">
        <v>76</v>
      </c>
      <c r="T615" s="56" t="s">
        <v>77</v>
      </c>
      <c r="U615" s="47" t="s">
        <v>1821</v>
      </c>
      <c r="V615" s="58" t="s">
        <v>156</v>
      </c>
      <c r="W615" s="58" t="s">
        <v>157</v>
      </c>
      <c r="X615" s="58" t="s">
        <v>5183</v>
      </c>
      <c r="Y615" s="19" t="s">
        <v>1817</v>
      </c>
      <c r="Z615" s="71"/>
      <c r="AA615" s="69"/>
      <c r="AB615" s="68">
        <f t="shared" si="129"/>
        <v>0</v>
      </c>
      <c r="AC615" s="69">
        <v>1208.3499999999999</v>
      </c>
      <c r="AD615" s="69">
        <v>650.65</v>
      </c>
      <c r="AE615" s="69">
        <v>15.58</v>
      </c>
      <c r="AF615" s="68">
        <f t="shared" si="130"/>
        <v>1874.58</v>
      </c>
      <c r="AG615" s="69"/>
      <c r="AH615" s="69"/>
      <c r="AI615" s="69"/>
      <c r="AJ615" s="68">
        <f t="shared" si="131"/>
        <v>0</v>
      </c>
      <c r="AK615" s="69"/>
      <c r="AL615" s="69"/>
      <c r="AM615" s="69"/>
      <c r="AN615" s="69"/>
      <c r="AO615" s="69"/>
      <c r="AP615" s="69">
        <v>158</v>
      </c>
      <c r="AQ615" s="68">
        <f t="shared" si="132"/>
        <v>158</v>
      </c>
      <c r="AR615" s="69">
        <v>439.66</v>
      </c>
      <c r="AS615" s="69"/>
      <c r="AT615" s="72">
        <f t="shared" si="133"/>
        <v>108.75149999999999</v>
      </c>
      <c r="AU615" s="71">
        <f t="shared" si="138"/>
        <v>12.204334999999999</v>
      </c>
      <c r="AV615" s="68">
        <f t="shared" si="134"/>
        <v>2593.1958349999995</v>
      </c>
      <c r="AW615" s="68">
        <f t="shared" si="136"/>
        <v>31118.350019999994</v>
      </c>
      <c r="AX615" s="70">
        <v>400</v>
      </c>
      <c r="AY615" s="70">
        <v>600</v>
      </c>
      <c r="AZ615" s="70"/>
      <c r="BA615" s="68">
        <f t="shared" si="135"/>
        <v>32118.350019999994</v>
      </c>
      <c r="BB615" s="17"/>
      <c r="BC615" s="81"/>
    </row>
    <row r="616" spans="1:55" s="20" customFormat="1" ht="39.75" customHeight="1" x14ac:dyDescent="0.25">
      <c r="A616" s="81" t="s">
        <v>73</v>
      </c>
      <c r="B616" s="34" t="s">
        <v>2</v>
      </c>
      <c r="C616" s="34"/>
      <c r="D616" s="34"/>
      <c r="E616" s="34"/>
      <c r="F616" s="34" t="s">
        <v>5182</v>
      </c>
      <c r="G616" s="15" t="s">
        <v>4771</v>
      </c>
      <c r="H616" s="16" t="s">
        <v>4775</v>
      </c>
      <c r="I616" s="172">
        <f t="shared" si="128"/>
        <v>604</v>
      </c>
      <c r="J616" s="83">
        <f t="shared" si="137"/>
        <v>585</v>
      </c>
      <c r="K616" s="17" t="s">
        <v>5476</v>
      </c>
      <c r="L616" s="60" t="s">
        <v>4785</v>
      </c>
      <c r="M616" s="60" t="s">
        <v>5626</v>
      </c>
      <c r="N616" s="53" t="s">
        <v>4787</v>
      </c>
      <c r="O616" s="18" t="s">
        <v>2885</v>
      </c>
      <c r="P616" s="47" t="s">
        <v>2886</v>
      </c>
      <c r="Q616" s="48">
        <v>42004</v>
      </c>
      <c r="R616" s="66" t="s">
        <v>841</v>
      </c>
      <c r="S616" s="48" t="s">
        <v>76</v>
      </c>
      <c r="T616" s="56" t="s">
        <v>77</v>
      </c>
      <c r="U616" s="47" t="s">
        <v>1821</v>
      </c>
      <c r="V616" s="58" t="s">
        <v>162</v>
      </c>
      <c r="W616" s="58" t="s">
        <v>163</v>
      </c>
      <c r="X616" s="58" t="s">
        <v>5183</v>
      </c>
      <c r="Y616" s="19" t="s">
        <v>4743</v>
      </c>
      <c r="Z616" s="71"/>
      <c r="AA616" s="69"/>
      <c r="AB616" s="68">
        <f t="shared" si="129"/>
        <v>0</v>
      </c>
      <c r="AC616" s="69">
        <v>1192.0999999999999</v>
      </c>
      <c r="AD616" s="69">
        <v>641.9</v>
      </c>
      <c r="AE616" s="69"/>
      <c r="AF616" s="68">
        <f t="shared" si="130"/>
        <v>1834</v>
      </c>
      <c r="AG616" s="69"/>
      <c r="AH616" s="69"/>
      <c r="AI616" s="69"/>
      <c r="AJ616" s="68">
        <f t="shared" si="131"/>
        <v>0</v>
      </c>
      <c r="AK616" s="69"/>
      <c r="AL616" s="69"/>
      <c r="AM616" s="69"/>
      <c r="AN616" s="69"/>
      <c r="AO616" s="69"/>
      <c r="AP616" s="69">
        <v>158</v>
      </c>
      <c r="AQ616" s="68">
        <f t="shared" si="132"/>
        <v>158</v>
      </c>
      <c r="AR616" s="69">
        <v>509.08</v>
      </c>
      <c r="AS616" s="69"/>
      <c r="AT616" s="72">
        <f t="shared" si="133"/>
        <v>107.28899999999999</v>
      </c>
      <c r="AU616" s="71">
        <f t="shared" si="138"/>
        <v>12.040209999999998</v>
      </c>
      <c r="AV616" s="68">
        <f t="shared" si="134"/>
        <v>2620.4092099999998</v>
      </c>
      <c r="AW616" s="68">
        <f t="shared" si="136"/>
        <v>31444.910519999998</v>
      </c>
      <c r="AX616" s="70">
        <v>400</v>
      </c>
      <c r="AY616" s="70">
        <v>600</v>
      </c>
      <c r="AZ616" s="70"/>
      <c r="BA616" s="68">
        <f t="shared" si="135"/>
        <v>32444.910519999998</v>
      </c>
      <c r="BB616" s="17" t="s">
        <v>4871</v>
      </c>
      <c r="BC616" s="81" t="s">
        <v>4958</v>
      </c>
    </row>
    <row r="617" spans="1:55" s="20" customFormat="1" ht="39.75" customHeight="1" x14ac:dyDescent="0.25">
      <c r="A617" s="81" t="s">
        <v>73</v>
      </c>
      <c r="B617" s="34" t="s">
        <v>2</v>
      </c>
      <c r="C617" s="34"/>
      <c r="D617" s="34"/>
      <c r="E617" s="34"/>
      <c r="F617" s="34" t="s">
        <v>5182</v>
      </c>
      <c r="G617" s="15" t="s">
        <v>4771</v>
      </c>
      <c r="H617" s="16" t="s">
        <v>4775</v>
      </c>
      <c r="I617" s="172">
        <f t="shared" si="128"/>
        <v>605</v>
      </c>
      <c r="J617" s="83">
        <f t="shared" si="137"/>
        <v>586</v>
      </c>
      <c r="K617" s="17" t="s">
        <v>5476</v>
      </c>
      <c r="L617" s="60" t="s">
        <v>4785</v>
      </c>
      <c r="M617" s="60" t="s">
        <v>5626</v>
      </c>
      <c r="N617" s="53" t="s">
        <v>4787</v>
      </c>
      <c r="O617" s="18" t="s">
        <v>2887</v>
      </c>
      <c r="P617" s="47" t="s">
        <v>2888</v>
      </c>
      <c r="Q617" s="48">
        <v>42004</v>
      </c>
      <c r="R617" s="66" t="s">
        <v>842</v>
      </c>
      <c r="S617" s="48" t="s">
        <v>76</v>
      </c>
      <c r="T617" s="56" t="s">
        <v>77</v>
      </c>
      <c r="U617" s="47" t="s">
        <v>1821</v>
      </c>
      <c r="V617" s="58" t="s">
        <v>162</v>
      </c>
      <c r="W617" s="58" t="s">
        <v>163</v>
      </c>
      <c r="X617" s="58" t="s">
        <v>5183</v>
      </c>
      <c r="Y617" s="19" t="s">
        <v>5169</v>
      </c>
      <c r="Z617" s="71"/>
      <c r="AA617" s="69"/>
      <c r="AB617" s="68">
        <f t="shared" si="129"/>
        <v>0</v>
      </c>
      <c r="AC617" s="69">
        <v>1192.0999999999999</v>
      </c>
      <c r="AD617" s="69">
        <v>641.9</v>
      </c>
      <c r="AE617" s="69"/>
      <c r="AF617" s="68">
        <f t="shared" si="130"/>
        <v>1834</v>
      </c>
      <c r="AG617" s="69"/>
      <c r="AH617" s="69"/>
      <c r="AI617" s="69"/>
      <c r="AJ617" s="68">
        <f t="shared" si="131"/>
        <v>0</v>
      </c>
      <c r="AK617" s="69"/>
      <c r="AL617" s="69"/>
      <c r="AM617" s="69"/>
      <c r="AN617" s="69"/>
      <c r="AO617" s="69"/>
      <c r="AP617" s="69">
        <v>158</v>
      </c>
      <c r="AQ617" s="68">
        <f t="shared" si="132"/>
        <v>158</v>
      </c>
      <c r="AR617" s="69">
        <v>451.23</v>
      </c>
      <c r="AS617" s="69"/>
      <c r="AT617" s="72">
        <f t="shared" si="133"/>
        <v>107.28899999999999</v>
      </c>
      <c r="AU617" s="71">
        <f t="shared" si="138"/>
        <v>12.040209999999998</v>
      </c>
      <c r="AV617" s="68">
        <f t="shared" si="134"/>
        <v>2562.5592100000003</v>
      </c>
      <c r="AW617" s="68">
        <f t="shared" si="136"/>
        <v>30750.710520000004</v>
      </c>
      <c r="AX617" s="70">
        <v>400</v>
      </c>
      <c r="AY617" s="70">
        <v>600</v>
      </c>
      <c r="AZ617" s="70"/>
      <c r="BA617" s="68">
        <f t="shared" si="135"/>
        <v>31750.710520000004</v>
      </c>
      <c r="BB617" s="17" t="s">
        <v>4871</v>
      </c>
      <c r="BC617" s="81" t="s">
        <v>4958</v>
      </c>
    </row>
    <row r="618" spans="1:55" s="20" customFormat="1" ht="39.75" customHeight="1" x14ac:dyDescent="0.25">
      <c r="A618" s="81" t="s">
        <v>73</v>
      </c>
      <c r="B618" s="34" t="s">
        <v>2</v>
      </c>
      <c r="C618" s="34"/>
      <c r="D618" s="34"/>
      <c r="E618" s="34"/>
      <c r="F618" s="34" t="s">
        <v>5182</v>
      </c>
      <c r="G618" s="15" t="s">
        <v>4771</v>
      </c>
      <c r="H618" s="16" t="s">
        <v>4775</v>
      </c>
      <c r="I618" s="172">
        <f t="shared" si="128"/>
        <v>606</v>
      </c>
      <c r="J618" s="83">
        <f t="shared" si="137"/>
        <v>587</v>
      </c>
      <c r="K618" s="17" t="s">
        <v>5476</v>
      </c>
      <c r="L618" s="60" t="s">
        <v>4785</v>
      </c>
      <c r="M618" s="60" t="s">
        <v>5626</v>
      </c>
      <c r="N618" s="53" t="s">
        <v>4787</v>
      </c>
      <c r="O618" s="18" t="s">
        <v>2889</v>
      </c>
      <c r="P618" s="47" t="s">
        <v>2890</v>
      </c>
      <c r="Q618" s="48">
        <v>42369</v>
      </c>
      <c r="R618" s="66" t="s">
        <v>843</v>
      </c>
      <c r="S618" s="48" t="s">
        <v>76</v>
      </c>
      <c r="T618" s="56" t="s">
        <v>77</v>
      </c>
      <c r="U618" s="47" t="s">
        <v>1821</v>
      </c>
      <c r="V618" s="58" t="s">
        <v>162</v>
      </c>
      <c r="W618" s="58" t="s">
        <v>163</v>
      </c>
      <c r="X618" s="58" t="s">
        <v>5183</v>
      </c>
      <c r="Y618" s="19" t="s">
        <v>1820</v>
      </c>
      <c r="Z618" s="71"/>
      <c r="AA618" s="69"/>
      <c r="AB618" s="68">
        <f t="shared" si="129"/>
        <v>0</v>
      </c>
      <c r="AC618" s="69">
        <v>1192.0999999999999</v>
      </c>
      <c r="AD618" s="69">
        <v>641.9</v>
      </c>
      <c r="AE618" s="69"/>
      <c r="AF618" s="68">
        <f t="shared" si="130"/>
        <v>1834</v>
      </c>
      <c r="AG618" s="69"/>
      <c r="AH618" s="69"/>
      <c r="AI618" s="69"/>
      <c r="AJ618" s="68">
        <f t="shared" si="131"/>
        <v>0</v>
      </c>
      <c r="AK618" s="69"/>
      <c r="AL618" s="69"/>
      <c r="AM618" s="69"/>
      <c r="AN618" s="69"/>
      <c r="AO618" s="69"/>
      <c r="AP618" s="69">
        <v>158</v>
      </c>
      <c r="AQ618" s="68">
        <f t="shared" si="132"/>
        <v>158</v>
      </c>
      <c r="AR618" s="69">
        <v>280</v>
      </c>
      <c r="AS618" s="69"/>
      <c r="AT618" s="72">
        <f t="shared" si="133"/>
        <v>107.28899999999999</v>
      </c>
      <c r="AU618" s="71">
        <f t="shared" si="138"/>
        <v>12.040209999999998</v>
      </c>
      <c r="AV618" s="68">
        <f t="shared" si="134"/>
        <v>2391.3292099999999</v>
      </c>
      <c r="AW618" s="68">
        <f t="shared" si="136"/>
        <v>28695.950519999999</v>
      </c>
      <c r="AX618" s="70">
        <v>400</v>
      </c>
      <c r="AY618" s="70">
        <v>600</v>
      </c>
      <c r="AZ618" s="70"/>
      <c r="BA618" s="68">
        <f t="shared" si="135"/>
        <v>29695.950519999999</v>
      </c>
      <c r="BB618" s="17" t="s">
        <v>4854</v>
      </c>
      <c r="BC618" s="81" t="s">
        <v>4954</v>
      </c>
    </row>
    <row r="619" spans="1:55" s="20" customFormat="1" ht="39.75" customHeight="1" x14ac:dyDescent="0.25">
      <c r="A619" s="81" t="s">
        <v>73</v>
      </c>
      <c r="B619" s="34" t="s">
        <v>2</v>
      </c>
      <c r="C619" s="34"/>
      <c r="D619" s="34"/>
      <c r="E619" s="34"/>
      <c r="F619" s="34" t="s">
        <v>5182</v>
      </c>
      <c r="G619" s="15" t="s">
        <v>4771</v>
      </c>
      <c r="H619" s="16" t="s">
        <v>4775</v>
      </c>
      <c r="I619" s="172">
        <f t="shared" si="128"/>
        <v>607</v>
      </c>
      <c r="J619" s="83">
        <f t="shared" si="137"/>
        <v>588</v>
      </c>
      <c r="K619" s="17" t="s">
        <v>5476</v>
      </c>
      <c r="L619" s="60" t="s">
        <v>4785</v>
      </c>
      <c r="M619" s="60" t="s">
        <v>5626</v>
      </c>
      <c r="N619" s="53" t="s">
        <v>4787</v>
      </c>
      <c r="O619" s="18" t="s">
        <v>2891</v>
      </c>
      <c r="P619" s="47" t="s">
        <v>2892</v>
      </c>
      <c r="Q619" s="48">
        <v>42369</v>
      </c>
      <c r="R619" s="66" t="s">
        <v>844</v>
      </c>
      <c r="S619" s="48" t="s">
        <v>76</v>
      </c>
      <c r="T619" s="56" t="s">
        <v>77</v>
      </c>
      <c r="U619" s="47" t="s">
        <v>1821</v>
      </c>
      <c r="V619" s="58" t="s">
        <v>162</v>
      </c>
      <c r="W619" s="58" t="s">
        <v>163</v>
      </c>
      <c r="X619" s="58" t="s">
        <v>5183</v>
      </c>
      <c r="Y619" s="19" t="s">
        <v>5223</v>
      </c>
      <c r="Z619" s="71"/>
      <c r="AA619" s="69"/>
      <c r="AB619" s="68">
        <f t="shared" si="129"/>
        <v>0</v>
      </c>
      <c r="AC619" s="69">
        <v>1192.0999999999999</v>
      </c>
      <c r="AD619" s="69">
        <v>641.9</v>
      </c>
      <c r="AE619" s="69"/>
      <c r="AF619" s="68">
        <f t="shared" si="130"/>
        <v>1834</v>
      </c>
      <c r="AG619" s="69"/>
      <c r="AH619" s="69"/>
      <c r="AI619" s="69"/>
      <c r="AJ619" s="68">
        <f t="shared" si="131"/>
        <v>0</v>
      </c>
      <c r="AK619" s="69"/>
      <c r="AL619" s="69"/>
      <c r="AM619" s="69"/>
      <c r="AN619" s="69"/>
      <c r="AO619" s="69"/>
      <c r="AP619" s="69">
        <v>158</v>
      </c>
      <c r="AQ619" s="68">
        <f t="shared" si="132"/>
        <v>158</v>
      </c>
      <c r="AR619" s="69">
        <v>404.95</v>
      </c>
      <c r="AS619" s="69"/>
      <c r="AT619" s="72">
        <f t="shared" si="133"/>
        <v>107.28899999999999</v>
      </c>
      <c r="AU619" s="71">
        <f t="shared" si="138"/>
        <v>12.040209999999998</v>
      </c>
      <c r="AV619" s="68">
        <f t="shared" si="134"/>
        <v>2516.2792099999997</v>
      </c>
      <c r="AW619" s="68">
        <f t="shared" si="136"/>
        <v>30195.350519999996</v>
      </c>
      <c r="AX619" s="70">
        <v>400</v>
      </c>
      <c r="AY619" s="70">
        <v>600</v>
      </c>
      <c r="AZ619" s="70"/>
      <c r="BA619" s="68">
        <f t="shared" si="135"/>
        <v>31195.350519999996</v>
      </c>
      <c r="BB619" s="17" t="s">
        <v>4854</v>
      </c>
      <c r="BC619" s="81" t="s">
        <v>4954</v>
      </c>
    </row>
    <row r="620" spans="1:55" s="20" customFormat="1" ht="39.75" customHeight="1" x14ac:dyDescent="0.25">
      <c r="A620" s="81" t="s">
        <v>73</v>
      </c>
      <c r="B620" s="34" t="s">
        <v>2</v>
      </c>
      <c r="C620" s="34"/>
      <c r="D620" s="34"/>
      <c r="E620" s="34"/>
      <c r="F620" s="34" t="s">
        <v>5182</v>
      </c>
      <c r="G620" s="15" t="s">
        <v>4771</v>
      </c>
      <c r="H620" s="16" t="s">
        <v>4775</v>
      </c>
      <c r="I620" s="172">
        <f t="shared" si="128"/>
        <v>608</v>
      </c>
      <c r="J620" s="83">
        <f t="shared" si="137"/>
        <v>589</v>
      </c>
      <c r="K620" s="17" t="s">
        <v>5476</v>
      </c>
      <c r="L620" s="60" t="s">
        <v>4785</v>
      </c>
      <c r="M620" s="60" t="s">
        <v>5626</v>
      </c>
      <c r="N620" s="53" t="s">
        <v>4787</v>
      </c>
      <c r="O620" s="18" t="s">
        <v>5145</v>
      </c>
      <c r="P620" s="47" t="s">
        <v>5359</v>
      </c>
      <c r="Q620" s="48">
        <v>42675</v>
      </c>
      <c r="R620" s="66" t="s">
        <v>5302</v>
      </c>
      <c r="S620" s="48" t="s">
        <v>76</v>
      </c>
      <c r="T620" s="56" t="s">
        <v>77</v>
      </c>
      <c r="U620" s="47" t="s">
        <v>1821</v>
      </c>
      <c r="V620" s="58" t="s">
        <v>162</v>
      </c>
      <c r="W620" s="58" t="s">
        <v>163</v>
      </c>
      <c r="X620" s="58" t="s">
        <v>5183</v>
      </c>
      <c r="Y620" s="19" t="s">
        <v>4743</v>
      </c>
      <c r="Z620" s="71"/>
      <c r="AA620" s="69"/>
      <c r="AB620" s="68">
        <f t="shared" si="129"/>
        <v>0</v>
      </c>
      <c r="AC620" s="69">
        <v>1192.0999999999999</v>
      </c>
      <c r="AD620" s="69">
        <v>641.9</v>
      </c>
      <c r="AE620" s="69"/>
      <c r="AF620" s="68">
        <f t="shared" si="130"/>
        <v>1834</v>
      </c>
      <c r="AG620" s="69"/>
      <c r="AH620" s="69"/>
      <c r="AI620" s="69"/>
      <c r="AJ620" s="68">
        <f t="shared" si="131"/>
        <v>0</v>
      </c>
      <c r="AK620" s="69"/>
      <c r="AL620" s="69"/>
      <c r="AM620" s="69"/>
      <c r="AN620" s="69"/>
      <c r="AO620" s="69"/>
      <c r="AP620" s="69">
        <v>158</v>
      </c>
      <c r="AQ620" s="68">
        <f t="shared" si="132"/>
        <v>158</v>
      </c>
      <c r="AR620" s="69">
        <v>590.07000000000005</v>
      </c>
      <c r="AS620" s="69"/>
      <c r="AT620" s="72">
        <f t="shared" si="133"/>
        <v>107.28899999999999</v>
      </c>
      <c r="AU620" s="71">
        <f t="shared" si="138"/>
        <v>12.040209999999998</v>
      </c>
      <c r="AV620" s="68">
        <f t="shared" si="134"/>
        <v>2701.3992100000005</v>
      </c>
      <c r="AW620" s="68">
        <f t="shared" si="136"/>
        <v>32416.790520000006</v>
      </c>
      <c r="AX620" s="70">
        <v>400</v>
      </c>
      <c r="AY620" s="70">
        <v>600</v>
      </c>
      <c r="AZ620" s="70"/>
      <c r="BA620" s="68">
        <f t="shared" si="135"/>
        <v>33416.79052000001</v>
      </c>
      <c r="BB620" s="17" t="s">
        <v>5447</v>
      </c>
      <c r="BC620" s="81" t="s">
        <v>5134</v>
      </c>
    </row>
    <row r="621" spans="1:55" s="20" customFormat="1" ht="39.75" customHeight="1" x14ac:dyDescent="0.25">
      <c r="A621" s="81" t="s">
        <v>4754</v>
      </c>
      <c r="B621" s="34" t="s">
        <v>2</v>
      </c>
      <c r="C621" s="34"/>
      <c r="D621" s="34"/>
      <c r="E621" s="34"/>
      <c r="F621" s="34" t="s">
        <v>5182</v>
      </c>
      <c r="G621" s="15" t="s">
        <v>4771</v>
      </c>
      <c r="H621" s="16" t="s">
        <v>4775</v>
      </c>
      <c r="I621" s="172">
        <f t="shared" si="128"/>
        <v>609</v>
      </c>
      <c r="J621" s="83">
        <f t="shared" si="137"/>
        <v>590</v>
      </c>
      <c r="K621" s="17" t="s">
        <v>4703</v>
      </c>
      <c r="L621" s="60" t="s">
        <v>4785</v>
      </c>
      <c r="M621" s="60" t="s">
        <v>5626</v>
      </c>
      <c r="N621" s="53" t="s">
        <v>4798</v>
      </c>
      <c r="O621" s="18" t="s">
        <v>2757</v>
      </c>
      <c r="P621" s="47" t="s">
        <v>2758</v>
      </c>
      <c r="Q621" s="48">
        <v>36047</v>
      </c>
      <c r="R621" s="66" t="s">
        <v>771</v>
      </c>
      <c r="S621" s="48" t="s">
        <v>76</v>
      </c>
      <c r="T621" s="56" t="s">
        <v>77</v>
      </c>
      <c r="U621" s="47" t="s">
        <v>1811</v>
      </c>
      <c r="V621" s="58" t="s">
        <v>158</v>
      </c>
      <c r="W621" s="58" t="s">
        <v>159</v>
      </c>
      <c r="X621" s="58" t="s">
        <v>5183</v>
      </c>
      <c r="Y621" s="19" t="s">
        <v>4702</v>
      </c>
      <c r="Z621" s="71">
        <v>752.11</v>
      </c>
      <c r="AA621" s="69">
        <v>3.1</v>
      </c>
      <c r="AB621" s="68">
        <f t="shared" si="129"/>
        <v>755.21</v>
      </c>
      <c r="AC621" s="69"/>
      <c r="AD621" s="69"/>
      <c r="AE621" s="69"/>
      <c r="AF621" s="68">
        <f t="shared" si="130"/>
        <v>0</v>
      </c>
      <c r="AG621" s="69"/>
      <c r="AH621" s="69"/>
      <c r="AI621" s="69"/>
      <c r="AJ621" s="68">
        <f t="shared" si="131"/>
        <v>0</v>
      </c>
      <c r="AK621" s="69"/>
      <c r="AL621" s="69"/>
      <c r="AM621" s="69"/>
      <c r="AN621" s="69"/>
      <c r="AO621" s="69"/>
      <c r="AP621" s="69"/>
      <c r="AQ621" s="68">
        <f t="shared" si="132"/>
        <v>0</v>
      </c>
      <c r="AR621" s="69"/>
      <c r="AS621" s="69">
        <v>1250.92</v>
      </c>
      <c r="AT621" s="72">
        <f t="shared" si="133"/>
        <v>67.689899999999994</v>
      </c>
      <c r="AU621" s="71">
        <f>+(Z621+AC621)*0.82%</f>
        <v>6.1673019999999994</v>
      </c>
      <c r="AV621" s="68">
        <f t="shared" si="134"/>
        <v>2079.9872019999998</v>
      </c>
      <c r="AW621" s="68">
        <f t="shared" si="136"/>
        <v>24959.846423999996</v>
      </c>
      <c r="AX621" s="70">
        <v>400</v>
      </c>
      <c r="AY621" s="70">
        <v>600</v>
      </c>
      <c r="AZ621" s="70"/>
      <c r="BA621" s="68">
        <f t="shared" si="135"/>
        <v>25959.846423999996</v>
      </c>
      <c r="BB621" s="17"/>
      <c r="BC621" s="81"/>
    </row>
    <row r="622" spans="1:55" s="20" customFormat="1" ht="39.75" customHeight="1" x14ac:dyDescent="0.25">
      <c r="A622" s="81" t="s">
        <v>4754</v>
      </c>
      <c r="B622" s="34" t="s">
        <v>2</v>
      </c>
      <c r="C622" s="34"/>
      <c r="D622" s="34"/>
      <c r="E622" s="34"/>
      <c r="F622" s="34" t="s">
        <v>5182</v>
      </c>
      <c r="G622" s="15" t="s">
        <v>4776</v>
      </c>
      <c r="H622" s="16"/>
      <c r="I622" s="172">
        <f t="shared" si="128"/>
        <v>610</v>
      </c>
      <c r="J622" s="83">
        <f t="shared" si="137"/>
        <v>591</v>
      </c>
      <c r="K622" s="17" t="s">
        <v>4707</v>
      </c>
      <c r="L622" s="60" t="s">
        <v>5117</v>
      </c>
      <c r="M622" s="60" t="s">
        <v>5627</v>
      </c>
      <c r="N622" s="139" t="s">
        <v>4789</v>
      </c>
      <c r="O622" s="18" t="s">
        <v>5551</v>
      </c>
      <c r="P622" s="47" t="s">
        <v>2894</v>
      </c>
      <c r="Q622" s="48">
        <v>42056</v>
      </c>
      <c r="R622" s="66" t="s">
        <v>845</v>
      </c>
      <c r="S622" s="48" t="s">
        <v>76</v>
      </c>
      <c r="T622" s="56" t="s">
        <v>77</v>
      </c>
      <c r="U622" s="47" t="s">
        <v>1811</v>
      </c>
      <c r="V622" s="58" t="s">
        <v>111</v>
      </c>
      <c r="W622" s="58" t="s">
        <v>1813</v>
      </c>
      <c r="X622" s="58" t="s">
        <v>5183</v>
      </c>
      <c r="Y622" s="19" t="s">
        <v>5184</v>
      </c>
      <c r="Z622" s="71">
        <v>1435.27</v>
      </c>
      <c r="AA622" s="69">
        <v>33.1</v>
      </c>
      <c r="AB622" s="68">
        <f t="shared" si="129"/>
        <v>1468.37</v>
      </c>
      <c r="AC622" s="69"/>
      <c r="AD622" s="69"/>
      <c r="AE622" s="69"/>
      <c r="AF622" s="68">
        <f t="shared" si="130"/>
        <v>0</v>
      </c>
      <c r="AG622" s="69"/>
      <c r="AH622" s="69"/>
      <c r="AI622" s="69"/>
      <c r="AJ622" s="68">
        <f t="shared" si="131"/>
        <v>0</v>
      </c>
      <c r="AK622" s="69"/>
      <c r="AL622" s="69"/>
      <c r="AM622" s="69"/>
      <c r="AN622" s="69"/>
      <c r="AO622" s="69"/>
      <c r="AP622" s="69"/>
      <c r="AQ622" s="68">
        <f t="shared" si="132"/>
        <v>0</v>
      </c>
      <c r="AR622" s="69"/>
      <c r="AS622" s="69">
        <v>5090.92</v>
      </c>
      <c r="AT622" s="72">
        <f t="shared" si="133"/>
        <v>129.17429999999999</v>
      </c>
      <c r="AU622" s="71">
        <f>+(Z622+AC622)*0.82%</f>
        <v>11.769213999999998</v>
      </c>
      <c r="AV622" s="68">
        <f t="shared" si="134"/>
        <v>6700.2335139999996</v>
      </c>
      <c r="AW622" s="68">
        <f t="shared" si="136"/>
        <v>80402.802167999995</v>
      </c>
      <c r="AX622" s="70">
        <v>400</v>
      </c>
      <c r="AY622" s="70">
        <v>600</v>
      </c>
      <c r="AZ622" s="70"/>
      <c r="BA622" s="68">
        <f t="shared" si="135"/>
        <v>81402.802167999995</v>
      </c>
      <c r="BB622" s="17" t="s">
        <v>4874</v>
      </c>
      <c r="BC622" s="81" t="s">
        <v>4927</v>
      </c>
    </row>
    <row r="623" spans="1:55" s="20" customFormat="1" ht="39.75" customHeight="1" x14ac:dyDescent="0.25">
      <c r="A623" s="81"/>
      <c r="B623" s="34"/>
      <c r="C623" s="34"/>
      <c r="D623" s="34"/>
      <c r="E623" s="34">
        <v>1</v>
      </c>
      <c r="F623" s="34" t="s">
        <v>5182</v>
      </c>
      <c r="G623" s="15" t="s">
        <v>4776</v>
      </c>
      <c r="H623" s="16"/>
      <c r="I623" s="172">
        <f t="shared" si="128"/>
        <v>611</v>
      </c>
      <c r="J623" s="83"/>
      <c r="K623" s="17" t="s">
        <v>4748</v>
      </c>
      <c r="L623" s="60" t="s">
        <v>4784</v>
      </c>
      <c r="M623" s="60" t="s">
        <v>5628</v>
      </c>
      <c r="N623" s="138"/>
      <c r="O623" s="137" t="s">
        <v>5561</v>
      </c>
      <c r="P623" s="47"/>
      <c r="Q623" s="48"/>
      <c r="R623" s="66"/>
      <c r="S623" s="48"/>
      <c r="T623" s="56"/>
      <c r="U623" s="47"/>
      <c r="V623" s="58"/>
      <c r="W623" s="58" t="s">
        <v>1818</v>
      </c>
      <c r="X623" s="58" t="s">
        <v>5183</v>
      </c>
      <c r="Y623" s="19" t="s">
        <v>5193</v>
      </c>
      <c r="Z623" s="71"/>
      <c r="AA623" s="69"/>
      <c r="AB623" s="68">
        <f t="shared" si="129"/>
        <v>0</v>
      </c>
      <c r="AC623" s="69"/>
      <c r="AD623" s="69"/>
      <c r="AE623" s="69"/>
      <c r="AF623" s="68">
        <f t="shared" si="130"/>
        <v>0</v>
      </c>
      <c r="AG623" s="69"/>
      <c r="AH623" s="69"/>
      <c r="AI623" s="69"/>
      <c r="AJ623" s="68">
        <f t="shared" si="131"/>
        <v>0</v>
      </c>
      <c r="AK623" s="69"/>
      <c r="AL623" s="69"/>
      <c r="AM623" s="69"/>
      <c r="AN623" s="69"/>
      <c r="AO623" s="69"/>
      <c r="AP623" s="69"/>
      <c r="AQ623" s="68">
        <f t="shared" si="132"/>
        <v>0</v>
      </c>
      <c r="AR623" s="69"/>
      <c r="AS623" s="69"/>
      <c r="AT623" s="72">
        <f t="shared" si="133"/>
        <v>0</v>
      </c>
      <c r="AU623" s="71">
        <f>+(Z623+AC623)*1.01%</f>
        <v>0</v>
      </c>
      <c r="AV623" s="68">
        <f t="shared" si="134"/>
        <v>0</v>
      </c>
      <c r="AW623" s="68">
        <f t="shared" si="136"/>
        <v>0</v>
      </c>
      <c r="AX623" s="70"/>
      <c r="AY623" s="70"/>
      <c r="AZ623" s="70"/>
      <c r="BA623" s="68">
        <f t="shared" si="135"/>
        <v>0</v>
      </c>
      <c r="BB623" s="17" t="s">
        <v>4815</v>
      </c>
      <c r="BC623" s="81" t="s">
        <v>4815</v>
      </c>
    </row>
    <row r="624" spans="1:55" s="20" customFormat="1" ht="39.75" customHeight="1" x14ac:dyDescent="0.25">
      <c r="A624" s="81" t="s">
        <v>4754</v>
      </c>
      <c r="B624" s="34"/>
      <c r="C624" s="34"/>
      <c r="D624" s="34">
        <v>1</v>
      </c>
      <c r="E624" s="34"/>
      <c r="F624" s="34" t="s">
        <v>5182</v>
      </c>
      <c r="G624" s="15" t="s">
        <v>4776</v>
      </c>
      <c r="H624" s="16"/>
      <c r="I624" s="172">
        <f t="shared" si="128"/>
        <v>612</v>
      </c>
      <c r="J624" s="83">
        <f>J622+1</f>
        <v>592</v>
      </c>
      <c r="K624" s="17" t="s">
        <v>4700</v>
      </c>
      <c r="L624" s="60" t="s">
        <v>4785</v>
      </c>
      <c r="M624" s="60" t="s">
        <v>5629</v>
      </c>
      <c r="N624" s="139" t="s">
        <v>4789</v>
      </c>
      <c r="O624" s="18" t="s">
        <v>2895</v>
      </c>
      <c r="P624" s="47"/>
      <c r="Q624" s="48">
        <v>41932</v>
      </c>
      <c r="R624" s="66" t="s">
        <v>846</v>
      </c>
      <c r="S624" s="48" t="s">
        <v>76</v>
      </c>
      <c r="T624" s="56" t="s">
        <v>1822</v>
      </c>
      <c r="U624" s="47" t="s">
        <v>1811</v>
      </c>
      <c r="V624" s="58" t="s">
        <v>148</v>
      </c>
      <c r="W624" s="58" t="s">
        <v>149</v>
      </c>
      <c r="X624" s="58" t="s">
        <v>5183</v>
      </c>
      <c r="Y624" s="19" t="s">
        <v>5188</v>
      </c>
      <c r="Z624" s="71">
        <v>698</v>
      </c>
      <c r="AA624" s="69">
        <v>3.1</v>
      </c>
      <c r="AB624" s="68">
        <f t="shared" si="129"/>
        <v>701.1</v>
      </c>
      <c r="AC624" s="69"/>
      <c r="AD624" s="69"/>
      <c r="AE624" s="69"/>
      <c r="AF624" s="68">
        <f t="shared" si="130"/>
        <v>0</v>
      </c>
      <c r="AG624" s="69"/>
      <c r="AH624" s="69"/>
      <c r="AI624" s="69"/>
      <c r="AJ624" s="68">
        <f t="shared" si="131"/>
        <v>0</v>
      </c>
      <c r="AK624" s="69"/>
      <c r="AL624" s="69"/>
      <c r="AM624" s="69"/>
      <c r="AN624" s="69"/>
      <c r="AO624" s="69"/>
      <c r="AP624" s="69"/>
      <c r="AQ624" s="68">
        <f t="shared" si="132"/>
        <v>0</v>
      </c>
      <c r="AR624" s="69"/>
      <c r="AS624" s="69">
        <v>1250.92</v>
      </c>
      <c r="AT624" s="72">
        <f t="shared" si="133"/>
        <v>62.82</v>
      </c>
      <c r="AU624" s="71">
        <f>+(Z624+AC624)*0.82%</f>
        <v>5.7235999999999994</v>
      </c>
      <c r="AV624" s="68">
        <f t="shared" si="134"/>
        <v>2020.5636</v>
      </c>
      <c r="AW624" s="68">
        <f>AV624*11</f>
        <v>22226.1996</v>
      </c>
      <c r="AX624" s="70">
        <v>400</v>
      </c>
      <c r="AY624" s="70">
        <v>600</v>
      </c>
      <c r="AZ624" s="70"/>
      <c r="BA624" s="68">
        <f t="shared" si="135"/>
        <v>23226.1996</v>
      </c>
      <c r="BB624" s="17" t="s">
        <v>4875</v>
      </c>
      <c r="BC624" s="81" t="s">
        <v>4948</v>
      </c>
    </row>
    <row r="625" spans="1:55" s="20" customFormat="1" ht="39.75" customHeight="1" x14ac:dyDescent="0.25">
      <c r="A625" s="81" t="s">
        <v>4754</v>
      </c>
      <c r="B625" s="34" t="s">
        <v>2</v>
      </c>
      <c r="C625" s="34"/>
      <c r="D625" s="34"/>
      <c r="E625" s="34"/>
      <c r="F625" s="34" t="s">
        <v>5182</v>
      </c>
      <c r="G625" s="15" t="s">
        <v>4776</v>
      </c>
      <c r="H625" s="16"/>
      <c r="I625" s="172">
        <f t="shared" si="128"/>
        <v>613</v>
      </c>
      <c r="J625" s="83">
        <f>J624+1</f>
        <v>593</v>
      </c>
      <c r="K625" s="17" t="s">
        <v>4700</v>
      </c>
      <c r="L625" s="60" t="s">
        <v>4785</v>
      </c>
      <c r="M625" s="60" t="s">
        <v>5629</v>
      </c>
      <c r="N625" s="139" t="s">
        <v>4789</v>
      </c>
      <c r="O625" s="18" t="s">
        <v>2896</v>
      </c>
      <c r="P625" s="47" t="s">
        <v>2897</v>
      </c>
      <c r="Q625" s="48">
        <v>32994</v>
      </c>
      <c r="R625" s="66" t="s">
        <v>847</v>
      </c>
      <c r="S625" s="48" t="s">
        <v>76</v>
      </c>
      <c r="T625" s="56" t="s">
        <v>77</v>
      </c>
      <c r="U625" s="47" t="s">
        <v>1811</v>
      </c>
      <c r="V625" s="58" t="s">
        <v>146</v>
      </c>
      <c r="W625" s="58" t="s">
        <v>147</v>
      </c>
      <c r="X625" s="58" t="s">
        <v>5183</v>
      </c>
      <c r="Y625" s="19" t="s">
        <v>5192</v>
      </c>
      <c r="Z625" s="71">
        <v>812.63</v>
      </c>
      <c r="AA625" s="69">
        <v>3.1</v>
      </c>
      <c r="AB625" s="68">
        <f t="shared" si="129"/>
        <v>815.73</v>
      </c>
      <c r="AC625" s="69"/>
      <c r="AD625" s="69"/>
      <c r="AE625" s="69"/>
      <c r="AF625" s="68">
        <f t="shared" si="130"/>
        <v>0</v>
      </c>
      <c r="AG625" s="69"/>
      <c r="AH625" s="69"/>
      <c r="AI625" s="69"/>
      <c r="AJ625" s="68">
        <f t="shared" si="131"/>
        <v>0</v>
      </c>
      <c r="AK625" s="69"/>
      <c r="AL625" s="69"/>
      <c r="AM625" s="69"/>
      <c r="AN625" s="69"/>
      <c r="AO625" s="69"/>
      <c r="AP625" s="69"/>
      <c r="AQ625" s="68">
        <f t="shared" si="132"/>
        <v>0</v>
      </c>
      <c r="AR625" s="69"/>
      <c r="AS625" s="69">
        <v>1250.92</v>
      </c>
      <c r="AT625" s="72">
        <f t="shared" si="133"/>
        <v>73.13669999999999</v>
      </c>
      <c r="AU625" s="71">
        <f>+(Z625+AC625)*0.82%</f>
        <v>6.6635659999999994</v>
      </c>
      <c r="AV625" s="68">
        <f t="shared" si="134"/>
        <v>2146.4502660000003</v>
      </c>
      <c r="AW625" s="68">
        <f t="shared" si="136"/>
        <v>25757.403192000005</v>
      </c>
      <c r="AX625" s="70">
        <v>400</v>
      </c>
      <c r="AY625" s="70">
        <v>600</v>
      </c>
      <c r="AZ625" s="70"/>
      <c r="BA625" s="68">
        <f t="shared" si="135"/>
        <v>26757.403192000005</v>
      </c>
      <c r="BB625" s="17"/>
      <c r="BC625" s="81"/>
    </row>
    <row r="626" spans="1:55" s="20" customFormat="1" ht="39.75" customHeight="1" x14ac:dyDescent="0.25">
      <c r="A626" s="81" t="s">
        <v>4754</v>
      </c>
      <c r="B626" s="34" t="s">
        <v>2</v>
      </c>
      <c r="C626" s="34"/>
      <c r="D626" s="34"/>
      <c r="E626" s="34"/>
      <c r="F626" s="34" t="s">
        <v>5182</v>
      </c>
      <c r="G626" s="15" t="s">
        <v>4776</v>
      </c>
      <c r="H626" s="16"/>
      <c r="I626" s="172">
        <f t="shared" si="128"/>
        <v>614</v>
      </c>
      <c r="J626" s="83">
        <f t="shared" ref="J626" si="139">J625+1</f>
        <v>594</v>
      </c>
      <c r="K626" s="17" t="s">
        <v>4703</v>
      </c>
      <c r="L626" s="60" t="s">
        <v>4785</v>
      </c>
      <c r="M626" s="60" t="s">
        <v>5629</v>
      </c>
      <c r="N626" s="139" t="s">
        <v>4789</v>
      </c>
      <c r="O626" s="18" t="s">
        <v>1884</v>
      </c>
      <c r="P626" s="47" t="s">
        <v>1885</v>
      </c>
      <c r="Q626" s="48">
        <v>41091</v>
      </c>
      <c r="R626" s="66" t="s">
        <v>292</v>
      </c>
      <c r="S626" s="48" t="s">
        <v>76</v>
      </c>
      <c r="T626" s="56" t="s">
        <v>77</v>
      </c>
      <c r="U626" s="47" t="s">
        <v>1811</v>
      </c>
      <c r="V626" s="58" t="s">
        <v>158</v>
      </c>
      <c r="W626" s="58" t="s">
        <v>159</v>
      </c>
      <c r="X626" s="58" t="s">
        <v>5183</v>
      </c>
      <c r="Y626" s="19" t="s">
        <v>5185</v>
      </c>
      <c r="Z626" s="71">
        <v>689.67000000000007</v>
      </c>
      <c r="AA626" s="69">
        <v>3.1</v>
      </c>
      <c r="AB626" s="68">
        <f t="shared" si="129"/>
        <v>692.7700000000001</v>
      </c>
      <c r="AC626" s="69"/>
      <c r="AD626" s="69"/>
      <c r="AE626" s="69"/>
      <c r="AF626" s="68">
        <f t="shared" si="130"/>
        <v>0</v>
      </c>
      <c r="AG626" s="69"/>
      <c r="AH626" s="69"/>
      <c r="AI626" s="69"/>
      <c r="AJ626" s="68">
        <f t="shared" si="131"/>
        <v>0</v>
      </c>
      <c r="AK626" s="69"/>
      <c r="AL626" s="69"/>
      <c r="AM626" s="69"/>
      <c r="AN626" s="69"/>
      <c r="AO626" s="69"/>
      <c r="AP626" s="69"/>
      <c r="AQ626" s="68">
        <f t="shared" si="132"/>
        <v>0</v>
      </c>
      <c r="AR626" s="69"/>
      <c r="AS626" s="69">
        <v>1250.92</v>
      </c>
      <c r="AT626" s="72">
        <f t="shared" si="133"/>
        <v>62.070300000000003</v>
      </c>
      <c r="AU626" s="71">
        <f>+(Z626+AC626)*0.82%</f>
        <v>5.6552939999999996</v>
      </c>
      <c r="AV626" s="68">
        <f t="shared" si="134"/>
        <v>2011.4155940000001</v>
      </c>
      <c r="AW626" s="68">
        <f t="shared" si="136"/>
        <v>24136.987128000001</v>
      </c>
      <c r="AX626" s="70">
        <v>400</v>
      </c>
      <c r="AY626" s="70">
        <v>600</v>
      </c>
      <c r="AZ626" s="70"/>
      <c r="BA626" s="68">
        <f t="shared" si="135"/>
        <v>25136.987128000001</v>
      </c>
      <c r="BB626" s="17" t="s">
        <v>4814</v>
      </c>
      <c r="BC626" s="81" t="s">
        <v>4930</v>
      </c>
    </row>
    <row r="627" spans="1:55" s="20" customFormat="1" ht="39.75" customHeight="1" x14ac:dyDescent="0.25">
      <c r="A627" s="81"/>
      <c r="B627" s="34"/>
      <c r="C627" s="34"/>
      <c r="D627" s="34"/>
      <c r="E627" s="34">
        <v>1</v>
      </c>
      <c r="F627" s="34" t="s">
        <v>5182</v>
      </c>
      <c r="G627" s="15" t="s">
        <v>4776</v>
      </c>
      <c r="H627" s="16" t="s">
        <v>4777</v>
      </c>
      <c r="I627" s="172">
        <f t="shared" si="128"/>
        <v>615</v>
      </c>
      <c r="J627" s="83"/>
      <c r="K627" s="17" t="s">
        <v>4736</v>
      </c>
      <c r="L627" s="60" t="s">
        <v>4784</v>
      </c>
      <c r="M627" s="60" t="s">
        <v>5630</v>
      </c>
      <c r="N627" s="138"/>
      <c r="O627" s="137" t="s">
        <v>5561</v>
      </c>
      <c r="P627" s="47"/>
      <c r="Q627" s="48"/>
      <c r="R627" s="66"/>
      <c r="S627" s="48"/>
      <c r="T627" s="56"/>
      <c r="U627" s="47"/>
      <c r="V627" s="58"/>
      <c r="W627" s="58" t="s">
        <v>1818</v>
      </c>
      <c r="X627" s="58" t="s">
        <v>5183</v>
      </c>
      <c r="Y627" s="19" t="s">
        <v>5193</v>
      </c>
      <c r="Z627" s="71"/>
      <c r="AA627" s="69"/>
      <c r="AB627" s="68">
        <f t="shared" si="129"/>
        <v>0</v>
      </c>
      <c r="AC627" s="69"/>
      <c r="AD627" s="69"/>
      <c r="AE627" s="69"/>
      <c r="AF627" s="68">
        <f t="shared" si="130"/>
        <v>0</v>
      </c>
      <c r="AG627" s="69"/>
      <c r="AH627" s="69"/>
      <c r="AI627" s="69"/>
      <c r="AJ627" s="68">
        <f t="shared" si="131"/>
        <v>0</v>
      </c>
      <c r="AK627" s="69"/>
      <c r="AL627" s="69"/>
      <c r="AM627" s="69"/>
      <c r="AN627" s="69"/>
      <c r="AO627" s="69"/>
      <c r="AP627" s="69"/>
      <c r="AQ627" s="68">
        <f t="shared" si="132"/>
        <v>0</v>
      </c>
      <c r="AR627" s="69"/>
      <c r="AS627" s="69"/>
      <c r="AT627" s="72">
        <f t="shared" si="133"/>
        <v>0</v>
      </c>
      <c r="AU627" s="71">
        <f t="shared" ref="AU627:AU690" si="140">+(Z627+AC627)*1.01%</f>
        <v>0</v>
      </c>
      <c r="AV627" s="68">
        <f t="shared" si="134"/>
        <v>0</v>
      </c>
      <c r="AW627" s="68">
        <f t="shared" si="136"/>
        <v>0</v>
      </c>
      <c r="AX627" s="70"/>
      <c r="AY627" s="70"/>
      <c r="AZ627" s="70"/>
      <c r="BA627" s="68">
        <f t="shared" si="135"/>
        <v>0</v>
      </c>
      <c r="BB627" s="17" t="s">
        <v>4815</v>
      </c>
      <c r="BC627" s="81" t="s">
        <v>4815</v>
      </c>
    </row>
    <row r="628" spans="1:55" s="20" customFormat="1" ht="39.75" customHeight="1" x14ac:dyDescent="0.25">
      <c r="A628" s="81"/>
      <c r="B628" s="34"/>
      <c r="C628" s="34"/>
      <c r="D628" s="34"/>
      <c r="E628" s="34">
        <v>1</v>
      </c>
      <c r="F628" s="34" t="s">
        <v>5182</v>
      </c>
      <c r="G628" s="15" t="s">
        <v>4776</v>
      </c>
      <c r="H628" s="16" t="s">
        <v>4777</v>
      </c>
      <c r="I628" s="172">
        <f t="shared" si="128"/>
        <v>616</v>
      </c>
      <c r="J628" s="83"/>
      <c r="K628" s="17" t="s">
        <v>4749</v>
      </c>
      <c r="L628" s="60" t="s">
        <v>4784</v>
      </c>
      <c r="M628" s="60" t="s">
        <v>5630</v>
      </c>
      <c r="N628" s="138"/>
      <c r="O628" s="137" t="s">
        <v>5561</v>
      </c>
      <c r="P628" s="47"/>
      <c r="Q628" s="48"/>
      <c r="R628" s="66"/>
      <c r="S628" s="48"/>
      <c r="T628" s="56"/>
      <c r="U628" s="47"/>
      <c r="V628" s="58"/>
      <c r="W628" s="58" t="s">
        <v>1818</v>
      </c>
      <c r="X628" s="58" t="s">
        <v>5183</v>
      </c>
      <c r="Y628" s="19" t="s">
        <v>5193</v>
      </c>
      <c r="Z628" s="71"/>
      <c r="AA628" s="69"/>
      <c r="AB628" s="68">
        <f t="shared" si="129"/>
        <v>0</v>
      </c>
      <c r="AC628" s="69"/>
      <c r="AD628" s="69"/>
      <c r="AE628" s="69"/>
      <c r="AF628" s="68">
        <f t="shared" si="130"/>
        <v>0</v>
      </c>
      <c r="AG628" s="69"/>
      <c r="AH628" s="69"/>
      <c r="AI628" s="69"/>
      <c r="AJ628" s="68">
        <f t="shared" si="131"/>
        <v>0</v>
      </c>
      <c r="AK628" s="69"/>
      <c r="AL628" s="69"/>
      <c r="AM628" s="69"/>
      <c r="AN628" s="69"/>
      <c r="AO628" s="69"/>
      <c r="AP628" s="69"/>
      <c r="AQ628" s="68">
        <f t="shared" si="132"/>
        <v>0</v>
      </c>
      <c r="AR628" s="69"/>
      <c r="AS628" s="69"/>
      <c r="AT628" s="72">
        <f t="shared" si="133"/>
        <v>0</v>
      </c>
      <c r="AU628" s="71">
        <f t="shared" si="140"/>
        <v>0</v>
      </c>
      <c r="AV628" s="68">
        <f t="shared" si="134"/>
        <v>0</v>
      </c>
      <c r="AW628" s="68">
        <f t="shared" si="136"/>
        <v>0</v>
      </c>
      <c r="AX628" s="70"/>
      <c r="AY628" s="70"/>
      <c r="AZ628" s="70"/>
      <c r="BA628" s="68">
        <f t="shared" si="135"/>
        <v>0</v>
      </c>
      <c r="BB628" s="17" t="s">
        <v>4815</v>
      </c>
      <c r="BC628" s="81" t="s">
        <v>4815</v>
      </c>
    </row>
    <row r="629" spans="1:55" s="20" customFormat="1" ht="39.75" customHeight="1" x14ac:dyDescent="0.25">
      <c r="A629" s="81"/>
      <c r="B629" s="34"/>
      <c r="C629" s="34"/>
      <c r="D629" s="34"/>
      <c r="E629" s="34">
        <v>1</v>
      </c>
      <c r="F629" s="34" t="s">
        <v>5182</v>
      </c>
      <c r="G629" s="15" t="s">
        <v>4776</v>
      </c>
      <c r="H629" s="16" t="s">
        <v>4777</v>
      </c>
      <c r="I629" s="172">
        <f t="shared" si="128"/>
        <v>617</v>
      </c>
      <c r="J629" s="83"/>
      <c r="K629" s="17" t="s">
        <v>4749</v>
      </c>
      <c r="L629" s="60" t="s">
        <v>4784</v>
      </c>
      <c r="M629" s="60" t="s">
        <v>5630</v>
      </c>
      <c r="N629" s="138"/>
      <c r="O629" s="137" t="s">
        <v>5561</v>
      </c>
      <c r="P629" s="47"/>
      <c r="Q629" s="48"/>
      <c r="R629" s="66"/>
      <c r="S629" s="48"/>
      <c r="T629" s="56"/>
      <c r="U629" s="47"/>
      <c r="V629" s="58"/>
      <c r="W629" s="58" t="s">
        <v>1818</v>
      </c>
      <c r="X629" s="58" t="s">
        <v>5183</v>
      </c>
      <c r="Y629" s="19" t="s">
        <v>5193</v>
      </c>
      <c r="Z629" s="71"/>
      <c r="AA629" s="69"/>
      <c r="AB629" s="68">
        <f t="shared" si="129"/>
        <v>0</v>
      </c>
      <c r="AC629" s="69"/>
      <c r="AD629" s="69"/>
      <c r="AE629" s="69"/>
      <c r="AF629" s="68">
        <f t="shared" si="130"/>
        <v>0</v>
      </c>
      <c r="AG629" s="69"/>
      <c r="AH629" s="69"/>
      <c r="AI629" s="69"/>
      <c r="AJ629" s="68">
        <f t="shared" si="131"/>
        <v>0</v>
      </c>
      <c r="AK629" s="69"/>
      <c r="AL629" s="69"/>
      <c r="AM629" s="69"/>
      <c r="AN629" s="69"/>
      <c r="AO629" s="69"/>
      <c r="AP629" s="69"/>
      <c r="AQ629" s="68">
        <f t="shared" si="132"/>
        <v>0</v>
      </c>
      <c r="AR629" s="69"/>
      <c r="AS629" s="69"/>
      <c r="AT629" s="72">
        <f t="shared" si="133"/>
        <v>0</v>
      </c>
      <c r="AU629" s="71">
        <f t="shared" si="140"/>
        <v>0</v>
      </c>
      <c r="AV629" s="68">
        <f t="shared" si="134"/>
        <v>0</v>
      </c>
      <c r="AW629" s="68">
        <f t="shared" si="136"/>
        <v>0</v>
      </c>
      <c r="AX629" s="70"/>
      <c r="AY629" s="70"/>
      <c r="AZ629" s="70"/>
      <c r="BA629" s="68">
        <f t="shared" si="135"/>
        <v>0</v>
      </c>
      <c r="BB629" s="17" t="s">
        <v>4815</v>
      </c>
      <c r="BC629" s="81" t="s">
        <v>4815</v>
      </c>
    </row>
    <row r="630" spans="1:55" s="20" customFormat="1" ht="39.75" customHeight="1" x14ac:dyDescent="0.25">
      <c r="A630" s="81"/>
      <c r="B630" s="34"/>
      <c r="C630" s="34"/>
      <c r="D630" s="34"/>
      <c r="E630" s="34">
        <v>1</v>
      </c>
      <c r="F630" s="34" t="s">
        <v>5182</v>
      </c>
      <c r="G630" s="15" t="s">
        <v>4776</v>
      </c>
      <c r="H630" s="16" t="s">
        <v>4777</v>
      </c>
      <c r="I630" s="172">
        <f t="shared" si="128"/>
        <v>618</v>
      </c>
      <c r="J630" s="83"/>
      <c r="K630" s="17" t="s">
        <v>4749</v>
      </c>
      <c r="L630" s="60" t="s">
        <v>4784</v>
      </c>
      <c r="M630" s="60" t="s">
        <v>5630</v>
      </c>
      <c r="N630" s="138"/>
      <c r="O630" s="137" t="s">
        <v>5561</v>
      </c>
      <c r="P630" s="47"/>
      <c r="Q630" s="48"/>
      <c r="R630" s="66"/>
      <c r="S630" s="48"/>
      <c r="T630" s="56"/>
      <c r="U630" s="47"/>
      <c r="V630" s="58"/>
      <c r="W630" s="58" t="s">
        <v>1818</v>
      </c>
      <c r="X630" s="58" t="s">
        <v>5183</v>
      </c>
      <c r="Y630" s="19" t="s">
        <v>5193</v>
      </c>
      <c r="Z630" s="71"/>
      <c r="AA630" s="69"/>
      <c r="AB630" s="68">
        <f t="shared" si="129"/>
        <v>0</v>
      </c>
      <c r="AC630" s="69"/>
      <c r="AD630" s="69"/>
      <c r="AE630" s="69"/>
      <c r="AF630" s="68">
        <f t="shared" si="130"/>
        <v>0</v>
      </c>
      <c r="AG630" s="69"/>
      <c r="AH630" s="69"/>
      <c r="AI630" s="69"/>
      <c r="AJ630" s="68">
        <f t="shared" si="131"/>
        <v>0</v>
      </c>
      <c r="AK630" s="69"/>
      <c r="AL630" s="69"/>
      <c r="AM630" s="69"/>
      <c r="AN630" s="69"/>
      <c r="AO630" s="69"/>
      <c r="AP630" s="69"/>
      <c r="AQ630" s="68">
        <f t="shared" si="132"/>
        <v>0</v>
      </c>
      <c r="AR630" s="69"/>
      <c r="AS630" s="69"/>
      <c r="AT630" s="72">
        <f t="shared" si="133"/>
        <v>0</v>
      </c>
      <c r="AU630" s="71">
        <f t="shared" si="140"/>
        <v>0</v>
      </c>
      <c r="AV630" s="68">
        <f t="shared" si="134"/>
        <v>0</v>
      </c>
      <c r="AW630" s="68">
        <f t="shared" si="136"/>
        <v>0</v>
      </c>
      <c r="AX630" s="70"/>
      <c r="AY630" s="70"/>
      <c r="AZ630" s="70"/>
      <c r="BA630" s="68">
        <f t="shared" si="135"/>
        <v>0</v>
      </c>
      <c r="BB630" s="17" t="s">
        <v>4815</v>
      </c>
      <c r="BC630" s="81" t="s">
        <v>4815</v>
      </c>
    </row>
    <row r="631" spans="1:55" s="20" customFormat="1" ht="39.75" customHeight="1" x14ac:dyDescent="0.25">
      <c r="A631" s="81"/>
      <c r="B631" s="34"/>
      <c r="C631" s="34"/>
      <c r="D631" s="34"/>
      <c r="E631" s="34">
        <v>1</v>
      </c>
      <c r="F631" s="34" t="s">
        <v>5182</v>
      </c>
      <c r="G631" s="15" t="s">
        <v>4776</v>
      </c>
      <c r="H631" s="16" t="s">
        <v>4777</v>
      </c>
      <c r="I631" s="172">
        <f t="shared" si="128"/>
        <v>619</v>
      </c>
      <c r="J631" s="83"/>
      <c r="K631" s="17" t="s">
        <v>4749</v>
      </c>
      <c r="L631" s="60" t="s">
        <v>4784</v>
      </c>
      <c r="M631" s="60" t="s">
        <v>5630</v>
      </c>
      <c r="N631" s="138"/>
      <c r="O631" s="137" t="s">
        <v>5561</v>
      </c>
      <c r="P631" s="47"/>
      <c r="Q631" s="48"/>
      <c r="R631" s="66"/>
      <c r="S631" s="48"/>
      <c r="T631" s="56"/>
      <c r="U631" s="47"/>
      <c r="V631" s="58"/>
      <c r="W631" s="58" t="s">
        <v>1818</v>
      </c>
      <c r="X631" s="58" t="s">
        <v>5183</v>
      </c>
      <c r="Y631" s="19" t="s">
        <v>5193</v>
      </c>
      <c r="Z631" s="71"/>
      <c r="AA631" s="69"/>
      <c r="AB631" s="68">
        <f t="shared" si="129"/>
        <v>0</v>
      </c>
      <c r="AC631" s="69"/>
      <c r="AD631" s="69"/>
      <c r="AE631" s="69"/>
      <c r="AF631" s="68">
        <f t="shared" si="130"/>
        <v>0</v>
      </c>
      <c r="AG631" s="69"/>
      <c r="AH631" s="69"/>
      <c r="AI631" s="69"/>
      <c r="AJ631" s="68">
        <f t="shared" si="131"/>
        <v>0</v>
      </c>
      <c r="AK631" s="69"/>
      <c r="AL631" s="69"/>
      <c r="AM631" s="69"/>
      <c r="AN631" s="69"/>
      <c r="AO631" s="69"/>
      <c r="AP631" s="69"/>
      <c r="AQ631" s="68">
        <f t="shared" si="132"/>
        <v>0</v>
      </c>
      <c r="AR631" s="69"/>
      <c r="AS631" s="69"/>
      <c r="AT631" s="72">
        <f t="shared" si="133"/>
        <v>0</v>
      </c>
      <c r="AU631" s="71">
        <f t="shared" si="140"/>
        <v>0</v>
      </c>
      <c r="AV631" s="68">
        <f t="shared" si="134"/>
        <v>0</v>
      </c>
      <c r="AW631" s="68">
        <f t="shared" si="136"/>
        <v>0</v>
      </c>
      <c r="AX631" s="70"/>
      <c r="AY631" s="70"/>
      <c r="AZ631" s="70"/>
      <c r="BA631" s="68">
        <f t="shared" si="135"/>
        <v>0</v>
      </c>
      <c r="BB631" s="17" t="s">
        <v>4815</v>
      </c>
      <c r="BC631" s="81" t="s">
        <v>4815</v>
      </c>
    </row>
    <row r="632" spans="1:55" s="20" customFormat="1" ht="39.75" customHeight="1" x14ac:dyDescent="0.25">
      <c r="A632" s="81"/>
      <c r="B632" s="34"/>
      <c r="C632" s="34"/>
      <c r="D632" s="34"/>
      <c r="E632" s="34">
        <v>1</v>
      </c>
      <c r="F632" s="34" t="s">
        <v>5182</v>
      </c>
      <c r="G632" s="15" t="s">
        <v>4776</v>
      </c>
      <c r="H632" s="16" t="s">
        <v>4777</v>
      </c>
      <c r="I632" s="172">
        <f t="shared" si="128"/>
        <v>620</v>
      </c>
      <c r="J632" s="83"/>
      <c r="K632" s="17" t="s">
        <v>4749</v>
      </c>
      <c r="L632" s="60" t="s">
        <v>4784</v>
      </c>
      <c r="M632" s="60" t="s">
        <v>5630</v>
      </c>
      <c r="N632" s="138"/>
      <c r="O632" s="137" t="s">
        <v>5561</v>
      </c>
      <c r="P632" s="47"/>
      <c r="Q632" s="48"/>
      <c r="R632" s="66"/>
      <c r="S632" s="48"/>
      <c r="T632" s="56"/>
      <c r="U632" s="47"/>
      <c r="V632" s="58"/>
      <c r="W632" s="58" t="s">
        <v>1818</v>
      </c>
      <c r="X632" s="58" t="s">
        <v>5183</v>
      </c>
      <c r="Y632" s="19" t="s">
        <v>5193</v>
      </c>
      <c r="Z632" s="71"/>
      <c r="AA632" s="69"/>
      <c r="AB632" s="68">
        <f t="shared" si="129"/>
        <v>0</v>
      </c>
      <c r="AC632" s="69"/>
      <c r="AD632" s="69"/>
      <c r="AE632" s="69"/>
      <c r="AF632" s="68">
        <f t="shared" si="130"/>
        <v>0</v>
      </c>
      <c r="AG632" s="69"/>
      <c r="AH632" s="69"/>
      <c r="AI632" s="69"/>
      <c r="AJ632" s="68">
        <f t="shared" si="131"/>
        <v>0</v>
      </c>
      <c r="AK632" s="69"/>
      <c r="AL632" s="69"/>
      <c r="AM632" s="69"/>
      <c r="AN632" s="69"/>
      <c r="AO632" s="69"/>
      <c r="AP632" s="69"/>
      <c r="AQ632" s="68">
        <f t="shared" si="132"/>
        <v>0</v>
      </c>
      <c r="AR632" s="69"/>
      <c r="AS632" s="69"/>
      <c r="AT632" s="72">
        <f t="shared" si="133"/>
        <v>0</v>
      </c>
      <c r="AU632" s="71">
        <f t="shared" si="140"/>
        <v>0</v>
      </c>
      <c r="AV632" s="68">
        <f t="shared" si="134"/>
        <v>0</v>
      </c>
      <c r="AW632" s="68">
        <f t="shared" si="136"/>
        <v>0</v>
      </c>
      <c r="AX632" s="70"/>
      <c r="AY632" s="70"/>
      <c r="AZ632" s="70"/>
      <c r="BA632" s="68">
        <f t="shared" si="135"/>
        <v>0</v>
      </c>
      <c r="BB632" s="17" t="s">
        <v>4815</v>
      </c>
      <c r="BC632" s="81" t="s">
        <v>4815</v>
      </c>
    </row>
    <row r="633" spans="1:55" s="20" customFormat="1" ht="39.75" customHeight="1" x14ac:dyDescent="0.25">
      <c r="A633" s="81"/>
      <c r="B633" s="34"/>
      <c r="C633" s="34"/>
      <c r="D633" s="34"/>
      <c r="E633" s="34">
        <v>1</v>
      </c>
      <c r="F633" s="34" t="s">
        <v>5182</v>
      </c>
      <c r="G633" s="15" t="s">
        <v>4776</v>
      </c>
      <c r="H633" s="16" t="s">
        <v>4777</v>
      </c>
      <c r="I633" s="172">
        <f t="shared" si="128"/>
        <v>621</v>
      </c>
      <c r="J633" s="83"/>
      <c r="K633" s="17" t="s">
        <v>4748</v>
      </c>
      <c r="L633" s="60" t="s">
        <v>4784</v>
      </c>
      <c r="M633" s="60" t="s">
        <v>5630</v>
      </c>
      <c r="N633" s="138"/>
      <c r="O633" s="137" t="s">
        <v>5561</v>
      </c>
      <c r="P633" s="47"/>
      <c r="Q633" s="48"/>
      <c r="R633" s="66"/>
      <c r="S633" s="48"/>
      <c r="T633" s="56"/>
      <c r="U633" s="47"/>
      <c r="V633" s="58"/>
      <c r="W633" s="58" t="s">
        <v>1818</v>
      </c>
      <c r="X633" s="58" t="s">
        <v>5183</v>
      </c>
      <c r="Y633" s="19" t="s">
        <v>5193</v>
      </c>
      <c r="Z633" s="71"/>
      <c r="AA633" s="69"/>
      <c r="AB633" s="68">
        <f t="shared" si="129"/>
        <v>0</v>
      </c>
      <c r="AC633" s="69"/>
      <c r="AD633" s="69"/>
      <c r="AE633" s="69"/>
      <c r="AF633" s="68">
        <f t="shared" si="130"/>
        <v>0</v>
      </c>
      <c r="AG633" s="69"/>
      <c r="AH633" s="69"/>
      <c r="AI633" s="69"/>
      <c r="AJ633" s="68">
        <f t="shared" si="131"/>
        <v>0</v>
      </c>
      <c r="AK633" s="69"/>
      <c r="AL633" s="69"/>
      <c r="AM633" s="69"/>
      <c r="AN633" s="69"/>
      <c r="AO633" s="69"/>
      <c r="AP633" s="69"/>
      <c r="AQ633" s="68">
        <f t="shared" si="132"/>
        <v>0</v>
      </c>
      <c r="AR633" s="69"/>
      <c r="AS633" s="69"/>
      <c r="AT633" s="72">
        <f t="shared" si="133"/>
        <v>0</v>
      </c>
      <c r="AU633" s="71">
        <f t="shared" si="140"/>
        <v>0</v>
      </c>
      <c r="AV633" s="68">
        <f t="shared" si="134"/>
        <v>0</v>
      </c>
      <c r="AW633" s="68">
        <f t="shared" si="136"/>
        <v>0</v>
      </c>
      <c r="AX633" s="70"/>
      <c r="AY633" s="70"/>
      <c r="AZ633" s="70"/>
      <c r="BA633" s="68">
        <f t="shared" si="135"/>
        <v>0</v>
      </c>
      <c r="BB633" s="17" t="s">
        <v>4815</v>
      </c>
      <c r="BC633" s="81" t="s">
        <v>4815</v>
      </c>
    </row>
    <row r="634" spans="1:55" s="20" customFormat="1" ht="39.75" customHeight="1" x14ac:dyDescent="0.25">
      <c r="A634" s="81"/>
      <c r="B634" s="34"/>
      <c r="C634" s="34"/>
      <c r="D634" s="34"/>
      <c r="E634" s="34">
        <v>1</v>
      </c>
      <c r="F634" s="34" t="s">
        <v>5182</v>
      </c>
      <c r="G634" s="15" t="s">
        <v>4776</v>
      </c>
      <c r="H634" s="16" t="s">
        <v>4777</v>
      </c>
      <c r="I634" s="172">
        <f t="shared" si="128"/>
        <v>622</v>
      </c>
      <c r="J634" s="83"/>
      <c r="K634" s="17" t="s">
        <v>4748</v>
      </c>
      <c r="L634" s="60" t="s">
        <v>4784</v>
      </c>
      <c r="M634" s="60" t="s">
        <v>5630</v>
      </c>
      <c r="N634" s="138"/>
      <c r="O634" s="137" t="s">
        <v>5561</v>
      </c>
      <c r="P634" s="47"/>
      <c r="Q634" s="48"/>
      <c r="R634" s="66"/>
      <c r="S634" s="48"/>
      <c r="T634" s="56"/>
      <c r="U634" s="47"/>
      <c r="V634" s="58"/>
      <c r="W634" s="58" t="s">
        <v>1818</v>
      </c>
      <c r="X634" s="58" t="s">
        <v>5183</v>
      </c>
      <c r="Y634" s="19" t="s">
        <v>5193</v>
      </c>
      <c r="Z634" s="71"/>
      <c r="AA634" s="69"/>
      <c r="AB634" s="68">
        <f t="shared" si="129"/>
        <v>0</v>
      </c>
      <c r="AC634" s="69"/>
      <c r="AD634" s="69"/>
      <c r="AE634" s="69"/>
      <c r="AF634" s="68">
        <f t="shared" si="130"/>
        <v>0</v>
      </c>
      <c r="AG634" s="69"/>
      <c r="AH634" s="69"/>
      <c r="AI634" s="69"/>
      <c r="AJ634" s="68">
        <f t="shared" si="131"/>
        <v>0</v>
      </c>
      <c r="AK634" s="69"/>
      <c r="AL634" s="69"/>
      <c r="AM634" s="69"/>
      <c r="AN634" s="69"/>
      <c r="AO634" s="69"/>
      <c r="AP634" s="69"/>
      <c r="AQ634" s="68">
        <f t="shared" si="132"/>
        <v>0</v>
      </c>
      <c r="AR634" s="69"/>
      <c r="AS634" s="69"/>
      <c r="AT634" s="72">
        <f t="shared" si="133"/>
        <v>0</v>
      </c>
      <c r="AU634" s="71">
        <f t="shared" si="140"/>
        <v>0</v>
      </c>
      <c r="AV634" s="68">
        <f t="shared" si="134"/>
        <v>0</v>
      </c>
      <c r="AW634" s="68">
        <f t="shared" si="136"/>
        <v>0</v>
      </c>
      <c r="AX634" s="70"/>
      <c r="AY634" s="70"/>
      <c r="AZ634" s="70"/>
      <c r="BA634" s="68">
        <f t="shared" si="135"/>
        <v>0</v>
      </c>
      <c r="BB634" s="17" t="s">
        <v>4815</v>
      </c>
      <c r="BC634" s="81" t="s">
        <v>4815</v>
      </c>
    </row>
    <row r="635" spans="1:55" s="20" customFormat="1" ht="39.75" customHeight="1" x14ac:dyDescent="0.25">
      <c r="A635" s="81"/>
      <c r="B635" s="34"/>
      <c r="C635" s="34"/>
      <c r="D635" s="34"/>
      <c r="E635" s="34">
        <v>1</v>
      </c>
      <c r="F635" s="34" t="s">
        <v>5182</v>
      </c>
      <c r="G635" s="15" t="s">
        <v>4776</v>
      </c>
      <c r="H635" s="16" t="s">
        <v>4777</v>
      </c>
      <c r="I635" s="172">
        <f t="shared" si="128"/>
        <v>623</v>
      </c>
      <c r="J635" s="83"/>
      <c r="K635" s="17" t="s">
        <v>4748</v>
      </c>
      <c r="L635" s="60" t="s">
        <v>4784</v>
      </c>
      <c r="M635" s="60" t="s">
        <v>5630</v>
      </c>
      <c r="N635" s="138"/>
      <c r="O635" s="137" t="s">
        <v>5561</v>
      </c>
      <c r="P635" s="47"/>
      <c r="Q635" s="48"/>
      <c r="R635" s="66"/>
      <c r="S635" s="48"/>
      <c r="T635" s="56"/>
      <c r="U635" s="47"/>
      <c r="V635" s="58"/>
      <c r="W635" s="58" t="s">
        <v>1818</v>
      </c>
      <c r="X635" s="58" t="s">
        <v>5183</v>
      </c>
      <c r="Y635" s="19" t="s">
        <v>5193</v>
      </c>
      <c r="Z635" s="71"/>
      <c r="AA635" s="69"/>
      <c r="AB635" s="68">
        <f t="shared" si="129"/>
        <v>0</v>
      </c>
      <c r="AC635" s="69"/>
      <c r="AD635" s="69"/>
      <c r="AE635" s="69"/>
      <c r="AF635" s="68">
        <f t="shared" si="130"/>
        <v>0</v>
      </c>
      <c r="AG635" s="69"/>
      <c r="AH635" s="69"/>
      <c r="AI635" s="69"/>
      <c r="AJ635" s="68">
        <f t="shared" si="131"/>
        <v>0</v>
      </c>
      <c r="AK635" s="69"/>
      <c r="AL635" s="69"/>
      <c r="AM635" s="69"/>
      <c r="AN635" s="69"/>
      <c r="AO635" s="69"/>
      <c r="AP635" s="69"/>
      <c r="AQ635" s="68">
        <f t="shared" si="132"/>
        <v>0</v>
      </c>
      <c r="AR635" s="69"/>
      <c r="AS635" s="69"/>
      <c r="AT635" s="72">
        <f t="shared" si="133"/>
        <v>0</v>
      </c>
      <c r="AU635" s="71">
        <f t="shared" si="140"/>
        <v>0</v>
      </c>
      <c r="AV635" s="68">
        <f t="shared" si="134"/>
        <v>0</v>
      </c>
      <c r="AW635" s="68">
        <f t="shared" si="136"/>
        <v>0</v>
      </c>
      <c r="AX635" s="70"/>
      <c r="AY635" s="70"/>
      <c r="AZ635" s="70"/>
      <c r="BA635" s="68">
        <f t="shared" si="135"/>
        <v>0</v>
      </c>
      <c r="BB635" s="17" t="s">
        <v>4815</v>
      </c>
      <c r="BC635" s="81" t="s">
        <v>4815</v>
      </c>
    </row>
    <row r="636" spans="1:55" s="20" customFormat="1" ht="39.75" customHeight="1" x14ac:dyDescent="0.25">
      <c r="A636" s="81"/>
      <c r="B636" s="34"/>
      <c r="C636" s="34"/>
      <c r="D636" s="34"/>
      <c r="E636" s="34">
        <v>1</v>
      </c>
      <c r="F636" s="34" t="s">
        <v>5182</v>
      </c>
      <c r="G636" s="15" t="s">
        <v>4776</v>
      </c>
      <c r="H636" s="16" t="s">
        <v>4777</v>
      </c>
      <c r="I636" s="172">
        <f t="shared" si="128"/>
        <v>624</v>
      </c>
      <c r="J636" s="83"/>
      <c r="K636" s="17" t="s">
        <v>4748</v>
      </c>
      <c r="L636" s="60" t="s">
        <v>4784</v>
      </c>
      <c r="M636" s="60" t="s">
        <v>5630</v>
      </c>
      <c r="N636" s="138"/>
      <c r="O636" s="137" t="s">
        <v>5561</v>
      </c>
      <c r="P636" s="47"/>
      <c r="Q636" s="48"/>
      <c r="R636" s="66"/>
      <c r="S636" s="48"/>
      <c r="T636" s="56"/>
      <c r="U636" s="47"/>
      <c r="V636" s="58"/>
      <c r="W636" s="58" t="s">
        <v>1818</v>
      </c>
      <c r="X636" s="58" t="s">
        <v>5183</v>
      </c>
      <c r="Y636" s="19" t="s">
        <v>5193</v>
      </c>
      <c r="Z636" s="71"/>
      <c r="AA636" s="69"/>
      <c r="AB636" s="68">
        <f t="shared" si="129"/>
        <v>0</v>
      </c>
      <c r="AC636" s="69"/>
      <c r="AD636" s="69"/>
      <c r="AE636" s="69"/>
      <c r="AF636" s="68">
        <f t="shared" si="130"/>
        <v>0</v>
      </c>
      <c r="AG636" s="69"/>
      <c r="AH636" s="69"/>
      <c r="AI636" s="69"/>
      <c r="AJ636" s="68">
        <f t="shared" si="131"/>
        <v>0</v>
      </c>
      <c r="AK636" s="69"/>
      <c r="AL636" s="69"/>
      <c r="AM636" s="69"/>
      <c r="AN636" s="69"/>
      <c r="AO636" s="69"/>
      <c r="AP636" s="69"/>
      <c r="AQ636" s="68">
        <f t="shared" si="132"/>
        <v>0</v>
      </c>
      <c r="AR636" s="69"/>
      <c r="AS636" s="69"/>
      <c r="AT636" s="72">
        <f t="shared" si="133"/>
        <v>0</v>
      </c>
      <c r="AU636" s="71">
        <f t="shared" si="140"/>
        <v>0</v>
      </c>
      <c r="AV636" s="68">
        <f t="shared" si="134"/>
        <v>0</v>
      </c>
      <c r="AW636" s="68">
        <f t="shared" si="136"/>
        <v>0</v>
      </c>
      <c r="AX636" s="70"/>
      <c r="AY636" s="70"/>
      <c r="AZ636" s="70"/>
      <c r="BA636" s="68">
        <f t="shared" si="135"/>
        <v>0</v>
      </c>
      <c r="BB636" s="17" t="s">
        <v>4815</v>
      </c>
      <c r="BC636" s="81" t="s">
        <v>4815</v>
      </c>
    </row>
    <row r="637" spans="1:55" s="20" customFormat="1" ht="39.75" customHeight="1" x14ac:dyDescent="0.25">
      <c r="A637" s="81"/>
      <c r="B637" s="34"/>
      <c r="C637" s="34"/>
      <c r="D637" s="34"/>
      <c r="E637" s="34">
        <v>1</v>
      </c>
      <c r="F637" s="34" t="s">
        <v>5182</v>
      </c>
      <c r="G637" s="15" t="s">
        <v>4776</v>
      </c>
      <c r="H637" s="16" t="s">
        <v>4777</v>
      </c>
      <c r="I637" s="172">
        <f t="shared" si="128"/>
        <v>625</v>
      </c>
      <c r="J637" s="83"/>
      <c r="K637" s="17" t="s">
        <v>4748</v>
      </c>
      <c r="L637" s="60" t="s">
        <v>4784</v>
      </c>
      <c r="M637" s="60" t="s">
        <v>5630</v>
      </c>
      <c r="N637" s="138"/>
      <c r="O637" s="137" t="s">
        <v>5561</v>
      </c>
      <c r="P637" s="47"/>
      <c r="Q637" s="48"/>
      <c r="R637" s="66"/>
      <c r="S637" s="48"/>
      <c r="T637" s="56"/>
      <c r="U637" s="47"/>
      <c r="V637" s="58"/>
      <c r="W637" s="58" t="s">
        <v>1818</v>
      </c>
      <c r="X637" s="58" t="s">
        <v>5183</v>
      </c>
      <c r="Y637" s="19" t="s">
        <v>5193</v>
      </c>
      <c r="Z637" s="71"/>
      <c r="AA637" s="69"/>
      <c r="AB637" s="68">
        <f t="shared" si="129"/>
        <v>0</v>
      </c>
      <c r="AC637" s="69"/>
      <c r="AD637" s="69"/>
      <c r="AE637" s="69"/>
      <c r="AF637" s="68">
        <f t="shared" si="130"/>
        <v>0</v>
      </c>
      <c r="AG637" s="69"/>
      <c r="AH637" s="69"/>
      <c r="AI637" s="69"/>
      <c r="AJ637" s="68">
        <f t="shared" si="131"/>
        <v>0</v>
      </c>
      <c r="AK637" s="69"/>
      <c r="AL637" s="69"/>
      <c r="AM637" s="69"/>
      <c r="AN637" s="69"/>
      <c r="AO637" s="69"/>
      <c r="AP637" s="69"/>
      <c r="AQ637" s="68">
        <f t="shared" si="132"/>
        <v>0</v>
      </c>
      <c r="AR637" s="69"/>
      <c r="AS637" s="69"/>
      <c r="AT637" s="72">
        <f t="shared" si="133"/>
        <v>0</v>
      </c>
      <c r="AU637" s="71">
        <f t="shared" si="140"/>
        <v>0</v>
      </c>
      <c r="AV637" s="68">
        <f t="shared" si="134"/>
        <v>0</v>
      </c>
      <c r="AW637" s="68">
        <f t="shared" si="136"/>
        <v>0</v>
      </c>
      <c r="AX637" s="70"/>
      <c r="AY637" s="70"/>
      <c r="AZ637" s="70"/>
      <c r="BA637" s="68">
        <f t="shared" si="135"/>
        <v>0</v>
      </c>
      <c r="BB637" s="17" t="s">
        <v>4815</v>
      </c>
      <c r="BC637" s="81" t="s">
        <v>4815</v>
      </c>
    </row>
    <row r="638" spans="1:55" s="20" customFormat="1" ht="39.75" customHeight="1" x14ac:dyDescent="0.25">
      <c r="A638" s="81"/>
      <c r="B638" s="34"/>
      <c r="C638" s="34"/>
      <c r="D638" s="34"/>
      <c r="E638" s="34">
        <v>1</v>
      </c>
      <c r="F638" s="34" t="s">
        <v>5182</v>
      </c>
      <c r="G638" s="15" t="s">
        <v>4776</v>
      </c>
      <c r="H638" s="16" t="s">
        <v>4777</v>
      </c>
      <c r="I638" s="172">
        <f t="shared" si="128"/>
        <v>626</v>
      </c>
      <c r="J638" s="83"/>
      <c r="K638" s="17" t="s">
        <v>4748</v>
      </c>
      <c r="L638" s="60" t="s">
        <v>4784</v>
      </c>
      <c r="M638" s="60" t="s">
        <v>5630</v>
      </c>
      <c r="N638" s="138"/>
      <c r="O638" s="137" t="s">
        <v>5561</v>
      </c>
      <c r="P638" s="47"/>
      <c r="Q638" s="48"/>
      <c r="R638" s="66"/>
      <c r="S638" s="48"/>
      <c r="T638" s="56"/>
      <c r="U638" s="47"/>
      <c r="V638" s="58"/>
      <c r="W638" s="58" t="s">
        <v>1818</v>
      </c>
      <c r="X638" s="58" t="s">
        <v>5183</v>
      </c>
      <c r="Y638" s="19" t="s">
        <v>5193</v>
      </c>
      <c r="Z638" s="71"/>
      <c r="AA638" s="69"/>
      <c r="AB638" s="68">
        <f t="shared" si="129"/>
        <v>0</v>
      </c>
      <c r="AC638" s="69"/>
      <c r="AD638" s="69"/>
      <c r="AE638" s="69"/>
      <c r="AF638" s="68">
        <f t="shared" si="130"/>
        <v>0</v>
      </c>
      <c r="AG638" s="69"/>
      <c r="AH638" s="69"/>
      <c r="AI638" s="69"/>
      <c r="AJ638" s="68">
        <f t="shared" si="131"/>
        <v>0</v>
      </c>
      <c r="AK638" s="69"/>
      <c r="AL638" s="69"/>
      <c r="AM638" s="69"/>
      <c r="AN638" s="69"/>
      <c r="AO638" s="69"/>
      <c r="AP638" s="69"/>
      <c r="AQ638" s="68">
        <f t="shared" si="132"/>
        <v>0</v>
      </c>
      <c r="AR638" s="69"/>
      <c r="AS638" s="69"/>
      <c r="AT638" s="72">
        <f t="shared" si="133"/>
        <v>0</v>
      </c>
      <c r="AU638" s="71">
        <f t="shared" si="140"/>
        <v>0</v>
      </c>
      <c r="AV638" s="68">
        <f t="shared" si="134"/>
        <v>0</v>
      </c>
      <c r="AW638" s="68">
        <f t="shared" si="136"/>
        <v>0</v>
      </c>
      <c r="AX638" s="70"/>
      <c r="AY638" s="70"/>
      <c r="AZ638" s="70"/>
      <c r="BA638" s="68">
        <f t="shared" si="135"/>
        <v>0</v>
      </c>
      <c r="BB638" s="17" t="s">
        <v>4815</v>
      </c>
      <c r="BC638" s="81" t="s">
        <v>4815</v>
      </c>
    </row>
    <row r="639" spans="1:55" s="20" customFormat="1" ht="39.75" customHeight="1" x14ac:dyDescent="0.25">
      <c r="A639" s="81"/>
      <c r="B639" s="34"/>
      <c r="C639" s="34"/>
      <c r="D639" s="34"/>
      <c r="E639" s="34">
        <v>1</v>
      </c>
      <c r="F639" s="34" t="s">
        <v>5182</v>
      </c>
      <c r="G639" s="15" t="s">
        <v>4776</v>
      </c>
      <c r="H639" s="16" t="s">
        <v>4777</v>
      </c>
      <c r="I639" s="172">
        <f t="shared" si="128"/>
        <v>627</v>
      </c>
      <c r="J639" s="83"/>
      <c r="K639" s="17" t="s">
        <v>4748</v>
      </c>
      <c r="L639" s="60" t="s">
        <v>4784</v>
      </c>
      <c r="M639" s="60" t="s">
        <v>5630</v>
      </c>
      <c r="N639" s="138"/>
      <c r="O639" s="137" t="s">
        <v>5561</v>
      </c>
      <c r="P639" s="47"/>
      <c r="Q639" s="48"/>
      <c r="R639" s="66"/>
      <c r="S639" s="48"/>
      <c r="T639" s="56"/>
      <c r="U639" s="47"/>
      <c r="V639" s="58"/>
      <c r="W639" s="58" t="s">
        <v>1818</v>
      </c>
      <c r="X639" s="58" t="s">
        <v>5183</v>
      </c>
      <c r="Y639" s="19" t="s">
        <v>5193</v>
      </c>
      <c r="Z639" s="71"/>
      <c r="AA639" s="69"/>
      <c r="AB639" s="68">
        <f t="shared" si="129"/>
        <v>0</v>
      </c>
      <c r="AC639" s="69"/>
      <c r="AD639" s="69"/>
      <c r="AE639" s="69"/>
      <c r="AF639" s="68">
        <f t="shared" si="130"/>
        <v>0</v>
      </c>
      <c r="AG639" s="69"/>
      <c r="AH639" s="69"/>
      <c r="AI639" s="69"/>
      <c r="AJ639" s="68">
        <f t="shared" si="131"/>
        <v>0</v>
      </c>
      <c r="AK639" s="69"/>
      <c r="AL639" s="69"/>
      <c r="AM639" s="69"/>
      <c r="AN639" s="69"/>
      <c r="AO639" s="69"/>
      <c r="AP639" s="69"/>
      <c r="AQ639" s="68">
        <f t="shared" si="132"/>
        <v>0</v>
      </c>
      <c r="AR639" s="69"/>
      <c r="AS639" s="69"/>
      <c r="AT639" s="72">
        <f t="shared" si="133"/>
        <v>0</v>
      </c>
      <c r="AU639" s="71">
        <f t="shared" si="140"/>
        <v>0</v>
      </c>
      <c r="AV639" s="68">
        <f t="shared" si="134"/>
        <v>0</v>
      </c>
      <c r="AW639" s="68">
        <f t="shared" si="136"/>
        <v>0</v>
      </c>
      <c r="AX639" s="70"/>
      <c r="AY639" s="70"/>
      <c r="AZ639" s="70"/>
      <c r="BA639" s="68">
        <f t="shared" si="135"/>
        <v>0</v>
      </c>
      <c r="BB639" s="17" t="s">
        <v>4815</v>
      </c>
      <c r="BC639" s="81" t="s">
        <v>4815</v>
      </c>
    </row>
    <row r="640" spans="1:55" s="20" customFormat="1" ht="39.75" customHeight="1" x14ac:dyDescent="0.25">
      <c r="A640" s="81" t="s">
        <v>73</v>
      </c>
      <c r="B640" s="34" t="s">
        <v>2</v>
      </c>
      <c r="C640" s="34"/>
      <c r="D640" s="34"/>
      <c r="E640" s="34"/>
      <c r="F640" s="34" t="s">
        <v>5182</v>
      </c>
      <c r="G640" s="15" t="s">
        <v>4776</v>
      </c>
      <c r="H640" s="16" t="s">
        <v>4777</v>
      </c>
      <c r="I640" s="172">
        <f t="shared" si="128"/>
        <v>628</v>
      </c>
      <c r="J640" s="83">
        <f>J626+1</f>
        <v>595</v>
      </c>
      <c r="K640" s="17" t="s">
        <v>5440</v>
      </c>
      <c r="L640" s="60" t="s">
        <v>74</v>
      </c>
      <c r="M640" s="60" t="s">
        <v>5631</v>
      </c>
      <c r="N640" s="53" t="s">
        <v>4790</v>
      </c>
      <c r="O640" s="18" t="s">
        <v>2904</v>
      </c>
      <c r="P640" s="47" t="s">
        <v>2905</v>
      </c>
      <c r="Q640" s="48">
        <v>40529</v>
      </c>
      <c r="R640" s="66" t="s">
        <v>853</v>
      </c>
      <c r="S640" s="48" t="s">
        <v>76</v>
      </c>
      <c r="T640" s="56" t="s">
        <v>77</v>
      </c>
      <c r="U640" s="47" t="s">
        <v>78</v>
      </c>
      <c r="V640" s="58" t="s">
        <v>213</v>
      </c>
      <c r="W640" s="58" t="s">
        <v>1849</v>
      </c>
      <c r="X640" s="58" t="s">
        <v>5183</v>
      </c>
      <c r="Y640" s="19" t="s">
        <v>4977</v>
      </c>
      <c r="Z640" s="71"/>
      <c r="AA640" s="69"/>
      <c r="AB640" s="68">
        <f t="shared" si="129"/>
        <v>0</v>
      </c>
      <c r="AC640" s="69">
        <v>1747.85</v>
      </c>
      <c r="AD640" s="69">
        <v>941.15</v>
      </c>
      <c r="AE640" s="69"/>
      <c r="AF640" s="68">
        <f t="shared" si="130"/>
        <v>2689</v>
      </c>
      <c r="AG640" s="69"/>
      <c r="AH640" s="69"/>
      <c r="AI640" s="69"/>
      <c r="AJ640" s="68">
        <f t="shared" si="131"/>
        <v>0</v>
      </c>
      <c r="AK640" s="69"/>
      <c r="AL640" s="69"/>
      <c r="AM640" s="69"/>
      <c r="AN640" s="69">
        <v>450</v>
      </c>
      <c r="AO640" s="69"/>
      <c r="AP640" s="69"/>
      <c r="AQ640" s="68">
        <f t="shared" si="132"/>
        <v>450</v>
      </c>
      <c r="AR640" s="69">
        <v>1197.92</v>
      </c>
      <c r="AS640" s="69"/>
      <c r="AT640" s="72">
        <f t="shared" si="133"/>
        <v>157.3065</v>
      </c>
      <c r="AU640" s="71">
        <f t="shared" si="140"/>
        <v>17.653284999999997</v>
      </c>
      <c r="AV640" s="68">
        <f t="shared" si="134"/>
        <v>4511.8797850000001</v>
      </c>
      <c r="AW640" s="68">
        <f t="shared" si="136"/>
        <v>54142.557419999997</v>
      </c>
      <c r="AX640" s="70">
        <v>400</v>
      </c>
      <c r="AY640" s="70">
        <v>600</v>
      </c>
      <c r="AZ640" s="70"/>
      <c r="BA640" s="68">
        <f t="shared" si="135"/>
        <v>55142.557419999997</v>
      </c>
      <c r="BB640" s="17" t="s">
        <v>4876</v>
      </c>
      <c r="BC640" s="81" t="s">
        <v>4964</v>
      </c>
    </row>
    <row r="641" spans="1:55" s="20" customFormat="1" ht="39.75" customHeight="1" x14ac:dyDescent="0.25">
      <c r="A641" s="81" t="s">
        <v>73</v>
      </c>
      <c r="B641" s="34" t="s">
        <v>2</v>
      </c>
      <c r="C641" s="34"/>
      <c r="D641" s="34"/>
      <c r="E641" s="34"/>
      <c r="F641" s="34" t="s">
        <v>5182</v>
      </c>
      <c r="G641" s="15" t="s">
        <v>4776</v>
      </c>
      <c r="H641" s="16" t="s">
        <v>4777</v>
      </c>
      <c r="I641" s="172">
        <f t="shared" si="128"/>
        <v>629</v>
      </c>
      <c r="J641" s="83">
        <f>J640+1</f>
        <v>596</v>
      </c>
      <c r="K641" s="17" t="s">
        <v>5440</v>
      </c>
      <c r="L641" s="60" t="s">
        <v>74</v>
      </c>
      <c r="M641" s="60" t="s">
        <v>5631</v>
      </c>
      <c r="N641" s="53" t="s">
        <v>4803</v>
      </c>
      <c r="O641" s="18" t="s">
        <v>2912</v>
      </c>
      <c r="P641" s="47" t="s">
        <v>2913</v>
      </c>
      <c r="Q641" s="48">
        <v>28377</v>
      </c>
      <c r="R641" s="66" t="s">
        <v>857</v>
      </c>
      <c r="S641" s="48" t="s">
        <v>76</v>
      </c>
      <c r="T641" s="56" t="s">
        <v>77</v>
      </c>
      <c r="U641" s="47" t="s">
        <v>78</v>
      </c>
      <c r="V641" s="58" t="s">
        <v>209</v>
      </c>
      <c r="W641" s="58" t="s">
        <v>1847</v>
      </c>
      <c r="X641" s="58" t="s">
        <v>5183</v>
      </c>
      <c r="Y641" s="19" t="s">
        <v>5225</v>
      </c>
      <c r="Z641" s="71"/>
      <c r="AA641" s="69"/>
      <c r="AB641" s="68">
        <f t="shared" si="129"/>
        <v>0</v>
      </c>
      <c r="AC641" s="69">
        <v>2282.15</v>
      </c>
      <c r="AD641" s="69">
        <v>1228.8499999999999</v>
      </c>
      <c r="AE641" s="69"/>
      <c r="AF641" s="68">
        <f t="shared" si="130"/>
        <v>3511</v>
      </c>
      <c r="AG641" s="69"/>
      <c r="AH641" s="69"/>
      <c r="AI641" s="69"/>
      <c r="AJ641" s="68">
        <f t="shared" si="131"/>
        <v>0</v>
      </c>
      <c r="AK641" s="69"/>
      <c r="AL641" s="69"/>
      <c r="AM641" s="69"/>
      <c r="AN641" s="69">
        <v>450</v>
      </c>
      <c r="AO641" s="69"/>
      <c r="AP641" s="69"/>
      <c r="AQ641" s="68">
        <f t="shared" si="132"/>
        <v>450</v>
      </c>
      <c r="AR641" s="69">
        <v>889.31</v>
      </c>
      <c r="AS641" s="69"/>
      <c r="AT641" s="72">
        <f t="shared" si="133"/>
        <v>205.39349999999999</v>
      </c>
      <c r="AU641" s="71">
        <f t="shared" si="140"/>
        <v>23.049714999999999</v>
      </c>
      <c r="AV641" s="68">
        <f t="shared" si="134"/>
        <v>5078.7532149999997</v>
      </c>
      <c r="AW641" s="68">
        <f t="shared" si="136"/>
        <v>60945.038579999993</v>
      </c>
      <c r="AX641" s="70">
        <v>400</v>
      </c>
      <c r="AY641" s="70">
        <v>600</v>
      </c>
      <c r="AZ641" s="70"/>
      <c r="BA641" s="68">
        <f t="shared" si="135"/>
        <v>61945.038579999993</v>
      </c>
      <c r="BB641" s="17"/>
      <c r="BC641" s="81"/>
    </row>
    <row r="642" spans="1:55" s="20" customFormat="1" ht="39.75" customHeight="1" x14ac:dyDescent="0.25">
      <c r="A642" s="81" t="s">
        <v>73</v>
      </c>
      <c r="B642" s="34" t="s">
        <v>2</v>
      </c>
      <c r="C642" s="34"/>
      <c r="D642" s="34"/>
      <c r="E642" s="34"/>
      <c r="F642" s="34" t="s">
        <v>5182</v>
      </c>
      <c r="G642" s="15" t="s">
        <v>4776</v>
      </c>
      <c r="H642" s="16" t="s">
        <v>4777</v>
      </c>
      <c r="I642" s="172">
        <f t="shared" si="128"/>
        <v>630</v>
      </c>
      <c r="J642" s="83">
        <f t="shared" ref="J642:J705" si="141">J641+1</f>
        <v>597</v>
      </c>
      <c r="K642" s="17" t="s">
        <v>5440</v>
      </c>
      <c r="L642" s="60" t="s">
        <v>74</v>
      </c>
      <c r="M642" s="60" t="s">
        <v>5631</v>
      </c>
      <c r="N642" s="53" t="s">
        <v>4800</v>
      </c>
      <c r="O642" s="18" t="s">
        <v>2919</v>
      </c>
      <c r="P642" s="47" t="s">
        <v>2920</v>
      </c>
      <c r="Q642" s="48">
        <v>31732</v>
      </c>
      <c r="R642" s="66" t="s">
        <v>861</v>
      </c>
      <c r="S642" s="48" t="s">
        <v>76</v>
      </c>
      <c r="T642" s="56" t="s">
        <v>77</v>
      </c>
      <c r="U642" s="47" t="s">
        <v>78</v>
      </c>
      <c r="V642" s="58" t="s">
        <v>209</v>
      </c>
      <c r="W642" s="58" t="s">
        <v>1847</v>
      </c>
      <c r="X642" s="58" t="s">
        <v>5183</v>
      </c>
      <c r="Y642" s="19" t="s">
        <v>4977</v>
      </c>
      <c r="Z642" s="71"/>
      <c r="AA642" s="69"/>
      <c r="AB642" s="68">
        <f t="shared" si="129"/>
        <v>0</v>
      </c>
      <c r="AC642" s="69">
        <v>2282.15</v>
      </c>
      <c r="AD642" s="69">
        <v>1228.8499999999999</v>
      </c>
      <c r="AE642" s="69"/>
      <c r="AF642" s="68">
        <f t="shared" si="130"/>
        <v>3511</v>
      </c>
      <c r="AG642" s="69"/>
      <c r="AH642" s="69"/>
      <c r="AI642" s="69"/>
      <c r="AJ642" s="68">
        <f t="shared" si="131"/>
        <v>0</v>
      </c>
      <c r="AK642" s="69"/>
      <c r="AL642" s="69"/>
      <c r="AM642" s="69"/>
      <c r="AN642" s="69">
        <v>450</v>
      </c>
      <c r="AO642" s="73"/>
      <c r="AP642" s="69"/>
      <c r="AQ642" s="68">
        <f t="shared" si="132"/>
        <v>450</v>
      </c>
      <c r="AR642" s="69">
        <v>1152.82</v>
      </c>
      <c r="AS642" s="69"/>
      <c r="AT642" s="72">
        <f t="shared" si="133"/>
        <v>205.39349999999999</v>
      </c>
      <c r="AU642" s="71">
        <f t="shared" si="140"/>
        <v>23.049714999999999</v>
      </c>
      <c r="AV642" s="68">
        <f t="shared" si="134"/>
        <v>5342.2632149999999</v>
      </c>
      <c r="AW642" s="68">
        <f t="shared" si="136"/>
        <v>64107.158580000003</v>
      </c>
      <c r="AX642" s="70">
        <v>400</v>
      </c>
      <c r="AY642" s="70">
        <v>600</v>
      </c>
      <c r="AZ642" s="70"/>
      <c r="BA642" s="68">
        <f t="shared" si="135"/>
        <v>65107.158580000003</v>
      </c>
      <c r="BB642" s="17"/>
      <c r="BC642" s="81"/>
    </row>
    <row r="643" spans="1:55" s="20" customFormat="1" ht="39.75" customHeight="1" x14ac:dyDescent="0.25">
      <c r="A643" s="81" t="s">
        <v>73</v>
      </c>
      <c r="B643" s="34" t="s">
        <v>2</v>
      </c>
      <c r="C643" s="34"/>
      <c r="D643" s="34"/>
      <c r="E643" s="34"/>
      <c r="F643" s="34" t="s">
        <v>5182</v>
      </c>
      <c r="G643" s="15" t="s">
        <v>4776</v>
      </c>
      <c r="H643" s="16" t="s">
        <v>4777</v>
      </c>
      <c r="I643" s="172">
        <f t="shared" si="128"/>
        <v>631</v>
      </c>
      <c r="J643" s="83">
        <f t="shared" si="141"/>
        <v>598</v>
      </c>
      <c r="K643" s="17" t="s">
        <v>5440</v>
      </c>
      <c r="L643" s="60" t="s">
        <v>74</v>
      </c>
      <c r="M643" s="60" t="s">
        <v>5631</v>
      </c>
      <c r="N643" s="53" t="s">
        <v>4803</v>
      </c>
      <c r="O643" s="18" t="s">
        <v>2927</v>
      </c>
      <c r="P643" s="47" t="s">
        <v>2928</v>
      </c>
      <c r="Q643" s="48">
        <v>33054</v>
      </c>
      <c r="R643" s="66" t="s">
        <v>865</v>
      </c>
      <c r="S643" s="48" t="s">
        <v>76</v>
      </c>
      <c r="T643" s="56" t="s">
        <v>77</v>
      </c>
      <c r="U643" s="47" t="s">
        <v>78</v>
      </c>
      <c r="V643" s="58" t="s">
        <v>209</v>
      </c>
      <c r="W643" s="58" t="s">
        <v>1847</v>
      </c>
      <c r="X643" s="58" t="s">
        <v>5183</v>
      </c>
      <c r="Y643" s="19" t="s">
        <v>4977</v>
      </c>
      <c r="Z643" s="71"/>
      <c r="AA643" s="69"/>
      <c r="AB643" s="68">
        <f t="shared" si="129"/>
        <v>0</v>
      </c>
      <c r="AC643" s="69">
        <v>2282.15</v>
      </c>
      <c r="AD643" s="69">
        <v>1228.8499999999999</v>
      </c>
      <c r="AE643" s="69"/>
      <c r="AF643" s="68">
        <f t="shared" si="130"/>
        <v>3511</v>
      </c>
      <c r="AG643" s="69"/>
      <c r="AH643" s="69"/>
      <c r="AI643" s="69"/>
      <c r="AJ643" s="68">
        <f t="shared" si="131"/>
        <v>0</v>
      </c>
      <c r="AK643" s="69"/>
      <c r="AL643" s="69"/>
      <c r="AM643" s="69"/>
      <c r="AN643" s="69">
        <v>450</v>
      </c>
      <c r="AO643" s="69"/>
      <c r="AP643" s="69"/>
      <c r="AQ643" s="68">
        <f t="shared" si="132"/>
        <v>450</v>
      </c>
      <c r="AR643" s="69">
        <v>1515.13</v>
      </c>
      <c r="AS643" s="69"/>
      <c r="AT643" s="72">
        <f t="shared" si="133"/>
        <v>205.39349999999999</v>
      </c>
      <c r="AU643" s="71">
        <f t="shared" si="140"/>
        <v>23.049714999999999</v>
      </c>
      <c r="AV643" s="68">
        <f t="shared" si="134"/>
        <v>5704.5732150000003</v>
      </c>
      <c r="AW643" s="68">
        <f t="shared" si="136"/>
        <v>68454.878580000004</v>
      </c>
      <c r="AX643" s="70">
        <v>400</v>
      </c>
      <c r="AY643" s="70">
        <v>600</v>
      </c>
      <c r="AZ643" s="70"/>
      <c r="BA643" s="68">
        <f t="shared" si="135"/>
        <v>69454.878580000004</v>
      </c>
      <c r="BB643" s="17"/>
      <c r="BC643" s="81"/>
    </row>
    <row r="644" spans="1:55" s="20" customFormat="1" ht="39.75" customHeight="1" x14ac:dyDescent="0.25">
      <c r="A644" s="81" t="s">
        <v>73</v>
      </c>
      <c r="B644" s="34" t="s">
        <v>2</v>
      </c>
      <c r="C644" s="34"/>
      <c r="D644" s="34"/>
      <c r="E644" s="34"/>
      <c r="F644" s="34" t="s">
        <v>5182</v>
      </c>
      <c r="G644" s="15" t="s">
        <v>4776</v>
      </c>
      <c r="H644" s="16" t="s">
        <v>4777</v>
      </c>
      <c r="I644" s="172">
        <f t="shared" si="128"/>
        <v>632</v>
      </c>
      <c r="J644" s="83">
        <f t="shared" si="141"/>
        <v>599</v>
      </c>
      <c r="K644" s="17" t="s">
        <v>5440</v>
      </c>
      <c r="L644" s="60" t="s">
        <v>74</v>
      </c>
      <c r="M644" s="60" t="s">
        <v>5631</v>
      </c>
      <c r="N644" s="53" t="s">
        <v>4800</v>
      </c>
      <c r="O644" s="18" t="s">
        <v>2943</v>
      </c>
      <c r="P644" s="47" t="s">
        <v>2944</v>
      </c>
      <c r="Q644" s="48">
        <v>34531</v>
      </c>
      <c r="R644" s="66" t="s">
        <v>873</v>
      </c>
      <c r="S644" s="48" t="s">
        <v>76</v>
      </c>
      <c r="T644" s="56" t="s">
        <v>77</v>
      </c>
      <c r="U644" s="47" t="s">
        <v>78</v>
      </c>
      <c r="V644" s="58" t="s">
        <v>209</v>
      </c>
      <c r="W644" s="58" t="s">
        <v>1847</v>
      </c>
      <c r="X644" s="58" t="s">
        <v>5183</v>
      </c>
      <c r="Y644" s="19" t="s">
        <v>5226</v>
      </c>
      <c r="Z644" s="71"/>
      <c r="AA644" s="69"/>
      <c r="AB644" s="68">
        <f t="shared" si="129"/>
        <v>0</v>
      </c>
      <c r="AC644" s="69">
        <v>2282.15</v>
      </c>
      <c r="AD644" s="69">
        <v>1228.8499999999999</v>
      </c>
      <c r="AE644" s="69"/>
      <c r="AF644" s="68">
        <f t="shared" si="130"/>
        <v>3511</v>
      </c>
      <c r="AG644" s="69"/>
      <c r="AH644" s="69"/>
      <c r="AI644" s="69"/>
      <c r="AJ644" s="68">
        <f t="shared" si="131"/>
        <v>0</v>
      </c>
      <c r="AK644" s="69"/>
      <c r="AL644" s="69"/>
      <c r="AM644" s="69"/>
      <c r="AN644" s="69">
        <v>450</v>
      </c>
      <c r="AO644" s="69"/>
      <c r="AP644" s="69"/>
      <c r="AQ644" s="68">
        <f t="shared" si="132"/>
        <v>450</v>
      </c>
      <c r="AR644" s="69">
        <v>1581</v>
      </c>
      <c r="AS644" s="69"/>
      <c r="AT644" s="72">
        <f t="shared" si="133"/>
        <v>205.39349999999999</v>
      </c>
      <c r="AU644" s="71">
        <f t="shared" si="140"/>
        <v>23.049714999999999</v>
      </c>
      <c r="AV644" s="68">
        <f t="shared" si="134"/>
        <v>5770.4432150000002</v>
      </c>
      <c r="AW644" s="68">
        <f t="shared" si="136"/>
        <v>69245.318580000006</v>
      </c>
      <c r="AX644" s="70">
        <v>400</v>
      </c>
      <c r="AY644" s="70">
        <v>600</v>
      </c>
      <c r="AZ644" s="70"/>
      <c r="BA644" s="68">
        <f t="shared" si="135"/>
        <v>70245.318580000006</v>
      </c>
      <c r="BB644" s="17"/>
      <c r="BC644" s="81"/>
    </row>
    <row r="645" spans="1:55" s="20" customFormat="1" ht="39.75" customHeight="1" x14ac:dyDescent="0.25">
      <c r="A645" s="81" t="s">
        <v>73</v>
      </c>
      <c r="B645" s="34" t="s">
        <v>2</v>
      </c>
      <c r="C645" s="34"/>
      <c r="D645" s="34"/>
      <c r="E645" s="34"/>
      <c r="F645" s="34" t="s">
        <v>5182</v>
      </c>
      <c r="G645" s="15" t="s">
        <v>4776</v>
      </c>
      <c r="H645" s="16" t="s">
        <v>4777</v>
      </c>
      <c r="I645" s="172">
        <f t="shared" si="128"/>
        <v>633</v>
      </c>
      <c r="J645" s="83">
        <f t="shared" si="141"/>
        <v>600</v>
      </c>
      <c r="K645" s="17" t="s">
        <v>5440</v>
      </c>
      <c r="L645" s="60" t="s">
        <v>74</v>
      </c>
      <c r="M645" s="60" t="s">
        <v>5631</v>
      </c>
      <c r="N645" s="53" t="s">
        <v>4793</v>
      </c>
      <c r="O645" s="18" t="s">
        <v>2945</v>
      </c>
      <c r="P645" s="47" t="s">
        <v>2946</v>
      </c>
      <c r="Q645" s="48">
        <v>30651</v>
      </c>
      <c r="R645" s="66" t="s">
        <v>874</v>
      </c>
      <c r="S645" s="48" t="s">
        <v>76</v>
      </c>
      <c r="T645" s="56" t="s">
        <v>77</v>
      </c>
      <c r="U645" s="47" t="s">
        <v>78</v>
      </c>
      <c r="V645" s="58" t="s">
        <v>209</v>
      </c>
      <c r="W645" s="58" t="s">
        <v>1847</v>
      </c>
      <c r="X645" s="58" t="s">
        <v>5183</v>
      </c>
      <c r="Y645" s="19" t="s">
        <v>5193</v>
      </c>
      <c r="Z645" s="71"/>
      <c r="AA645" s="69"/>
      <c r="AB645" s="68">
        <f t="shared" si="129"/>
        <v>0</v>
      </c>
      <c r="AC645" s="69">
        <v>2282.15</v>
      </c>
      <c r="AD645" s="69">
        <v>1228.8499999999999</v>
      </c>
      <c r="AE645" s="69"/>
      <c r="AF645" s="68">
        <f t="shared" si="130"/>
        <v>3511</v>
      </c>
      <c r="AG645" s="69"/>
      <c r="AH645" s="69"/>
      <c r="AI645" s="69"/>
      <c r="AJ645" s="68">
        <f t="shared" si="131"/>
        <v>0</v>
      </c>
      <c r="AK645" s="69"/>
      <c r="AL645" s="69"/>
      <c r="AM645" s="69"/>
      <c r="AN645" s="69">
        <v>450</v>
      </c>
      <c r="AO645" s="69"/>
      <c r="AP645" s="69"/>
      <c r="AQ645" s="68">
        <f t="shared" si="132"/>
        <v>450</v>
      </c>
      <c r="AR645" s="69">
        <v>1581</v>
      </c>
      <c r="AS645" s="69"/>
      <c r="AT645" s="72">
        <f t="shared" si="133"/>
        <v>205.39349999999999</v>
      </c>
      <c r="AU645" s="71">
        <f t="shared" si="140"/>
        <v>23.049714999999999</v>
      </c>
      <c r="AV645" s="68">
        <f t="shared" si="134"/>
        <v>5770.4432150000002</v>
      </c>
      <c r="AW645" s="68">
        <f t="shared" si="136"/>
        <v>69245.318580000006</v>
      </c>
      <c r="AX645" s="70">
        <v>400</v>
      </c>
      <c r="AY645" s="70">
        <v>600</v>
      </c>
      <c r="AZ645" s="70"/>
      <c r="BA645" s="68">
        <f t="shared" si="135"/>
        <v>70245.318580000006</v>
      </c>
      <c r="BB645" s="17"/>
      <c r="BC645" s="81"/>
    </row>
    <row r="646" spans="1:55" s="20" customFormat="1" ht="39.75" customHeight="1" x14ac:dyDescent="0.25">
      <c r="A646" s="81" t="s">
        <v>73</v>
      </c>
      <c r="B646" s="34" t="s">
        <v>2</v>
      </c>
      <c r="C646" s="34"/>
      <c r="D646" s="34"/>
      <c r="E646" s="34"/>
      <c r="F646" s="34" t="s">
        <v>5182</v>
      </c>
      <c r="G646" s="15" t="s">
        <v>4776</v>
      </c>
      <c r="H646" s="16" t="s">
        <v>4777</v>
      </c>
      <c r="I646" s="172">
        <f t="shared" si="128"/>
        <v>634</v>
      </c>
      <c r="J646" s="83">
        <f t="shared" si="141"/>
        <v>601</v>
      </c>
      <c r="K646" s="17" t="s">
        <v>5440</v>
      </c>
      <c r="L646" s="60" t="s">
        <v>74</v>
      </c>
      <c r="M646" s="60" t="s">
        <v>5631</v>
      </c>
      <c r="N646" s="53" t="s">
        <v>4803</v>
      </c>
      <c r="O646" s="18" t="s">
        <v>2953</v>
      </c>
      <c r="P646" s="47" t="s">
        <v>2954</v>
      </c>
      <c r="Q646" s="48">
        <v>33054</v>
      </c>
      <c r="R646" s="66" t="s">
        <v>878</v>
      </c>
      <c r="S646" s="48" t="s">
        <v>76</v>
      </c>
      <c r="T646" s="56" t="s">
        <v>77</v>
      </c>
      <c r="U646" s="47" t="s">
        <v>78</v>
      </c>
      <c r="V646" s="58" t="s">
        <v>209</v>
      </c>
      <c r="W646" s="58" t="s">
        <v>1847</v>
      </c>
      <c r="X646" s="58" t="s">
        <v>5183</v>
      </c>
      <c r="Y646" s="19" t="s">
        <v>4977</v>
      </c>
      <c r="Z646" s="71"/>
      <c r="AA646" s="69"/>
      <c r="AB646" s="68">
        <f t="shared" si="129"/>
        <v>0</v>
      </c>
      <c r="AC646" s="69">
        <v>2282.15</v>
      </c>
      <c r="AD646" s="69">
        <v>1228.8499999999999</v>
      </c>
      <c r="AE646" s="69"/>
      <c r="AF646" s="68">
        <f t="shared" si="130"/>
        <v>3511</v>
      </c>
      <c r="AG646" s="69"/>
      <c r="AH646" s="69"/>
      <c r="AI646" s="69"/>
      <c r="AJ646" s="68">
        <f t="shared" si="131"/>
        <v>0</v>
      </c>
      <c r="AK646" s="69"/>
      <c r="AL646" s="69"/>
      <c r="AM646" s="69"/>
      <c r="AN646" s="69">
        <v>450</v>
      </c>
      <c r="AO646" s="69"/>
      <c r="AP646" s="69"/>
      <c r="AQ646" s="68">
        <f t="shared" si="132"/>
        <v>450</v>
      </c>
      <c r="AR646" s="69">
        <v>1581</v>
      </c>
      <c r="AS646" s="69"/>
      <c r="AT646" s="72">
        <f t="shared" si="133"/>
        <v>205.39349999999999</v>
      </c>
      <c r="AU646" s="71">
        <f t="shared" si="140"/>
        <v>23.049714999999999</v>
      </c>
      <c r="AV646" s="68">
        <f t="shared" si="134"/>
        <v>5770.4432150000002</v>
      </c>
      <c r="AW646" s="68">
        <f t="shared" si="136"/>
        <v>69245.318580000006</v>
      </c>
      <c r="AX646" s="70">
        <v>400</v>
      </c>
      <c r="AY646" s="70">
        <v>600</v>
      </c>
      <c r="AZ646" s="70"/>
      <c r="BA646" s="68">
        <f t="shared" si="135"/>
        <v>70245.318580000006</v>
      </c>
      <c r="BB646" s="17"/>
      <c r="BC646" s="81"/>
    </row>
    <row r="647" spans="1:55" s="20" customFormat="1" ht="39.75" customHeight="1" x14ac:dyDescent="0.25">
      <c r="A647" s="81" t="s">
        <v>73</v>
      </c>
      <c r="B647" s="34" t="s">
        <v>2</v>
      </c>
      <c r="C647" s="34"/>
      <c r="D647" s="34"/>
      <c r="E647" s="34"/>
      <c r="F647" s="34" t="s">
        <v>5182</v>
      </c>
      <c r="G647" s="15" t="s">
        <v>4776</v>
      </c>
      <c r="H647" s="16" t="s">
        <v>4777</v>
      </c>
      <c r="I647" s="172">
        <f t="shared" si="128"/>
        <v>635</v>
      </c>
      <c r="J647" s="83">
        <f t="shared" si="141"/>
        <v>602</v>
      </c>
      <c r="K647" s="17" t="s">
        <v>5440</v>
      </c>
      <c r="L647" s="60" t="s">
        <v>74</v>
      </c>
      <c r="M647" s="60" t="s">
        <v>5631</v>
      </c>
      <c r="N647" s="53" t="s">
        <v>4793</v>
      </c>
      <c r="O647" s="18" t="s">
        <v>2955</v>
      </c>
      <c r="P647" s="47" t="s">
        <v>2956</v>
      </c>
      <c r="Q647" s="48">
        <v>35855</v>
      </c>
      <c r="R647" s="66" t="s">
        <v>880</v>
      </c>
      <c r="S647" s="48" t="s">
        <v>76</v>
      </c>
      <c r="T647" s="56" t="s">
        <v>77</v>
      </c>
      <c r="U647" s="47" t="s">
        <v>78</v>
      </c>
      <c r="V647" s="58" t="s">
        <v>210</v>
      </c>
      <c r="W647" s="58" t="s">
        <v>1850</v>
      </c>
      <c r="X647" s="58" t="s">
        <v>5183</v>
      </c>
      <c r="Y647" s="19" t="s">
        <v>5226</v>
      </c>
      <c r="Z647" s="71"/>
      <c r="AA647" s="69"/>
      <c r="AB647" s="68">
        <f t="shared" si="129"/>
        <v>0</v>
      </c>
      <c r="AC647" s="69">
        <v>2141.1</v>
      </c>
      <c r="AD647" s="69">
        <v>1152.9000000000001</v>
      </c>
      <c r="AE647" s="69"/>
      <c r="AF647" s="68">
        <f t="shared" si="130"/>
        <v>3294</v>
      </c>
      <c r="AG647" s="69"/>
      <c r="AH647" s="69"/>
      <c r="AI647" s="69"/>
      <c r="AJ647" s="68">
        <f t="shared" si="131"/>
        <v>0</v>
      </c>
      <c r="AK647" s="69"/>
      <c r="AL647" s="69"/>
      <c r="AM647" s="69"/>
      <c r="AN647" s="69">
        <v>450</v>
      </c>
      <c r="AO647" s="69"/>
      <c r="AP647" s="69"/>
      <c r="AQ647" s="68">
        <f t="shared" si="132"/>
        <v>450</v>
      </c>
      <c r="AR647" s="69">
        <v>1511.48</v>
      </c>
      <c r="AS647" s="69"/>
      <c r="AT647" s="72">
        <f t="shared" si="133"/>
        <v>192.69899999999998</v>
      </c>
      <c r="AU647" s="71">
        <f t="shared" si="140"/>
        <v>21.625109999999999</v>
      </c>
      <c r="AV647" s="68">
        <f t="shared" si="134"/>
        <v>5469.8041099999991</v>
      </c>
      <c r="AW647" s="68">
        <f t="shared" si="136"/>
        <v>65637.649319999997</v>
      </c>
      <c r="AX647" s="70">
        <v>400</v>
      </c>
      <c r="AY647" s="70">
        <v>600</v>
      </c>
      <c r="AZ647" s="70"/>
      <c r="BA647" s="68">
        <f t="shared" si="135"/>
        <v>66637.649319999997</v>
      </c>
      <c r="BB647" s="17"/>
      <c r="BC647" s="81"/>
    </row>
    <row r="648" spans="1:55" s="20" customFormat="1" ht="39.75" customHeight="1" x14ac:dyDescent="0.25">
      <c r="A648" s="81" t="s">
        <v>73</v>
      </c>
      <c r="B648" s="34" t="s">
        <v>2</v>
      </c>
      <c r="C648" s="34"/>
      <c r="D648" s="34"/>
      <c r="E648" s="34"/>
      <c r="F648" s="34" t="s">
        <v>5182</v>
      </c>
      <c r="G648" s="15" t="s">
        <v>4776</v>
      </c>
      <c r="H648" s="16" t="s">
        <v>4777</v>
      </c>
      <c r="I648" s="172">
        <f t="shared" si="128"/>
        <v>636</v>
      </c>
      <c r="J648" s="83">
        <f t="shared" si="141"/>
        <v>603</v>
      </c>
      <c r="K648" s="17" t="s">
        <v>5440</v>
      </c>
      <c r="L648" s="60" t="s">
        <v>74</v>
      </c>
      <c r="M648" s="60" t="s">
        <v>5631</v>
      </c>
      <c r="N648" s="53" t="s">
        <v>4803</v>
      </c>
      <c r="O648" s="18" t="s">
        <v>2961</v>
      </c>
      <c r="P648" s="47" t="s">
        <v>2962</v>
      </c>
      <c r="Q648" s="48">
        <v>33599</v>
      </c>
      <c r="R648" s="66" t="s">
        <v>884</v>
      </c>
      <c r="S648" s="48" t="s">
        <v>76</v>
      </c>
      <c r="T648" s="56" t="s">
        <v>77</v>
      </c>
      <c r="U648" s="47" t="s">
        <v>78</v>
      </c>
      <c r="V648" s="58" t="s">
        <v>209</v>
      </c>
      <c r="W648" s="58" t="s">
        <v>1847</v>
      </c>
      <c r="X648" s="58" t="s">
        <v>5183</v>
      </c>
      <c r="Y648" s="19" t="s">
        <v>4977</v>
      </c>
      <c r="Z648" s="71"/>
      <c r="AA648" s="69"/>
      <c r="AB648" s="68">
        <f t="shared" si="129"/>
        <v>0</v>
      </c>
      <c r="AC648" s="69">
        <v>2282.15</v>
      </c>
      <c r="AD648" s="69">
        <v>1228.8499999999999</v>
      </c>
      <c r="AE648" s="69"/>
      <c r="AF648" s="68">
        <f t="shared" si="130"/>
        <v>3511</v>
      </c>
      <c r="AG648" s="69"/>
      <c r="AH648" s="69"/>
      <c r="AI648" s="69"/>
      <c r="AJ648" s="68">
        <f t="shared" si="131"/>
        <v>0</v>
      </c>
      <c r="AK648" s="69"/>
      <c r="AL648" s="69"/>
      <c r="AM648" s="69"/>
      <c r="AN648" s="69">
        <v>450</v>
      </c>
      <c r="AO648" s="69">
        <v>300</v>
      </c>
      <c r="AP648" s="69"/>
      <c r="AQ648" s="68">
        <f t="shared" si="132"/>
        <v>750</v>
      </c>
      <c r="AR648" s="69">
        <v>1581</v>
      </c>
      <c r="AS648" s="69"/>
      <c r="AT648" s="72">
        <f t="shared" si="133"/>
        <v>205.39349999999999</v>
      </c>
      <c r="AU648" s="71">
        <f t="shared" si="140"/>
        <v>23.049714999999999</v>
      </c>
      <c r="AV648" s="68">
        <f t="shared" si="134"/>
        <v>6070.4432150000002</v>
      </c>
      <c r="AW648" s="68">
        <f t="shared" si="136"/>
        <v>72845.318580000006</v>
      </c>
      <c r="AX648" s="70">
        <v>400</v>
      </c>
      <c r="AY648" s="70">
        <v>600</v>
      </c>
      <c r="AZ648" s="70"/>
      <c r="BA648" s="68">
        <f t="shared" si="135"/>
        <v>73845.318580000006</v>
      </c>
      <c r="BB648" s="17"/>
      <c r="BC648" s="81"/>
    </row>
    <row r="649" spans="1:55" s="20" customFormat="1" ht="39.75" customHeight="1" x14ac:dyDescent="0.25">
      <c r="A649" s="81" t="s">
        <v>73</v>
      </c>
      <c r="B649" s="34" t="s">
        <v>2</v>
      </c>
      <c r="C649" s="34"/>
      <c r="D649" s="34"/>
      <c r="E649" s="34"/>
      <c r="F649" s="34" t="s">
        <v>5182</v>
      </c>
      <c r="G649" s="15" t="s">
        <v>4776</v>
      </c>
      <c r="H649" s="16" t="s">
        <v>4777</v>
      </c>
      <c r="I649" s="172">
        <f t="shared" si="128"/>
        <v>637</v>
      </c>
      <c r="J649" s="83">
        <f t="shared" si="141"/>
        <v>604</v>
      </c>
      <c r="K649" s="17" t="s">
        <v>5440</v>
      </c>
      <c r="L649" s="60" t="s">
        <v>74</v>
      </c>
      <c r="M649" s="60" t="s">
        <v>5631</v>
      </c>
      <c r="N649" s="53" t="s">
        <v>4793</v>
      </c>
      <c r="O649" s="18" t="s">
        <v>2979</v>
      </c>
      <c r="P649" s="47" t="s">
        <v>2980</v>
      </c>
      <c r="Q649" s="48">
        <v>34669</v>
      </c>
      <c r="R649" s="66" t="s">
        <v>893</v>
      </c>
      <c r="S649" s="48" t="s">
        <v>76</v>
      </c>
      <c r="T649" s="56" t="s">
        <v>77</v>
      </c>
      <c r="U649" s="47" t="s">
        <v>78</v>
      </c>
      <c r="V649" s="58" t="s">
        <v>209</v>
      </c>
      <c r="W649" s="58" t="s">
        <v>1847</v>
      </c>
      <c r="X649" s="58" t="s">
        <v>5183</v>
      </c>
      <c r="Y649" s="19" t="s">
        <v>5226</v>
      </c>
      <c r="Z649" s="71"/>
      <c r="AA649" s="69"/>
      <c r="AB649" s="68">
        <f t="shared" si="129"/>
        <v>0</v>
      </c>
      <c r="AC649" s="69">
        <v>2282.15</v>
      </c>
      <c r="AD649" s="69">
        <v>1228.8499999999999</v>
      </c>
      <c r="AE649" s="69"/>
      <c r="AF649" s="68">
        <f t="shared" si="130"/>
        <v>3511</v>
      </c>
      <c r="AG649" s="69"/>
      <c r="AH649" s="69"/>
      <c r="AI649" s="69"/>
      <c r="AJ649" s="68">
        <f t="shared" si="131"/>
        <v>0</v>
      </c>
      <c r="AK649" s="69"/>
      <c r="AL649" s="69"/>
      <c r="AM649" s="69"/>
      <c r="AN649" s="69">
        <v>450</v>
      </c>
      <c r="AO649" s="69"/>
      <c r="AP649" s="69"/>
      <c r="AQ649" s="68">
        <f t="shared" si="132"/>
        <v>450</v>
      </c>
      <c r="AR649" s="69">
        <v>1449.25</v>
      </c>
      <c r="AS649" s="69"/>
      <c r="AT649" s="72">
        <f t="shared" si="133"/>
        <v>205.39349999999999</v>
      </c>
      <c r="AU649" s="71">
        <f t="shared" si="140"/>
        <v>23.049714999999999</v>
      </c>
      <c r="AV649" s="68">
        <f t="shared" si="134"/>
        <v>5638.6932150000002</v>
      </c>
      <c r="AW649" s="68">
        <f t="shared" si="136"/>
        <v>67664.318580000006</v>
      </c>
      <c r="AX649" s="70">
        <v>400</v>
      </c>
      <c r="AY649" s="70">
        <v>600</v>
      </c>
      <c r="AZ649" s="70"/>
      <c r="BA649" s="68">
        <f t="shared" si="135"/>
        <v>68664.318580000006</v>
      </c>
      <c r="BB649" s="17"/>
      <c r="BC649" s="81"/>
    </row>
    <row r="650" spans="1:55" s="20" customFormat="1" ht="39.75" customHeight="1" x14ac:dyDescent="0.25">
      <c r="A650" s="81" t="s">
        <v>73</v>
      </c>
      <c r="B650" s="34" t="s">
        <v>2</v>
      </c>
      <c r="C650" s="34"/>
      <c r="D650" s="34"/>
      <c r="E650" s="34"/>
      <c r="F650" s="34" t="s">
        <v>5182</v>
      </c>
      <c r="G650" s="15" t="s">
        <v>4776</v>
      </c>
      <c r="H650" s="16" t="s">
        <v>4777</v>
      </c>
      <c r="I650" s="172">
        <f t="shared" ref="I650:I713" si="142">I649+1</f>
        <v>638</v>
      </c>
      <c r="J650" s="83">
        <f t="shared" si="141"/>
        <v>605</v>
      </c>
      <c r="K650" s="17" t="s">
        <v>5440</v>
      </c>
      <c r="L650" s="60" t="s">
        <v>74</v>
      </c>
      <c r="M650" s="60" t="s">
        <v>5631</v>
      </c>
      <c r="N650" s="53" t="s">
        <v>4803</v>
      </c>
      <c r="O650" s="18" t="s">
        <v>2983</v>
      </c>
      <c r="P650" s="47" t="s">
        <v>2984</v>
      </c>
      <c r="Q650" s="48">
        <v>35783</v>
      </c>
      <c r="R650" s="66" t="s">
        <v>895</v>
      </c>
      <c r="S650" s="48" t="s">
        <v>76</v>
      </c>
      <c r="T650" s="56" t="s">
        <v>77</v>
      </c>
      <c r="U650" s="47" t="s">
        <v>78</v>
      </c>
      <c r="V650" s="58" t="s">
        <v>209</v>
      </c>
      <c r="W650" s="58" t="s">
        <v>1847</v>
      </c>
      <c r="X650" s="58" t="s">
        <v>5183</v>
      </c>
      <c r="Y650" s="19" t="s">
        <v>4977</v>
      </c>
      <c r="Z650" s="71"/>
      <c r="AA650" s="69"/>
      <c r="AB650" s="68">
        <f t="shared" si="129"/>
        <v>0</v>
      </c>
      <c r="AC650" s="69">
        <v>2282.15</v>
      </c>
      <c r="AD650" s="69">
        <v>1228.8499999999999</v>
      </c>
      <c r="AE650" s="69"/>
      <c r="AF650" s="68">
        <f t="shared" si="130"/>
        <v>3511</v>
      </c>
      <c r="AG650" s="69"/>
      <c r="AH650" s="69"/>
      <c r="AI650" s="69"/>
      <c r="AJ650" s="68">
        <f t="shared" si="131"/>
        <v>0</v>
      </c>
      <c r="AK650" s="69"/>
      <c r="AL650" s="69"/>
      <c r="AM650" s="69"/>
      <c r="AN650" s="69">
        <v>450</v>
      </c>
      <c r="AO650" s="69"/>
      <c r="AP650" s="69"/>
      <c r="AQ650" s="68">
        <f t="shared" si="132"/>
        <v>450</v>
      </c>
      <c r="AR650" s="69">
        <v>1449.25</v>
      </c>
      <c r="AS650" s="69"/>
      <c r="AT650" s="72">
        <f t="shared" si="133"/>
        <v>205.39349999999999</v>
      </c>
      <c r="AU650" s="71">
        <f t="shared" si="140"/>
        <v>23.049714999999999</v>
      </c>
      <c r="AV650" s="68">
        <f t="shared" si="134"/>
        <v>5638.6932150000002</v>
      </c>
      <c r="AW650" s="68">
        <f t="shared" si="136"/>
        <v>67664.318580000006</v>
      </c>
      <c r="AX650" s="70">
        <v>400</v>
      </c>
      <c r="AY650" s="70">
        <v>600</v>
      </c>
      <c r="AZ650" s="70"/>
      <c r="BA650" s="68">
        <f t="shared" si="135"/>
        <v>68664.318580000006</v>
      </c>
      <c r="BB650" s="17"/>
      <c r="BC650" s="81"/>
    </row>
    <row r="651" spans="1:55" s="20" customFormat="1" ht="39.75" customHeight="1" x14ac:dyDescent="0.25">
      <c r="A651" s="81" t="s">
        <v>73</v>
      </c>
      <c r="B651" s="34" t="s">
        <v>2</v>
      </c>
      <c r="C651" s="34"/>
      <c r="D651" s="34"/>
      <c r="E651" s="34"/>
      <c r="F651" s="34" t="s">
        <v>5182</v>
      </c>
      <c r="G651" s="15" t="s">
        <v>4776</v>
      </c>
      <c r="H651" s="16" t="s">
        <v>4777</v>
      </c>
      <c r="I651" s="172">
        <f t="shared" si="142"/>
        <v>639</v>
      </c>
      <c r="J651" s="83">
        <f t="shared" si="141"/>
        <v>606</v>
      </c>
      <c r="K651" s="17" t="s">
        <v>5440</v>
      </c>
      <c r="L651" s="60" t="s">
        <v>74</v>
      </c>
      <c r="M651" s="60" t="s">
        <v>5631</v>
      </c>
      <c r="N651" s="53" t="s">
        <v>4793</v>
      </c>
      <c r="O651" s="18" t="s">
        <v>2985</v>
      </c>
      <c r="P651" s="47" t="s">
        <v>2986</v>
      </c>
      <c r="Q651" s="48">
        <v>35855</v>
      </c>
      <c r="R651" s="66" t="s">
        <v>896</v>
      </c>
      <c r="S651" s="48" t="s">
        <v>76</v>
      </c>
      <c r="T651" s="56" t="s">
        <v>77</v>
      </c>
      <c r="U651" s="47" t="s">
        <v>78</v>
      </c>
      <c r="V651" s="58" t="s">
        <v>211</v>
      </c>
      <c r="W651" s="58" t="s">
        <v>1851</v>
      </c>
      <c r="X651" s="58" t="s">
        <v>5183</v>
      </c>
      <c r="Y651" s="19" t="s">
        <v>5226</v>
      </c>
      <c r="Z651" s="71"/>
      <c r="AA651" s="69"/>
      <c r="AB651" s="68">
        <f t="shared" si="129"/>
        <v>0</v>
      </c>
      <c r="AC651" s="69">
        <v>2024.75</v>
      </c>
      <c r="AD651" s="69">
        <v>1090.25</v>
      </c>
      <c r="AE651" s="69"/>
      <c r="AF651" s="68">
        <f t="shared" si="130"/>
        <v>3115</v>
      </c>
      <c r="AG651" s="69"/>
      <c r="AH651" s="69"/>
      <c r="AI651" s="69"/>
      <c r="AJ651" s="68">
        <f t="shared" si="131"/>
        <v>0</v>
      </c>
      <c r="AK651" s="69"/>
      <c r="AL651" s="69"/>
      <c r="AM651" s="69"/>
      <c r="AN651" s="69">
        <v>450</v>
      </c>
      <c r="AO651" s="69"/>
      <c r="AP651" s="69"/>
      <c r="AQ651" s="68">
        <f t="shared" si="132"/>
        <v>450</v>
      </c>
      <c r="AR651" s="69">
        <v>1415</v>
      </c>
      <c r="AS651" s="69"/>
      <c r="AT651" s="72">
        <f t="shared" si="133"/>
        <v>182.22749999999999</v>
      </c>
      <c r="AU651" s="71">
        <f t="shared" si="140"/>
        <v>20.449974999999998</v>
      </c>
      <c r="AV651" s="68">
        <f t="shared" si="134"/>
        <v>5182.6774750000004</v>
      </c>
      <c r="AW651" s="68">
        <f t="shared" si="136"/>
        <v>62192.129700000005</v>
      </c>
      <c r="AX651" s="70">
        <v>400</v>
      </c>
      <c r="AY651" s="70">
        <v>600</v>
      </c>
      <c r="AZ651" s="70"/>
      <c r="BA651" s="68">
        <f t="shared" si="135"/>
        <v>63192.129700000005</v>
      </c>
      <c r="BB651" s="17"/>
      <c r="BC651" s="81"/>
    </row>
    <row r="652" spans="1:55" s="20" customFormat="1" ht="39.75" customHeight="1" x14ac:dyDescent="0.25">
      <c r="A652" s="81" t="s">
        <v>73</v>
      </c>
      <c r="B652" s="34" t="s">
        <v>2</v>
      </c>
      <c r="C652" s="34"/>
      <c r="D652" s="34"/>
      <c r="E652" s="34"/>
      <c r="F652" s="34" t="s">
        <v>5182</v>
      </c>
      <c r="G652" s="15" t="s">
        <v>4776</v>
      </c>
      <c r="H652" s="16" t="s">
        <v>4777</v>
      </c>
      <c r="I652" s="172">
        <f t="shared" si="142"/>
        <v>640</v>
      </c>
      <c r="J652" s="83">
        <f t="shared" si="141"/>
        <v>607</v>
      </c>
      <c r="K652" s="17" t="s">
        <v>5440</v>
      </c>
      <c r="L652" s="60" t="s">
        <v>74</v>
      </c>
      <c r="M652" s="60" t="s">
        <v>5631</v>
      </c>
      <c r="N652" s="53" t="s">
        <v>4793</v>
      </c>
      <c r="O652" s="18" t="s">
        <v>2992</v>
      </c>
      <c r="P652" s="47" t="s">
        <v>2993</v>
      </c>
      <c r="Q652" s="48">
        <v>35040</v>
      </c>
      <c r="R652" s="66" t="s">
        <v>900</v>
      </c>
      <c r="S652" s="48" t="s">
        <v>76</v>
      </c>
      <c r="T652" s="56" t="s">
        <v>77</v>
      </c>
      <c r="U652" s="47" t="s">
        <v>78</v>
      </c>
      <c r="V652" s="58" t="s">
        <v>209</v>
      </c>
      <c r="W652" s="58" t="s">
        <v>1847</v>
      </c>
      <c r="X652" s="58" t="s">
        <v>5183</v>
      </c>
      <c r="Y652" s="19" t="s">
        <v>5193</v>
      </c>
      <c r="Z652" s="71"/>
      <c r="AA652" s="69"/>
      <c r="AB652" s="68">
        <f t="shared" si="129"/>
        <v>0</v>
      </c>
      <c r="AC652" s="69">
        <v>2282.15</v>
      </c>
      <c r="AD652" s="69">
        <v>1228.8499999999999</v>
      </c>
      <c r="AE652" s="69"/>
      <c r="AF652" s="68">
        <f t="shared" si="130"/>
        <v>3511</v>
      </c>
      <c r="AG652" s="69"/>
      <c r="AH652" s="69"/>
      <c r="AI652" s="69"/>
      <c r="AJ652" s="68">
        <f t="shared" si="131"/>
        <v>0</v>
      </c>
      <c r="AK652" s="69"/>
      <c r="AL652" s="69"/>
      <c r="AM652" s="69"/>
      <c r="AN652" s="69">
        <v>450</v>
      </c>
      <c r="AO652" s="69"/>
      <c r="AP652" s="69"/>
      <c r="AQ652" s="68">
        <f t="shared" si="132"/>
        <v>450</v>
      </c>
      <c r="AR652" s="69">
        <v>1515.13</v>
      </c>
      <c r="AS652" s="69"/>
      <c r="AT652" s="72">
        <f t="shared" si="133"/>
        <v>205.39349999999999</v>
      </c>
      <c r="AU652" s="71">
        <f t="shared" si="140"/>
        <v>23.049714999999999</v>
      </c>
      <c r="AV652" s="68">
        <f t="shared" si="134"/>
        <v>5704.5732150000003</v>
      </c>
      <c r="AW652" s="68">
        <f t="shared" si="136"/>
        <v>68454.878580000004</v>
      </c>
      <c r="AX652" s="70">
        <v>400</v>
      </c>
      <c r="AY652" s="70">
        <v>600</v>
      </c>
      <c r="AZ652" s="70"/>
      <c r="BA652" s="68">
        <f t="shared" si="135"/>
        <v>69454.878580000004</v>
      </c>
      <c r="BB652" s="17"/>
      <c r="BC652" s="81"/>
    </row>
    <row r="653" spans="1:55" s="20" customFormat="1" ht="39.75" customHeight="1" x14ac:dyDescent="0.25">
      <c r="A653" s="81" t="s">
        <v>73</v>
      </c>
      <c r="B653" s="34" t="s">
        <v>2</v>
      </c>
      <c r="C653" s="34"/>
      <c r="D653" s="34"/>
      <c r="E653" s="34"/>
      <c r="F653" s="34" t="s">
        <v>5182</v>
      </c>
      <c r="G653" s="15" t="s">
        <v>4776</v>
      </c>
      <c r="H653" s="16" t="s">
        <v>4777</v>
      </c>
      <c r="I653" s="172">
        <f t="shared" si="142"/>
        <v>641</v>
      </c>
      <c r="J653" s="83">
        <f t="shared" si="141"/>
        <v>608</v>
      </c>
      <c r="K653" s="17" t="s">
        <v>5440</v>
      </c>
      <c r="L653" s="60" t="s">
        <v>74</v>
      </c>
      <c r="M653" s="60" t="s">
        <v>5631</v>
      </c>
      <c r="N653" s="53" t="s">
        <v>4800</v>
      </c>
      <c r="O653" s="18" t="s">
        <v>2994</v>
      </c>
      <c r="P653" s="47" t="s">
        <v>2995</v>
      </c>
      <c r="Q653" s="48">
        <v>27912</v>
      </c>
      <c r="R653" s="66" t="s">
        <v>901</v>
      </c>
      <c r="S653" s="48" t="s">
        <v>76</v>
      </c>
      <c r="T653" s="56" t="s">
        <v>77</v>
      </c>
      <c r="U653" s="47" t="s">
        <v>78</v>
      </c>
      <c r="V653" s="58" t="s">
        <v>209</v>
      </c>
      <c r="W653" s="58" t="s">
        <v>1847</v>
      </c>
      <c r="X653" s="58" t="s">
        <v>5183</v>
      </c>
      <c r="Y653" s="19" t="s">
        <v>5193</v>
      </c>
      <c r="Z653" s="71"/>
      <c r="AA653" s="69"/>
      <c r="AB653" s="68">
        <f t="shared" ref="AB653:AB716" si="143">SUM(Z653:AA653)</f>
        <v>0</v>
      </c>
      <c r="AC653" s="69">
        <v>2282.15</v>
      </c>
      <c r="AD653" s="69">
        <v>1228.8499999999999</v>
      </c>
      <c r="AE653" s="69"/>
      <c r="AF653" s="68">
        <f t="shared" ref="AF653:AF716" si="144">SUM(AC653:AE653)</f>
        <v>3511</v>
      </c>
      <c r="AG653" s="69"/>
      <c r="AH653" s="69"/>
      <c r="AI653" s="69"/>
      <c r="AJ653" s="68">
        <f t="shared" ref="AJ653:AJ716" si="145">SUM(AG653:AI653)</f>
        <v>0</v>
      </c>
      <c r="AK653" s="69"/>
      <c r="AL653" s="69"/>
      <c r="AM653" s="69"/>
      <c r="AN653" s="69">
        <v>450</v>
      </c>
      <c r="AO653" s="69"/>
      <c r="AP653" s="69"/>
      <c r="AQ653" s="68">
        <f t="shared" ref="AQ653:AQ716" si="146">SUM(AK653:AP653)</f>
        <v>450</v>
      </c>
      <c r="AR653" s="69">
        <v>1482.19</v>
      </c>
      <c r="AS653" s="69"/>
      <c r="AT653" s="72">
        <f t="shared" ref="AT653:AT716" si="147">+(Z653+AC653)*9%</f>
        <v>205.39349999999999</v>
      </c>
      <c r="AU653" s="71">
        <f t="shared" si="140"/>
        <v>23.049714999999999</v>
      </c>
      <c r="AV653" s="68">
        <f t="shared" ref="AV653:AV716" si="148">AB653+AF653+AJ653+AQ653+AR653+AS653+AT653+AU653</f>
        <v>5671.6332150000007</v>
      </c>
      <c r="AW653" s="68">
        <f t="shared" si="136"/>
        <v>68059.598580000005</v>
      </c>
      <c r="AX653" s="70">
        <v>400</v>
      </c>
      <c r="AY653" s="70">
        <v>600</v>
      </c>
      <c r="AZ653" s="70"/>
      <c r="BA653" s="68">
        <f t="shared" ref="BA653:BA716" si="149">AW653+AX653+AY653+AZ653</f>
        <v>69059.598580000005</v>
      </c>
      <c r="BB653" s="17"/>
      <c r="BC653" s="81"/>
    </row>
    <row r="654" spans="1:55" s="20" customFormat="1" ht="39.75" customHeight="1" x14ac:dyDescent="0.25">
      <c r="A654" s="81" t="s">
        <v>73</v>
      </c>
      <c r="B654" s="34" t="s">
        <v>2</v>
      </c>
      <c r="C654" s="34"/>
      <c r="D654" s="34"/>
      <c r="E654" s="34"/>
      <c r="F654" s="34" t="s">
        <v>5182</v>
      </c>
      <c r="G654" s="15" t="s">
        <v>4776</v>
      </c>
      <c r="H654" s="16" t="s">
        <v>4777</v>
      </c>
      <c r="I654" s="172">
        <f t="shared" si="142"/>
        <v>642</v>
      </c>
      <c r="J654" s="83">
        <f t="shared" si="141"/>
        <v>609</v>
      </c>
      <c r="K654" s="17" t="s">
        <v>5440</v>
      </c>
      <c r="L654" s="60" t="s">
        <v>74</v>
      </c>
      <c r="M654" s="60" t="s">
        <v>5631</v>
      </c>
      <c r="N654" s="53" t="s">
        <v>4794</v>
      </c>
      <c r="O654" s="18" t="s">
        <v>3002</v>
      </c>
      <c r="P654" s="47" t="s">
        <v>3003</v>
      </c>
      <c r="Q654" s="48">
        <v>33058</v>
      </c>
      <c r="R654" s="66" t="s">
        <v>905</v>
      </c>
      <c r="S654" s="48" t="s">
        <v>76</v>
      </c>
      <c r="T654" s="56" t="s">
        <v>77</v>
      </c>
      <c r="U654" s="47" t="s">
        <v>78</v>
      </c>
      <c r="V654" s="58" t="s">
        <v>209</v>
      </c>
      <c r="W654" s="58" t="s">
        <v>1847</v>
      </c>
      <c r="X654" s="58" t="s">
        <v>5183</v>
      </c>
      <c r="Y654" s="19" t="s">
        <v>5227</v>
      </c>
      <c r="Z654" s="71"/>
      <c r="AA654" s="69"/>
      <c r="AB654" s="68">
        <f t="shared" si="143"/>
        <v>0</v>
      </c>
      <c r="AC654" s="69">
        <v>2282.15</v>
      </c>
      <c r="AD654" s="69">
        <v>1228.8499999999999</v>
      </c>
      <c r="AE654" s="69"/>
      <c r="AF654" s="68">
        <f t="shared" si="144"/>
        <v>3511</v>
      </c>
      <c r="AG654" s="69"/>
      <c r="AH654" s="69"/>
      <c r="AI654" s="69"/>
      <c r="AJ654" s="68">
        <f t="shared" si="145"/>
        <v>0</v>
      </c>
      <c r="AK654" s="69"/>
      <c r="AL654" s="69"/>
      <c r="AM654" s="69"/>
      <c r="AN654" s="69">
        <v>450</v>
      </c>
      <c r="AO654" s="69"/>
      <c r="AP654" s="69"/>
      <c r="AQ654" s="68">
        <f t="shared" si="146"/>
        <v>450</v>
      </c>
      <c r="AR654" s="69">
        <v>446.25</v>
      </c>
      <c r="AS654" s="69"/>
      <c r="AT654" s="72">
        <f t="shared" si="147"/>
        <v>205.39349999999999</v>
      </c>
      <c r="AU654" s="71">
        <f t="shared" si="140"/>
        <v>23.049714999999999</v>
      </c>
      <c r="AV654" s="68">
        <f t="shared" si="148"/>
        <v>4635.6932150000002</v>
      </c>
      <c r="AW654" s="68">
        <f t="shared" ref="AW654:AW717" si="150">AV654*12</f>
        <v>55628.318580000006</v>
      </c>
      <c r="AX654" s="70">
        <v>400</v>
      </c>
      <c r="AY654" s="70">
        <v>600</v>
      </c>
      <c r="AZ654" s="70"/>
      <c r="BA654" s="68">
        <f t="shared" si="149"/>
        <v>56628.318580000006</v>
      </c>
      <c r="BB654" s="17"/>
      <c r="BC654" s="81"/>
    </row>
    <row r="655" spans="1:55" s="20" customFormat="1" ht="39.75" customHeight="1" x14ac:dyDescent="0.25">
      <c r="A655" s="81" t="s">
        <v>73</v>
      </c>
      <c r="B655" s="34" t="s">
        <v>2</v>
      </c>
      <c r="C655" s="34"/>
      <c r="D655" s="34"/>
      <c r="E655" s="34"/>
      <c r="F655" s="34" t="s">
        <v>5182</v>
      </c>
      <c r="G655" s="15" t="s">
        <v>4776</v>
      </c>
      <c r="H655" s="16" t="s">
        <v>4777</v>
      </c>
      <c r="I655" s="172">
        <f t="shared" si="142"/>
        <v>643</v>
      </c>
      <c r="J655" s="83">
        <f t="shared" si="141"/>
        <v>610</v>
      </c>
      <c r="K655" s="17" t="s">
        <v>5440</v>
      </c>
      <c r="L655" s="60" t="s">
        <v>74</v>
      </c>
      <c r="M655" s="60" t="s">
        <v>5631</v>
      </c>
      <c r="N655" s="53" t="s">
        <v>4803</v>
      </c>
      <c r="O655" s="18" t="s">
        <v>3004</v>
      </c>
      <c r="P655" s="47" t="s">
        <v>3005</v>
      </c>
      <c r="Q655" s="48">
        <v>31017</v>
      </c>
      <c r="R655" s="66" t="s">
        <v>906</v>
      </c>
      <c r="S655" s="48" t="s">
        <v>76</v>
      </c>
      <c r="T655" s="56" t="s">
        <v>77</v>
      </c>
      <c r="U655" s="47" t="s">
        <v>78</v>
      </c>
      <c r="V655" s="58" t="s">
        <v>209</v>
      </c>
      <c r="W655" s="58" t="s">
        <v>1847</v>
      </c>
      <c r="X655" s="58" t="s">
        <v>5183</v>
      </c>
      <c r="Y655" s="19" t="s">
        <v>5228</v>
      </c>
      <c r="Z655" s="71"/>
      <c r="AA655" s="69"/>
      <c r="AB655" s="68">
        <f t="shared" si="143"/>
        <v>0</v>
      </c>
      <c r="AC655" s="69">
        <v>2282.15</v>
      </c>
      <c r="AD655" s="69">
        <v>1228.8499999999999</v>
      </c>
      <c r="AE655" s="69"/>
      <c r="AF655" s="68">
        <f t="shared" si="144"/>
        <v>3511</v>
      </c>
      <c r="AG655" s="69"/>
      <c r="AH655" s="69"/>
      <c r="AI655" s="69"/>
      <c r="AJ655" s="68">
        <f t="shared" si="145"/>
        <v>0</v>
      </c>
      <c r="AK655" s="69"/>
      <c r="AL655" s="69"/>
      <c r="AM655" s="69"/>
      <c r="AN655" s="69">
        <v>450</v>
      </c>
      <c r="AO655" s="69"/>
      <c r="AP655" s="69"/>
      <c r="AQ655" s="68">
        <f t="shared" si="146"/>
        <v>450</v>
      </c>
      <c r="AR655" s="69">
        <v>1251.6300000000001</v>
      </c>
      <c r="AS655" s="69"/>
      <c r="AT655" s="72">
        <f t="shared" si="147"/>
        <v>205.39349999999999</v>
      </c>
      <c r="AU655" s="71">
        <f t="shared" si="140"/>
        <v>23.049714999999999</v>
      </c>
      <c r="AV655" s="68">
        <f t="shared" si="148"/>
        <v>5441.0732150000003</v>
      </c>
      <c r="AW655" s="68">
        <f t="shared" si="150"/>
        <v>65292.878580000004</v>
      </c>
      <c r="AX655" s="70">
        <v>400</v>
      </c>
      <c r="AY655" s="70">
        <v>600</v>
      </c>
      <c r="AZ655" s="70"/>
      <c r="BA655" s="68">
        <f t="shared" si="149"/>
        <v>66292.878580000004</v>
      </c>
      <c r="BB655" s="17"/>
      <c r="BC655" s="81"/>
    </row>
    <row r="656" spans="1:55" s="20" customFormat="1" ht="39.75" customHeight="1" x14ac:dyDescent="0.25">
      <c r="A656" s="81" t="s">
        <v>73</v>
      </c>
      <c r="B656" s="34" t="s">
        <v>2</v>
      </c>
      <c r="C656" s="34"/>
      <c r="D656" s="34"/>
      <c r="E656" s="34"/>
      <c r="F656" s="34" t="s">
        <v>5182</v>
      </c>
      <c r="G656" s="15" t="s">
        <v>4776</v>
      </c>
      <c r="H656" s="16" t="s">
        <v>4777</v>
      </c>
      <c r="I656" s="172">
        <f t="shared" si="142"/>
        <v>644</v>
      </c>
      <c r="J656" s="83">
        <f t="shared" si="141"/>
        <v>611</v>
      </c>
      <c r="K656" s="17" t="s">
        <v>5440</v>
      </c>
      <c r="L656" s="60" t="s">
        <v>74</v>
      </c>
      <c r="M656" s="60" t="s">
        <v>5631</v>
      </c>
      <c r="N656" s="53" t="s">
        <v>4790</v>
      </c>
      <c r="O656" s="18" t="s">
        <v>3006</v>
      </c>
      <c r="P656" s="47" t="s">
        <v>3007</v>
      </c>
      <c r="Q656" s="48">
        <v>37438</v>
      </c>
      <c r="R656" s="66" t="s">
        <v>907</v>
      </c>
      <c r="S656" s="48" t="s">
        <v>76</v>
      </c>
      <c r="T656" s="56" t="s">
        <v>77</v>
      </c>
      <c r="U656" s="47" t="s">
        <v>78</v>
      </c>
      <c r="V656" s="58" t="s">
        <v>209</v>
      </c>
      <c r="W656" s="58" t="s">
        <v>1847</v>
      </c>
      <c r="X656" s="58" t="s">
        <v>5183</v>
      </c>
      <c r="Y656" s="19" t="s">
        <v>5229</v>
      </c>
      <c r="Z656" s="71"/>
      <c r="AA656" s="69"/>
      <c r="AB656" s="68">
        <f t="shared" si="143"/>
        <v>0</v>
      </c>
      <c r="AC656" s="69">
        <v>2282.15</v>
      </c>
      <c r="AD656" s="69">
        <v>1228.8499999999999</v>
      </c>
      <c r="AE656" s="69"/>
      <c r="AF656" s="68">
        <f t="shared" si="144"/>
        <v>3511</v>
      </c>
      <c r="AG656" s="69"/>
      <c r="AH656" s="69"/>
      <c r="AI656" s="69"/>
      <c r="AJ656" s="68">
        <f t="shared" si="145"/>
        <v>0</v>
      </c>
      <c r="AK656" s="69"/>
      <c r="AL656" s="69"/>
      <c r="AM656" s="69"/>
      <c r="AN656" s="69">
        <v>450</v>
      </c>
      <c r="AO656" s="69">
        <v>300</v>
      </c>
      <c r="AP656" s="69"/>
      <c r="AQ656" s="68">
        <f t="shared" si="146"/>
        <v>750</v>
      </c>
      <c r="AR656" s="69">
        <v>1449.25</v>
      </c>
      <c r="AS656" s="69"/>
      <c r="AT656" s="72">
        <f t="shared" si="147"/>
        <v>205.39349999999999</v>
      </c>
      <c r="AU656" s="71">
        <f t="shared" si="140"/>
        <v>23.049714999999999</v>
      </c>
      <c r="AV656" s="68">
        <f t="shared" si="148"/>
        <v>5938.6932150000002</v>
      </c>
      <c r="AW656" s="68">
        <f t="shared" si="150"/>
        <v>71264.318580000006</v>
      </c>
      <c r="AX656" s="70">
        <v>400</v>
      </c>
      <c r="AY656" s="70">
        <v>600</v>
      </c>
      <c r="AZ656" s="70"/>
      <c r="BA656" s="68">
        <f t="shared" si="149"/>
        <v>72264.318580000006</v>
      </c>
      <c r="BB656" s="17"/>
      <c r="BC656" s="81"/>
    </row>
    <row r="657" spans="1:55" s="20" customFormat="1" ht="39.75" customHeight="1" x14ac:dyDescent="0.25">
      <c r="A657" s="81" t="s">
        <v>73</v>
      </c>
      <c r="B657" s="34" t="s">
        <v>2</v>
      </c>
      <c r="C657" s="34"/>
      <c r="D657" s="34"/>
      <c r="E657" s="34"/>
      <c r="F657" s="34" t="s">
        <v>5182</v>
      </c>
      <c r="G657" s="15" t="s">
        <v>4776</v>
      </c>
      <c r="H657" s="16" t="s">
        <v>4777</v>
      </c>
      <c r="I657" s="172">
        <f t="shared" si="142"/>
        <v>645</v>
      </c>
      <c r="J657" s="83">
        <f t="shared" si="141"/>
        <v>612</v>
      </c>
      <c r="K657" s="17" t="s">
        <v>5440</v>
      </c>
      <c r="L657" s="60" t="s">
        <v>74</v>
      </c>
      <c r="M657" s="60" t="s">
        <v>5631</v>
      </c>
      <c r="N657" s="53" t="s">
        <v>4790</v>
      </c>
      <c r="O657" s="18" t="s">
        <v>3030</v>
      </c>
      <c r="P657" s="47" t="s">
        <v>3031</v>
      </c>
      <c r="Q657" s="48">
        <v>30164</v>
      </c>
      <c r="R657" s="66" t="s">
        <v>920</v>
      </c>
      <c r="S657" s="48" t="s">
        <v>76</v>
      </c>
      <c r="T657" s="56" t="s">
        <v>77</v>
      </c>
      <c r="U657" s="47" t="s">
        <v>78</v>
      </c>
      <c r="V657" s="58" t="s">
        <v>209</v>
      </c>
      <c r="W657" s="58" t="s">
        <v>1847</v>
      </c>
      <c r="X657" s="58" t="s">
        <v>5183</v>
      </c>
      <c r="Y657" s="19" t="s">
        <v>5229</v>
      </c>
      <c r="Z657" s="71"/>
      <c r="AA657" s="69"/>
      <c r="AB657" s="68">
        <f t="shared" si="143"/>
        <v>0</v>
      </c>
      <c r="AC657" s="69">
        <v>2282.15</v>
      </c>
      <c r="AD657" s="69">
        <v>1228.8499999999999</v>
      </c>
      <c r="AE657" s="69"/>
      <c r="AF657" s="68">
        <f t="shared" si="144"/>
        <v>3511</v>
      </c>
      <c r="AG657" s="69"/>
      <c r="AH657" s="69"/>
      <c r="AI657" s="69"/>
      <c r="AJ657" s="68">
        <f t="shared" si="145"/>
        <v>0</v>
      </c>
      <c r="AK657" s="69"/>
      <c r="AL657" s="69"/>
      <c r="AM657" s="69"/>
      <c r="AN657" s="69">
        <v>450</v>
      </c>
      <c r="AO657" s="69">
        <v>300</v>
      </c>
      <c r="AP657" s="69"/>
      <c r="AQ657" s="68">
        <f t="shared" si="146"/>
        <v>750</v>
      </c>
      <c r="AR657" s="69">
        <v>1515.13</v>
      </c>
      <c r="AS657" s="69"/>
      <c r="AT657" s="72">
        <f t="shared" si="147"/>
        <v>205.39349999999999</v>
      </c>
      <c r="AU657" s="71">
        <f t="shared" si="140"/>
        <v>23.049714999999999</v>
      </c>
      <c r="AV657" s="68">
        <f t="shared" si="148"/>
        <v>6004.5732150000003</v>
      </c>
      <c r="AW657" s="68">
        <f t="shared" si="150"/>
        <v>72054.878580000004</v>
      </c>
      <c r="AX657" s="70">
        <v>400</v>
      </c>
      <c r="AY657" s="70">
        <v>600</v>
      </c>
      <c r="AZ657" s="70"/>
      <c r="BA657" s="68">
        <f t="shared" si="149"/>
        <v>73054.878580000004</v>
      </c>
      <c r="BB657" s="17"/>
      <c r="BC657" s="81"/>
    </row>
    <row r="658" spans="1:55" s="20" customFormat="1" ht="39.75" customHeight="1" x14ac:dyDescent="0.25">
      <c r="A658" s="81" t="s">
        <v>73</v>
      </c>
      <c r="B658" s="34" t="s">
        <v>2</v>
      </c>
      <c r="C658" s="34"/>
      <c r="D658" s="34"/>
      <c r="E658" s="34"/>
      <c r="F658" s="34" t="s">
        <v>5182</v>
      </c>
      <c r="G658" s="15" t="s">
        <v>4776</v>
      </c>
      <c r="H658" s="16" t="s">
        <v>4777</v>
      </c>
      <c r="I658" s="172">
        <f t="shared" si="142"/>
        <v>646</v>
      </c>
      <c r="J658" s="83">
        <f t="shared" si="141"/>
        <v>613</v>
      </c>
      <c r="K658" s="17" t="s">
        <v>5440</v>
      </c>
      <c r="L658" s="60" t="s">
        <v>74</v>
      </c>
      <c r="M658" s="60" t="s">
        <v>5631</v>
      </c>
      <c r="N658" s="53" t="s">
        <v>4790</v>
      </c>
      <c r="O658" s="18" t="s">
        <v>3014</v>
      </c>
      <c r="P658" s="47" t="s">
        <v>3015</v>
      </c>
      <c r="Q658" s="48">
        <v>35040</v>
      </c>
      <c r="R658" s="66" t="s">
        <v>911</v>
      </c>
      <c r="S658" s="48" t="s">
        <v>76</v>
      </c>
      <c r="T658" s="56" t="s">
        <v>77</v>
      </c>
      <c r="U658" s="47" t="s">
        <v>78</v>
      </c>
      <c r="V658" s="58" t="s">
        <v>209</v>
      </c>
      <c r="W658" s="58" t="s">
        <v>1847</v>
      </c>
      <c r="X658" s="58" t="s">
        <v>5183</v>
      </c>
      <c r="Y658" s="19" t="s">
        <v>5230</v>
      </c>
      <c r="Z658" s="71"/>
      <c r="AA658" s="69"/>
      <c r="AB658" s="68">
        <f t="shared" si="143"/>
        <v>0</v>
      </c>
      <c r="AC658" s="69">
        <v>2282.15</v>
      </c>
      <c r="AD658" s="69">
        <v>1228.8499999999999</v>
      </c>
      <c r="AE658" s="69"/>
      <c r="AF658" s="68">
        <f t="shared" si="144"/>
        <v>3511</v>
      </c>
      <c r="AG658" s="69"/>
      <c r="AH658" s="69"/>
      <c r="AI658" s="69"/>
      <c r="AJ658" s="68">
        <f t="shared" si="145"/>
        <v>0</v>
      </c>
      <c r="AK658" s="69"/>
      <c r="AL658" s="69"/>
      <c r="AM658" s="69"/>
      <c r="AN658" s="69">
        <v>450</v>
      </c>
      <c r="AO658" s="69">
        <v>300</v>
      </c>
      <c r="AP658" s="69"/>
      <c r="AQ658" s="68">
        <f t="shared" si="146"/>
        <v>750</v>
      </c>
      <c r="AR658" s="69">
        <v>1449.25</v>
      </c>
      <c r="AS658" s="69"/>
      <c r="AT658" s="72">
        <f t="shared" si="147"/>
        <v>205.39349999999999</v>
      </c>
      <c r="AU658" s="71">
        <f t="shared" si="140"/>
        <v>23.049714999999999</v>
      </c>
      <c r="AV658" s="68">
        <f t="shared" si="148"/>
        <v>5938.6932150000002</v>
      </c>
      <c r="AW658" s="68">
        <f t="shared" si="150"/>
        <v>71264.318580000006</v>
      </c>
      <c r="AX658" s="70">
        <v>400</v>
      </c>
      <c r="AY658" s="70">
        <v>600</v>
      </c>
      <c r="AZ658" s="70"/>
      <c r="BA658" s="68">
        <f t="shared" si="149"/>
        <v>72264.318580000006</v>
      </c>
      <c r="BB658" s="17"/>
      <c r="BC658" s="81"/>
    </row>
    <row r="659" spans="1:55" s="20" customFormat="1" ht="39.75" customHeight="1" x14ac:dyDescent="0.25">
      <c r="A659" s="81" t="s">
        <v>73</v>
      </c>
      <c r="B659" s="34" t="s">
        <v>2</v>
      </c>
      <c r="C659" s="34"/>
      <c r="D659" s="34"/>
      <c r="E659" s="34"/>
      <c r="F659" s="34" t="s">
        <v>5182</v>
      </c>
      <c r="G659" s="15" t="s">
        <v>4776</v>
      </c>
      <c r="H659" s="16" t="s">
        <v>4777</v>
      </c>
      <c r="I659" s="172">
        <f t="shared" si="142"/>
        <v>647</v>
      </c>
      <c r="J659" s="83">
        <f t="shared" si="141"/>
        <v>614</v>
      </c>
      <c r="K659" s="17" t="s">
        <v>5440</v>
      </c>
      <c r="L659" s="60" t="s">
        <v>74</v>
      </c>
      <c r="M659" s="60" t="s">
        <v>5631</v>
      </c>
      <c r="N659" s="53" t="s">
        <v>4800</v>
      </c>
      <c r="O659" s="18" t="s">
        <v>3020</v>
      </c>
      <c r="P659" s="47" t="s">
        <v>3021</v>
      </c>
      <c r="Q659" s="48">
        <v>33009</v>
      </c>
      <c r="R659" s="66" t="s">
        <v>914</v>
      </c>
      <c r="S659" s="48" t="s">
        <v>76</v>
      </c>
      <c r="T659" s="56" t="s">
        <v>77</v>
      </c>
      <c r="U659" s="47" t="s">
        <v>78</v>
      </c>
      <c r="V659" s="58" t="s">
        <v>209</v>
      </c>
      <c r="W659" s="58" t="s">
        <v>1847</v>
      </c>
      <c r="X659" s="58" t="s">
        <v>5183</v>
      </c>
      <c r="Y659" s="19" t="s">
        <v>5226</v>
      </c>
      <c r="Z659" s="71"/>
      <c r="AA659" s="69"/>
      <c r="AB659" s="68">
        <f t="shared" si="143"/>
        <v>0</v>
      </c>
      <c r="AC659" s="69">
        <v>2282.15</v>
      </c>
      <c r="AD659" s="69">
        <v>1228.8499999999999</v>
      </c>
      <c r="AE659" s="69"/>
      <c r="AF659" s="68">
        <f t="shared" si="144"/>
        <v>3511</v>
      </c>
      <c r="AG659" s="69"/>
      <c r="AH659" s="69"/>
      <c r="AI659" s="69"/>
      <c r="AJ659" s="68">
        <f t="shared" si="145"/>
        <v>0</v>
      </c>
      <c r="AK659" s="69"/>
      <c r="AL659" s="69"/>
      <c r="AM659" s="69"/>
      <c r="AN659" s="69">
        <v>450</v>
      </c>
      <c r="AO659" s="69"/>
      <c r="AP659" s="69"/>
      <c r="AQ659" s="68">
        <f t="shared" si="146"/>
        <v>450</v>
      </c>
      <c r="AR659" s="69">
        <v>1515.13</v>
      </c>
      <c r="AS659" s="69"/>
      <c r="AT659" s="72">
        <f t="shared" si="147"/>
        <v>205.39349999999999</v>
      </c>
      <c r="AU659" s="71">
        <f t="shared" si="140"/>
        <v>23.049714999999999</v>
      </c>
      <c r="AV659" s="68">
        <f t="shared" si="148"/>
        <v>5704.5732150000003</v>
      </c>
      <c r="AW659" s="68">
        <f t="shared" si="150"/>
        <v>68454.878580000004</v>
      </c>
      <c r="AX659" s="70">
        <v>400</v>
      </c>
      <c r="AY659" s="70">
        <v>600</v>
      </c>
      <c r="AZ659" s="70"/>
      <c r="BA659" s="68">
        <f t="shared" si="149"/>
        <v>69454.878580000004</v>
      </c>
      <c r="BB659" s="17"/>
      <c r="BC659" s="81"/>
    </row>
    <row r="660" spans="1:55" s="20" customFormat="1" ht="39.75" customHeight="1" x14ac:dyDescent="0.25">
      <c r="A660" s="81" t="s">
        <v>73</v>
      </c>
      <c r="B660" s="34" t="s">
        <v>2</v>
      </c>
      <c r="C660" s="34"/>
      <c r="D660" s="34"/>
      <c r="E660" s="34"/>
      <c r="F660" s="34" t="s">
        <v>5182</v>
      </c>
      <c r="G660" s="15" t="s">
        <v>4776</v>
      </c>
      <c r="H660" s="16" t="s">
        <v>4777</v>
      </c>
      <c r="I660" s="172">
        <f t="shared" si="142"/>
        <v>648</v>
      </c>
      <c r="J660" s="83">
        <f t="shared" si="141"/>
        <v>615</v>
      </c>
      <c r="K660" s="17" t="s">
        <v>5440</v>
      </c>
      <c r="L660" s="60" t="s">
        <v>74</v>
      </c>
      <c r="M660" s="60" t="s">
        <v>5631</v>
      </c>
      <c r="N660" s="53" t="s">
        <v>4803</v>
      </c>
      <c r="O660" s="18" t="s">
        <v>3037</v>
      </c>
      <c r="P660" s="47" t="s">
        <v>3038</v>
      </c>
      <c r="Q660" s="48">
        <v>33269</v>
      </c>
      <c r="R660" s="66" t="s">
        <v>924</v>
      </c>
      <c r="S660" s="48" t="s">
        <v>76</v>
      </c>
      <c r="T660" s="56" t="s">
        <v>77</v>
      </c>
      <c r="U660" s="47" t="s">
        <v>78</v>
      </c>
      <c r="V660" s="58" t="s">
        <v>209</v>
      </c>
      <c r="W660" s="58" t="s">
        <v>1847</v>
      </c>
      <c r="X660" s="58" t="s">
        <v>5183</v>
      </c>
      <c r="Y660" s="19" t="s">
        <v>4977</v>
      </c>
      <c r="Z660" s="71"/>
      <c r="AA660" s="69"/>
      <c r="AB660" s="68">
        <f t="shared" si="143"/>
        <v>0</v>
      </c>
      <c r="AC660" s="69">
        <v>2282.15</v>
      </c>
      <c r="AD660" s="69">
        <v>1228.8499999999999</v>
      </c>
      <c r="AE660" s="69"/>
      <c r="AF660" s="68">
        <f t="shared" si="144"/>
        <v>3511</v>
      </c>
      <c r="AG660" s="69"/>
      <c r="AH660" s="69"/>
      <c r="AI660" s="69"/>
      <c r="AJ660" s="68">
        <f t="shared" si="145"/>
        <v>0</v>
      </c>
      <c r="AK660" s="69"/>
      <c r="AL660" s="69"/>
      <c r="AM660" s="69"/>
      <c r="AN660" s="69">
        <v>450</v>
      </c>
      <c r="AO660" s="69"/>
      <c r="AP660" s="69"/>
      <c r="AQ660" s="68">
        <f t="shared" si="146"/>
        <v>450</v>
      </c>
      <c r="AR660" s="69">
        <v>1449.25</v>
      </c>
      <c r="AS660" s="69"/>
      <c r="AT660" s="72">
        <f t="shared" si="147"/>
        <v>205.39349999999999</v>
      </c>
      <c r="AU660" s="71">
        <f t="shared" si="140"/>
        <v>23.049714999999999</v>
      </c>
      <c r="AV660" s="68">
        <f t="shared" si="148"/>
        <v>5638.6932150000002</v>
      </c>
      <c r="AW660" s="68">
        <f t="shared" si="150"/>
        <v>67664.318580000006</v>
      </c>
      <c r="AX660" s="70">
        <v>400</v>
      </c>
      <c r="AY660" s="70">
        <v>600</v>
      </c>
      <c r="AZ660" s="70"/>
      <c r="BA660" s="68">
        <f t="shared" si="149"/>
        <v>68664.318580000006</v>
      </c>
      <c r="BB660" s="17"/>
      <c r="BC660" s="81"/>
    </row>
    <row r="661" spans="1:55" s="20" customFormat="1" ht="39.75" customHeight="1" x14ac:dyDescent="0.25">
      <c r="A661" s="81" t="s">
        <v>73</v>
      </c>
      <c r="B661" s="34" t="s">
        <v>2</v>
      </c>
      <c r="C661" s="34"/>
      <c r="D661" s="34"/>
      <c r="E661" s="34"/>
      <c r="F661" s="34" t="s">
        <v>5182</v>
      </c>
      <c r="G661" s="15" t="s">
        <v>4776</v>
      </c>
      <c r="H661" s="16" t="s">
        <v>4777</v>
      </c>
      <c r="I661" s="172">
        <f t="shared" si="142"/>
        <v>649</v>
      </c>
      <c r="J661" s="83">
        <f t="shared" si="141"/>
        <v>616</v>
      </c>
      <c r="K661" s="17" t="s">
        <v>5440</v>
      </c>
      <c r="L661" s="60" t="s">
        <v>74</v>
      </c>
      <c r="M661" s="60" t="s">
        <v>5631</v>
      </c>
      <c r="N661" s="53" t="s">
        <v>4793</v>
      </c>
      <c r="O661" s="18" t="s">
        <v>3045</v>
      </c>
      <c r="P661" s="47" t="s">
        <v>3046</v>
      </c>
      <c r="Q661" s="48">
        <v>34669</v>
      </c>
      <c r="R661" s="66" t="s">
        <v>928</v>
      </c>
      <c r="S661" s="48" t="s">
        <v>76</v>
      </c>
      <c r="T661" s="56" t="s">
        <v>77</v>
      </c>
      <c r="U661" s="47" t="s">
        <v>78</v>
      </c>
      <c r="V661" s="58" t="s">
        <v>209</v>
      </c>
      <c r="W661" s="58" t="s">
        <v>1847</v>
      </c>
      <c r="X661" s="58" t="s">
        <v>5183</v>
      </c>
      <c r="Y661" s="19" t="s">
        <v>5226</v>
      </c>
      <c r="Z661" s="71"/>
      <c r="AA661" s="69"/>
      <c r="AB661" s="68">
        <f t="shared" si="143"/>
        <v>0</v>
      </c>
      <c r="AC661" s="69">
        <v>2282.15</v>
      </c>
      <c r="AD661" s="69">
        <v>1228.8499999999999</v>
      </c>
      <c r="AE661" s="69"/>
      <c r="AF661" s="68">
        <f t="shared" si="144"/>
        <v>3511</v>
      </c>
      <c r="AG661" s="69"/>
      <c r="AH661" s="69"/>
      <c r="AI661" s="69"/>
      <c r="AJ661" s="68">
        <f t="shared" si="145"/>
        <v>0</v>
      </c>
      <c r="AK661" s="69"/>
      <c r="AL661" s="69"/>
      <c r="AM661" s="69"/>
      <c r="AN661" s="69">
        <v>450</v>
      </c>
      <c r="AO661" s="69"/>
      <c r="AP661" s="69"/>
      <c r="AQ661" s="68">
        <f t="shared" si="146"/>
        <v>450</v>
      </c>
      <c r="AR661" s="69">
        <v>1515.13</v>
      </c>
      <c r="AS661" s="69"/>
      <c r="AT661" s="72">
        <f t="shared" si="147"/>
        <v>205.39349999999999</v>
      </c>
      <c r="AU661" s="71">
        <f t="shared" si="140"/>
        <v>23.049714999999999</v>
      </c>
      <c r="AV661" s="68">
        <f t="shared" si="148"/>
        <v>5704.5732150000003</v>
      </c>
      <c r="AW661" s="68">
        <f t="shared" si="150"/>
        <v>68454.878580000004</v>
      </c>
      <c r="AX661" s="70">
        <v>400</v>
      </c>
      <c r="AY661" s="70">
        <v>600</v>
      </c>
      <c r="AZ661" s="70"/>
      <c r="BA661" s="68">
        <f t="shared" si="149"/>
        <v>69454.878580000004</v>
      </c>
      <c r="BB661" s="17"/>
      <c r="BC661" s="81"/>
    </row>
    <row r="662" spans="1:55" s="20" customFormat="1" ht="39.75" customHeight="1" x14ac:dyDescent="0.25">
      <c r="A662" s="81" t="s">
        <v>73</v>
      </c>
      <c r="B662" s="34" t="s">
        <v>2</v>
      </c>
      <c r="C662" s="34"/>
      <c r="D662" s="34"/>
      <c r="E662" s="34"/>
      <c r="F662" s="34" t="s">
        <v>5182</v>
      </c>
      <c r="G662" s="15" t="s">
        <v>4776</v>
      </c>
      <c r="H662" s="16" t="s">
        <v>4777</v>
      </c>
      <c r="I662" s="172">
        <f t="shared" si="142"/>
        <v>650</v>
      </c>
      <c r="J662" s="83">
        <f t="shared" si="141"/>
        <v>617</v>
      </c>
      <c r="K662" s="17" t="s">
        <v>5440</v>
      </c>
      <c r="L662" s="60" t="s">
        <v>74</v>
      </c>
      <c r="M662" s="60" t="s">
        <v>5631</v>
      </c>
      <c r="N662" s="53" t="s">
        <v>4793</v>
      </c>
      <c r="O662" s="18" t="s">
        <v>3049</v>
      </c>
      <c r="P662" s="47" t="s">
        <v>3050</v>
      </c>
      <c r="Q662" s="48">
        <v>35064</v>
      </c>
      <c r="R662" s="66" t="s">
        <v>930</v>
      </c>
      <c r="S662" s="48" t="s">
        <v>76</v>
      </c>
      <c r="T662" s="56" t="s">
        <v>77</v>
      </c>
      <c r="U662" s="47" t="s">
        <v>78</v>
      </c>
      <c r="V662" s="58" t="s">
        <v>209</v>
      </c>
      <c r="W662" s="58" t="s">
        <v>1847</v>
      </c>
      <c r="X662" s="58" t="s">
        <v>5183</v>
      </c>
      <c r="Y662" s="19" t="s">
        <v>5226</v>
      </c>
      <c r="Z662" s="71"/>
      <c r="AA662" s="69"/>
      <c r="AB662" s="68">
        <f t="shared" si="143"/>
        <v>0</v>
      </c>
      <c r="AC662" s="69">
        <v>2282.15</v>
      </c>
      <c r="AD662" s="69">
        <v>1228.8499999999999</v>
      </c>
      <c r="AE662" s="69"/>
      <c r="AF662" s="68">
        <f t="shared" si="144"/>
        <v>3511</v>
      </c>
      <c r="AG662" s="69"/>
      <c r="AH662" s="69"/>
      <c r="AI662" s="69"/>
      <c r="AJ662" s="68">
        <f t="shared" si="145"/>
        <v>0</v>
      </c>
      <c r="AK662" s="69"/>
      <c r="AL662" s="69"/>
      <c r="AM662" s="69"/>
      <c r="AN662" s="69">
        <v>450</v>
      </c>
      <c r="AO662" s="69"/>
      <c r="AP662" s="69"/>
      <c r="AQ662" s="68">
        <f t="shared" si="146"/>
        <v>450</v>
      </c>
      <c r="AR662" s="69">
        <v>1449.25</v>
      </c>
      <c r="AS662" s="69"/>
      <c r="AT662" s="72">
        <f t="shared" si="147"/>
        <v>205.39349999999999</v>
      </c>
      <c r="AU662" s="71">
        <f t="shared" si="140"/>
        <v>23.049714999999999</v>
      </c>
      <c r="AV662" s="68">
        <f t="shared" si="148"/>
        <v>5638.6932150000002</v>
      </c>
      <c r="AW662" s="68">
        <f t="shared" si="150"/>
        <v>67664.318580000006</v>
      </c>
      <c r="AX662" s="70">
        <v>400</v>
      </c>
      <c r="AY662" s="70">
        <v>600</v>
      </c>
      <c r="AZ662" s="70"/>
      <c r="BA662" s="68">
        <f t="shared" si="149"/>
        <v>68664.318580000006</v>
      </c>
      <c r="BB662" s="17"/>
      <c r="BC662" s="81"/>
    </row>
    <row r="663" spans="1:55" s="20" customFormat="1" ht="39.75" customHeight="1" x14ac:dyDescent="0.25">
      <c r="A663" s="81" t="s">
        <v>73</v>
      </c>
      <c r="B663" s="34" t="s">
        <v>2</v>
      </c>
      <c r="C663" s="34"/>
      <c r="D663" s="34"/>
      <c r="E663" s="34"/>
      <c r="F663" s="34" t="s">
        <v>5182</v>
      </c>
      <c r="G663" s="15" t="s">
        <v>4776</v>
      </c>
      <c r="H663" s="16" t="s">
        <v>4777</v>
      </c>
      <c r="I663" s="172">
        <f t="shared" si="142"/>
        <v>651</v>
      </c>
      <c r="J663" s="83">
        <f t="shared" si="141"/>
        <v>618</v>
      </c>
      <c r="K663" s="17" t="s">
        <v>5440</v>
      </c>
      <c r="L663" s="60" t="s">
        <v>74</v>
      </c>
      <c r="M663" s="60" t="s">
        <v>5631</v>
      </c>
      <c r="N663" s="53" t="s">
        <v>4803</v>
      </c>
      <c r="O663" s="18" t="s">
        <v>3051</v>
      </c>
      <c r="P663" s="47" t="s">
        <v>3052</v>
      </c>
      <c r="Q663" s="48">
        <v>32371</v>
      </c>
      <c r="R663" s="66" t="s">
        <v>931</v>
      </c>
      <c r="S663" s="48" t="s">
        <v>76</v>
      </c>
      <c r="T663" s="56" t="s">
        <v>77</v>
      </c>
      <c r="U663" s="47" t="s">
        <v>78</v>
      </c>
      <c r="V663" s="58" t="s">
        <v>209</v>
      </c>
      <c r="W663" s="58" t="s">
        <v>1847</v>
      </c>
      <c r="X663" s="58" t="s">
        <v>5183</v>
      </c>
      <c r="Y663" s="19" t="s">
        <v>5228</v>
      </c>
      <c r="Z663" s="71"/>
      <c r="AA663" s="69"/>
      <c r="AB663" s="68">
        <f t="shared" si="143"/>
        <v>0</v>
      </c>
      <c r="AC663" s="69">
        <v>2282.15</v>
      </c>
      <c r="AD663" s="69">
        <v>1228.8499999999999</v>
      </c>
      <c r="AE663" s="69"/>
      <c r="AF663" s="68">
        <f t="shared" si="144"/>
        <v>3511</v>
      </c>
      <c r="AG663" s="69"/>
      <c r="AH663" s="69"/>
      <c r="AI663" s="69"/>
      <c r="AJ663" s="68">
        <f t="shared" si="145"/>
        <v>0</v>
      </c>
      <c r="AK663" s="69"/>
      <c r="AL663" s="69"/>
      <c r="AM663" s="69"/>
      <c r="AN663" s="69">
        <v>450</v>
      </c>
      <c r="AO663" s="69"/>
      <c r="AP663" s="69"/>
      <c r="AQ663" s="68">
        <f t="shared" si="146"/>
        <v>450</v>
      </c>
      <c r="AR663" s="69">
        <v>1185.75</v>
      </c>
      <c r="AS663" s="69"/>
      <c r="AT663" s="72">
        <f t="shared" si="147"/>
        <v>205.39349999999999</v>
      </c>
      <c r="AU663" s="71">
        <f t="shared" si="140"/>
        <v>23.049714999999999</v>
      </c>
      <c r="AV663" s="68">
        <f t="shared" si="148"/>
        <v>5375.1932150000002</v>
      </c>
      <c r="AW663" s="68">
        <f t="shared" si="150"/>
        <v>64502.318580000006</v>
      </c>
      <c r="AX663" s="70">
        <v>400</v>
      </c>
      <c r="AY663" s="70">
        <v>600</v>
      </c>
      <c r="AZ663" s="70"/>
      <c r="BA663" s="68">
        <f t="shared" si="149"/>
        <v>65502.318580000006</v>
      </c>
      <c r="BB663" s="17"/>
      <c r="BC663" s="81"/>
    </row>
    <row r="664" spans="1:55" s="20" customFormat="1" ht="39.75" customHeight="1" x14ac:dyDescent="0.25">
      <c r="A664" s="81" t="s">
        <v>73</v>
      </c>
      <c r="B664" s="34" t="s">
        <v>2</v>
      </c>
      <c r="C664" s="34"/>
      <c r="D664" s="34"/>
      <c r="E664" s="34"/>
      <c r="F664" s="34" t="s">
        <v>5182</v>
      </c>
      <c r="G664" s="15" t="s">
        <v>4776</v>
      </c>
      <c r="H664" s="16" t="s">
        <v>4777</v>
      </c>
      <c r="I664" s="172">
        <f t="shared" si="142"/>
        <v>652</v>
      </c>
      <c r="J664" s="83">
        <f t="shared" si="141"/>
        <v>619</v>
      </c>
      <c r="K664" s="17" t="s">
        <v>5440</v>
      </c>
      <c r="L664" s="60" t="s">
        <v>74</v>
      </c>
      <c r="M664" s="60" t="s">
        <v>5631</v>
      </c>
      <c r="N664" s="53" t="s">
        <v>4793</v>
      </c>
      <c r="O664" s="18" t="s">
        <v>3055</v>
      </c>
      <c r="P664" s="47" t="s">
        <v>3056</v>
      </c>
      <c r="Q664" s="48">
        <v>40529</v>
      </c>
      <c r="R664" s="66" t="s">
        <v>933</v>
      </c>
      <c r="S664" s="48" t="s">
        <v>76</v>
      </c>
      <c r="T664" s="56" t="s">
        <v>77</v>
      </c>
      <c r="U664" s="47" t="s">
        <v>78</v>
      </c>
      <c r="V664" s="58" t="s">
        <v>213</v>
      </c>
      <c r="W664" s="58" t="s">
        <v>1849</v>
      </c>
      <c r="X664" s="58" t="s">
        <v>5183</v>
      </c>
      <c r="Y664" s="19" t="s">
        <v>5193</v>
      </c>
      <c r="Z664" s="71"/>
      <c r="AA664" s="69"/>
      <c r="AB664" s="68">
        <f t="shared" si="143"/>
        <v>0</v>
      </c>
      <c r="AC664" s="69">
        <v>1747.85</v>
      </c>
      <c r="AD664" s="69">
        <v>941.15</v>
      </c>
      <c r="AE664" s="69"/>
      <c r="AF664" s="68">
        <f t="shared" si="144"/>
        <v>2689</v>
      </c>
      <c r="AG664" s="69"/>
      <c r="AH664" s="69"/>
      <c r="AI664" s="69"/>
      <c r="AJ664" s="68">
        <f t="shared" si="145"/>
        <v>0</v>
      </c>
      <c r="AK664" s="69"/>
      <c r="AL664" s="69"/>
      <c r="AM664" s="69"/>
      <c r="AN664" s="69">
        <v>450</v>
      </c>
      <c r="AO664" s="69"/>
      <c r="AP664" s="69"/>
      <c r="AQ664" s="68">
        <f t="shared" si="146"/>
        <v>450</v>
      </c>
      <c r="AR664" s="69">
        <v>1402.44</v>
      </c>
      <c r="AS664" s="69"/>
      <c r="AT664" s="72">
        <f t="shared" si="147"/>
        <v>157.3065</v>
      </c>
      <c r="AU664" s="71">
        <f t="shared" si="140"/>
        <v>17.653284999999997</v>
      </c>
      <c r="AV664" s="68">
        <f t="shared" si="148"/>
        <v>4716.3997850000005</v>
      </c>
      <c r="AW664" s="68">
        <f t="shared" si="150"/>
        <v>56596.797420000003</v>
      </c>
      <c r="AX664" s="70">
        <v>400</v>
      </c>
      <c r="AY664" s="70">
        <v>600</v>
      </c>
      <c r="AZ664" s="70"/>
      <c r="BA664" s="68">
        <f t="shared" si="149"/>
        <v>57596.797420000003</v>
      </c>
      <c r="BB664" s="17" t="s">
        <v>5738</v>
      </c>
      <c r="BC664" s="17" t="s">
        <v>5737</v>
      </c>
    </row>
    <row r="665" spans="1:55" s="20" customFormat="1" ht="39.75" customHeight="1" x14ac:dyDescent="0.25">
      <c r="A665" s="81" t="s">
        <v>73</v>
      </c>
      <c r="B665" s="34" t="s">
        <v>2</v>
      </c>
      <c r="C665" s="34"/>
      <c r="D665" s="34"/>
      <c r="E665" s="34"/>
      <c r="F665" s="34" t="s">
        <v>5182</v>
      </c>
      <c r="G665" s="15" t="s">
        <v>4776</v>
      </c>
      <c r="H665" s="16" t="s">
        <v>4777</v>
      </c>
      <c r="I665" s="172">
        <f t="shared" si="142"/>
        <v>653</v>
      </c>
      <c r="J665" s="83">
        <f t="shared" si="141"/>
        <v>620</v>
      </c>
      <c r="K665" s="17" t="s">
        <v>5440</v>
      </c>
      <c r="L665" s="60" t="s">
        <v>74</v>
      </c>
      <c r="M665" s="60" t="s">
        <v>5631</v>
      </c>
      <c r="N665" s="53" t="s">
        <v>4800</v>
      </c>
      <c r="O665" s="18" t="s">
        <v>3057</v>
      </c>
      <c r="P665" s="47" t="s">
        <v>3058</v>
      </c>
      <c r="Q665" s="48">
        <v>34669</v>
      </c>
      <c r="R665" s="66" t="s">
        <v>934</v>
      </c>
      <c r="S665" s="48" t="s">
        <v>76</v>
      </c>
      <c r="T665" s="56" t="s">
        <v>77</v>
      </c>
      <c r="U665" s="47" t="s">
        <v>78</v>
      </c>
      <c r="V665" s="58" t="s">
        <v>209</v>
      </c>
      <c r="W665" s="58" t="s">
        <v>1847</v>
      </c>
      <c r="X665" s="58" t="s">
        <v>5183</v>
      </c>
      <c r="Y665" s="19" t="s">
        <v>5226</v>
      </c>
      <c r="Z665" s="71"/>
      <c r="AA665" s="69"/>
      <c r="AB665" s="68">
        <f t="shared" si="143"/>
        <v>0</v>
      </c>
      <c r="AC665" s="69">
        <v>2282.15</v>
      </c>
      <c r="AD665" s="69">
        <v>1228.8499999999999</v>
      </c>
      <c r="AE665" s="69"/>
      <c r="AF665" s="68">
        <f t="shared" si="144"/>
        <v>3511</v>
      </c>
      <c r="AG665" s="69"/>
      <c r="AH665" s="69"/>
      <c r="AI665" s="69"/>
      <c r="AJ665" s="68">
        <f t="shared" si="145"/>
        <v>0</v>
      </c>
      <c r="AK665" s="69"/>
      <c r="AL665" s="69"/>
      <c r="AM665" s="69"/>
      <c r="AN665" s="69">
        <v>450</v>
      </c>
      <c r="AO665" s="69"/>
      <c r="AP665" s="69"/>
      <c r="AQ665" s="68">
        <f t="shared" si="146"/>
        <v>450</v>
      </c>
      <c r="AR665" s="69">
        <v>1515.13</v>
      </c>
      <c r="AS665" s="69"/>
      <c r="AT665" s="72">
        <f t="shared" si="147"/>
        <v>205.39349999999999</v>
      </c>
      <c r="AU665" s="71">
        <f t="shared" si="140"/>
        <v>23.049714999999999</v>
      </c>
      <c r="AV665" s="68">
        <f t="shared" si="148"/>
        <v>5704.5732150000003</v>
      </c>
      <c r="AW665" s="68">
        <f t="shared" si="150"/>
        <v>68454.878580000004</v>
      </c>
      <c r="AX665" s="70">
        <v>400</v>
      </c>
      <c r="AY665" s="70">
        <v>600</v>
      </c>
      <c r="AZ665" s="70"/>
      <c r="BA665" s="68">
        <f t="shared" si="149"/>
        <v>69454.878580000004</v>
      </c>
      <c r="BB665" s="17"/>
      <c r="BC665" s="81"/>
    </row>
    <row r="666" spans="1:55" s="20" customFormat="1" ht="39.75" customHeight="1" x14ac:dyDescent="0.25">
      <c r="A666" s="81" t="s">
        <v>73</v>
      </c>
      <c r="B666" s="34" t="s">
        <v>2</v>
      </c>
      <c r="C666" s="34"/>
      <c r="D666" s="34"/>
      <c r="E666" s="34"/>
      <c r="F666" s="34" t="s">
        <v>5182</v>
      </c>
      <c r="G666" s="15" t="s">
        <v>4776</v>
      </c>
      <c r="H666" s="16" t="s">
        <v>4777</v>
      </c>
      <c r="I666" s="172">
        <f t="shared" si="142"/>
        <v>654</v>
      </c>
      <c r="J666" s="83">
        <f t="shared" si="141"/>
        <v>621</v>
      </c>
      <c r="K666" s="17" t="s">
        <v>5440</v>
      </c>
      <c r="L666" s="60" t="s">
        <v>74</v>
      </c>
      <c r="M666" s="60" t="s">
        <v>5631</v>
      </c>
      <c r="N666" s="53" t="s">
        <v>4793</v>
      </c>
      <c r="O666" s="18" t="s">
        <v>3061</v>
      </c>
      <c r="P666" s="47" t="s">
        <v>3062</v>
      </c>
      <c r="Q666" s="48">
        <v>35064</v>
      </c>
      <c r="R666" s="66" t="s">
        <v>938</v>
      </c>
      <c r="S666" s="48" t="s">
        <v>76</v>
      </c>
      <c r="T666" s="56" t="s">
        <v>77</v>
      </c>
      <c r="U666" s="47" t="s">
        <v>78</v>
      </c>
      <c r="V666" s="58" t="s">
        <v>209</v>
      </c>
      <c r="W666" s="58" t="s">
        <v>1847</v>
      </c>
      <c r="X666" s="58" t="s">
        <v>5183</v>
      </c>
      <c r="Y666" s="19" t="s">
        <v>5226</v>
      </c>
      <c r="Z666" s="71"/>
      <c r="AA666" s="69"/>
      <c r="AB666" s="68">
        <f t="shared" si="143"/>
        <v>0</v>
      </c>
      <c r="AC666" s="69">
        <v>2282.15</v>
      </c>
      <c r="AD666" s="69">
        <v>1228.8499999999999</v>
      </c>
      <c r="AE666" s="69"/>
      <c r="AF666" s="68">
        <f t="shared" si="144"/>
        <v>3511</v>
      </c>
      <c r="AG666" s="69"/>
      <c r="AH666" s="69"/>
      <c r="AI666" s="69"/>
      <c r="AJ666" s="68">
        <f t="shared" si="145"/>
        <v>0</v>
      </c>
      <c r="AK666" s="69"/>
      <c r="AL666" s="69"/>
      <c r="AM666" s="69"/>
      <c r="AN666" s="69">
        <v>450</v>
      </c>
      <c r="AO666" s="69"/>
      <c r="AP666" s="69"/>
      <c r="AQ666" s="68">
        <f t="shared" si="146"/>
        <v>450</v>
      </c>
      <c r="AR666" s="69">
        <v>1449.25</v>
      </c>
      <c r="AS666" s="69"/>
      <c r="AT666" s="72">
        <f t="shared" si="147"/>
        <v>205.39349999999999</v>
      </c>
      <c r="AU666" s="71">
        <f t="shared" si="140"/>
        <v>23.049714999999999</v>
      </c>
      <c r="AV666" s="68">
        <f t="shared" si="148"/>
        <v>5638.6932150000002</v>
      </c>
      <c r="AW666" s="68">
        <f t="shared" si="150"/>
        <v>67664.318580000006</v>
      </c>
      <c r="AX666" s="70">
        <v>400</v>
      </c>
      <c r="AY666" s="70">
        <v>600</v>
      </c>
      <c r="AZ666" s="70"/>
      <c r="BA666" s="68">
        <f t="shared" si="149"/>
        <v>68664.318580000006</v>
      </c>
      <c r="BB666" s="17"/>
      <c r="BC666" s="81"/>
    </row>
    <row r="667" spans="1:55" s="20" customFormat="1" ht="39.75" customHeight="1" x14ac:dyDescent="0.25">
      <c r="A667" s="81" t="s">
        <v>73</v>
      </c>
      <c r="B667" s="34" t="s">
        <v>2</v>
      </c>
      <c r="C667" s="34"/>
      <c r="D667" s="34"/>
      <c r="E667" s="34"/>
      <c r="F667" s="34" t="s">
        <v>5182</v>
      </c>
      <c r="G667" s="15" t="s">
        <v>4776</v>
      </c>
      <c r="H667" s="16" t="s">
        <v>4777</v>
      </c>
      <c r="I667" s="172">
        <f t="shared" si="142"/>
        <v>655</v>
      </c>
      <c r="J667" s="83">
        <f t="shared" si="141"/>
        <v>622</v>
      </c>
      <c r="K667" s="17" t="s">
        <v>5440</v>
      </c>
      <c r="L667" s="60" t="s">
        <v>74</v>
      </c>
      <c r="M667" s="60" t="s">
        <v>5631</v>
      </c>
      <c r="N667" s="53" t="s">
        <v>4800</v>
      </c>
      <c r="O667" s="18" t="s">
        <v>5046</v>
      </c>
      <c r="P667" s="47" t="s">
        <v>5069</v>
      </c>
      <c r="Q667" s="48">
        <v>41671</v>
      </c>
      <c r="R667" s="66" t="s">
        <v>939</v>
      </c>
      <c r="S667" s="48" t="s">
        <v>76</v>
      </c>
      <c r="T667" s="56" t="s">
        <v>77</v>
      </c>
      <c r="U667" s="47" t="s">
        <v>78</v>
      </c>
      <c r="V667" s="58" t="s">
        <v>209</v>
      </c>
      <c r="W667" s="58" t="s">
        <v>1847</v>
      </c>
      <c r="X667" s="58" t="s">
        <v>5183</v>
      </c>
      <c r="Y667" s="19" t="s">
        <v>5193</v>
      </c>
      <c r="Z667" s="71"/>
      <c r="AA667" s="69"/>
      <c r="AB667" s="68">
        <f t="shared" si="143"/>
        <v>0</v>
      </c>
      <c r="AC667" s="69">
        <v>2282.15</v>
      </c>
      <c r="AD667" s="69">
        <v>1228.8499999999999</v>
      </c>
      <c r="AE667" s="69"/>
      <c r="AF667" s="68">
        <f t="shared" si="144"/>
        <v>3511</v>
      </c>
      <c r="AG667" s="69"/>
      <c r="AH667" s="69"/>
      <c r="AI667" s="69"/>
      <c r="AJ667" s="68">
        <f t="shared" si="145"/>
        <v>0</v>
      </c>
      <c r="AK667" s="69"/>
      <c r="AL667" s="69"/>
      <c r="AM667" s="69"/>
      <c r="AN667" s="69">
        <v>450</v>
      </c>
      <c r="AO667" s="69"/>
      <c r="AP667" s="69"/>
      <c r="AQ667" s="68">
        <f t="shared" si="146"/>
        <v>450</v>
      </c>
      <c r="AR667" s="69">
        <v>1449.25</v>
      </c>
      <c r="AS667" s="69"/>
      <c r="AT667" s="72">
        <f t="shared" si="147"/>
        <v>205.39349999999999</v>
      </c>
      <c r="AU667" s="71">
        <f t="shared" si="140"/>
        <v>23.049714999999999</v>
      </c>
      <c r="AV667" s="68">
        <f t="shared" si="148"/>
        <v>5638.6932150000002</v>
      </c>
      <c r="AW667" s="68">
        <f t="shared" si="150"/>
        <v>67664.318580000006</v>
      </c>
      <c r="AX667" s="70">
        <v>400</v>
      </c>
      <c r="AY667" s="70">
        <v>600</v>
      </c>
      <c r="AZ667" s="70"/>
      <c r="BA667" s="68">
        <f t="shared" si="149"/>
        <v>68664.318580000006</v>
      </c>
      <c r="BB667" s="17" t="s">
        <v>5513</v>
      </c>
      <c r="BC667" s="81" t="s">
        <v>5396</v>
      </c>
    </row>
    <row r="668" spans="1:55" s="20" customFormat="1" ht="39.75" customHeight="1" x14ac:dyDescent="0.25">
      <c r="A668" s="81" t="s">
        <v>73</v>
      </c>
      <c r="B668" s="34" t="s">
        <v>2</v>
      </c>
      <c r="C668" s="34"/>
      <c r="D668" s="34"/>
      <c r="E668" s="34"/>
      <c r="F668" s="34" t="s">
        <v>5182</v>
      </c>
      <c r="G668" s="15" t="s">
        <v>4776</v>
      </c>
      <c r="H668" s="16" t="s">
        <v>4777</v>
      </c>
      <c r="I668" s="172">
        <f t="shared" si="142"/>
        <v>656</v>
      </c>
      <c r="J668" s="83">
        <f t="shared" si="141"/>
        <v>623</v>
      </c>
      <c r="K668" s="17" t="s">
        <v>5440</v>
      </c>
      <c r="L668" s="60" t="s">
        <v>74</v>
      </c>
      <c r="M668" s="60" t="s">
        <v>5631</v>
      </c>
      <c r="N668" s="53" t="s">
        <v>4790</v>
      </c>
      <c r="O668" s="18" t="s">
        <v>3067</v>
      </c>
      <c r="P668" s="47" t="s">
        <v>3068</v>
      </c>
      <c r="Q668" s="48">
        <v>32478</v>
      </c>
      <c r="R668" s="66" t="s">
        <v>942</v>
      </c>
      <c r="S668" s="48" t="s">
        <v>76</v>
      </c>
      <c r="T668" s="56" t="s">
        <v>77</v>
      </c>
      <c r="U668" s="47" t="s">
        <v>78</v>
      </c>
      <c r="V668" s="58" t="s">
        <v>209</v>
      </c>
      <c r="W668" s="58" t="s">
        <v>1847</v>
      </c>
      <c r="X668" s="58" t="s">
        <v>5183</v>
      </c>
      <c r="Y668" s="19" t="s">
        <v>5229</v>
      </c>
      <c r="Z668" s="71"/>
      <c r="AA668" s="69"/>
      <c r="AB668" s="68">
        <f t="shared" si="143"/>
        <v>0</v>
      </c>
      <c r="AC668" s="69">
        <v>2282.15</v>
      </c>
      <c r="AD668" s="69">
        <v>1228.8499999999999</v>
      </c>
      <c r="AE668" s="69"/>
      <c r="AF668" s="68">
        <f t="shared" si="144"/>
        <v>3511</v>
      </c>
      <c r="AG668" s="69"/>
      <c r="AH668" s="69"/>
      <c r="AI668" s="69"/>
      <c r="AJ668" s="68">
        <f t="shared" si="145"/>
        <v>0</v>
      </c>
      <c r="AK668" s="69"/>
      <c r="AL668" s="69"/>
      <c r="AM668" s="69"/>
      <c r="AN668" s="69">
        <v>450</v>
      </c>
      <c r="AO668" s="69">
        <v>300</v>
      </c>
      <c r="AP668" s="69"/>
      <c r="AQ668" s="68">
        <f t="shared" si="146"/>
        <v>750</v>
      </c>
      <c r="AR668" s="69">
        <v>1581</v>
      </c>
      <c r="AS668" s="69"/>
      <c r="AT668" s="72">
        <f t="shared" si="147"/>
        <v>205.39349999999999</v>
      </c>
      <c r="AU668" s="71">
        <f t="shared" si="140"/>
        <v>23.049714999999999</v>
      </c>
      <c r="AV668" s="68">
        <f t="shared" si="148"/>
        <v>6070.4432150000002</v>
      </c>
      <c r="AW668" s="68">
        <f t="shared" si="150"/>
        <v>72845.318580000006</v>
      </c>
      <c r="AX668" s="70">
        <v>400</v>
      </c>
      <c r="AY668" s="70">
        <v>600</v>
      </c>
      <c r="AZ668" s="70"/>
      <c r="BA668" s="68">
        <f t="shared" si="149"/>
        <v>73845.318580000006</v>
      </c>
      <c r="BB668" s="17"/>
      <c r="BC668" s="81"/>
    </row>
    <row r="669" spans="1:55" s="20" customFormat="1" ht="39.75" customHeight="1" x14ac:dyDescent="0.25">
      <c r="A669" s="81" t="s">
        <v>73</v>
      </c>
      <c r="B669" s="34" t="s">
        <v>2</v>
      </c>
      <c r="C669" s="34"/>
      <c r="D669" s="34"/>
      <c r="E669" s="34"/>
      <c r="F669" s="34" t="s">
        <v>5182</v>
      </c>
      <c r="G669" s="15" t="s">
        <v>4776</v>
      </c>
      <c r="H669" s="16" t="s">
        <v>4777</v>
      </c>
      <c r="I669" s="172">
        <f t="shared" si="142"/>
        <v>657</v>
      </c>
      <c r="J669" s="83">
        <f t="shared" si="141"/>
        <v>624</v>
      </c>
      <c r="K669" s="17" t="s">
        <v>5440</v>
      </c>
      <c r="L669" s="60" t="s">
        <v>74</v>
      </c>
      <c r="M669" s="60" t="s">
        <v>5631</v>
      </c>
      <c r="N669" s="53" t="s">
        <v>4803</v>
      </c>
      <c r="O669" s="18" t="s">
        <v>3071</v>
      </c>
      <c r="P669" s="47" t="s">
        <v>3072</v>
      </c>
      <c r="Q669" s="48">
        <v>34669</v>
      </c>
      <c r="R669" s="66" t="s">
        <v>944</v>
      </c>
      <c r="S669" s="48" t="s">
        <v>76</v>
      </c>
      <c r="T669" s="56" t="s">
        <v>77</v>
      </c>
      <c r="U669" s="47" t="s">
        <v>78</v>
      </c>
      <c r="V669" s="58" t="s">
        <v>209</v>
      </c>
      <c r="W669" s="58" t="s">
        <v>1847</v>
      </c>
      <c r="X669" s="58" t="s">
        <v>5183</v>
      </c>
      <c r="Y669" s="19" t="s">
        <v>5228</v>
      </c>
      <c r="Z669" s="71"/>
      <c r="AA669" s="69"/>
      <c r="AB669" s="68">
        <f t="shared" si="143"/>
        <v>0</v>
      </c>
      <c r="AC669" s="69">
        <v>2282.15</v>
      </c>
      <c r="AD669" s="69">
        <v>1228.8499999999999</v>
      </c>
      <c r="AE669" s="69"/>
      <c r="AF669" s="68">
        <f t="shared" si="144"/>
        <v>3511</v>
      </c>
      <c r="AG669" s="69"/>
      <c r="AH669" s="69"/>
      <c r="AI669" s="69"/>
      <c r="AJ669" s="68">
        <f t="shared" si="145"/>
        <v>0</v>
      </c>
      <c r="AK669" s="69"/>
      <c r="AL669" s="69"/>
      <c r="AM669" s="69"/>
      <c r="AN669" s="69">
        <v>450</v>
      </c>
      <c r="AO669" s="69"/>
      <c r="AP669" s="69"/>
      <c r="AQ669" s="68">
        <f t="shared" si="146"/>
        <v>450</v>
      </c>
      <c r="AR669" s="69">
        <v>889.31</v>
      </c>
      <c r="AS669" s="69"/>
      <c r="AT669" s="72">
        <f t="shared" si="147"/>
        <v>205.39349999999999</v>
      </c>
      <c r="AU669" s="71">
        <f t="shared" si="140"/>
        <v>23.049714999999999</v>
      </c>
      <c r="AV669" s="68">
        <f t="shared" si="148"/>
        <v>5078.7532149999997</v>
      </c>
      <c r="AW669" s="68">
        <f t="shared" si="150"/>
        <v>60945.038579999993</v>
      </c>
      <c r="AX669" s="70">
        <v>400</v>
      </c>
      <c r="AY669" s="70">
        <v>600</v>
      </c>
      <c r="AZ669" s="70"/>
      <c r="BA669" s="68">
        <f t="shared" si="149"/>
        <v>61945.038579999993</v>
      </c>
      <c r="BB669" s="17"/>
      <c r="BC669" s="81"/>
    </row>
    <row r="670" spans="1:55" s="20" customFormat="1" ht="39.75" customHeight="1" x14ac:dyDescent="0.25">
      <c r="A670" s="81" t="s">
        <v>73</v>
      </c>
      <c r="B670" s="34" t="s">
        <v>2</v>
      </c>
      <c r="C670" s="34"/>
      <c r="D670" s="34"/>
      <c r="E670" s="34"/>
      <c r="F670" s="34" t="s">
        <v>5182</v>
      </c>
      <c r="G670" s="15" t="s">
        <v>4776</v>
      </c>
      <c r="H670" s="16" t="s">
        <v>4777</v>
      </c>
      <c r="I670" s="172">
        <f t="shared" si="142"/>
        <v>658</v>
      </c>
      <c r="J670" s="83">
        <f t="shared" si="141"/>
        <v>625</v>
      </c>
      <c r="K670" s="17" t="s">
        <v>5440</v>
      </c>
      <c r="L670" s="60" t="s">
        <v>74</v>
      </c>
      <c r="M670" s="60" t="s">
        <v>5631</v>
      </c>
      <c r="N670" s="53" t="s">
        <v>4790</v>
      </c>
      <c r="O670" s="18" t="s">
        <v>3077</v>
      </c>
      <c r="P670" s="47" t="s">
        <v>3078</v>
      </c>
      <c r="Q670" s="48">
        <v>35783</v>
      </c>
      <c r="R670" s="66" t="s">
        <v>947</v>
      </c>
      <c r="S670" s="48" t="s">
        <v>76</v>
      </c>
      <c r="T670" s="56" t="s">
        <v>77</v>
      </c>
      <c r="U670" s="47" t="s">
        <v>78</v>
      </c>
      <c r="V670" s="58" t="s">
        <v>210</v>
      </c>
      <c r="W670" s="58" t="s">
        <v>1850</v>
      </c>
      <c r="X670" s="58" t="s">
        <v>5183</v>
      </c>
      <c r="Y670" s="19" t="s">
        <v>5229</v>
      </c>
      <c r="Z670" s="71"/>
      <c r="AA670" s="69"/>
      <c r="AB670" s="68">
        <f t="shared" si="143"/>
        <v>0</v>
      </c>
      <c r="AC670" s="69">
        <v>2141.1</v>
      </c>
      <c r="AD670" s="69">
        <v>1152.9000000000001</v>
      </c>
      <c r="AE670" s="69"/>
      <c r="AF670" s="68">
        <f t="shared" si="144"/>
        <v>3294</v>
      </c>
      <c r="AG670" s="69"/>
      <c r="AH670" s="69"/>
      <c r="AI670" s="69"/>
      <c r="AJ670" s="68">
        <f t="shared" si="145"/>
        <v>0</v>
      </c>
      <c r="AK670" s="69"/>
      <c r="AL670" s="69"/>
      <c r="AM670" s="69"/>
      <c r="AN670" s="69">
        <v>450</v>
      </c>
      <c r="AO670" s="69">
        <v>300</v>
      </c>
      <c r="AP670" s="69"/>
      <c r="AQ670" s="68">
        <f t="shared" si="146"/>
        <v>750</v>
      </c>
      <c r="AR670" s="69">
        <v>1448.51</v>
      </c>
      <c r="AS670" s="69"/>
      <c r="AT670" s="72">
        <f t="shared" si="147"/>
        <v>192.69899999999998</v>
      </c>
      <c r="AU670" s="71">
        <f t="shared" si="140"/>
        <v>21.625109999999999</v>
      </c>
      <c r="AV670" s="68">
        <f t="shared" si="148"/>
        <v>5706.8341099999998</v>
      </c>
      <c r="AW670" s="68">
        <f t="shared" si="150"/>
        <v>68482.009319999997</v>
      </c>
      <c r="AX670" s="70">
        <v>400</v>
      </c>
      <c r="AY670" s="70">
        <v>600</v>
      </c>
      <c r="AZ670" s="70"/>
      <c r="BA670" s="68">
        <f t="shared" si="149"/>
        <v>69482.009319999997</v>
      </c>
      <c r="BB670" s="17"/>
      <c r="BC670" s="81"/>
    </row>
    <row r="671" spans="1:55" s="20" customFormat="1" ht="39.75" customHeight="1" x14ac:dyDescent="0.25">
      <c r="A671" s="81" t="s">
        <v>73</v>
      </c>
      <c r="B671" s="34" t="s">
        <v>2</v>
      </c>
      <c r="C671" s="34"/>
      <c r="D671" s="34"/>
      <c r="E671" s="34"/>
      <c r="F671" s="34" t="s">
        <v>5182</v>
      </c>
      <c r="G671" s="15" t="s">
        <v>4776</v>
      </c>
      <c r="H671" s="16" t="s">
        <v>4777</v>
      </c>
      <c r="I671" s="172">
        <f t="shared" si="142"/>
        <v>659</v>
      </c>
      <c r="J671" s="83">
        <f t="shared" si="141"/>
        <v>626</v>
      </c>
      <c r="K671" s="17" t="s">
        <v>5440</v>
      </c>
      <c r="L671" s="60" t="s">
        <v>74</v>
      </c>
      <c r="M671" s="60" t="s">
        <v>5631</v>
      </c>
      <c r="N671" s="53" t="s">
        <v>4793</v>
      </c>
      <c r="O671" s="18" t="s">
        <v>3081</v>
      </c>
      <c r="P671" s="47" t="s">
        <v>3082</v>
      </c>
      <c r="Q671" s="48">
        <v>38443</v>
      </c>
      <c r="R671" s="66" t="s">
        <v>949</v>
      </c>
      <c r="S671" s="48" t="s">
        <v>76</v>
      </c>
      <c r="T671" s="56" t="s">
        <v>77</v>
      </c>
      <c r="U671" s="47" t="s">
        <v>78</v>
      </c>
      <c r="V671" s="58" t="s">
        <v>209</v>
      </c>
      <c r="W671" s="58" t="s">
        <v>1847</v>
      </c>
      <c r="X671" s="58" t="s">
        <v>5183</v>
      </c>
      <c r="Y671" s="19" t="s">
        <v>5226</v>
      </c>
      <c r="Z671" s="71"/>
      <c r="AA671" s="69"/>
      <c r="AB671" s="68">
        <f t="shared" si="143"/>
        <v>0</v>
      </c>
      <c r="AC671" s="69">
        <v>2282.15</v>
      </c>
      <c r="AD671" s="69">
        <v>1228.8499999999999</v>
      </c>
      <c r="AE671" s="69"/>
      <c r="AF671" s="68">
        <f t="shared" si="144"/>
        <v>3511</v>
      </c>
      <c r="AG671" s="69"/>
      <c r="AH671" s="69"/>
      <c r="AI671" s="69"/>
      <c r="AJ671" s="68">
        <f t="shared" si="145"/>
        <v>0</v>
      </c>
      <c r="AK671" s="69"/>
      <c r="AL671" s="69"/>
      <c r="AM671" s="69"/>
      <c r="AN671" s="69">
        <v>450</v>
      </c>
      <c r="AO671" s="69"/>
      <c r="AP671" s="69"/>
      <c r="AQ671" s="68">
        <f t="shared" si="146"/>
        <v>450</v>
      </c>
      <c r="AR671" s="69">
        <v>1185.75</v>
      </c>
      <c r="AS671" s="69"/>
      <c r="AT671" s="72">
        <f t="shared" si="147"/>
        <v>205.39349999999999</v>
      </c>
      <c r="AU671" s="71">
        <f t="shared" si="140"/>
        <v>23.049714999999999</v>
      </c>
      <c r="AV671" s="68">
        <f t="shared" si="148"/>
        <v>5375.1932150000002</v>
      </c>
      <c r="AW671" s="68">
        <f t="shared" si="150"/>
        <v>64502.318580000006</v>
      </c>
      <c r="AX671" s="70">
        <v>400</v>
      </c>
      <c r="AY671" s="70">
        <v>600</v>
      </c>
      <c r="AZ671" s="70"/>
      <c r="BA671" s="68">
        <f t="shared" si="149"/>
        <v>65502.318580000006</v>
      </c>
      <c r="BB671" s="17"/>
      <c r="BC671" s="81"/>
    </row>
    <row r="672" spans="1:55" s="20" customFormat="1" ht="39.75" customHeight="1" x14ac:dyDescent="0.25">
      <c r="A672" s="81" t="s">
        <v>73</v>
      </c>
      <c r="B672" s="34" t="s">
        <v>2</v>
      </c>
      <c r="C672" s="34"/>
      <c r="D672" s="34"/>
      <c r="E672" s="34"/>
      <c r="F672" s="34" t="s">
        <v>5182</v>
      </c>
      <c r="G672" s="15" t="s">
        <v>4776</v>
      </c>
      <c r="H672" s="16" t="s">
        <v>4777</v>
      </c>
      <c r="I672" s="172">
        <f t="shared" si="142"/>
        <v>660</v>
      </c>
      <c r="J672" s="83">
        <f t="shared" si="141"/>
        <v>627</v>
      </c>
      <c r="K672" s="17" t="s">
        <v>5440</v>
      </c>
      <c r="L672" s="60" t="s">
        <v>74</v>
      </c>
      <c r="M672" s="60" t="s">
        <v>5631</v>
      </c>
      <c r="N672" s="53" t="s">
        <v>4790</v>
      </c>
      <c r="O672" s="18" t="s">
        <v>3083</v>
      </c>
      <c r="P672" s="47" t="s">
        <v>3084</v>
      </c>
      <c r="Q672" s="48">
        <v>35064</v>
      </c>
      <c r="R672" s="66" t="s">
        <v>950</v>
      </c>
      <c r="S672" s="48" t="s">
        <v>76</v>
      </c>
      <c r="T672" s="56" t="s">
        <v>77</v>
      </c>
      <c r="U672" s="47" t="s">
        <v>78</v>
      </c>
      <c r="V672" s="58" t="s">
        <v>209</v>
      </c>
      <c r="W672" s="58" t="s">
        <v>1847</v>
      </c>
      <c r="X672" s="58" t="s">
        <v>5183</v>
      </c>
      <c r="Y672" s="19" t="s">
        <v>5229</v>
      </c>
      <c r="Z672" s="71"/>
      <c r="AA672" s="69"/>
      <c r="AB672" s="68">
        <f t="shared" si="143"/>
        <v>0</v>
      </c>
      <c r="AC672" s="69">
        <v>2282.15</v>
      </c>
      <c r="AD672" s="69">
        <v>1228.8499999999999</v>
      </c>
      <c r="AE672" s="69"/>
      <c r="AF672" s="68">
        <f t="shared" si="144"/>
        <v>3511</v>
      </c>
      <c r="AG672" s="69"/>
      <c r="AH672" s="69"/>
      <c r="AI672" s="69"/>
      <c r="AJ672" s="68">
        <f t="shared" si="145"/>
        <v>0</v>
      </c>
      <c r="AK672" s="69"/>
      <c r="AL672" s="69"/>
      <c r="AM672" s="69"/>
      <c r="AN672" s="69">
        <v>450</v>
      </c>
      <c r="AO672" s="69">
        <v>300</v>
      </c>
      <c r="AP672" s="69"/>
      <c r="AQ672" s="68">
        <f t="shared" si="146"/>
        <v>750</v>
      </c>
      <c r="AR672" s="69">
        <v>1449.25</v>
      </c>
      <c r="AS672" s="69"/>
      <c r="AT672" s="72">
        <f t="shared" si="147"/>
        <v>205.39349999999999</v>
      </c>
      <c r="AU672" s="71">
        <f t="shared" si="140"/>
        <v>23.049714999999999</v>
      </c>
      <c r="AV672" s="68">
        <f t="shared" si="148"/>
        <v>5938.6932150000002</v>
      </c>
      <c r="AW672" s="68">
        <f t="shared" si="150"/>
        <v>71264.318580000006</v>
      </c>
      <c r="AX672" s="70">
        <v>400</v>
      </c>
      <c r="AY672" s="70">
        <v>600</v>
      </c>
      <c r="AZ672" s="70"/>
      <c r="BA672" s="68">
        <f t="shared" si="149"/>
        <v>72264.318580000006</v>
      </c>
      <c r="BB672" s="17"/>
      <c r="BC672" s="81"/>
    </row>
    <row r="673" spans="1:55" s="20" customFormat="1" ht="39.75" customHeight="1" x14ac:dyDescent="0.25">
      <c r="A673" s="81" t="s">
        <v>73</v>
      </c>
      <c r="B673" s="34" t="s">
        <v>2</v>
      </c>
      <c r="C673" s="34"/>
      <c r="D673" s="34"/>
      <c r="E673" s="34"/>
      <c r="F673" s="34" t="s">
        <v>5182</v>
      </c>
      <c r="G673" s="15" t="s">
        <v>4776</v>
      </c>
      <c r="H673" s="16" t="s">
        <v>4777</v>
      </c>
      <c r="I673" s="172">
        <f t="shared" si="142"/>
        <v>661</v>
      </c>
      <c r="J673" s="83">
        <f t="shared" si="141"/>
        <v>628</v>
      </c>
      <c r="K673" s="17" t="s">
        <v>5440</v>
      </c>
      <c r="L673" s="60" t="s">
        <v>74</v>
      </c>
      <c r="M673" s="60" t="s">
        <v>5631</v>
      </c>
      <c r="N673" s="53" t="s">
        <v>4790</v>
      </c>
      <c r="O673" s="18" t="s">
        <v>3087</v>
      </c>
      <c r="P673" s="47" t="s">
        <v>3088</v>
      </c>
      <c r="Q673" s="48">
        <v>34669</v>
      </c>
      <c r="R673" s="66" t="s">
        <v>952</v>
      </c>
      <c r="S673" s="48" t="s">
        <v>76</v>
      </c>
      <c r="T673" s="56" t="s">
        <v>77</v>
      </c>
      <c r="U673" s="47" t="s">
        <v>78</v>
      </c>
      <c r="V673" s="58" t="s">
        <v>209</v>
      </c>
      <c r="W673" s="58" t="s">
        <v>1847</v>
      </c>
      <c r="X673" s="58" t="s">
        <v>5183</v>
      </c>
      <c r="Y673" s="19" t="s">
        <v>5229</v>
      </c>
      <c r="Z673" s="71"/>
      <c r="AA673" s="69"/>
      <c r="AB673" s="68">
        <f t="shared" si="143"/>
        <v>0</v>
      </c>
      <c r="AC673" s="69">
        <v>2282.15</v>
      </c>
      <c r="AD673" s="69">
        <v>1228.8499999999999</v>
      </c>
      <c r="AE673" s="69"/>
      <c r="AF673" s="68">
        <f t="shared" si="144"/>
        <v>3511</v>
      </c>
      <c r="AG673" s="69"/>
      <c r="AH673" s="69"/>
      <c r="AI673" s="69"/>
      <c r="AJ673" s="68">
        <f t="shared" si="145"/>
        <v>0</v>
      </c>
      <c r="AK673" s="69"/>
      <c r="AL673" s="69"/>
      <c r="AM673" s="69"/>
      <c r="AN673" s="69">
        <v>450</v>
      </c>
      <c r="AO673" s="69"/>
      <c r="AP673" s="69"/>
      <c r="AQ673" s="68">
        <f t="shared" si="146"/>
        <v>450</v>
      </c>
      <c r="AR673" s="69">
        <v>1086.94</v>
      </c>
      <c r="AS673" s="69"/>
      <c r="AT673" s="72">
        <f t="shared" si="147"/>
        <v>205.39349999999999</v>
      </c>
      <c r="AU673" s="71">
        <f t="shared" si="140"/>
        <v>23.049714999999999</v>
      </c>
      <c r="AV673" s="68">
        <f t="shared" si="148"/>
        <v>5276.3832150000007</v>
      </c>
      <c r="AW673" s="68">
        <f t="shared" si="150"/>
        <v>63316.598580000005</v>
      </c>
      <c r="AX673" s="70">
        <v>400</v>
      </c>
      <c r="AY673" s="70">
        <v>600</v>
      </c>
      <c r="AZ673" s="70"/>
      <c r="BA673" s="68">
        <f t="shared" si="149"/>
        <v>64316.598580000005</v>
      </c>
      <c r="BB673" s="17"/>
      <c r="BC673" s="81"/>
    </row>
    <row r="674" spans="1:55" s="20" customFormat="1" ht="39.75" customHeight="1" x14ac:dyDescent="0.25">
      <c r="A674" s="81" t="s">
        <v>73</v>
      </c>
      <c r="B674" s="34" t="s">
        <v>2</v>
      </c>
      <c r="C674" s="34"/>
      <c r="D674" s="34"/>
      <c r="E674" s="34"/>
      <c r="F674" s="34" t="s">
        <v>5182</v>
      </c>
      <c r="G674" s="15" t="s">
        <v>4776</v>
      </c>
      <c r="H674" s="16" t="s">
        <v>4777</v>
      </c>
      <c r="I674" s="172">
        <f t="shared" si="142"/>
        <v>662</v>
      </c>
      <c r="J674" s="83">
        <f t="shared" si="141"/>
        <v>629</v>
      </c>
      <c r="K674" s="17" t="s">
        <v>5440</v>
      </c>
      <c r="L674" s="60" t="s">
        <v>74</v>
      </c>
      <c r="M674" s="60" t="s">
        <v>5631</v>
      </c>
      <c r="N674" s="53" t="s">
        <v>4790</v>
      </c>
      <c r="O674" s="18" t="s">
        <v>3091</v>
      </c>
      <c r="P674" s="47" t="s">
        <v>3092</v>
      </c>
      <c r="Q674" s="48">
        <v>30651</v>
      </c>
      <c r="R674" s="66" t="s">
        <v>954</v>
      </c>
      <c r="S674" s="48" t="s">
        <v>76</v>
      </c>
      <c r="T674" s="56" t="s">
        <v>77</v>
      </c>
      <c r="U674" s="47" t="s">
        <v>78</v>
      </c>
      <c r="V674" s="58" t="s">
        <v>209</v>
      </c>
      <c r="W674" s="58" t="s">
        <v>1847</v>
      </c>
      <c r="X674" s="58" t="s">
        <v>5183</v>
      </c>
      <c r="Y674" s="19" t="s">
        <v>5193</v>
      </c>
      <c r="Z674" s="71"/>
      <c r="AA674" s="69"/>
      <c r="AB674" s="68">
        <f t="shared" si="143"/>
        <v>0</v>
      </c>
      <c r="AC674" s="69">
        <v>2282.15</v>
      </c>
      <c r="AD674" s="69">
        <v>1228.8499999999999</v>
      </c>
      <c r="AE674" s="69"/>
      <c r="AF674" s="68">
        <f t="shared" si="144"/>
        <v>3511</v>
      </c>
      <c r="AG674" s="69"/>
      <c r="AH674" s="69"/>
      <c r="AI674" s="69"/>
      <c r="AJ674" s="68">
        <f t="shared" si="145"/>
        <v>0</v>
      </c>
      <c r="AK674" s="69"/>
      <c r="AL674" s="69"/>
      <c r="AM674" s="69"/>
      <c r="AN674" s="69">
        <v>450</v>
      </c>
      <c r="AO674" s="69"/>
      <c r="AP674" s="69"/>
      <c r="AQ674" s="68">
        <f t="shared" si="146"/>
        <v>450</v>
      </c>
      <c r="AR674" s="69">
        <v>1251.6300000000001</v>
      </c>
      <c r="AS674" s="69"/>
      <c r="AT674" s="72">
        <f t="shared" si="147"/>
        <v>205.39349999999999</v>
      </c>
      <c r="AU674" s="71">
        <f t="shared" si="140"/>
        <v>23.049714999999999</v>
      </c>
      <c r="AV674" s="68">
        <f t="shared" si="148"/>
        <v>5441.0732150000003</v>
      </c>
      <c r="AW674" s="68">
        <f t="shared" si="150"/>
        <v>65292.878580000004</v>
      </c>
      <c r="AX674" s="70">
        <v>400</v>
      </c>
      <c r="AY674" s="70">
        <v>600</v>
      </c>
      <c r="AZ674" s="70"/>
      <c r="BA674" s="68">
        <f t="shared" si="149"/>
        <v>66292.878580000004</v>
      </c>
      <c r="BB674" s="17"/>
      <c r="BC674" s="81"/>
    </row>
    <row r="675" spans="1:55" s="20" customFormat="1" ht="39.75" customHeight="1" x14ac:dyDescent="0.25">
      <c r="A675" s="81" t="s">
        <v>73</v>
      </c>
      <c r="B675" s="34" t="s">
        <v>2</v>
      </c>
      <c r="C675" s="34"/>
      <c r="D675" s="34"/>
      <c r="E675" s="34"/>
      <c r="F675" s="34" t="s">
        <v>5182</v>
      </c>
      <c r="G675" s="15" t="s">
        <v>4776</v>
      </c>
      <c r="H675" s="16" t="s">
        <v>4777</v>
      </c>
      <c r="I675" s="172">
        <f t="shared" si="142"/>
        <v>663</v>
      </c>
      <c r="J675" s="83">
        <f t="shared" si="141"/>
        <v>630</v>
      </c>
      <c r="K675" s="17" t="s">
        <v>5440</v>
      </c>
      <c r="L675" s="60" t="s">
        <v>74</v>
      </c>
      <c r="M675" s="60" t="s">
        <v>5631</v>
      </c>
      <c r="N675" s="139" t="s">
        <v>4801</v>
      </c>
      <c r="O675" s="18" t="s">
        <v>3095</v>
      </c>
      <c r="P675" s="47" t="s">
        <v>3096</v>
      </c>
      <c r="Q675" s="48">
        <v>32855</v>
      </c>
      <c r="R675" s="66" t="s">
        <v>956</v>
      </c>
      <c r="S675" s="48" t="s">
        <v>76</v>
      </c>
      <c r="T675" s="56" t="s">
        <v>77</v>
      </c>
      <c r="U675" s="47" t="s">
        <v>78</v>
      </c>
      <c r="V675" s="58" t="s">
        <v>209</v>
      </c>
      <c r="W675" s="58" t="s">
        <v>1847</v>
      </c>
      <c r="X675" s="58" t="s">
        <v>5183</v>
      </c>
      <c r="Y675" s="19" t="s">
        <v>5193</v>
      </c>
      <c r="Z675" s="71"/>
      <c r="AA675" s="69"/>
      <c r="AB675" s="68">
        <f t="shared" si="143"/>
        <v>0</v>
      </c>
      <c r="AC675" s="69">
        <v>2282.15</v>
      </c>
      <c r="AD675" s="69">
        <v>1228.8499999999999</v>
      </c>
      <c r="AE675" s="69"/>
      <c r="AF675" s="68">
        <f t="shared" si="144"/>
        <v>3511</v>
      </c>
      <c r="AG675" s="69"/>
      <c r="AH675" s="69"/>
      <c r="AI675" s="69"/>
      <c r="AJ675" s="68">
        <f t="shared" si="145"/>
        <v>0</v>
      </c>
      <c r="AK675" s="69"/>
      <c r="AL675" s="69"/>
      <c r="AM675" s="69"/>
      <c r="AN675" s="69">
        <v>450</v>
      </c>
      <c r="AO675" s="69"/>
      <c r="AP675" s="69"/>
      <c r="AQ675" s="68">
        <f t="shared" si="146"/>
        <v>450</v>
      </c>
      <c r="AR675" s="69">
        <v>1317.5</v>
      </c>
      <c r="AS675" s="69"/>
      <c r="AT675" s="72">
        <f t="shared" si="147"/>
        <v>205.39349999999999</v>
      </c>
      <c r="AU675" s="71">
        <f t="shared" si="140"/>
        <v>23.049714999999999</v>
      </c>
      <c r="AV675" s="68">
        <f t="shared" si="148"/>
        <v>5506.9432150000002</v>
      </c>
      <c r="AW675" s="68">
        <f t="shared" si="150"/>
        <v>66083.318580000006</v>
      </c>
      <c r="AX675" s="70">
        <v>400</v>
      </c>
      <c r="AY675" s="70">
        <v>600</v>
      </c>
      <c r="AZ675" s="70"/>
      <c r="BA675" s="68">
        <f t="shared" si="149"/>
        <v>67083.318580000006</v>
      </c>
      <c r="BB675" s="17"/>
      <c r="BC675" s="81"/>
    </row>
    <row r="676" spans="1:55" s="20" customFormat="1" ht="39.75" customHeight="1" x14ac:dyDescent="0.25">
      <c r="A676" s="81" t="s">
        <v>73</v>
      </c>
      <c r="B676" s="34" t="s">
        <v>2</v>
      </c>
      <c r="C676" s="34"/>
      <c r="D676" s="34"/>
      <c r="E676" s="34"/>
      <c r="F676" s="34" t="s">
        <v>5182</v>
      </c>
      <c r="G676" s="15" t="s">
        <v>4776</v>
      </c>
      <c r="H676" s="16" t="s">
        <v>4777</v>
      </c>
      <c r="I676" s="172">
        <f t="shared" si="142"/>
        <v>664</v>
      </c>
      <c r="J676" s="83">
        <f t="shared" si="141"/>
        <v>631</v>
      </c>
      <c r="K676" s="17" t="s">
        <v>5440</v>
      </c>
      <c r="L676" s="60" t="s">
        <v>74</v>
      </c>
      <c r="M676" s="60" t="s">
        <v>5631</v>
      </c>
      <c r="N676" s="53" t="s">
        <v>4803</v>
      </c>
      <c r="O676" s="18" t="s">
        <v>3099</v>
      </c>
      <c r="P676" s="47" t="s">
        <v>3100</v>
      </c>
      <c r="Q676" s="48">
        <v>33054</v>
      </c>
      <c r="R676" s="66" t="s">
        <v>959</v>
      </c>
      <c r="S676" s="48" t="s">
        <v>76</v>
      </c>
      <c r="T676" s="56" t="s">
        <v>77</v>
      </c>
      <c r="U676" s="47" t="s">
        <v>78</v>
      </c>
      <c r="V676" s="58" t="s">
        <v>209</v>
      </c>
      <c r="W676" s="58" t="s">
        <v>1847</v>
      </c>
      <c r="X676" s="58" t="s">
        <v>5183</v>
      </c>
      <c r="Y676" s="19" t="s">
        <v>4977</v>
      </c>
      <c r="Z676" s="71"/>
      <c r="AA676" s="69"/>
      <c r="AB676" s="68">
        <f t="shared" si="143"/>
        <v>0</v>
      </c>
      <c r="AC676" s="69">
        <v>2282.15</v>
      </c>
      <c r="AD676" s="69">
        <v>1228.8499999999999</v>
      </c>
      <c r="AE676" s="69"/>
      <c r="AF676" s="68">
        <f t="shared" si="144"/>
        <v>3511</v>
      </c>
      <c r="AG676" s="69"/>
      <c r="AH676" s="69"/>
      <c r="AI676" s="69"/>
      <c r="AJ676" s="68">
        <f t="shared" si="145"/>
        <v>0</v>
      </c>
      <c r="AK676" s="69"/>
      <c r="AL676" s="69"/>
      <c r="AM676" s="69"/>
      <c r="AN676" s="69">
        <v>450</v>
      </c>
      <c r="AO676" s="69"/>
      <c r="AP676" s="69"/>
      <c r="AQ676" s="68">
        <f t="shared" si="146"/>
        <v>450</v>
      </c>
      <c r="AR676" s="69">
        <v>1185.75</v>
      </c>
      <c r="AS676" s="69"/>
      <c r="AT676" s="72">
        <f t="shared" si="147"/>
        <v>205.39349999999999</v>
      </c>
      <c r="AU676" s="71">
        <f t="shared" si="140"/>
        <v>23.049714999999999</v>
      </c>
      <c r="AV676" s="68">
        <f t="shared" si="148"/>
        <v>5375.1932150000002</v>
      </c>
      <c r="AW676" s="68">
        <f t="shared" si="150"/>
        <v>64502.318580000006</v>
      </c>
      <c r="AX676" s="70">
        <v>400</v>
      </c>
      <c r="AY676" s="70">
        <v>600</v>
      </c>
      <c r="AZ676" s="70"/>
      <c r="BA676" s="68">
        <f t="shared" si="149"/>
        <v>65502.318580000006</v>
      </c>
      <c r="BB676" s="17"/>
      <c r="BC676" s="81"/>
    </row>
    <row r="677" spans="1:55" s="20" customFormat="1" ht="39.75" customHeight="1" x14ac:dyDescent="0.25">
      <c r="A677" s="81" t="s">
        <v>73</v>
      </c>
      <c r="B677" s="34" t="s">
        <v>2</v>
      </c>
      <c r="C677" s="34"/>
      <c r="D677" s="34"/>
      <c r="E677" s="34"/>
      <c r="F677" s="34" t="s">
        <v>5182</v>
      </c>
      <c r="G677" s="15" t="s">
        <v>4776</v>
      </c>
      <c r="H677" s="16" t="s">
        <v>4777</v>
      </c>
      <c r="I677" s="172">
        <f t="shared" si="142"/>
        <v>665</v>
      </c>
      <c r="J677" s="83">
        <f t="shared" si="141"/>
        <v>632</v>
      </c>
      <c r="K677" s="17" t="s">
        <v>5440</v>
      </c>
      <c r="L677" s="60" t="s">
        <v>74</v>
      </c>
      <c r="M677" s="60" t="s">
        <v>5631</v>
      </c>
      <c r="N677" s="53" t="s">
        <v>4793</v>
      </c>
      <c r="O677" s="18" t="s">
        <v>3105</v>
      </c>
      <c r="P677" s="47" t="s">
        <v>3106</v>
      </c>
      <c r="Q677" s="48">
        <v>35064</v>
      </c>
      <c r="R677" s="66" t="s">
        <v>962</v>
      </c>
      <c r="S677" s="48" t="s">
        <v>76</v>
      </c>
      <c r="T677" s="56" t="s">
        <v>77</v>
      </c>
      <c r="U677" s="47" t="s">
        <v>78</v>
      </c>
      <c r="V677" s="58" t="s">
        <v>209</v>
      </c>
      <c r="W677" s="58" t="s">
        <v>1847</v>
      </c>
      <c r="X677" s="58" t="s">
        <v>5183</v>
      </c>
      <c r="Y677" s="19" t="s">
        <v>5226</v>
      </c>
      <c r="Z677" s="71"/>
      <c r="AA677" s="69"/>
      <c r="AB677" s="68">
        <f t="shared" si="143"/>
        <v>0</v>
      </c>
      <c r="AC677" s="69">
        <v>2282.15</v>
      </c>
      <c r="AD677" s="69">
        <v>1228.8499999999999</v>
      </c>
      <c r="AE677" s="69"/>
      <c r="AF677" s="68">
        <f t="shared" si="144"/>
        <v>3511</v>
      </c>
      <c r="AG677" s="69"/>
      <c r="AH677" s="69"/>
      <c r="AI677" s="69"/>
      <c r="AJ677" s="68">
        <f t="shared" si="145"/>
        <v>0</v>
      </c>
      <c r="AK677" s="69"/>
      <c r="AL677" s="69"/>
      <c r="AM677" s="69"/>
      <c r="AN677" s="69">
        <v>450</v>
      </c>
      <c r="AO677" s="69"/>
      <c r="AP677" s="69"/>
      <c r="AQ677" s="68">
        <f t="shared" si="146"/>
        <v>450</v>
      </c>
      <c r="AR677" s="69">
        <v>1449.25</v>
      </c>
      <c r="AS677" s="69"/>
      <c r="AT677" s="72">
        <f t="shared" si="147"/>
        <v>205.39349999999999</v>
      </c>
      <c r="AU677" s="71">
        <f t="shared" si="140"/>
        <v>23.049714999999999</v>
      </c>
      <c r="AV677" s="68">
        <f t="shared" si="148"/>
        <v>5638.6932150000002</v>
      </c>
      <c r="AW677" s="68">
        <f t="shared" si="150"/>
        <v>67664.318580000006</v>
      </c>
      <c r="AX677" s="70">
        <v>400</v>
      </c>
      <c r="AY677" s="70">
        <v>600</v>
      </c>
      <c r="AZ677" s="70"/>
      <c r="BA677" s="68">
        <f t="shared" si="149"/>
        <v>68664.318580000006</v>
      </c>
      <c r="BB677" s="17"/>
      <c r="BC677" s="81"/>
    </row>
    <row r="678" spans="1:55" s="20" customFormat="1" ht="39.75" customHeight="1" x14ac:dyDescent="0.25">
      <c r="A678" s="81" t="s">
        <v>73</v>
      </c>
      <c r="B678" s="34" t="s">
        <v>2</v>
      </c>
      <c r="C678" s="34"/>
      <c r="D678" s="34"/>
      <c r="E678" s="34"/>
      <c r="F678" s="34" t="s">
        <v>5182</v>
      </c>
      <c r="G678" s="15" t="s">
        <v>4776</v>
      </c>
      <c r="H678" s="16" t="s">
        <v>4777</v>
      </c>
      <c r="I678" s="172">
        <f t="shared" si="142"/>
        <v>666</v>
      </c>
      <c r="J678" s="83">
        <f t="shared" si="141"/>
        <v>633</v>
      </c>
      <c r="K678" s="17" t="s">
        <v>5440</v>
      </c>
      <c r="L678" s="60" t="s">
        <v>74</v>
      </c>
      <c r="M678" s="60" t="s">
        <v>5631</v>
      </c>
      <c r="N678" s="139" t="s">
        <v>4801</v>
      </c>
      <c r="O678" s="18" t="s">
        <v>3111</v>
      </c>
      <c r="P678" s="47" t="s">
        <v>3112</v>
      </c>
      <c r="Q678" s="48">
        <v>35064</v>
      </c>
      <c r="R678" s="66" t="s">
        <v>965</v>
      </c>
      <c r="S678" s="48" t="s">
        <v>76</v>
      </c>
      <c r="T678" s="56" t="s">
        <v>77</v>
      </c>
      <c r="U678" s="47" t="s">
        <v>78</v>
      </c>
      <c r="V678" s="58" t="s">
        <v>209</v>
      </c>
      <c r="W678" s="58" t="s">
        <v>1847</v>
      </c>
      <c r="X678" s="58" t="s">
        <v>5183</v>
      </c>
      <c r="Y678" s="19" t="s">
        <v>5193</v>
      </c>
      <c r="Z678" s="71"/>
      <c r="AA678" s="69"/>
      <c r="AB678" s="68">
        <f t="shared" si="143"/>
        <v>0</v>
      </c>
      <c r="AC678" s="69">
        <v>2282.15</v>
      </c>
      <c r="AD678" s="69">
        <v>1228.8499999999999</v>
      </c>
      <c r="AE678" s="69"/>
      <c r="AF678" s="68">
        <f t="shared" si="144"/>
        <v>3511</v>
      </c>
      <c r="AG678" s="69"/>
      <c r="AH678" s="69"/>
      <c r="AI678" s="69"/>
      <c r="AJ678" s="68">
        <f t="shared" si="145"/>
        <v>0</v>
      </c>
      <c r="AK678" s="69"/>
      <c r="AL678" s="69"/>
      <c r="AM678" s="69"/>
      <c r="AN678" s="69">
        <v>450</v>
      </c>
      <c r="AO678" s="69"/>
      <c r="AP678" s="69"/>
      <c r="AQ678" s="68">
        <f t="shared" si="146"/>
        <v>450</v>
      </c>
      <c r="AR678" s="69">
        <v>1449.25</v>
      </c>
      <c r="AS678" s="69"/>
      <c r="AT678" s="72">
        <f t="shared" si="147"/>
        <v>205.39349999999999</v>
      </c>
      <c r="AU678" s="71">
        <f t="shared" si="140"/>
        <v>23.049714999999999</v>
      </c>
      <c r="AV678" s="68">
        <f t="shared" si="148"/>
        <v>5638.6932150000002</v>
      </c>
      <c r="AW678" s="68">
        <f t="shared" si="150"/>
        <v>67664.318580000006</v>
      </c>
      <c r="AX678" s="70">
        <v>400</v>
      </c>
      <c r="AY678" s="70">
        <v>600</v>
      </c>
      <c r="AZ678" s="70"/>
      <c r="BA678" s="68">
        <f t="shared" si="149"/>
        <v>68664.318580000006</v>
      </c>
      <c r="BB678" s="17"/>
      <c r="BC678" s="81"/>
    </row>
    <row r="679" spans="1:55" s="20" customFormat="1" ht="39.75" customHeight="1" x14ac:dyDescent="0.25">
      <c r="A679" s="81" t="s">
        <v>73</v>
      </c>
      <c r="B679" s="34" t="s">
        <v>2</v>
      </c>
      <c r="C679" s="34"/>
      <c r="D679" s="34"/>
      <c r="E679" s="34"/>
      <c r="F679" s="34" t="s">
        <v>5182</v>
      </c>
      <c r="G679" s="15" t="s">
        <v>4776</v>
      </c>
      <c r="H679" s="16" t="s">
        <v>4777</v>
      </c>
      <c r="I679" s="172">
        <f t="shared" si="142"/>
        <v>667</v>
      </c>
      <c r="J679" s="83">
        <f t="shared" si="141"/>
        <v>634</v>
      </c>
      <c r="K679" s="17" t="s">
        <v>5440</v>
      </c>
      <c r="L679" s="60" t="s">
        <v>74</v>
      </c>
      <c r="M679" s="60" t="s">
        <v>5631</v>
      </c>
      <c r="N679" s="53" t="s">
        <v>4793</v>
      </c>
      <c r="O679" s="18" t="s">
        <v>3113</v>
      </c>
      <c r="P679" s="47" t="s">
        <v>3114</v>
      </c>
      <c r="Q679" s="48">
        <v>34274</v>
      </c>
      <c r="R679" s="66" t="s">
        <v>966</v>
      </c>
      <c r="S679" s="48" t="s">
        <v>76</v>
      </c>
      <c r="T679" s="56" t="s">
        <v>77</v>
      </c>
      <c r="U679" s="47" t="s">
        <v>78</v>
      </c>
      <c r="V679" s="58" t="s">
        <v>209</v>
      </c>
      <c r="W679" s="58" t="s">
        <v>1847</v>
      </c>
      <c r="X679" s="58" t="s">
        <v>5183</v>
      </c>
      <c r="Y679" s="19" t="s">
        <v>4977</v>
      </c>
      <c r="Z679" s="71"/>
      <c r="AA679" s="69"/>
      <c r="AB679" s="68">
        <f t="shared" si="143"/>
        <v>0</v>
      </c>
      <c r="AC679" s="69">
        <v>2282.15</v>
      </c>
      <c r="AD679" s="69">
        <v>1228.8499999999999</v>
      </c>
      <c r="AE679" s="69"/>
      <c r="AF679" s="68">
        <f t="shared" si="144"/>
        <v>3511</v>
      </c>
      <c r="AG679" s="69"/>
      <c r="AH679" s="69"/>
      <c r="AI679" s="69"/>
      <c r="AJ679" s="68">
        <f t="shared" si="145"/>
        <v>0</v>
      </c>
      <c r="AK679" s="69"/>
      <c r="AL679" s="69"/>
      <c r="AM679" s="69"/>
      <c r="AN679" s="69">
        <v>450</v>
      </c>
      <c r="AO679" s="69"/>
      <c r="AP679" s="69"/>
      <c r="AQ679" s="68">
        <f t="shared" si="146"/>
        <v>450</v>
      </c>
      <c r="AR679" s="69">
        <v>1581</v>
      </c>
      <c r="AS679" s="69"/>
      <c r="AT679" s="72">
        <f t="shared" si="147"/>
        <v>205.39349999999999</v>
      </c>
      <c r="AU679" s="71">
        <f t="shared" si="140"/>
        <v>23.049714999999999</v>
      </c>
      <c r="AV679" s="68">
        <f t="shared" si="148"/>
        <v>5770.4432150000002</v>
      </c>
      <c r="AW679" s="68">
        <f t="shared" si="150"/>
        <v>69245.318580000006</v>
      </c>
      <c r="AX679" s="70">
        <v>400</v>
      </c>
      <c r="AY679" s="70">
        <v>600</v>
      </c>
      <c r="AZ679" s="70"/>
      <c r="BA679" s="68">
        <f t="shared" si="149"/>
        <v>70245.318580000006</v>
      </c>
      <c r="BB679" s="17"/>
      <c r="BC679" s="81"/>
    </row>
    <row r="680" spans="1:55" s="20" customFormat="1" ht="39.75" customHeight="1" x14ac:dyDescent="0.25">
      <c r="A680" s="81" t="s">
        <v>73</v>
      </c>
      <c r="B680" s="34" t="s">
        <v>2</v>
      </c>
      <c r="C680" s="34"/>
      <c r="D680" s="34"/>
      <c r="E680" s="34"/>
      <c r="F680" s="34" t="s">
        <v>5182</v>
      </c>
      <c r="G680" s="15" t="s">
        <v>4776</v>
      </c>
      <c r="H680" s="16" t="s">
        <v>4777</v>
      </c>
      <c r="I680" s="172">
        <f t="shared" si="142"/>
        <v>668</v>
      </c>
      <c r="J680" s="83">
        <f t="shared" si="141"/>
        <v>635</v>
      </c>
      <c r="K680" s="17" t="s">
        <v>5440</v>
      </c>
      <c r="L680" s="60" t="s">
        <v>74</v>
      </c>
      <c r="M680" s="60" t="s">
        <v>5631</v>
      </c>
      <c r="N680" s="53" t="s">
        <v>4800</v>
      </c>
      <c r="O680" s="18" t="s">
        <v>3115</v>
      </c>
      <c r="P680" s="47" t="s">
        <v>3116</v>
      </c>
      <c r="Q680" s="48">
        <v>33054</v>
      </c>
      <c r="R680" s="66" t="s">
        <v>967</v>
      </c>
      <c r="S680" s="48" t="s">
        <v>76</v>
      </c>
      <c r="T680" s="56" t="s">
        <v>77</v>
      </c>
      <c r="U680" s="47" t="s">
        <v>78</v>
      </c>
      <c r="V680" s="58" t="s">
        <v>209</v>
      </c>
      <c r="W680" s="58" t="s">
        <v>1847</v>
      </c>
      <c r="X680" s="58" t="s">
        <v>5183</v>
      </c>
      <c r="Y680" s="19" t="s">
        <v>5193</v>
      </c>
      <c r="Z680" s="71"/>
      <c r="AA680" s="69"/>
      <c r="AB680" s="68">
        <f t="shared" si="143"/>
        <v>0</v>
      </c>
      <c r="AC680" s="69">
        <v>2282.15</v>
      </c>
      <c r="AD680" s="69">
        <v>1228.8499999999999</v>
      </c>
      <c r="AE680" s="69"/>
      <c r="AF680" s="68">
        <f t="shared" si="144"/>
        <v>3511</v>
      </c>
      <c r="AG680" s="69"/>
      <c r="AH680" s="69"/>
      <c r="AI680" s="69"/>
      <c r="AJ680" s="68">
        <f t="shared" si="145"/>
        <v>0</v>
      </c>
      <c r="AK680" s="69"/>
      <c r="AL680" s="69"/>
      <c r="AM680" s="69"/>
      <c r="AN680" s="69">
        <v>450</v>
      </c>
      <c r="AO680" s="69"/>
      <c r="AP680" s="69"/>
      <c r="AQ680" s="68">
        <f t="shared" si="146"/>
        <v>450</v>
      </c>
      <c r="AR680" s="69">
        <v>1449.25</v>
      </c>
      <c r="AS680" s="69"/>
      <c r="AT680" s="72">
        <f t="shared" si="147"/>
        <v>205.39349999999999</v>
      </c>
      <c r="AU680" s="71">
        <f t="shared" si="140"/>
        <v>23.049714999999999</v>
      </c>
      <c r="AV680" s="68">
        <f t="shared" si="148"/>
        <v>5638.6932150000002</v>
      </c>
      <c r="AW680" s="68">
        <f t="shared" si="150"/>
        <v>67664.318580000006</v>
      </c>
      <c r="AX680" s="70">
        <v>400</v>
      </c>
      <c r="AY680" s="70">
        <v>600</v>
      </c>
      <c r="AZ680" s="70"/>
      <c r="BA680" s="68">
        <f t="shared" si="149"/>
        <v>68664.318580000006</v>
      </c>
      <c r="BB680" s="17"/>
      <c r="BC680" s="81"/>
    </row>
    <row r="681" spans="1:55" s="20" customFormat="1" ht="39.75" customHeight="1" x14ac:dyDescent="0.25">
      <c r="A681" s="81" t="s">
        <v>73</v>
      </c>
      <c r="B681" s="34" t="s">
        <v>2</v>
      </c>
      <c r="C681" s="34"/>
      <c r="D681" s="34"/>
      <c r="E681" s="34"/>
      <c r="F681" s="34" t="s">
        <v>5182</v>
      </c>
      <c r="G681" s="15" t="s">
        <v>4776</v>
      </c>
      <c r="H681" s="16" t="s">
        <v>4777</v>
      </c>
      <c r="I681" s="172">
        <f t="shared" si="142"/>
        <v>669</v>
      </c>
      <c r="J681" s="83">
        <f t="shared" si="141"/>
        <v>636</v>
      </c>
      <c r="K681" s="17" t="s">
        <v>5440</v>
      </c>
      <c r="L681" s="60" t="s">
        <v>74</v>
      </c>
      <c r="M681" s="60" t="s">
        <v>5631</v>
      </c>
      <c r="N681" s="53" t="s">
        <v>4790</v>
      </c>
      <c r="O681" s="18" t="s">
        <v>3119</v>
      </c>
      <c r="P681" s="47" t="s">
        <v>3120</v>
      </c>
      <c r="Q681" s="48">
        <v>35063</v>
      </c>
      <c r="R681" s="66" t="s">
        <v>969</v>
      </c>
      <c r="S681" s="48" t="s">
        <v>76</v>
      </c>
      <c r="T681" s="56" t="s">
        <v>77</v>
      </c>
      <c r="U681" s="47" t="s">
        <v>78</v>
      </c>
      <c r="V681" s="58" t="s">
        <v>210</v>
      </c>
      <c r="W681" s="58" t="s">
        <v>1850</v>
      </c>
      <c r="X681" s="58" t="s">
        <v>5183</v>
      </c>
      <c r="Y681" s="19" t="s">
        <v>5193</v>
      </c>
      <c r="Z681" s="71"/>
      <c r="AA681" s="69"/>
      <c r="AB681" s="68">
        <f t="shared" si="143"/>
        <v>0</v>
      </c>
      <c r="AC681" s="69">
        <v>2141.1</v>
      </c>
      <c r="AD681" s="69">
        <v>1152.9000000000001</v>
      </c>
      <c r="AE681" s="69"/>
      <c r="AF681" s="68">
        <f t="shared" si="144"/>
        <v>3294</v>
      </c>
      <c r="AG681" s="69"/>
      <c r="AH681" s="69"/>
      <c r="AI681" s="69"/>
      <c r="AJ681" s="68">
        <f t="shared" si="145"/>
        <v>0</v>
      </c>
      <c r="AK681" s="69"/>
      <c r="AL681" s="69"/>
      <c r="AM681" s="69"/>
      <c r="AN681" s="69">
        <v>450</v>
      </c>
      <c r="AO681" s="69"/>
      <c r="AP681" s="69"/>
      <c r="AQ681" s="68">
        <f t="shared" si="146"/>
        <v>450</v>
      </c>
      <c r="AR681" s="69">
        <v>1417.01</v>
      </c>
      <c r="AS681" s="69"/>
      <c r="AT681" s="72">
        <f t="shared" si="147"/>
        <v>192.69899999999998</v>
      </c>
      <c r="AU681" s="71">
        <f t="shared" si="140"/>
        <v>21.625109999999999</v>
      </c>
      <c r="AV681" s="68">
        <f t="shared" si="148"/>
        <v>5375.3341099999998</v>
      </c>
      <c r="AW681" s="68">
        <f t="shared" si="150"/>
        <v>64504.009319999997</v>
      </c>
      <c r="AX681" s="70">
        <v>400</v>
      </c>
      <c r="AY681" s="70">
        <v>600</v>
      </c>
      <c r="AZ681" s="70"/>
      <c r="BA681" s="68">
        <f t="shared" si="149"/>
        <v>65504.009319999997</v>
      </c>
      <c r="BB681" s="17"/>
      <c r="BC681" s="81"/>
    </row>
    <row r="682" spans="1:55" s="20" customFormat="1" ht="39.75" customHeight="1" x14ac:dyDescent="0.25">
      <c r="A682" s="81" t="s">
        <v>73</v>
      </c>
      <c r="B682" s="34" t="s">
        <v>2</v>
      </c>
      <c r="C682" s="34"/>
      <c r="D682" s="34"/>
      <c r="E682" s="34"/>
      <c r="F682" s="34" t="s">
        <v>5182</v>
      </c>
      <c r="G682" s="15" t="s">
        <v>4776</v>
      </c>
      <c r="H682" s="16" t="s">
        <v>4777</v>
      </c>
      <c r="I682" s="172">
        <f t="shared" si="142"/>
        <v>670</v>
      </c>
      <c r="J682" s="83">
        <f t="shared" si="141"/>
        <v>637</v>
      </c>
      <c r="K682" s="17" t="s">
        <v>5440</v>
      </c>
      <c r="L682" s="60" t="s">
        <v>74</v>
      </c>
      <c r="M682" s="60" t="s">
        <v>5631</v>
      </c>
      <c r="N682" s="53" t="s">
        <v>4790</v>
      </c>
      <c r="O682" s="18" t="s">
        <v>3123</v>
      </c>
      <c r="P682" s="47" t="s">
        <v>3124</v>
      </c>
      <c r="Q682" s="48">
        <v>33054</v>
      </c>
      <c r="R682" s="66" t="s">
        <v>971</v>
      </c>
      <c r="S682" s="48" t="s">
        <v>76</v>
      </c>
      <c r="T682" s="56" t="s">
        <v>77</v>
      </c>
      <c r="U682" s="47" t="s">
        <v>78</v>
      </c>
      <c r="V682" s="58" t="s">
        <v>209</v>
      </c>
      <c r="W682" s="58" t="s">
        <v>1847</v>
      </c>
      <c r="X682" s="58" t="s">
        <v>5183</v>
      </c>
      <c r="Y682" s="19" t="s">
        <v>5229</v>
      </c>
      <c r="Z682" s="71"/>
      <c r="AA682" s="69"/>
      <c r="AB682" s="68">
        <f t="shared" si="143"/>
        <v>0</v>
      </c>
      <c r="AC682" s="69">
        <v>2282.15</v>
      </c>
      <c r="AD682" s="69">
        <v>1228.8499999999999</v>
      </c>
      <c r="AE682" s="69"/>
      <c r="AF682" s="68">
        <f t="shared" si="144"/>
        <v>3511</v>
      </c>
      <c r="AG682" s="69"/>
      <c r="AH682" s="69"/>
      <c r="AI682" s="69"/>
      <c r="AJ682" s="68">
        <f t="shared" si="145"/>
        <v>0</v>
      </c>
      <c r="AK682" s="69"/>
      <c r="AL682" s="69"/>
      <c r="AM682" s="69"/>
      <c r="AN682" s="69">
        <v>450</v>
      </c>
      <c r="AO682" s="69">
        <v>300</v>
      </c>
      <c r="AP682" s="69"/>
      <c r="AQ682" s="68">
        <f t="shared" si="146"/>
        <v>750</v>
      </c>
      <c r="AR682" s="69">
        <v>1581</v>
      </c>
      <c r="AS682" s="69"/>
      <c r="AT682" s="72">
        <f t="shared" si="147"/>
        <v>205.39349999999999</v>
      </c>
      <c r="AU682" s="71">
        <f t="shared" si="140"/>
        <v>23.049714999999999</v>
      </c>
      <c r="AV682" s="68">
        <f t="shared" si="148"/>
        <v>6070.4432150000002</v>
      </c>
      <c r="AW682" s="68">
        <f t="shared" si="150"/>
        <v>72845.318580000006</v>
      </c>
      <c r="AX682" s="70">
        <v>400</v>
      </c>
      <c r="AY682" s="70">
        <v>600</v>
      </c>
      <c r="AZ682" s="70"/>
      <c r="BA682" s="68">
        <f t="shared" si="149"/>
        <v>73845.318580000006</v>
      </c>
      <c r="BB682" s="17"/>
      <c r="BC682" s="81"/>
    </row>
    <row r="683" spans="1:55" s="20" customFormat="1" ht="39.75" customHeight="1" x14ac:dyDescent="0.25">
      <c r="A683" s="81" t="s">
        <v>73</v>
      </c>
      <c r="B683" s="34" t="s">
        <v>2</v>
      </c>
      <c r="C683" s="34"/>
      <c r="D683" s="34"/>
      <c r="E683" s="34"/>
      <c r="F683" s="34" t="s">
        <v>5182</v>
      </c>
      <c r="G683" s="15" t="s">
        <v>4776</v>
      </c>
      <c r="H683" s="16" t="s">
        <v>4777</v>
      </c>
      <c r="I683" s="172">
        <f t="shared" si="142"/>
        <v>671</v>
      </c>
      <c r="J683" s="83">
        <f t="shared" si="141"/>
        <v>638</v>
      </c>
      <c r="K683" s="17" t="s">
        <v>5440</v>
      </c>
      <c r="L683" s="60" t="s">
        <v>74</v>
      </c>
      <c r="M683" s="60" t="s">
        <v>5631</v>
      </c>
      <c r="N683" s="53" t="s">
        <v>4790</v>
      </c>
      <c r="O683" s="18" t="s">
        <v>3125</v>
      </c>
      <c r="P683" s="47" t="s">
        <v>3126</v>
      </c>
      <c r="Q683" s="48">
        <v>35064</v>
      </c>
      <c r="R683" s="66" t="s">
        <v>972</v>
      </c>
      <c r="S683" s="48" t="s">
        <v>76</v>
      </c>
      <c r="T683" s="56" t="s">
        <v>77</v>
      </c>
      <c r="U683" s="47" t="s">
        <v>78</v>
      </c>
      <c r="V683" s="58" t="s">
        <v>209</v>
      </c>
      <c r="W683" s="58" t="s">
        <v>1847</v>
      </c>
      <c r="X683" s="58" t="s">
        <v>5183</v>
      </c>
      <c r="Y683" s="19" t="s">
        <v>5229</v>
      </c>
      <c r="Z683" s="71"/>
      <c r="AA683" s="69"/>
      <c r="AB683" s="68">
        <f t="shared" si="143"/>
        <v>0</v>
      </c>
      <c r="AC683" s="69">
        <v>2282.15</v>
      </c>
      <c r="AD683" s="69">
        <v>1228.8499999999999</v>
      </c>
      <c r="AE683" s="69"/>
      <c r="AF683" s="68">
        <f t="shared" si="144"/>
        <v>3511</v>
      </c>
      <c r="AG683" s="69"/>
      <c r="AH683" s="69"/>
      <c r="AI683" s="69"/>
      <c r="AJ683" s="68">
        <f t="shared" si="145"/>
        <v>0</v>
      </c>
      <c r="AK683" s="69"/>
      <c r="AL683" s="69"/>
      <c r="AM683" s="69"/>
      <c r="AN683" s="69">
        <v>450</v>
      </c>
      <c r="AO683" s="69"/>
      <c r="AP683" s="69"/>
      <c r="AQ683" s="68">
        <f t="shared" si="146"/>
        <v>450</v>
      </c>
      <c r="AR683" s="69">
        <v>1606.5</v>
      </c>
      <c r="AS683" s="69"/>
      <c r="AT683" s="72">
        <f t="shared" si="147"/>
        <v>205.39349999999999</v>
      </c>
      <c r="AU683" s="71">
        <f t="shared" si="140"/>
        <v>23.049714999999999</v>
      </c>
      <c r="AV683" s="68">
        <f t="shared" si="148"/>
        <v>5795.9432150000002</v>
      </c>
      <c r="AW683" s="68">
        <f t="shared" si="150"/>
        <v>69551.318580000006</v>
      </c>
      <c r="AX683" s="70">
        <v>400</v>
      </c>
      <c r="AY683" s="70">
        <v>600</v>
      </c>
      <c r="AZ683" s="70"/>
      <c r="BA683" s="68">
        <f t="shared" si="149"/>
        <v>70551.318580000006</v>
      </c>
      <c r="BB683" s="17"/>
      <c r="BC683" s="81"/>
    </row>
    <row r="684" spans="1:55" s="20" customFormat="1" ht="39.75" customHeight="1" x14ac:dyDescent="0.25">
      <c r="A684" s="81" t="s">
        <v>73</v>
      </c>
      <c r="B684" s="34" t="s">
        <v>2</v>
      </c>
      <c r="C684" s="34"/>
      <c r="D684" s="34"/>
      <c r="E684" s="34"/>
      <c r="F684" s="34" t="s">
        <v>5182</v>
      </c>
      <c r="G684" s="15" t="s">
        <v>4776</v>
      </c>
      <c r="H684" s="16" t="s">
        <v>4777</v>
      </c>
      <c r="I684" s="172">
        <f t="shared" si="142"/>
        <v>672</v>
      </c>
      <c r="J684" s="83">
        <f t="shared" si="141"/>
        <v>639</v>
      </c>
      <c r="K684" s="17" t="s">
        <v>5440</v>
      </c>
      <c r="L684" s="60" t="s">
        <v>74</v>
      </c>
      <c r="M684" s="60" t="s">
        <v>5631</v>
      </c>
      <c r="N684" s="53" t="s">
        <v>4793</v>
      </c>
      <c r="O684" s="18" t="s">
        <v>3129</v>
      </c>
      <c r="P684" s="47" t="s">
        <v>3130</v>
      </c>
      <c r="Q684" s="48">
        <v>39444</v>
      </c>
      <c r="R684" s="66" t="s">
        <v>974</v>
      </c>
      <c r="S684" s="48" t="s">
        <v>76</v>
      </c>
      <c r="T684" s="56" t="s">
        <v>77</v>
      </c>
      <c r="U684" s="47" t="s">
        <v>78</v>
      </c>
      <c r="V684" s="58" t="s">
        <v>213</v>
      </c>
      <c r="W684" s="58" t="s">
        <v>1849</v>
      </c>
      <c r="X684" s="58" t="s">
        <v>5183</v>
      </c>
      <c r="Y684" s="19" t="s">
        <v>5226</v>
      </c>
      <c r="Z684" s="71"/>
      <c r="AA684" s="69"/>
      <c r="AB684" s="68">
        <f t="shared" si="143"/>
        <v>0</v>
      </c>
      <c r="AC684" s="69">
        <v>1747.85</v>
      </c>
      <c r="AD684" s="69">
        <v>941.15</v>
      </c>
      <c r="AE684" s="69"/>
      <c r="AF684" s="68">
        <f t="shared" si="144"/>
        <v>2689</v>
      </c>
      <c r="AG684" s="69"/>
      <c r="AH684" s="69"/>
      <c r="AI684" s="69"/>
      <c r="AJ684" s="68">
        <f t="shared" si="145"/>
        <v>0</v>
      </c>
      <c r="AK684" s="69"/>
      <c r="AL684" s="69"/>
      <c r="AM684" s="69"/>
      <c r="AN684" s="69">
        <v>450</v>
      </c>
      <c r="AO684" s="69"/>
      <c r="AP684" s="69"/>
      <c r="AQ684" s="68">
        <f t="shared" si="146"/>
        <v>450</v>
      </c>
      <c r="AR684" s="69">
        <v>1402.44</v>
      </c>
      <c r="AS684" s="69"/>
      <c r="AT684" s="72">
        <f t="shared" si="147"/>
        <v>157.3065</v>
      </c>
      <c r="AU684" s="71">
        <f t="shared" si="140"/>
        <v>17.653284999999997</v>
      </c>
      <c r="AV684" s="68">
        <f t="shared" si="148"/>
        <v>4716.3997850000005</v>
      </c>
      <c r="AW684" s="68">
        <f t="shared" si="150"/>
        <v>56596.797420000003</v>
      </c>
      <c r="AX684" s="70">
        <v>400</v>
      </c>
      <c r="AY684" s="70">
        <v>600</v>
      </c>
      <c r="AZ684" s="70"/>
      <c r="BA684" s="68">
        <f t="shared" si="149"/>
        <v>57596.797420000003</v>
      </c>
      <c r="BB684" s="17"/>
      <c r="BC684" s="81"/>
    </row>
    <row r="685" spans="1:55" s="20" customFormat="1" ht="39.75" customHeight="1" x14ac:dyDescent="0.25">
      <c r="A685" s="81" t="s">
        <v>73</v>
      </c>
      <c r="B685" s="34" t="s">
        <v>2</v>
      </c>
      <c r="C685" s="34"/>
      <c r="D685" s="34"/>
      <c r="E685" s="34"/>
      <c r="F685" s="34" t="s">
        <v>5182</v>
      </c>
      <c r="G685" s="15" t="s">
        <v>4776</v>
      </c>
      <c r="H685" s="16" t="s">
        <v>4777</v>
      </c>
      <c r="I685" s="172">
        <f t="shared" si="142"/>
        <v>673</v>
      </c>
      <c r="J685" s="83">
        <f t="shared" si="141"/>
        <v>640</v>
      </c>
      <c r="K685" s="17" t="s">
        <v>5440</v>
      </c>
      <c r="L685" s="60" t="s">
        <v>74</v>
      </c>
      <c r="M685" s="60" t="s">
        <v>5631</v>
      </c>
      <c r="N685" s="53" t="s">
        <v>4800</v>
      </c>
      <c r="O685" s="18" t="s">
        <v>3131</v>
      </c>
      <c r="P685" s="47" t="s">
        <v>3132</v>
      </c>
      <c r="Q685" s="48">
        <v>30636</v>
      </c>
      <c r="R685" s="66" t="s">
        <v>975</v>
      </c>
      <c r="S685" s="48" t="s">
        <v>76</v>
      </c>
      <c r="T685" s="56" t="s">
        <v>77</v>
      </c>
      <c r="U685" s="47" t="s">
        <v>78</v>
      </c>
      <c r="V685" s="58" t="s">
        <v>209</v>
      </c>
      <c r="W685" s="58" t="s">
        <v>1847</v>
      </c>
      <c r="X685" s="58" t="s">
        <v>5183</v>
      </c>
      <c r="Y685" s="19" t="s">
        <v>5193</v>
      </c>
      <c r="Z685" s="71"/>
      <c r="AA685" s="69"/>
      <c r="AB685" s="68">
        <f t="shared" si="143"/>
        <v>0</v>
      </c>
      <c r="AC685" s="69">
        <v>2282.15</v>
      </c>
      <c r="AD685" s="69">
        <v>1228.8499999999999</v>
      </c>
      <c r="AE685" s="69"/>
      <c r="AF685" s="68">
        <f t="shared" si="144"/>
        <v>3511</v>
      </c>
      <c r="AG685" s="69"/>
      <c r="AH685" s="69"/>
      <c r="AI685" s="69"/>
      <c r="AJ685" s="68">
        <f t="shared" si="145"/>
        <v>0</v>
      </c>
      <c r="AK685" s="69"/>
      <c r="AL685" s="69"/>
      <c r="AM685" s="69"/>
      <c r="AN685" s="69">
        <v>450</v>
      </c>
      <c r="AO685" s="69"/>
      <c r="AP685" s="69"/>
      <c r="AQ685" s="68">
        <f t="shared" si="146"/>
        <v>450</v>
      </c>
      <c r="AR685" s="69">
        <v>1515.13</v>
      </c>
      <c r="AS685" s="69"/>
      <c r="AT685" s="72">
        <f t="shared" si="147"/>
        <v>205.39349999999999</v>
      </c>
      <c r="AU685" s="71">
        <f t="shared" si="140"/>
        <v>23.049714999999999</v>
      </c>
      <c r="AV685" s="68">
        <f t="shared" si="148"/>
        <v>5704.5732150000003</v>
      </c>
      <c r="AW685" s="68">
        <f t="shared" si="150"/>
        <v>68454.878580000004</v>
      </c>
      <c r="AX685" s="70">
        <v>400</v>
      </c>
      <c r="AY685" s="70">
        <v>600</v>
      </c>
      <c r="AZ685" s="70"/>
      <c r="BA685" s="68">
        <f t="shared" si="149"/>
        <v>69454.878580000004</v>
      </c>
      <c r="BB685" s="17"/>
      <c r="BC685" s="81"/>
    </row>
    <row r="686" spans="1:55" s="20" customFormat="1" ht="39.75" customHeight="1" x14ac:dyDescent="0.25">
      <c r="A686" s="81" t="s">
        <v>73</v>
      </c>
      <c r="B686" s="34" t="s">
        <v>2</v>
      </c>
      <c r="C686" s="34"/>
      <c r="D686" s="34"/>
      <c r="E686" s="34"/>
      <c r="F686" s="34" t="s">
        <v>5182</v>
      </c>
      <c r="G686" s="15" t="s">
        <v>4776</v>
      </c>
      <c r="H686" s="16" t="s">
        <v>4777</v>
      </c>
      <c r="I686" s="172">
        <f t="shared" si="142"/>
        <v>674</v>
      </c>
      <c r="J686" s="83">
        <f t="shared" si="141"/>
        <v>641</v>
      </c>
      <c r="K686" s="17" t="s">
        <v>5440</v>
      </c>
      <c r="L686" s="60" t="s">
        <v>74</v>
      </c>
      <c r="M686" s="60" t="s">
        <v>5631</v>
      </c>
      <c r="N686" s="53" t="s">
        <v>4800</v>
      </c>
      <c r="O686" s="18" t="s">
        <v>3139</v>
      </c>
      <c r="P686" s="47" t="s">
        <v>3140</v>
      </c>
      <c r="Q686" s="48">
        <v>33599</v>
      </c>
      <c r="R686" s="66" t="s">
        <v>980</v>
      </c>
      <c r="S686" s="48" t="s">
        <v>76</v>
      </c>
      <c r="T686" s="56" t="s">
        <v>77</v>
      </c>
      <c r="U686" s="47" t="s">
        <v>78</v>
      </c>
      <c r="V686" s="58" t="s">
        <v>209</v>
      </c>
      <c r="W686" s="58" t="s">
        <v>1847</v>
      </c>
      <c r="X686" s="58" t="s">
        <v>5183</v>
      </c>
      <c r="Y686" s="19" t="s">
        <v>5229</v>
      </c>
      <c r="Z686" s="71"/>
      <c r="AA686" s="69"/>
      <c r="AB686" s="68">
        <f t="shared" si="143"/>
        <v>0</v>
      </c>
      <c r="AC686" s="69">
        <v>2282.15</v>
      </c>
      <c r="AD686" s="69">
        <v>1228.8499999999999</v>
      </c>
      <c r="AE686" s="69"/>
      <c r="AF686" s="68">
        <f t="shared" si="144"/>
        <v>3511</v>
      </c>
      <c r="AG686" s="69"/>
      <c r="AH686" s="69"/>
      <c r="AI686" s="69"/>
      <c r="AJ686" s="68">
        <f t="shared" si="145"/>
        <v>0</v>
      </c>
      <c r="AK686" s="69"/>
      <c r="AL686" s="69"/>
      <c r="AM686" s="69"/>
      <c r="AN686" s="69">
        <v>450</v>
      </c>
      <c r="AO686" s="69"/>
      <c r="AP686" s="69"/>
      <c r="AQ686" s="68">
        <f t="shared" si="146"/>
        <v>450</v>
      </c>
      <c r="AR686" s="69">
        <v>1581</v>
      </c>
      <c r="AS686" s="69"/>
      <c r="AT686" s="72">
        <f t="shared" si="147"/>
        <v>205.39349999999999</v>
      </c>
      <c r="AU686" s="71">
        <f t="shared" si="140"/>
        <v>23.049714999999999</v>
      </c>
      <c r="AV686" s="68">
        <f t="shared" si="148"/>
        <v>5770.4432150000002</v>
      </c>
      <c r="AW686" s="68">
        <f t="shared" si="150"/>
        <v>69245.318580000006</v>
      </c>
      <c r="AX686" s="70">
        <v>400</v>
      </c>
      <c r="AY686" s="70">
        <v>600</v>
      </c>
      <c r="AZ686" s="70"/>
      <c r="BA686" s="68">
        <f t="shared" si="149"/>
        <v>70245.318580000006</v>
      </c>
      <c r="BB686" s="17"/>
      <c r="BC686" s="81"/>
    </row>
    <row r="687" spans="1:55" s="20" customFormat="1" ht="39.75" customHeight="1" x14ac:dyDescent="0.25">
      <c r="A687" s="81" t="s">
        <v>73</v>
      </c>
      <c r="B687" s="34" t="s">
        <v>2</v>
      </c>
      <c r="C687" s="34"/>
      <c r="D687" s="34"/>
      <c r="E687" s="34"/>
      <c r="F687" s="34" t="s">
        <v>5182</v>
      </c>
      <c r="G687" s="15" t="s">
        <v>4776</v>
      </c>
      <c r="H687" s="16" t="s">
        <v>4777</v>
      </c>
      <c r="I687" s="172">
        <f t="shared" si="142"/>
        <v>675</v>
      </c>
      <c r="J687" s="83">
        <f t="shared" si="141"/>
        <v>642</v>
      </c>
      <c r="K687" s="17" t="s">
        <v>5440</v>
      </c>
      <c r="L687" s="60" t="s">
        <v>74</v>
      </c>
      <c r="M687" s="60" t="s">
        <v>5631</v>
      </c>
      <c r="N687" s="53" t="s">
        <v>4793</v>
      </c>
      <c r="O687" s="18" t="s">
        <v>3141</v>
      </c>
      <c r="P687" s="47" t="s">
        <v>3142</v>
      </c>
      <c r="Q687" s="48">
        <v>33054</v>
      </c>
      <c r="R687" s="66" t="s">
        <v>981</v>
      </c>
      <c r="S687" s="48" t="s">
        <v>76</v>
      </c>
      <c r="T687" s="56" t="s">
        <v>77</v>
      </c>
      <c r="U687" s="47" t="s">
        <v>78</v>
      </c>
      <c r="V687" s="58" t="s">
        <v>209</v>
      </c>
      <c r="W687" s="58" t="s">
        <v>1847</v>
      </c>
      <c r="X687" s="58" t="s">
        <v>5183</v>
      </c>
      <c r="Y687" s="19" t="s">
        <v>5226</v>
      </c>
      <c r="Z687" s="71"/>
      <c r="AA687" s="69"/>
      <c r="AB687" s="68">
        <f t="shared" si="143"/>
        <v>0</v>
      </c>
      <c r="AC687" s="69">
        <v>2282.15</v>
      </c>
      <c r="AD687" s="69">
        <v>1228.8499999999999</v>
      </c>
      <c r="AE687" s="69"/>
      <c r="AF687" s="68">
        <f t="shared" si="144"/>
        <v>3511</v>
      </c>
      <c r="AG687" s="69"/>
      <c r="AH687" s="69"/>
      <c r="AI687" s="69"/>
      <c r="AJ687" s="68">
        <f t="shared" si="145"/>
        <v>0</v>
      </c>
      <c r="AK687" s="69"/>
      <c r="AL687" s="69"/>
      <c r="AM687" s="69"/>
      <c r="AN687" s="69">
        <v>450</v>
      </c>
      <c r="AO687" s="69"/>
      <c r="AP687" s="69"/>
      <c r="AQ687" s="68">
        <f t="shared" si="146"/>
        <v>450</v>
      </c>
      <c r="AR687" s="69">
        <v>1185.75</v>
      </c>
      <c r="AS687" s="69"/>
      <c r="AT687" s="72">
        <f t="shared" si="147"/>
        <v>205.39349999999999</v>
      </c>
      <c r="AU687" s="71">
        <f t="shared" si="140"/>
        <v>23.049714999999999</v>
      </c>
      <c r="AV687" s="68">
        <f t="shared" si="148"/>
        <v>5375.1932150000002</v>
      </c>
      <c r="AW687" s="68">
        <f t="shared" si="150"/>
        <v>64502.318580000006</v>
      </c>
      <c r="AX687" s="70">
        <v>400</v>
      </c>
      <c r="AY687" s="70">
        <v>600</v>
      </c>
      <c r="AZ687" s="70"/>
      <c r="BA687" s="68">
        <f t="shared" si="149"/>
        <v>65502.318580000006</v>
      </c>
      <c r="BB687" s="17"/>
      <c r="BC687" s="81"/>
    </row>
    <row r="688" spans="1:55" s="20" customFormat="1" ht="39.75" customHeight="1" x14ac:dyDescent="0.25">
      <c r="A688" s="81" t="s">
        <v>73</v>
      </c>
      <c r="B688" s="34" t="s">
        <v>2</v>
      </c>
      <c r="C688" s="34"/>
      <c r="D688" s="34"/>
      <c r="E688" s="34"/>
      <c r="F688" s="34" t="s">
        <v>5182</v>
      </c>
      <c r="G688" s="15" t="s">
        <v>4776</v>
      </c>
      <c r="H688" s="16" t="s">
        <v>4777</v>
      </c>
      <c r="I688" s="172">
        <f t="shared" si="142"/>
        <v>676</v>
      </c>
      <c r="J688" s="83">
        <f t="shared" si="141"/>
        <v>643</v>
      </c>
      <c r="K688" s="17" t="s">
        <v>5440</v>
      </c>
      <c r="L688" s="60" t="s">
        <v>74</v>
      </c>
      <c r="M688" s="60" t="s">
        <v>5631</v>
      </c>
      <c r="N688" s="53" t="s">
        <v>4790</v>
      </c>
      <c r="O688" s="18" t="s">
        <v>3149</v>
      </c>
      <c r="P688" s="47" t="s">
        <v>3150</v>
      </c>
      <c r="Q688" s="48">
        <v>30636</v>
      </c>
      <c r="R688" s="66" t="s">
        <v>985</v>
      </c>
      <c r="S688" s="48" t="s">
        <v>76</v>
      </c>
      <c r="T688" s="56" t="s">
        <v>77</v>
      </c>
      <c r="U688" s="47" t="s">
        <v>78</v>
      </c>
      <c r="V688" s="58" t="s">
        <v>209</v>
      </c>
      <c r="W688" s="58" t="s">
        <v>1847</v>
      </c>
      <c r="X688" s="58" t="s">
        <v>5183</v>
      </c>
      <c r="Y688" s="19" t="s">
        <v>5193</v>
      </c>
      <c r="Z688" s="71"/>
      <c r="AA688" s="69"/>
      <c r="AB688" s="68">
        <f t="shared" si="143"/>
        <v>0</v>
      </c>
      <c r="AC688" s="69">
        <v>2282.15</v>
      </c>
      <c r="AD688" s="69">
        <v>1228.8499999999999</v>
      </c>
      <c r="AE688" s="69"/>
      <c r="AF688" s="68">
        <f t="shared" si="144"/>
        <v>3511</v>
      </c>
      <c r="AG688" s="69"/>
      <c r="AH688" s="69"/>
      <c r="AI688" s="69"/>
      <c r="AJ688" s="68">
        <f t="shared" si="145"/>
        <v>0</v>
      </c>
      <c r="AK688" s="69"/>
      <c r="AL688" s="69"/>
      <c r="AM688" s="69"/>
      <c r="AN688" s="69">
        <v>450</v>
      </c>
      <c r="AO688" s="69">
        <v>300</v>
      </c>
      <c r="AP688" s="69"/>
      <c r="AQ688" s="68">
        <f t="shared" si="146"/>
        <v>750</v>
      </c>
      <c r="AR688" s="69">
        <v>1581</v>
      </c>
      <c r="AS688" s="69"/>
      <c r="AT688" s="72">
        <f t="shared" si="147"/>
        <v>205.39349999999999</v>
      </c>
      <c r="AU688" s="71">
        <f t="shared" si="140"/>
        <v>23.049714999999999</v>
      </c>
      <c r="AV688" s="68">
        <f t="shared" si="148"/>
        <v>6070.4432150000002</v>
      </c>
      <c r="AW688" s="68">
        <f t="shared" si="150"/>
        <v>72845.318580000006</v>
      </c>
      <c r="AX688" s="70">
        <v>400</v>
      </c>
      <c r="AY688" s="70">
        <v>600</v>
      </c>
      <c r="AZ688" s="70"/>
      <c r="BA688" s="68">
        <f t="shared" si="149"/>
        <v>73845.318580000006</v>
      </c>
      <c r="BB688" s="17"/>
      <c r="BC688" s="81"/>
    </row>
    <row r="689" spans="1:55" s="20" customFormat="1" ht="39.75" customHeight="1" x14ac:dyDescent="0.25">
      <c r="A689" s="81" t="s">
        <v>73</v>
      </c>
      <c r="B689" s="34" t="s">
        <v>2</v>
      </c>
      <c r="C689" s="34"/>
      <c r="D689" s="34"/>
      <c r="E689" s="34"/>
      <c r="F689" s="34" t="s">
        <v>5182</v>
      </c>
      <c r="G689" s="15" t="s">
        <v>4776</v>
      </c>
      <c r="H689" s="16" t="s">
        <v>4777</v>
      </c>
      <c r="I689" s="172">
        <f t="shared" si="142"/>
        <v>677</v>
      </c>
      <c r="J689" s="83">
        <f t="shared" si="141"/>
        <v>644</v>
      </c>
      <c r="K689" s="17" t="s">
        <v>5440</v>
      </c>
      <c r="L689" s="60" t="s">
        <v>74</v>
      </c>
      <c r="M689" s="60" t="s">
        <v>5631</v>
      </c>
      <c r="N689" s="53" t="s">
        <v>4800</v>
      </c>
      <c r="O689" s="18" t="s">
        <v>3153</v>
      </c>
      <c r="P689" s="47" t="s">
        <v>3154</v>
      </c>
      <c r="Q689" s="48">
        <v>35041</v>
      </c>
      <c r="R689" s="66" t="s">
        <v>988</v>
      </c>
      <c r="S689" s="48" t="s">
        <v>76</v>
      </c>
      <c r="T689" s="56" t="s">
        <v>77</v>
      </c>
      <c r="U689" s="47" t="s">
        <v>78</v>
      </c>
      <c r="V689" s="58" t="s">
        <v>209</v>
      </c>
      <c r="W689" s="58" t="s">
        <v>1847</v>
      </c>
      <c r="X689" s="58" t="s">
        <v>5183</v>
      </c>
      <c r="Y689" s="19" t="s">
        <v>5229</v>
      </c>
      <c r="Z689" s="71"/>
      <c r="AA689" s="69"/>
      <c r="AB689" s="68">
        <f t="shared" si="143"/>
        <v>0</v>
      </c>
      <c r="AC689" s="69">
        <v>2282.15</v>
      </c>
      <c r="AD689" s="69">
        <v>1228.8499999999999</v>
      </c>
      <c r="AE689" s="69"/>
      <c r="AF689" s="68">
        <f t="shared" si="144"/>
        <v>3511</v>
      </c>
      <c r="AG689" s="69"/>
      <c r="AH689" s="69"/>
      <c r="AI689" s="69"/>
      <c r="AJ689" s="68">
        <f t="shared" si="145"/>
        <v>0</v>
      </c>
      <c r="AK689" s="69"/>
      <c r="AL689" s="69"/>
      <c r="AM689" s="69"/>
      <c r="AN689" s="69">
        <v>450</v>
      </c>
      <c r="AO689" s="69"/>
      <c r="AP689" s="69"/>
      <c r="AQ689" s="68">
        <f t="shared" si="146"/>
        <v>450</v>
      </c>
      <c r="AR689" s="69">
        <v>1581</v>
      </c>
      <c r="AS689" s="69"/>
      <c r="AT689" s="72">
        <f t="shared" si="147"/>
        <v>205.39349999999999</v>
      </c>
      <c r="AU689" s="71">
        <f t="shared" si="140"/>
        <v>23.049714999999999</v>
      </c>
      <c r="AV689" s="68">
        <f t="shared" si="148"/>
        <v>5770.4432150000002</v>
      </c>
      <c r="AW689" s="68">
        <f t="shared" si="150"/>
        <v>69245.318580000006</v>
      </c>
      <c r="AX689" s="70">
        <v>400</v>
      </c>
      <c r="AY689" s="70">
        <v>600</v>
      </c>
      <c r="AZ689" s="70"/>
      <c r="BA689" s="68">
        <f t="shared" si="149"/>
        <v>70245.318580000006</v>
      </c>
      <c r="BB689" s="17"/>
      <c r="BC689" s="81"/>
    </row>
    <row r="690" spans="1:55" s="20" customFormat="1" ht="39.75" customHeight="1" x14ac:dyDescent="0.25">
      <c r="A690" s="81" t="s">
        <v>73</v>
      </c>
      <c r="B690" s="34" t="s">
        <v>2</v>
      </c>
      <c r="C690" s="34"/>
      <c r="D690" s="34"/>
      <c r="E690" s="34"/>
      <c r="F690" s="34" t="s">
        <v>5182</v>
      </c>
      <c r="G690" s="15" t="s">
        <v>4776</v>
      </c>
      <c r="H690" s="16" t="s">
        <v>4777</v>
      </c>
      <c r="I690" s="172">
        <f t="shared" si="142"/>
        <v>678</v>
      </c>
      <c r="J690" s="83">
        <f t="shared" si="141"/>
        <v>645</v>
      </c>
      <c r="K690" s="17" t="s">
        <v>5440</v>
      </c>
      <c r="L690" s="60" t="s">
        <v>74</v>
      </c>
      <c r="M690" s="60" t="s">
        <v>5631</v>
      </c>
      <c r="N690" s="139" t="s">
        <v>4801</v>
      </c>
      <c r="O690" s="18" t="s">
        <v>3155</v>
      </c>
      <c r="P690" s="47" t="s">
        <v>3156</v>
      </c>
      <c r="Q690" s="48">
        <v>33269</v>
      </c>
      <c r="R690" s="66" t="s">
        <v>989</v>
      </c>
      <c r="S690" s="48" t="s">
        <v>76</v>
      </c>
      <c r="T690" s="56" t="s">
        <v>77</v>
      </c>
      <c r="U690" s="47" t="s">
        <v>78</v>
      </c>
      <c r="V690" s="58" t="s">
        <v>209</v>
      </c>
      <c r="W690" s="58" t="s">
        <v>1847</v>
      </c>
      <c r="X690" s="58" t="s">
        <v>5183</v>
      </c>
      <c r="Y690" s="19" t="s">
        <v>5193</v>
      </c>
      <c r="Z690" s="71"/>
      <c r="AA690" s="69"/>
      <c r="AB690" s="68">
        <f t="shared" si="143"/>
        <v>0</v>
      </c>
      <c r="AC690" s="69">
        <v>2282.15</v>
      </c>
      <c r="AD690" s="69">
        <v>1228.8499999999999</v>
      </c>
      <c r="AE690" s="69"/>
      <c r="AF690" s="68">
        <f t="shared" si="144"/>
        <v>3511</v>
      </c>
      <c r="AG690" s="69"/>
      <c r="AH690" s="69"/>
      <c r="AI690" s="69"/>
      <c r="AJ690" s="68">
        <f t="shared" si="145"/>
        <v>0</v>
      </c>
      <c r="AK690" s="69"/>
      <c r="AL690" s="69"/>
      <c r="AM690" s="69"/>
      <c r="AN690" s="69">
        <v>450</v>
      </c>
      <c r="AO690" s="69"/>
      <c r="AP690" s="69"/>
      <c r="AQ690" s="68">
        <f t="shared" si="146"/>
        <v>450</v>
      </c>
      <c r="AR690" s="69">
        <v>1449.25</v>
      </c>
      <c r="AS690" s="69"/>
      <c r="AT690" s="72">
        <f t="shared" si="147"/>
        <v>205.39349999999999</v>
      </c>
      <c r="AU690" s="71">
        <f t="shared" si="140"/>
        <v>23.049714999999999</v>
      </c>
      <c r="AV690" s="68">
        <f t="shared" si="148"/>
        <v>5638.6932150000002</v>
      </c>
      <c r="AW690" s="68">
        <f t="shared" si="150"/>
        <v>67664.318580000006</v>
      </c>
      <c r="AX690" s="70">
        <v>400</v>
      </c>
      <c r="AY690" s="70">
        <v>600</v>
      </c>
      <c r="AZ690" s="70"/>
      <c r="BA690" s="68">
        <f t="shared" si="149"/>
        <v>68664.318580000006</v>
      </c>
      <c r="BB690" s="17"/>
      <c r="BC690" s="81"/>
    </row>
    <row r="691" spans="1:55" s="20" customFormat="1" ht="39.75" customHeight="1" x14ac:dyDescent="0.25">
      <c r="A691" s="81" t="s">
        <v>73</v>
      </c>
      <c r="B691" s="34" t="s">
        <v>2</v>
      </c>
      <c r="C691" s="34"/>
      <c r="D691" s="34"/>
      <c r="E691" s="34"/>
      <c r="F691" s="34" t="s">
        <v>5182</v>
      </c>
      <c r="G691" s="15" t="s">
        <v>4776</v>
      </c>
      <c r="H691" s="16" t="s">
        <v>4777</v>
      </c>
      <c r="I691" s="172">
        <f t="shared" si="142"/>
        <v>679</v>
      </c>
      <c r="J691" s="83">
        <f t="shared" si="141"/>
        <v>646</v>
      </c>
      <c r="K691" s="17" t="s">
        <v>5440</v>
      </c>
      <c r="L691" s="60" t="s">
        <v>74</v>
      </c>
      <c r="M691" s="60" t="s">
        <v>5631</v>
      </c>
      <c r="N691" s="53" t="s">
        <v>4793</v>
      </c>
      <c r="O691" s="18" t="s">
        <v>3157</v>
      </c>
      <c r="P691" s="47" t="s">
        <v>3158</v>
      </c>
      <c r="Q691" s="48">
        <v>41365</v>
      </c>
      <c r="R691" s="66" t="s">
        <v>990</v>
      </c>
      <c r="S691" s="48" t="s">
        <v>76</v>
      </c>
      <c r="T691" s="56" t="s">
        <v>77</v>
      </c>
      <c r="U691" s="47" t="s">
        <v>78</v>
      </c>
      <c r="V691" s="58" t="s">
        <v>212</v>
      </c>
      <c r="W691" s="58" t="s">
        <v>1852</v>
      </c>
      <c r="X691" s="58" t="s">
        <v>5183</v>
      </c>
      <c r="Y691" s="19" t="s">
        <v>4977</v>
      </c>
      <c r="Z691" s="71"/>
      <c r="AA691" s="69"/>
      <c r="AB691" s="68">
        <f t="shared" si="143"/>
        <v>0</v>
      </c>
      <c r="AC691" s="69">
        <v>1920.75</v>
      </c>
      <c r="AD691" s="69">
        <v>1034.25</v>
      </c>
      <c r="AE691" s="69"/>
      <c r="AF691" s="68">
        <f t="shared" si="144"/>
        <v>2955</v>
      </c>
      <c r="AG691" s="69"/>
      <c r="AH691" s="69"/>
      <c r="AI691" s="69"/>
      <c r="AJ691" s="68">
        <f t="shared" si="145"/>
        <v>0</v>
      </c>
      <c r="AK691" s="69"/>
      <c r="AL691" s="69"/>
      <c r="AM691" s="69"/>
      <c r="AN691" s="69">
        <v>450</v>
      </c>
      <c r="AO691" s="69"/>
      <c r="AP691" s="69"/>
      <c r="AQ691" s="68">
        <f t="shared" si="146"/>
        <v>450</v>
      </c>
      <c r="AR691" s="69">
        <v>1320.74</v>
      </c>
      <c r="AS691" s="69"/>
      <c r="AT691" s="72">
        <f t="shared" si="147"/>
        <v>172.86750000000001</v>
      </c>
      <c r="AU691" s="71">
        <f t="shared" ref="AU691:AU754" si="151">+(Z691+AC691)*1.01%</f>
        <v>19.399574999999999</v>
      </c>
      <c r="AV691" s="68">
        <f t="shared" si="148"/>
        <v>4918.0070750000004</v>
      </c>
      <c r="AW691" s="68">
        <f t="shared" si="150"/>
        <v>59016.084900000002</v>
      </c>
      <c r="AX691" s="70">
        <v>400</v>
      </c>
      <c r="AY691" s="70">
        <v>600</v>
      </c>
      <c r="AZ691" s="70"/>
      <c r="BA691" s="68">
        <f t="shared" si="149"/>
        <v>60016.084900000002</v>
      </c>
      <c r="BB691" s="17" t="s">
        <v>4878</v>
      </c>
      <c r="BC691" s="81" t="s">
        <v>4966</v>
      </c>
    </row>
    <row r="692" spans="1:55" s="20" customFormat="1" ht="39.75" customHeight="1" x14ac:dyDescent="0.25">
      <c r="A692" s="81" t="s">
        <v>73</v>
      </c>
      <c r="B692" s="34" t="s">
        <v>2</v>
      </c>
      <c r="C692" s="34"/>
      <c r="D692" s="34"/>
      <c r="E692" s="34"/>
      <c r="F692" s="34" t="s">
        <v>5182</v>
      </c>
      <c r="G692" s="15" t="s">
        <v>4776</v>
      </c>
      <c r="H692" s="16" t="s">
        <v>4777</v>
      </c>
      <c r="I692" s="172">
        <f t="shared" si="142"/>
        <v>680</v>
      </c>
      <c r="J692" s="83">
        <f t="shared" si="141"/>
        <v>647</v>
      </c>
      <c r="K692" s="17" t="s">
        <v>5440</v>
      </c>
      <c r="L692" s="60" t="s">
        <v>74</v>
      </c>
      <c r="M692" s="60" t="s">
        <v>5631</v>
      </c>
      <c r="N692" s="53" t="s">
        <v>4800</v>
      </c>
      <c r="O692" s="18" t="s">
        <v>3163</v>
      </c>
      <c r="P692" s="47" t="s">
        <v>3164</v>
      </c>
      <c r="Q692" s="48">
        <v>34700</v>
      </c>
      <c r="R692" s="66" t="s">
        <v>993</v>
      </c>
      <c r="S692" s="48" t="s">
        <v>76</v>
      </c>
      <c r="T692" s="56" t="s">
        <v>77</v>
      </c>
      <c r="U692" s="47" t="s">
        <v>78</v>
      </c>
      <c r="V692" s="58" t="s">
        <v>209</v>
      </c>
      <c r="W692" s="58" t="s">
        <v>1847</v>
      </c>
      <c r="X692" s="58" t="s">
        <v>5183</v>
      </c>
      <c r="Y692" s="19" t="s">
        <v>5231</v>
      </c>
      <c r="Z692" s="71"/>
      <c r="AA692" s="69"/>
      <c r="AB692" s="68">
        <f t="shared" si="143"/>
        <v>0</v>
      </c>
      <c r="AC692" s="69">
        <v>2282.15</v>
      </c>
      <c r="AD692" s="69">
        <v>1228.8499999999999</v>
      </c>
      <c r="AE692" s="69"/>
      <c r="AF692" s="68">
        <f t="shared" si="144"/>
        <v>3511</v>
      </c>
      <c r="AG692" s="69"/>
      <c r="AH692" s="69"/>
      <c r="AI692" s="69"/>
      <c r="AJ692" s="68">
        <f t="shared" si="145"/>
        <v>0</v>
      </c>
      <c r="AK692" s="69"/>
      <c r="AL692" s="69"/>
      <c r="AM692" s="69"/>
      <c r="AN692" s="69">
        <v>450</v>
      </c>
      <c r="AO692" s="69"/>
      <c r="AP692" s="69"/>
      <c r="AQ692" s="68">
        <f t="shared" si="146"/>
        <v>450</v>
      </c>
      <c r="AR692" s="69">
        <v>1449.25</v>
      </c>
      <c r="AS692" s="69"/>
      <c r="AT692" s="72">
        <f t="shared" si="147"/>
        <v>205.39349999999999</v>
      </c>
      <c r="AU692" s="71">
        <f t="shared" si="151"/>
        <v>23.049714999999999</v>
      </c>
      <c r="AV692" s="68">
        <f t="shared" si="148"/>
        <v>5638.6932150000002</v>
      </c>
      <c r="AW692" s="68">
        <f t="shared" si="150"/>
        <v>67664.318580000006</v>
      </c>
      <c r="AX692" s="70">
        <v>400</v>
      </c>
      <c r="AY692" s="70">
        <v>600</v>
      </c>
      <c r="AZ692" s="70"/>
      <c r="BA692" s="68">
        <f t="shared" si="149"/>
        <v>68664.318580000006</v>
      </c>
      <c r="BB692" s="17"/>
      <c r="BC692" s="81"/>
    </row>
    <row r="693" spans="1:55" s="20" customFormat="1" ht="39.75" customHeight="1" x14ac:dyDescent="0.25">
      <c r="A693" s="81" t="s">
        <v>73</v>
      </c>
      <c r="B693" s="34" t="s">
        <v>2</v>
      </c>
      <c r="C693" s="34"/>
      <c r="D693" s="34"/>
      <c r="E693" s="34"/>
      <c r="F693" s="34" t="s">
        <v>5182</v>
      </c>
      <c r="G693" s="15" t="s">
        <v>4776</v>
      </c>
      <c r="H693" s="16" t="s">
        <v>4777</v>
      </c>
      <c r="I693" s="172">
        <f t="shared" si="142"/>
        <v>681</v>
      </c>
      <c r="J693" s="83">
        <f t="shared" si="141"/>
        <v>648</v>
      </c>
      <c r="K693" s="17" t="s">
        <v>5440</v>
      </c>
      <c r="L693" s="60" t="s">
        <v>74</v>
      </c>
      <c r="M693" s="60" t="s">
        <v>5631</v>
      </c>
      <c r="N693" s="53" t="s">
        <v>4793</v>
      </c>
      <c r="O693" s="18" t="s">
        <v>3169</v>
      </c>
      <c r="P693" s="47" t="s">
        <v>3170</v>
      </c>
      <c r="Q693" s="48">
        <v>33058</v>
      </c>
      <c r="R693" s="66" t="s">
        <v>996</v>
      </c>
      <c r="S693" s="48" t="s">
        <v>76</v>
      </c>
      <c r="T693" s="56" t="s">
        <v>77</v>
      </c>
      <c r="U693" s="47" t="s">
        <v>78</v>
      </c>
      <c r="V693" s="58" t="s">
        <v>209</v>
      </c>
      <c r="W693" s="58" t="s">
        <v>1847</v>
      </c>
      <c r="X693" s="58" t="s">
        <v>5183</v>
      </c>
      <c r="Y693" s="19" t="s">
        <v>5226</v>
      </c>
      <c r="Z693" s="71"/>
      <c r="AA693" s="69"/>
      <c r="AB693" s="68">
        <f t="shared" si="143"/>
        <v>0</v>
      </c>
      <c r="AC693" s="69">
        <v>2282.15</v>
      </c>
      <c r="AD693" s="69">
        <v>1228.8499999999999</v>
      </c>
      <c r="AE693" s="69"/>
      <c r="AF693" s="68">
        <f t="shared" si="144"/>
        <v>3511</v>
      </c>
      <c r="AG693" s="69"/>
      <c r="AH693" s="69"/>
      <c r="AI693" s="69"/>
      <c r="AJ693" s="68">
        <f t="shared" si="145"/>
        <v>0</v>
      </c>
      <c r="AK693" s="69"/>
      <c r="AL693" s="69"/>
      <c r="AM693" s="69"/>
      <c r="AN693" s="69">
        <v>450</v>
      </c>
      <c r="AO693" s="69"/>
      <c r="AP693" s="69"/>
      <c r="AQ693" s="68">
        <f t="shared" si="146"/>
        <v>450</v>
      </c>
      <c r="AR693" s="69">
        <v>1515.13</v>
      </c>
      <c r="AS693" s="69"/>
      <c r="AT693" s="72">
        <f t="shared" si="147"/>
        <v>205.39349999999999</v>
      </c>
      <c r="AU693" s="71">
        <f t="shared" si="151"/>
        <v>23.049714999999999</v>
      </c>
      <c r="AV693" s="68">
        <f t="shared" si="148"/>
        <v>5704.5732150000003</v>
      </c>
      <c r="AW693" s="68">
        <f t="shared" si="150"/>
        <v>68454.878580000004</v>
      </c>
      <c r="AX693" s="70">
        <v>400</v>
      </c>
      <c r="AY693" s="70">
        <v>600</v>
      </c>
      <c r="AZ693" s="70"/>
      <c r="BA693" s="68">
        <f t="shared" si="149"/>
        <v>69454.878580000004</v>
      </c>
      <c r="BB693" s="17"/>
      <c r="BC693" s="81"/>
    </row>
    <row r="694" spans="1:55" s="20" customFormat="1" ht="39.75" customHeight="1" x14ac:dyDescent="0.25">
      <c r="A694" s="81" t="s">
        <v>73</v>
      </c>
      <c r="B694" s="34" t="s">
        <v>2</v>
      </c>
      <c r="C694" s="34"/>
      <c r="D694" s="34"/>
      <c r="E694" s="34"/>
      <c r="F694" s="34" t="s">
        <v>5182</v>
      </c>
      <c r="G694" s="15" t="s">
        <v>4776</v>
      </c>
      <c r="H694" s="16" t="s">
        <v>4777</v>
      </c>
      <c r="I694" s="172">
        <f t="shared" si="142"/>
        <v>682</v>
      </c>
      <c r="J694" s="83">
        <f t="shared" si="141"/>
        <v>649</v>
      </c>
      <c r="K694" s="17" t="s">
        <v>5440</v>
      </c>
      <c r="L694" s="60" t="s">
        <v>74</v>
      </c>
      <c r="M694" s="60" t="s">
        <v>5631</v>
      </c>
      <c r="N694" s="53" t="s">
        <v>4800</v>
      </c>
      <c r="O694" s="18" t="s">
        <v>3175</v>
      </c>
      <c r="P694" s="47" t="s">
        <v>3176</v>
      </c>
      <c r="Q694" s="48">
        <v>32126</v>
      </c>
      <c r="R694" s="66" t="s">
        <v>999</v>
      </c>
      <c r="S694" s="48" t="s">
        <v>76</v>
      </c>
      <c r="T694" s="56" t="s">
        <v>77</v>
      </c>
      <c r="U694" s="47" t="s">
        <v>78</v>
      </c>
      <c r="V694" s="58" t="s">
        <v>209</v>
      </c>
      <c r="W694" s="58" t="s">
        <v>1847</v>
      </c>
      <c r="X694" s="58" t="s">
        <v>5183</v>
      </c>
      <c r="Y694" s="19" t="s">
        <v>5229</v>
      </c>
      <c r="Z694" s="71"/>
      <c r="AA694" s="69"/>
      <c r="AB694" s="68">
        <f t="shared" si="143"/>
        <v>0</v>
      </c>
      <c r="AC694" s="69">
        <v>2282.15</v>
      </c>
      <c r="AD694" s="69">
        <v>1228.8499999999999</v>
      </c>
      <c r="AE694" s="69"/>
      <c r="AF694" s="68">
        <f t="shared" si="144"/>
        <v>3511</v>
      </c>
      <c r="AG694" s="69"/>
      <c r="AH694" s="69"/>
      <c r="AI694" s="69"/>
      <c r="AJ694" s="68">
        <f t="shared" si="145"/>
        <v>0</v>
      </c>
      <c r="AK694" s="69"/>
      <c r="AL694" s="69"/>
      <c r="AM694" s="69"/>
      <c r="AN694" s="69">
        <v>450</v>
      </c>
      <c r="AO694" s="69"/>
      <c r="AP694" s="69"/>
      <c r="AQ694" s="68">
        <f t="shared" si="146"/>
        <v>450</v>
      </c>
      <c r="AR694" s="69">
        <v>1581</v>
      </c>
      <c r="AS694" s="69"/>
      <c r="AT694" s="72">
        <f t="shared" si="147"/>
        <v>205.39349999999999</v>
      </c>
      <c r="AU694" s="71">
        <f t="shared" si="151"/>
        <v>23.049714999999999</v>
      </c>
      <c r="AV694" s="68">
        <f t="shared" si="148"/>
        <v>5770.4432150000002</v>
      </c>
      <c r="AW694" s="68">
        <f t="shared" si="150"/>
        <v>69245.318580000006</v>
      </c>
      <c r="AX694" s="70">
        <v>400</v>
      </c>
      <c r="AY694" s="70">
        <v>600</v>
      </c>
      <c r="AZ694" s="70"/>
      <c r="BA694" s="68">
        <f t="shared" si="149"/>
        <v>70245.318580000006</v>
      </c>
      <c r="BB694" s="17"/>
      <c r="BC694" s="81"/>
    </row>
    <row r="695" spans="1:55" s="20" customFormat="1" ht="39.75" customHeight="1" x14ac:dyDescent="0.25">
      <c r="A695" s="81" t="s">
        <v>73</v>
      </c>
      <c r="B695" s="34" t="s">
        <v>2</v>
      </c>
      <c r="C695" s="34"/>
      <c r="D695" s="34"/>
      <c r="E695" s="34"/>
      <c r="F695" s="34" t="s">
        <v>5182</v>
      </c>
      <c r="G695" s="15" t="s">
        <v>4776</v>
      </c>
      <c r="H695" s="16" t="s">
        <v>4777</v>
      </c>
      <c r="I695" s="172">
        <f t="shared" si="142"/>
        <v>683</v>
      </c>
      <c r="J695" s="83">
        <f t="shared" si="141"/>
        <v>650</v>
      </c>
      <c r="K695" s="17" t="s">
        <v>5440</v>
      </c>
      <c r="L695" s="60" t="s">
        <v>74</v>
      </c>
      <c r="M695" s="60" t="s">
        <v>5631</v>
      </c>
      <c r="N695" s="139" t="s">
        <v>4801</v>
      </c>
      <c r="O695" s="18" t="s">
        <v>3177</v>
      </c>
      <c r="P695" s="47" t="s">
        <v>3178</v>
      </c>
      <c r="Q695" s="48">
        <v>34806</v>
      </c>
      <c r="R695" s="66" t="s">
        <v>1000</v>
      </c>
      <c r="S695" s="48" t="s">
        <v>76</v>
      </c>
      <c r="T695" s="56" t="s">
        <v>77</v>
      </c>
      <c r="U695" s="47" t="s">
        <v>78</v>
      </c>
      <c r="V695" s="58" t="s">
        <v>209</v>
      </c>
      <c r="W695" s="58" t="s">
        <v>1847</v>
      </c>
      <c r="X695" s="58" t="s">
        <v>5183</v>
      </c>
      <c r="Y695" s="19" t="s">
        <v>5193</v>
      </c>
      <c r="Z695" s="71"/>
      <c r="AA695" s="69"/>
      <c r="AB695" s="68">
        <f t="shared" si="143"/>
        <v>0</v>
      </c>
      <c r="AC695" s="69">
        <v>2282.15</v>
      </c>
      <c r="AD695" s="69">
        <v>1228.8499999999999</v>
      </c>
      <c r="AE695" s="69"/>
      <c r="AF695" s="68">
        <f t="shared" si="144"/>
        <v>3511</v>
      </c>
      <c r="AG695" s="69"/>
      <c r="AH695" s="69"/>
      <c r="AI695" s="69"/>
      <c r="AJ695" s="68">
        <f t="shared" si="145"/>
        <v>0</v>
      </c>
      <c r="AK695" s="69"/>
      <c r="AL695" s="69"/>
      <c r="AM695" s="69"/>
      <c r="AN695" s="69">
        <v>450</v>
      </c>
      <c r="AO695" s="69"/>
      <c r="AP695" s="69"/>
      <c r="AQ695" s="68">
        <f t="shared" si="146"/>
        <v>450</v>
      </c>
      <c r="AR695" s="69">
        <v>1482.19</v>
      </c>
      <c r="AS695" s="69"/>
      <c r="AT695" s="72">
        <f t="shared" si="147"/>
        <v>205.39349999999999</v>
      </c>
      <c r="AU695" s="71">
        <f t="shared" si="151"/>
        <v>23.049714999999999</v>
      </c>
      <c r="AV695" s="68">
        <f t="shared" si="148"/>
        <v>5671.6332150000007</v>
      </c>
      <c r="AW695" s="68">
        <f t="shared" si="150"/>
        <v>68059.598580000005</v>
      </c>
      <c r="AX695" s="70">
        <v>400</v>
      </c>
      <c r="AY695" s="70">
        <v>600</v>
      </c>
      <c r="AZ695" s="70"/>
      <c r="BA695" s="68">
        <f t="shared" si="149"/>
        <v>69059.598580000005</v>
      </c>
      <c r="BB695" s="17"/>
      <c r="BC695" s="81"/>
    </row>
    <row r="696" spans="1:55" s="20" customFormat="1" ht="39.75" customHeight="1" x14ac:dyDescent="0.25">
      <c r="A696" s="81" t="s">
        <v>73</v>
      </c>
      <c r="B696" s="34" t="s">
        <v>2</v>
      </c>
      <c r="C696" s="34"/>
      <c r="D696" s="34"/>
      <c r="E696" s="34"/>
      <c r="F696" s="34" t="s">
        <v>5182</v>
      </c>
      <c r="G696" s="15" t="s">
        <v>4776</v>
      </c>
      <c r="H696" s="16" t="s">
        <v>4777</v>
      </c>
      <c r="I696" s="172">
        <f t="shared" si="142"/>
        <v>684</v>
      </c>
      <c r="J696" s="83">
        <f t="shared" si="141"/>
        <v>651</v>
      </c>
      <c r="K696" s="17" t="s">
        <v>5440</v>
      </c>
      <c r="L696" s="60" t="s">
        <v>74</v>
      </c>
      <c r="M696" s="60" t="s">
        <v>5631</v>
      </c>
      <c r="N696" s="53" t="s">
        <v>4793</v>
      </c>
      <c r="O696" s="18" t="s">
        <v>3179</v>
      </c>
      <c r="P696" s="47" t="s">
        <v>3180</v>
      </c>
      <c r="Q696" s="48">
        <v>30987</v>
      </c>
      <c r="R696" s="66" t="s">
        <v>1001</v>
      </c>
      <c r="S696" s="48" t="s">
        <v>76</v>
      </c>
      <c r="T696" s="56" t="s">
        <v>77</v>
      </c>
      <c r="U696" s="47" t="s">
        <v>78</v>
      </c>
      <c r="V696" s="58" t="s">
        <v>209</v>
      </c>
      <c r="W696" s="58" t="s">
        <v>1847</v>
      </c>
      <c r="X696" s="58" t="s">
        <v>5183</v>
      </c>
      <c r="Y696" s="19" t="s">
        <v>5226</v>
      </c>
      <c r="Z696" s="71"/>
      <c r="AA696" s="69"/>
      <c r="AB696" s="68">
        <f t="shared" si="143"/>
        <v>0</v>
      </c>
      <c r="AC696" s="69">
        <v>2282.15</v>
      </c>
      <c r="AD696" s="69">
        <v>1228.8499999999999</v>
      </c>
      <c r="AE696" s="69"/>
      <c r="AF696" s="68">
        <f t="shared" si="144"/>
        <v>3511</v>
      </c>
      <c r="AG696" s="69"/>
      <c r="AH696" s="69"/>
      <c r="AI696" s="69"/>
      <c r="AJ696" s="68">
        <f t="shared" si="145"/>
        <v>0</v>
      </c>
      <c r="AK696" s="69"/>
      <c r="AL696" s="69"/>
      <c r="AM696" s="69"/>
      <c r="AN696" s="69">
        <v>450</v>
      </c>
      <c r="AO696" s="69">
        <v>300</v>
      </c>
      <c r="AP696" s="69"/>
      <c r="AQ696" s="68">
        <f t="shared" si="146"/>
        <v>750</v>
      </c>
      <c r="AR696" s="69">
        <v>1581</v>
      </c>
      <c r="AS696" s="69"/>
      <c r="AT696" s="72">
        <f t="shared" si="147"/>
        <v>205.39349999999999</v>
      </c>
      <c r="AU696" s="71">
        <f t="shared" si="151"/>
        <v>23.049714999999999</v>
      </c>
      <c r="AV696" s="68">
        <f t="shared" si="148"/>
        <v>6070.4432150000002</v>
      </c>
      <c r="AW696" s="68">
        <f t="shared" si="150"/>
        <v>72845.318580000006</v>
      </c>
      <c r="AX696" s="70">
        <v>400</v>
      </c>
      <c r="AY696" s="70">
        <v>600</v>
      </c>
      <c r="AZ696" s="70"/>
      <c r="BA696" s="68">
        <f t="shared" si="149"/>
        <v>73845.318580000006</v>
      </c>
      <c r="BB696" s="17"/>
      <c r="BC696" s="81"/>
    </row>
    <row r="697" spans="1:55" s="20" customFormat="1" ht="39.75" customHeight="1" x14ac:dyDescent="0.25">
      <c r="A697" s="81" t="s">
        <v>73</v>
      </c>
      <c r="B697" s="34" t="s">
        <v>2</v>
      </c>
      <c r="C697" s="34"/>
      <c r="D697" s="34"/>
      <c r="E697" s="34"/>
      <c r="F697" s="34" t="s">
        <v>5182</v>
      </c>
      <c r="G697" s="15" t="s">
        <v>4776</v>
      </c>
      <c r="H697" s="16" t="s">
        <v>4777</v>
      </c>
      <c r="I697" s="172">
        <f t="shared" si="142"/>
        <v>685</v>
      </c>
      <c r="J697" s="83">
        <f t="shared" si="141"/>
        <v>652</v>
      </c>
      <c r="K697" s="17" t="s">
        <v>5440</v>
      </c>
      <c r="L697" s="60" t="s">
        <v>74</v>
      </c>
      <c r="M697" s="60" t="s">
        <v>5631</v>
      </c>
      <c r="N697" s="53" t="s">
        <v>4793</v>
      </c>
      <c r="O697" s="18" t="s">
        <v>3195</v>
      </c>
      <c r="P697" s="47" t="s">
        <v>3196</v>
      </c>
      <c r="Q697" s="48">
        <v>32104</v>
      </c>
      <c r="R697" s="66" t="s">
        <v>1009</v>
      </c>
      <c r="S697" s="48" t="s">
        <v>76</v>
      </c>
      <c r="T697" s="56" t="s">
        <v>77</v>
      </c>
      <c r="U697" s="47" t="s">
        <v>78</v>
      </c>
      <c r="V697" s="58" t="s">
        <v>209</v>
      </c>
      <c r="W697" s="58" t="s">
        <v>1847</v>
      </c>
      <c r="X697" s="58" t="s">
        <v>5183</v>
      </c>
      <c r="Y697" s="19" t="s">
        <v>5193</v>
      </c>
      <c r="Z697" s="71"/>
      <c r="AA697" s="69"/>
      <c r="AB697" s="68">
        <f t="shared" si="143"/>
        <v>0</v>
      </c>
      <c r="AC697" s="69">
        <v>2282.15</v>
      </c>
      <c r="AD697" s="69">
        <v>1228.8499999999999</v>
      </c>
      <c r="AE697" s="69"/>
      <c r="AF697" s="68">
        <f t="shared" si="144"/>
        <v>3511</v>
      </c>
      <c r="AG697" s="69"/>
      <c r="AH697" s="69"/>
      <c r="AI697" s="69"/>
      <c r="AJ697" s="68">
        <f t="shared" si="145"/>
        <v>0</v>
      </c>
      <c r="AK697" s="69"/>
      <c r="AL697" s="69"/>
      <c r="AM697" s="69"/>
      <c r="AN697" s="69">
        <v>450</v>
      </c>
      <c r="AO697" s="69"/>
      <c r="AP697" s="69"/>
      <c r="AQ697" s="68">
        <f t="shared" si="146"/>
        <v>450</v>
      </c>
      <c r="AR697" s="69">
        <v>1449.25</v>
      </c>
      <c r="AS697" s="69"/>
      <c r="AT697" s="72">
        <f t="shared" si="147"/>
        <v>205.39349999999999</v>
      </c>
      <c r="AU697" s="71">
        <f t="shared" si="151"/>
        <v>23.049714999999999</v>
      </c>
      <c r="AV697" s="68">
        <f t="shared" si="148"/>
        <v>5638.6932150000002</v>
      </c>
      <c r="AW697" s="68">
        <f t="shared" si="150"/>
        <v>67664.318580000006</v>
      </c>
      <c r="AX697" s="70">
        <v>400</v>
      </c>
      <c r="AY697" s="70">
        <v>600</v>
      </c>
      <c r="AZ697" s="70"/>
      <c r="BA697" s="68">
        <f t="shared" si="149"/>
        <v>68664.318580000006</v>
      </c>
      <c r="BB697" s="17"/>
      <c r="BC697" s="81"/>
    </row>
    <row r="698" spans="1:55" s="20" customFormat="1" ht="39.75" customHeight="1" x14ac:dyDescent="0.25">
      <c r="A698" s="81" t="s">
        <v>73</v>
      </c>
      <c r="B698" s="34" t="s">
        <v>2</v>
      </c>
      <c r="C698" s="34"/>
      <c r="D698" s="34"/>
      <c r="E698" s="34"/>
      <c r="F698" s="34" t="s">
        <v>5182</v>
      </c>
      <c r="G698" s="15" t="s">
        <v>4776</v>
      </c>
      <c r="H698" s="16" t="s">
        <v>4777</v>
      </c>
      <c r="I698" s="172">
        <f t="shared" si="142"/>
        <v>686</v>
      </c>
      <c r="J698" s="83">
        <f t="shared" si="141"/>
        <v>653</v>
      </c>
      <c r="K698" s="17" t="s">
        <v>5440</v>
      </c>
      <c r="L698" s="60" t="s">
        <v>74</v>
      </c>
      <c r="M698" s="60" t="s">
        <v>5631</v>
      </c>
      <c r="N698" s="139" t="s">
        <v>4801</v>
      </c>
      <c r="O698" s="18" t="s">
        <v>3197</v>
      </c>
      <c r="P698" s="47" t="s">
        <v>3198</v>
      </c>
      <c r="Q698" s="48">
        <v>32855</v>
      </c>
      <c r="R698" s="66" t="s">
        <v>1010</v>
      </c>
      <c r="S698" s="48" t="s">
        <v>76</v>
      </c>
      <c r="T698" s="56" t="s">
        <v>77</v>
      </c>
      <c r="U698" s="47" t="s">
        <v>78</v>
      </c>
      <c r="V698" s="58" t="s">
        <v>209</v>
      </c>
      <c r="W698" s="58" t="s">
        <v>1847</v>
      </c>
      <c r="X698" s="58" t="s">
        <v>5183</v>
      </c>
      <c r="Y698" s="19" t="s">
        <v>5193</v>
      </c>
      <c r="Z698" s="71"/>
      <c r="AA698" s="69"/>
      <c r="AB698" s="68">
        <f t="shared" si="143"/>
        <v>0</v>
      </c>
      <c r="AC698" s="69">
        <v>2282.15</v>
      </c>
      <c r="AD698" s="69">
        <v>1228.8499999999999</v>
      </c>
      <c r="AE698" s="69"/>
      <c r="AF698" s="68">
        <f t="shared" si="144"/>
        <v>3511</v>
      </c>
      <c r="AG698" s="69"/>
      <c r="AH698" s="69"/>
      <c r="AI698" s="69"/>
      <c r="AJ698" s="68">
        <f t="shared" si="145"/>
        <v>0</v>
      </c>
      <c r="AK698" s="69"/>
      <c r="AL698" s="69"/>
      <c r="AM698" s="69"/>
      <c r="AN698" s="69">
        <v>450</v>
      </c>
      <c r="AO698" s="69">
        <v>300</v>
      </c>
      <c r="AP698" s="69"/>
      <c r="AQ698" s="68">
        <f t="shared" si="146"/>
        <v>750</v>
      </c>
      <c r="AR698" s="69">
        <v>1548.06</v>
      </c>
      <c r="AS698" s="69"/>
      <c r="AT698" s="72">
        <f t="shared" si="147"/>
        <v>205.39349999999999</v>
      </c>
      <c r="AU698" s="71">
        <f t="shared" si="151"/>
        <v>23.049714999999999</v>
      </c>
      <c r="AV698" s="68">
        <f t="shared" si="148"/>
        <v>6037.5032149999997</v>
      </c>
      <c r="AW698" s="68">
        <f t="shared" si="150"/>
        <v>72450.038579999993</v>
      </c>
      <c r="AX698" s="70">
        <v>400</v>
      </c>
      <c r="AY698" s="70">
        <v>600</v>
      </c>
      <c r="AZ698" s="70"/>
      <c r="BA698" s="68">
        <f t="shared" si="149"/>
        <v>73450.038579999993</v>
      </c>
      <c r="BB698" s="17"/>
      <c r="BC698" s="81"/>
    </row>
    <row r="699" spans="1:55" s="20" customFormat="1" ht="39.75" customHeight="1" x14ac:dyDescent="0.25">
      <c r="A699" s="81" t="s">
        <v>73</v>
      </c>
      <c r="B699" s="34" t="s">
        <v>2</v>
      </c>
      <c r="C699" s="34"/>
      <c r="D699" s="34"/>
      <c r="E699" s="34"/>
      <c r="F699" s="34" t="s">
        <v>5182</v>
      </c>
      <c r="G699" s="15" t="s">
        <v>4776</v>
      </c>
      <c r="H699" s="16" t="s">
        <v>4777</v>
      </c>
      <c r="I699" s="172">
        <f t="shared" si="142"/>
        <v>687</v>
      </c>
      <c r="J699" s="83">
        <f t="shared" si="141"/>
        <v>654</v>
      </c>
      <c r="K699" s="17" t="s">
        <v>5440</v>
      </c>
      <c r="L699" s="60" t="s">
        <v>74</v>
      </c>
      <c r="M699" s="60" t="s">
        <v>5631</v>
      </c>
      <c r="N699" s="53" t="s">
        <v>4790</v>
      </c>
      <c r="O699" s="18" t="s">
        <v>3199</v>
      </c>
      <c r="P699" s="47" t="s">
        <v>3200</v>
      </c>
      <c r="Q699" s="48">
        <v>29236</v>
      </c>
      <c r="R699" s="66" t="s">
        <v>1011</v>
      </c>
      <c r="S699" s="48" t="s">
        <v>76</v>
      </c>
      <c r="T699" s="56" t="s">
        <v>77</v>
      </c>
      <c r="U699" s="47" t="s">
        <v>78</v>
      </c>
      <c r="V699" s="58" t="s">
        <v>209</v>
      </c>
      <c r="W699" s="58" t="s">
        <v>1847</v>
      </c>
      <c r="X699" s="58" t="s">
        <v>5183</v>
      </c>
      <c r="Y699" s="19" t="s">
        <v>5193</v>
      </c>
      <c r="Z699" s="71"/>
      <c r="AA699" s="69"/>
      <c r="AB699" s="68">
        <f t="shared" si="143"/>
        <v>0</v>
      </c>
      <c r="AC699" s="69">
        <v>2282.15</v>
      </c>
      <c r="AD699" s="69">
        <v>1228.8499999999999</v>
      </c>
      <c r="AE699" s="69"/>
      <c r="AF699" s="68">
        <f t="shared" si="144"/>
        <v>3511</v>
      </c>
      <c r="AG699" s="69"/>
      <c r="AH699" s="69"/>
      <c r="AI699" s="69"/>
      <c r="AJ699" s="68">
        <f t="shared" si="145"/>
        <v>0</v>
      </c>
      <c r="AK699" s="69"/>
      <c r="AL699" s="69"/>
      <c r="AM699" s="69"/>
      <c r="AN699" s="69">
        <v>450</v>
      </c>
      <c r="AO699" s="69">
        <v>300</v>
      </c>
      <c r="AP699" s="69"/>
      <c r="AQ699" s="68">
        <f t="shared" si="146"/>
        <v>750</v>
      </c>
      <c r="AR699" s="69">
        <v>1449.25</v>
      </c>
      <c r="AS699" s="69"/>
      <c r="AT699" s="72">
        <f t="shared" si="147"/>
        <v>205.39349999999999</v>
      </c>
      <c r="AU699" s="71">
        <f t="shared" si="151"/>
        <v>23.049714999999999</v>
      </c>
      <c r="AV699" s="68">
        <f t="shared" si="148"/>
        <v>5938.6932150000002</v>
      </c>
      <c r="AW699" s="68">
        <f t="shared" si="150"/>
        <v>71264.318580000006</v>
      </c>
      <c r="AX699" s="70">
        <v>400</v>
      </c>
      <c r="AY699" s="70">
        <v>600</v>
      </c>
      <c r="AZ699" s="70"/>
      <c r="BA699" s="68">
        <f t="shared" si="149"/>
        <v>72264.318580000006</v>
      </c>
      <c r="BB699" s="17"/>
      <c r="BC699" s="81"/>
    </row>
    <row r="700" spans="1:55" s="20" customFormat="1" ht="39.75" customHeight="1" x14ac:dyDescent="0.25">
      <c r="A700" s="81" t="s">
        <v>73</v>
      </c>
      <c r="B700" s="34" t="s">
        <v>2</v>
      </c>
      <c r="C700" s="34"/>
      <c r="D700" s="34"/>
      <c r="E700" s="34"/>
      <c r="F700" s="34" t="s">
        <v>5182</v>
      </c>
      <c r="G700" s="15" t="s">
        <v>4776</v>
      </c>
      <c r="H700" s="16" t="s">
        <v>4777</v>
      </c>
      <c r="I700" s="172">
        <f t="shared" si="142"/>
        <v>688</v>
      </c>
      <c r="J700" s="83">
        <f t="shared" si="141"/>
        <v>655</v>
      </c>
      <c r="K700" s="17" t="s">
        <v>5440</v>
      </c>
      <c r="L700" s="60" t="s">
        <v>74</v>
      </c>
      <c r="M700" s="60" t="s">
        <v>5631</v>
      </c>
      <c r="N700" s="53" t="s">
        <v>4800</v>
      </c>
      <c r="O700" s="18" t="s">
        <v>3211</v>
      </c>
      <c r="P700" s="47" t="s">
        <v>3212</v>
      </c>
      <c r="Q700" s="48">
        <v>39479</v>
      </c>
      <c r="R700" s="66" t="s">
        <v>1017</v>
      </c>
      <c r="S700" s="48" t="s">
        <v>76</v>
      </c>
      <c r="T700" s="56" t="s">
        <v>77</v>
      </c>
      <c r="U700" s="47" t="s">
        <v>78</v>
      </c>
      <c r="V700" s="58" t="s">
        <v>212</v>
      </c>
      <c r="W700" s="58" t="s">
        <v>1852</v>
      </c>
      <c r="X700" s="58" t="s">
        <v>5183</v>
      </c>
      <c r="Y700" s="19" t="s">
        <v>5226</v>
      </c>
      <c r="Z700" s="71"/>
      <c r="AA700" s="69"/>
      <c r="AB700" s="68">
        <f t="shared" si="143"/>
        <v>0</v>
      </c>
      <c r="AC700" s="69">
        <v>1920.75</v>
      </c>
      <c r="AD700" s="69">
        <v>1034.25</v>
      </c>
      <c r="AE700" s="69"/>
      <c r="AF700" s="68">
        <f t="shared" si="144"/>
        <v>2955</v>
      </c>
      <c r="AG700" s="69"/>
      <c r="AH700" s="69"/>
      <c r="AI700" s="69"/>
      <c r="AJ700" s="68">
        <f t="shared" si="145"/>
        <v>0</v>
      </c>
      <c r="AK700" s="69"/>
      <c r="AL700" s="69"/>
      <c r="AM700" s="69"/>
      <c r="AN700" s="69">
        <v>450</v>
      </c>
      <c r="AO700" s="69"/>
      <c r="AP700" s="69"/>
      <c r="AQ700" s="68">
        <f t="shared" si="146"/>
        <v>450</v>
      </c>
      <c r="AR700" s="69">
        <v>1320.74</v>
      </c>
      <c r="AS700" s="69"/>
      <c r="AT700" s="72">
        <f t="shared" si="147"/>
        <v>172.86750000000001</v>
      </c>
      <c r="AU700" s="71">
        <f t="shared" si="151"/>
        <v>19.399574999999999</v>
      </c>
      <c r="AV700" s="68">
        <f t="shared" si="148"/>
        <v>4918.0070750000004</v>
      </c>
      <c r="AW700" s="68">
        <f t="shared" si="150"/>
        <v>59016.084900000002</v>
      </c>
      <c r="AX700" s="70">
        <v>400</v>
      </c>
      <c r="AY700" s="70">
        <v>600</v>
      </c>
      <c r="AZ700" s="70"/>
      <c r="BA700" s="68">
        <f t="shared" si="149"/>
        <v>60016.084900000002</v>
      </c>
      <c r="BB700" s="17"/>
      <c r="BC700" s="81"/>
    </row>
    <row r="701" spans="1:55" s="20" customFormat="1" ht="39.75" customHeight="1" x14ac:dyDescent="0.25">
      <c r="A701" s="81" t="s">
        <v>73</v>
      </c>
      <c r="B701" s="34" t="s">
        <v>2</v>
      </c>
      <c r="C701" s="34"/>
      <c r="D701" s="34"/>
      <c r="E701" s="34"/>
      <c r="F701" s="34" t="s">
        <v>5182</v>
      </c>
      <c r="G701" s="15" t="s">
        <v>4776</v>
      </c>
      <c r="H701" s="16" t="s">
        <v>4777</v>
      </c>
      <c r="I701" s="172">
        <f t="shared" si="142"/>
        <v>689</v>
      </c>
      <c r="J701" s="83">
        <f t="shared" si="141"/>
        <v>656</v>
      </c>
      <c r="K701" s="17" t="s">
        <v>5440</v>
      </c>
      <c r="L701" s="60" t="s">
        <v>74</v>
      </c>
      <c r="M701" s="60" t="s">
        <v>5631</v>
      </c>
      <c r="N701" s="53" t="s">
        <v>4800</v>
      </c>
      <c r="O701" s="18" t="s">
        <v>3219</v>
      </c>
      <c r="P701" s="47" t="s">
        <v>3220</v>
      </c>
      <c r="Q701" s="48">
        <v>34881</v>
      </c>
      <c r="R701" s="66" t="s">
        <v>1021</v>
      </c>
      <c r="S701" s="48" t="s">
        <v>76</v>
      </c>
      <c r="T701" s="56" t="s">
        <v>77</v>
      </c>
      <c r="U701" s="47" t="s">
        <v>78</v>
      </c>
      <c r="V701" s="58" t="s">
        <v>209</v>
      </c>
      <c r="W701" s="58" t="s">
        <v>1847</v>
      </c>
      <c r="X701" s="58" t="s">
        <v>5183</v>
      </c>
      <c r="Y701" s="19" t="s">
        <v>5229</v>
      </c>
      <c r="Z701" s="71"/>
      <c r="AA701" s="69"/>
      <c r="AB701" s="68">
        <f t="shared" si="143"/>
        <v>0</v>
      </c>
      <c r="AC701" s="69">
        <v>2282.15</v>
      </c>
      <c r="AD701" s="69">
        <v>1228.8499999999999</v>
      </c>
      <c r="AE701" s="69"/>
      <c r="AF701" s="68">
        <f t="shared" si="144"/>
        <v>3511</v>
      </c>
      <c r="AG701" s="69"/>
      <c r="AH701" s="69"/>
      <c r="AI701" s="69"/>
      <c r="AJ701" s="68">
        <f t="shared" si="145"/>
        <v>0</v>
      </c>
      <c r="AK701" s="69"/>
      <c r="AL701" s="69"/>
      <c r="AM701" s="69"/>
      <c r="AN701" s="69">
        <v>450</v>
      </c>
      <c r="AO701" s="69">
        <v>300</v>
      </c>
      <c r="AP701" s="69"/>
      <c r="AQ701" s="68">
        <f t="shared" si="146"/>
        <v>750</v>
      </c>
      <c r="AR701" s="69">
        <v>1416.31</v>
      </c>
      <c r="AS701" s="69"/>
      <c r="AT701" s="72">
        <f t="shared" si="147"/>
        <v>205.39349999999999</v>
      </c>
      <c r="AU701" s="71">
        <f t="shared" si="151"/>
        <v>23.049714999999999</v>
      </c>
      <c r="AV701" s="68">
        <f t="shared" si="148"/>
        <v>5905.7532149999997</v>
      </c>
      <c r="AW701" s="68">
        <f t="shared" si="150"/>
        <v>70869.038579999993</v>
      </c>
      <c r="AX701" s="70">
        <v>400</v>
      </c>
      <c r="AY701" s="70">
        <v>600</v>
      </c>
      <c r="AZ701" s="70"/>
      <c r="BA701" s="68">
        <f t="shared" si="149"/>
        <v>71869.038579999993</v>
      </c>
      <c r="BB701" s="17"/>
      <c r="BC701" s="81"/>
    </row>
    <row r="702" spans="1:55" s="20" customFormat="1" ht="39.75" customHeight="1" x14ac:dyDescent="0.25">
      <c r="A702" s="81" t="s">
        <v>73</v>
      </c>
      <c r="B702" s="34" t="s">
        <v>2</v>
      </c>
      <c r="C702" s="34"/>
      <c r="D702" s="34"/>
      <c r="E702" s="34"/>
      <c r="F702" s="34" t="s">
        <v>5182</v>
      </c>
      <c r="G702" s="15" t="s">
        <v>4776</v>
      </c>
      <c r="H702" s="16" t="s">
        <v>4777</v>
      </c>
      <c r="I702" s="172">
        <f t="shared" si="142"/>
        <v>690</v>
      </c>
      <c r="J702" s="83">
        <f t="shared" si="141"/>
        <v>657</v>
      </c>
      <c r="K702" s="17" t="s">
        <v>5440</v>
      </c>
      <c r="L702" s="60" t="s">
        <v>74</v>
      </c>
      <c r="M702" s="60" t="s">
        <v>5631</v>
      </c>
      <c r="N702" s="53" t="s">
        <v>4800</v>
      </c>
      <c r="O702" s="18" t="s">
        <v>3223</v>
      </c>
      <c r="P702" s="47" t="s">
        <v>3224</v>
      </c>
      <c r="Q702" s="48">
        <v>36047</v>
      </c>
      <c r="R702" s="66" t="s">
        <v>1023</v>
      </c>
      <c r="S702" s="48" t="s">
        <v>76</v>
      </c>
      <c r="T702" s="56" t="s">
        <v>77</v>
      </c>
      <c r="U702" s="47" t="s">
        <v>78</v>
      </c>
      <c r="V702" s="58" t="s">
        <v>210</v>
      </c>
      <c r="W702" s="58" t="s">
        <v>1850</v>
      </c>
      <c r="X702" s="58" t="s">
        <v>5183</v>
      </c>
      <c r="Y702" s="19" t="s">
        <v>5193</v>
      </c>
      <c r="Z702" s="71"/>
      <c r="AA702" s="69"/>
      <c r="AB702" s="68">
        <f t="shared" si="143"/>
        <v>0</v>
      </c>
      <c r="AC702" s="69">
        <v>2141.1</v>
      </c>
      <c r="AD702" s="69">
        <v>1152.9000000000001</v>
      </c>
      <c r="AE702" s="69"/>
      <c r="AF702" s="68">
        <f t="shared" si="144"/>
        <v>3294</v>
      </c>
      <c r="AG702" s="69"/>
      <c r="AH702" s="69"/>
      <c r="AI702" s="69"/>
      <c r="AJ702" s="68">
        <f t="shared" si="145"/>
        <v>0</v>
      </c>
      <c r="AK702" s="69"/>
      <c r="AL702" s="69"/>
      <c r="AM702" s="69"/>
      <c r="AN702" s="69">
        <v>450</v>
      </c>
      <c r="AO702" s="69"/>
      <c r="AP702" s="69"/>
      <c r="AQ702" s="68">
        <f t="shared" si="146"/>
        <v>450</v>
      </c>
      <c r="AR702" s="69">
        <v>1511.48</v>
      </c>
      <c r="AS702" s="69"/>
      <c r="AT702" s="72">
        <f t="shared" si="147"/>
        <v>192.69899999999998</v>
      </c>
      <c r="AU702" s="71">
        <f t="shared" si="151"/>
        <v>21.625109999999999</v>
      </c>
      <c r="AV702" s="68">
        <f t="shared" si="148"/>
        <v>5469.8041099999991</v>
      </c>
      <c r="AW702" s="68">
        <f t="shared" si="150"/>
        <v>65637.649319999997</v>
      </c>
      <c r="AX702" s="70">
        <v>400</v>
      </c>
      <c r="AY702" s="70">
        <v>600</v>
      </c>
      <c r="AZ702" s="70"/>
      <c r="BA702" s="68">
        <f t="shared" si="149"/>
        <v>66637.649319999997</v>
      </c>
      <c r="BB702" s="17"/>
      <c r="BC702" s="81"/>
    </row>
    <row r="703" spans="1:55" s="20" customFormat="1" ht="39.75" customHeight="1" x14ac:dyDescent="0.25">
      <c r="A703" s="81" t="s">
        <v>73</v>
      </c>
      <c r="B703" s="34" t="s">
        <v>2</v>
      </c>
      <c r="C703" s="34"/>
      <c r="D703" s="34"/>
      <c r="E703" s="34"/>
      <c r="F703" s="34" t="s">
        <v>5182</v>
      </c>
      <c r="G703" s="15" t="s">
        <v>4776</v>
      </c>
      <c r="H703" s="16" t="s">
        <v>4777</v>
      </c>
      <c r="I703" s="172">
        <f t="shared" si="142"/>
        <v>691</v>
      </c>
      <c r="J703" s="83">
        <f t="shared" si="141"/>
        <v>658</v>
      </c>
      <c r="K703" s="17" t="s">
        <v>5440</v>
      </c>
      <c r="L703" s="60" t="s">
        <v>74</v>
      </c>
      <c r="M703" s="60" t="s">
        <v>5631</v>
      </c>
      <c r="N703" s="53" t="s">
        <v>4790</v>
      </c>
      <c r="O703" s="18" t="s">
        <v>5048</v>
      </c>
      <c r="P703" s="47" t="s">
        <v>5071</v>
      </c>
      <c r="Q703" s="48">
        <v>42735</v>
      </c>
      <c r="R703" s="66" t="s">
        <v>1025</v>
      </c>
      <c r="S703" s="48" t="s">
        <v>76</v>
      </c>
      <c r="T703" s="56" t="s">
        <v>77</v>
      </c>
      <c r="U703" s="47" t="s">
        <v>78</v>
      </c>
      <c r="V703" s="58" t="s">
        <v>211</v>
      </c>
      <c r="W703" s="58" t="s">
        <v>1851</v>
      </c>
      <c r="X703" s="58" t="s">
        <v>5183</v>
      </c>
      <c r="Y703" s="19" t="s">
        <v>5193</v>
      </c>
      <c r="Z703" s="71"/>
      <c r="AA703" s="69"/>
      <c r="AB703" s="68">
        <f t="shared" si="143"/>
        <v>0</v>
      </c>
      <c r="AC703" s="69">
        <v>2024.75</v>
      </c>
      <c r="AD703" s="69">
        <v>1090.25</v>
      </c>
      <c r="AE703" s="69"/>
      <c r="AF703" s="68">
        <f t="shared" si="144"/>
        <v>3115</v>
      </c>
      <c r="AG703" s="69"/>
      <c r="AH703" s="69"/>
      <c r="AI703" s="69"/>
      <c r="AJ703" s="68">
        <f t="shared" si="145"/>
        <v>0</v>
      </c>
      <c r="AK703" s="69"/>
      <c r="AL703" s="69"/>
      <c r="AM703" s="69"/>
      <c r="AN703" s="69">
        <v>450</v>
      </c>
      <c r="AO703" s="69"/>
      <c r="AP703" s="69"/>
      <c r="AQ703" s="68">
        <f t="shared" si="146"/>
        <v>450</v>
      </c>
      <c r="AR703" s="69">
        <v>1476.51</v>
      </c>
      <c r="AS703" s="69"/>
      <c r="AT703" s="72">
        <f t="shared" si="147"/>
        <v>182.22749999999999</v>
      </c>
      <c r="AU703" s="71">
        <f t="shared" si="151"/>
        <v>20.449974999999998</v>
      </c>
      <c r="AV703" s="68">
        <f t="shared" si="148"/>
        <v>5244.1874750000006</v>
      </c>
      <c r="AW703" s="68">
        <f t="shared" si="150"/>
        <v>62930.249700000008</v>
      </c>
      <c r="AX703" s="70">
        <v>400</v>
      </c>
      <c r="AY703" s="70">
        <v>600</v>
      </c>
      <c r="AZ703" s="70"/>
      <c r="BA703" s="68">
        <f t="shared" si="149"/>
        <v>63930.249700000008</v>
      </c>
      <c r="BB703" s="17" t="s">
        <v>5512</v>
      </c>
      <c r="BC703" s="81" t="s">
        <v>5396</v>
      </c>
    </row>
    <row r="704" spans="1:55" s="20" customFormat="1" ht="39.75" customHeight="1" x14ac:dyDescent="0.25">
      <c r="A704" s="81" t="s">
        <v>73</v>
      </c>
      <c r="B704" s="34" t="s">
        <v>2</v>
      </c>
      <c r="C704" s="34"/>
      <c r="D704" s="34"/>
      <c r="E704" s="34"/>
      <c r="F704" s="34" t="s">
        <v>5182</v>
      </c>
      <c r="G704" s="15" t="s">
        <v>4776</v>
      </c>
      <c r="H704" s="16" t="s">
        <v>4777</v>
      </c>
      <c r="I704" s="172">
        <f t="shared" si="142"/>
        <v>692</v>
      </c>
      <c r="J704" s="83">
        <f t="shared" si="141"/>
        <v>659</v>
      </c>
      <c r="K704" s="17" t="s">
        <v>5440</v>
      </c>
      <c r="L704" s="60" t="s">
        <v>74</v>
      </c>
      <c r="M704" s="60" t="s">
        <v>5631</v>
      </c>
      <c r="N704" s="53" t="s">
        <v>4803</v>
      </c>
      <c r="O704" s="18" t="s">
        <v>3227</v>
      </c>
      <c r="P704" s="47" t="s">
        <v>3228</v>
      </c>
      <c r="Q704" s="48">
        <v>36239</v>
      </c>
      <c r="R704" s="66" t="s">
        <v>1026</v>
      </c>
      <c r="S704" s="48" t="s">
        <v>76</v>
      </c>
      <c r="T704" s="56" t="s">
        <v>77</v>
      </c>
      <c r="U704" s="47" t="s">
        <v>78</v>
      </c>
      <c r="V704" s="58" t="s">
        <v>211</v>
      </c>
      <c r="W704" s="58" t="s">
        <v>1851</v>
      </c>
      <c r="X704" s="58" t="s">
        <v>5183</v>
      </c>
      <c r="Y704" s="19" t="s">
        <v>5228</v>
      </c>
      <c r="Z704" s="71"/>
      <c r="AA704" s="69"/>
      <c r="AB704" s="68">
        <f t="shared" si="143"/>
        <v>0</v>
      </c>
      <c r="AC704" s="69">
        <v>2024.75</v>
      </c>
      <c r="AD704" s="69">
        <v>1090.25</v>
      </c>
      <c r="AE704" s="69"/>
      <c r="AF704" s="68">
        <f t="shared" si="144"/>
        <v>3115</v>
      </c>
      <c r="AG704" s="69"/>
      <c r="AH704" s="69"/>
      <c r="AI704" s="69"/>
      <c r="AJ704" s="68">
        <f t="shared" si="145"/>
        <v>0</v>
      </c>
      <c r="AK704" s="69"/>
      <c r="AL704" s="69"/>
      <c r="AM704" s="69"/>
      <c r="AN704" s="69">
        <v>450</v>
      </c>
      <c r="AO704" s="69"/>
      <c r="AP704" s="69"/>
      <c r="AQ704" s="68">
        <f t="shared" si="146"/>
        <v>450</v>
      </c>
      <c r="AR704" s="69">
        <v>1107.44</v>
      </c>
      <c r="AS704" s="69"/>
      <c r="AT704" s="72">
        <f t="shared" si="147"/>
        <v>182.22749999999999</v>
      </c>
      <c r="AU704" s="71">
        <f t="shared" si="151"/>
        <v>20.449974999999998</v>
      </c>
      <c r="AV704" s="68">
        <f t="shared" si="148"/>
        <v>4875.1174750000009</v>
      </c>
      <c r="AW704" s="68">
        <f t="shared" si="150"/>
        <v>58501.409700000011</v>
      </c>
      <c r="AX704" s="70">
        <v>400</v>
      </c>
      <c r="AY704" s="70">
        <v>600</v>
      </c>
      <c r="AZ704" s="70"/>
      <c r="BA704" s="68">
        <f t="shared" si="149"/>
        <v>59501.409700000011</v>
      </c>
      <c r="BB704" s="17"/>
      <c r="BC704" s="81"/>
    </row>
    <row r="705" spans="1:55" s="20" customFormat="1" ht="39.75" customHeight="1" x14ac:dyDescent="0.25">
      <c r="A705" s="81" t="s">
        <v>73</v>
      </c>
      <c r="B705" s="34" t="s">
        <v>2</v>
      </c>
      <c r="C705" s="34"/>
      <c r="D705" s="34"/>
      <c r="E705" s="34"/>
      <c r="F705" s="34" t="s">
        <v>5182</v>
      </c>
      <c r="G705" s="15" t="s">
        <v>4776</v>
      </c>
      <c r="H705" s="16" t="s">
        <v>4777</v>
      </c>
      <c r="I705" s="172">
        <f t="shared" si="142"/>
        <v>693</v>
      </c>
      <c r="J705" s="83">
        <f t="shared" si="141"/>
        <v>660</v>
      </c>
      <c r="K705" s="17" t="s">
        <v>5440</v>
      </c>
      <c r="L705" s="60" t="s">
        <v>74</v>
      </c>
      <c r="M705" s="60" t="s">
        <v>5631</v>
      </c>
      <c r="N705" s="53" t="s">
        <v>4800</v>
      </c>
      <c r="O705" s="18" t="s">
        <v>5051</v>
      </c>
      <c r="P705" s="47" t="s">
        <v>5074</v>
      </c>
      <c r="Q705" s="48">
        <v>40364</v>
      </c>
      <c r="R705" s="66" t="s">
        <v>1030</v>
      </c>
      <c r="S705" s="48" t="s">
        <v>76</v>
      </c>
      <c r="T705" s="56" t="s">
        <v>77</v>
      </c>
      <c r="U705" s="47" t="s">
        <v>78</v>
      </c>
      <c r="V705" s="58" t="s">
        <v>213</v>
      </c>
      <c r="W705" s="58" t="s">
        <v>1849</v>
      </c>
      <c r="X705" s="58" t="s">
        <v>5183</v>
      </c>
      <c r="Y705" s="19" t="s">
        <v>5230</v>
      </c>
      <c r="Z705" s="71"/>
      <c r="AA705" s="69"/>
      <c r="AB705" s="68">
        <f t="shared" si="143"/>
        <v>0</v>
      </c>
      <c r="AC705" s="69">
        <v>1747.85</v>
      </c>
      <c r="AD705" s="69">
        <v>941.15</v>
      </c>
      <c r="AE705" s="69"/>
      <c r="AF705" s="68">
        <f t="shared" si="144"/>
        <v>2689</v>
      </c>
      <c r="AG705" s="69"/>
      <c r="AH705" s="69"/>
      <c r="AI705" s="69"/>
      <c r="AJ705" s="68">
        <f t="shared" si="145"/>
        <v>0</v>
      </c>
      <c r="AK705" s="69"/>
      <c r="AL705" s="69"/>
      <c r="AM705" s="69"/>
      <c r="AN705" s="69">
        <v>450</v>
      </c>
      <c r="AO705" s="69">
        <v>300</v>
      </c>
      <c r="AP705" s="69"/>
      <c r="AQ705" s="68">
        <f t="shared" si="146"/>
        <v>750</v>
      </c>
      <c r="AR705" s="69">
        <v>1314.79</v>
      </c>
      <c r="AS705" s="69"/>
      <c r="AT705" s="72">
        <f t="shared" si="147"/>
        <v>157.3065</v>
      </c>
      <c r="AU705" s="71">
        <f t="shared" si="151"/>
        <v>17.653284999999997</v>
      </c>
      <c r="AV705" s="68">
        <f t="shared" si="148"/>
        <v>4928.749785</v>
      </c>
      <c r="AW705" s="68">
        <f t="shared" si="150"/>
        <v>59144.99742</v>
      </c>
      <c r="AX705" s="70">
        <v>400</v>
      </c>
      <c r="AY705" s="70">
        <v>600</v>
      </c>
      <c r="AZ705" s="70"/>
      <c r="BA705" s="68">
        <f t="shared" si="149"/>
        <v>60144.99742</v>
      </c>
      <c r="BB705" s="17" t="s">
        <v>5773</v>
      </c>
      <c r="BC705" s="81"/>
    </row>
    <row r="706" spans="1:55" s="20" customFormat="1" ht="39.75" customHeight="1" x14ac:dyDescent="0.25">
      <c r="A706" s="81" t="s">
        <v>73</v>
      </c>
      <c r="B706" s="34" t="s">
        <v>2</v>
      </c>
      <c r="C706" s="34"/>
      <c r="D706" s="34"/>
      <c r="E706" s="34"/>
      <c r="F706" s="34" t="s">
        <v>5182</v>
      </c>
      <c r="G706" s="15" t="s">
        <v>4776</v>
      </c>
      <c r="H706" s="16" t="s">
        <v>4777</v>
      </c>
      <c r="I706" s="172">
        <f t="shared" si="142"/>
        <v>694</v>
      </c>
      <c r="J706" s="83">
        <f t="shared" ref="J706:J769" si="152">J705+1</f>
        <v>661</v>
      </c>
      <c r="K706" s="17" t="s">
        <v>5440</v>
      </c>
      <c r="L706" s="60" t="s">
        <v>74</v>
      </c>
      <c r="M706" s="60" t="s">
        <v>5631</v>
      </c>
      <c r="N706" s="53" t="s">
        <v>4800</v>
      </c>
      <c r="O706" s="18" t="s">
        <v>3240</v>
      </c>
      <c r="P706" s="47" t="s">
        <v>3241</v>
      </c>
      <c r="Q706" s="48">
        <v>42004</v>
      </c>
      <c r="R706" s="66" t="s">
        <v>1033</v>
      </c>
      <c r="S706" s="48" t="s">
        <v>76</v>
      </c>
      <c r="T706" s="56" t="s">
        <v>77</v>
      </c>
      <c r="U706" s="47" t="s">
        <v>78</v>
      </c>
      <c r="V706" s="58" t="s">
        <v>213</v>
      </c>
      <c r="W706" s="58" t="s">
        <v>1849</v>
      </c>
      <c r="X706" s="58" t="s">
        <v>5183</v>
      </c>
      <c r="Y706" s="19" t="s">
        <v>5193</v>
      </c>
      <c r="Z706" s="71"/>
      <c r="AA706" s="69"/>
      <c r="AB706" s="68">
        <f t="shared" si="143"/>
        <v>0</v>
      </c>
      <c r="AC706" s="69">
        <v>1747.85</v>
      </c>
      <c r="AD706" s="69">
        <v>941.15</v>
      </c>
      <c r="AE706" s="69"/>
      <c r="AF706" s="68">
        <f t="shared" si="144"/>
        <v>2689</v>
      </c>
      <c r="AG706" s="69"/>
      <c r="AH706" s="69"/>
      <c r="AI706" s="69"/>
      <c r="AJ706" s="68">
        <f t="shared" si="145"/>
        <v>0</v>
      </c>
      <c r="AK706" s="69"/>
      <c r="AL706" s="69"/>
      <c r="AM706" s="69"/>
      <c r="AN706" s="69">
        <v>450</v>
      </c>
      <c r="AO706" s="69"/>
      <c r="AP706" s="69"/>
      <c r="AQ706" s="68">
        <f t="shared" si="146"/>
        <v>450</v>
      </c>
      <c r="AR706" s="69">
        <v>1402.44</v>
      </c>
      <c r="AS706" s="69"/>
      <c r="AT706" s="72">
        <f t="shared" si="147"/>
        <v>157.3065</v>
      </c>
      <c r="AU706" s="71">
        <f t="shared" si="151"/>
        <v>17.653284999999997</v>
      </c>
      <c r="AV706" s="68">
        <f t="shared" si="148"/>
        <v>4716.3997850000005</v>
      </c>
      <c r="AW706" s="68">
        <f t="shared" si="150"/>
        <v>56596.797420000003</v>
      </c>
      <c r="AX706" s="70">
        <v>400</v>
      </c>
      <c r="AY706" s="70">
        <v>600</v>
      </c>
      <c r="AZ706" s="70"/>
      <c r="BA706" s="68">
        <f t="shared" si="149"/>
        <v>57596.797420000003</v>
      </c>
      <c r="BB706" s="17" t="s">
        <v>4860</v>
      </c>
      <c r="BC706" s="81" t="s">
        <v>4958</v>
      </c>
    </row>
    <row r="707" spans="1:55" s="20" customFormat="1" ht="39.75" customHeight="1" x14ac:dyDescent="0.25">
      <c r="A707" s="81" t="s">
        <v>73</v>
      </c>
      <c r="B707" s="34" t="s">
        <v>2</v>
      </c>
      <c r="C707" s="34"/>
      <c r="D707" s="34"/>
      <c r="E707" s="34"/>
      <c r="F707" s="34" t="s">
        <v>5182</v>
      </c>
      <c r="G707" s="15" t="s">
        <v>4776</v>
      </c>
      <c r="H707" s="16" t="s">
        <v>4777</v>
      </c>
      <c r="I707" s="172">
        <f t="shared" si="142"/>
        <v>695</v>
      </c>
      <c r="J707" s="83">
        <f t="shared" si="152"/>
        <v>662</v>
      </c>
      <c r="K707" s="17" t="s">
        <v>5440</v>
      </c>
      <c r="L707" s="60" t="s">
        <v>74</v>
      </c>
      <c r="M707" s="60" t="s">
        <v>5631</v>
      </c>
      <c r="N707" s="53" t="s">
        <v>4793</v>
      </c>
      <c r="O707" s="18" t="s">
        <v>3244</v>
      </c>
      <c r="P707" s="47" t="s">
        <v>3245</v>
      </c>
      <c r="Q707" s="48">
        <v>42369</v>
      </c>
      <c r="R707" s="66" t="s">
        <v>1035</v>
      </c>
      <c r="S707" s="48" t="s">
        <v>76</v>
      </c>
      <c r="T707" s="56" t="s">
        <v>77</v>
      </c>
      <c r="U707" s="47" t="s">
        <v>78</v>
      </c>
      <c r="V707" s="58" t="s">
        <v>213</v>
      </c>
      <c r="W707" s="58" t="s">
        <v>1849</v>
      </c>
      <c r="X707" s="58" t="s">
        <v>5183</v>
      </c>
      <c r="Y707" s="19" t="s">
        <v>5193</v>
      </c>
      <c r="Z707" s="71"/>
      <c r="AA707" s="69"/>
      <c r="AB707" s="68">
        <f t="shared" si="143"/>
        <v>0</v>
      </c>
      <c r="AC707" s="69">
        <v>1747.85</v>
      </c>
      <c r="AD707" s="69">
        <v>941.15</v>
      </c>
      <c r="AE707" s="69"/>
      <c r="AF707" s="68">
        <f t="shared" si="144"/>
        <v>2689</v>
      </c>
      <c r="AG707" s="69"/>
      <c r="AH707" s="69"/>
      <c r="AI707" s="69"/>
      <c r="AJ707" s="68">
        <f t="shared" si="145"/>
        <v>0</v>
      </c>
      <c r="AK707" s="69"/>
      <c r="AL707" s="69"/>
      <c r="AM707" s="69"/>
      <c r="AN707" s="69">
        <v>450</v>
      </c>
      <c r="AO707" s="73"/>
      <c r="AP707" s="69"/>
      <c r="AQ707" s="68">
        <f t="shared" si="146"/>
        <v>450</v>
      </c>
      <c r="AR707" s="69">
        <v>1402.44</v>
      </c>
      <c r="AS707" s="69"/>
      <c r="AT707" s="72">
        <f t="shared" si="147"/>
        <v>157.3065</v>
      </c>
      <c r="AU707" s="71">
        <f t="shared" si="151"/>
        <v>17.653284999999997</v>
      </c>
      <c r="AV707" s="68">
        <f t="shared" si="148"/>
        <v>4716.3997850000005</v>
      </c>
      <c r="AW707" s="68">
        <f t="shared" si="150"/>
        <v>56596.797420000003</v>
      </c>
      <c r="AX707" s="70">
        <v>400</v>
      </c>
      <c r="AY707" s="70">
        <v>600</v>
      </c>
      <c r="AZ707" s="70"/>
      <c r="BA707" s="68">
        <f t="shared" si="149"/>
        <v>57596.797420000003</v>
      </c>
      <c r="BB707" s="17" t="s">
        <v>4854</v>
      </c>
      <c r="BC707" s="81" t="s">
        <v>4954</v>
      </c>
    </row>
    <row r="708" spans="1:55" s="20" customFormat="1" ht="39.75" customHeight="1" x14ac:dyDescent="0.25">
      <c r="A708" s="81" t="s">
        <v>73</v>
      </c>
      <c r="B708" s="34" t="s">
        <v>2</v>
      </c>
      <c r="C708" s="34"/>
      <c r="D708" s="34"/>
      <c r="E708" s="34"/>
      <c r="F708" s="34" t="s">
        <v>5182</v>
      </c>
      <c r="G708" s="15" t="s">
        <v>4776</v>
      </c>
      <c r="H708" s="16" t="s">
        <v>4777</v>
      </c>
      <c r="I708" s="172">
        <f t="shared" si="142"/>
        <v>696</v>
      </c>
      <c r="J708" s="83">
        <f t="shared" si="152"/>
        <v>663</v>
      </c>
      <c r="K708" s="17" t="s">
        <v>5440</v>
      </c>
      <c r="L708" s="60" t="s">
        <v>74</v>
      </c>
      <c r="M708" s="60" t="s">
        <v>5631</v>
      </c>
      <c r="N708" s="53" t="s">
        <v>4793</v>
      </c>
      <c r="O708" s="18" t="s">
        <v>5146</v>
      </c>
      <c r="P708" s="47" t="s">
        <v>5360</v>
      </c>
      <c r="Q708" s="48">
        <v>42675</v>
      </c>
      <c r="R708" s="66" t="s">
        <v>5303</v>
      </c>
      <c r="S708" s="48" t="s">
        <v>76</v>
      </c>
      <c r="T708" s="56" t="s">
        <v>77</v>
      </c>
      <c r="U708" s="47" t="s">
        <v>78</v>
      </c>
      <c r="V708" s="58" t="s">
        <v>213</v>
      </c>
      <c r="W708" s="58" t="s">
        <v>1849</v>
      </c>
      <c r="X708" s="58" t="s">
        <v>5183</v>
      </c>
      <c r="Y708" s="19" t="s">
        <v>5193</v>
      </c>
      <c r="Z708" s="71"/>
      <c r="AA708" s="69"/>
      <c r="AB708" s="68">
        <f t="shared" si="143"/>
        <v>0</v>
      </c>
      <c r="AC708" s="69">
        <v>1747.85</v>
      </c>
      <c r="AD708" s="69">
        <v>941.15</v>
      </c>
      <c r="AE708" s="69"/>
      <c r="AF708" s="68">
        <f t="shared" si="144"/>
        <v>2689</v>
      </c>
      <c r="AG708" s="69"/>
      <c r="AH708" s="69"/>
      <c r="AI708" s="69"/>
      <c r="AJ708" s="68">
        <f t="shared" si="145"/>
        <v>0</v>
      </c>
      <c r="AK708" s="69"/>
      <c r="AL708" s="69"/>
      <c r="AM708" s="69"/>
      <c r="AN708" s="69">
        <v>450</v>
      </c>
      <c r="AO708" s="69"/>
      <c r="AP708" s="69"/>
      <c r="AQ708" s="68">
        <f t="shared" si="146"/>
        <v>450</v>
      </c>
      <c r="AR708" s="69">
        <v>1051.83</v>
      </c>
      <c r="AS708" s="69"/>
      <c r="AT708" s="72">
        <f t="shared" si="147"/>
        <v>157.3065</v>
      </c>
      <c r="AU708" s="71">
        <f t="shared" si="151"/>
        <v>17.653284999999997</v>
      </c>
      <c r="AV708" s="68">
        <f t="shared" si="148"/>
        <v>4365.7897849999999</v>
      </c>
      <c r="AW708" s="68">
        <f t="shared" si="150"/>
        <v>52389.477419999996</v>
      </c>
      <c r="AX708" s="70">
        <v>400</v>
      </c>
      <c r="AY708" s="70">
        <v>600</v>
      </c>
      <c r="AZ708" s="70"/>
      <c r="BA708" s="68">
        <f t="shared" si="149"/>
        <v>53389.477419999996</v>
      </c>
      <c r="BB708" s="17" t="s">
        <v>5447</v>
      </c>
      <c r="BC708" s="81" t="s">
        <v>5134</v>
      </c>
    </row>
    <row r="709" spans="1:55" s="20" customFormat="1" ht="39.75" customHeight="1" x14ac:dyDescent="0.25">
      <c r="A709" s="81" t="s">
        <v>73</v>
      </c>
      <c r="B709" s="34" t="s">
        <v>2</v>
      </c>
      <c r="C709" s="34"/>
      <c r="D709" s="34"/>
      <c r="E709" s="34"/>
      <c r="F709" s="34" t="s">
        <v>5182</v>
      </c>
      <c r="G709" s="15" t="s">
        <v>4776</v>
      </c>
      <c r="H709" s="16" t="s">
        <v>4777</v>
      </c>
      <c r="I709" s="172">
        <f t="shared" si="142"/>
        <v>697</v>
      </c>
      <c r="J709" s="83">
        <f t="shared" si="152"/>
        <v>664</v>
      </c>
      <c r="K709" s="17" t="s">
        <v>5440</v>
      </c>
      <c r="L709" s="60" t="s">
        <v>74</v>
      </c>
      <c r="M709" s="60" t="s">
        <v>5631</v>
      </c>
      <c r="N709" s="53" t="s">
        <v>4793</v>
      </c>
      <c r="O709" s="18" t="s">
        <v>5147</v>
      </c>
      <c r="P709" s="47" t="s">
        <v>5361</v>
      </c>
      <c r="Q709" s="48">
        <v>42675</v>
      </c>
      <c r="R709" s="66" t="s">
        <v>5304</v>
      </c>
      <c r="S709" s="48" t="s">
        <v>76</v>
      </c>
      <c r="T709" s="56" t="s">
        <v>77</v>
      </c>
      <c r="U709" s="47" t="s">
        <v>78</v>
      </c>
      <c r="V709" s="58" t="s">
        <v>213</v>
      </c>
      <c r="W709" s="58" t="s">
        <v>1849</v>
      </c>
      <c r="X709" s="58" t="s">
        <v>5183</v>
      </c>
      <c r="Y709" s="19" t="s">
        <v>5193</v>
      </c>
      <c r="Z709" s="71"/>
      <c r="AA709" s="69"/>
      <c r="AB709" s="68">
        <f t="shared" si="143"/>
        <v>0</v>
      </c>
      <c r="AC709" s="69">
        <v>1747.85</v>
      </c>
      <c r="AD709" s="69">
        <v>941.15</v>
      </c>
      <c r="AE709" s="69"/>
      <c r="AF709" s="68">
        <f t="shared" si="144"/>
        <v>2689</v>
      </c>
      <c r="AG709" s="69"/>
      <c r="AH709" s="69"/>
      <c r="AI709" s="69"/>
      <c r="AJ709" s="68">
        <f t="shared" si="145"/>
        <v>0</v>
      </c>
      <c r="AK709" s="69"/>
      <c r="AL709" s="69"/>
      <c r="AM709" s="69"/>
      <c r="AN709" s="69">
        <v>450</v>
      </c>
      <c r="AO709" s="69"/>
      <c r="AP709" s="69"/>
      <c r="AQ709" s="68">
        <f t="shared" si="146"/>
        <v>450</v>
      </c>
      <c r="AR709" s="69">
        <v>1285.57</v>
      </c>
      <c r="AS709" s="69"/>
      <c r="AT709" s="72">
        <f t="shared" si="147"/>
        <v>157.3065</v>
      </c>
      <c r="AU709" s="71">
        <f t="shared" si="151"/>
        <v>17.653284999999997</v>
      </c>
      <c r="AV709" s="68">
        <f t="shared" si="148"/>
        <v>4599.5297849999997</v>
      </c>
      <c r="AW709" s="68">
        <f t="shared" si="150"/>
        <v>55194.35742</v>
      </c>
      <c r="AX709" s="70">
        <v>400</v>
      </c>
      <c r="AY709" s="70">
        <v>600</v>
      </c>
      <c r="AZ709" s="70"/>
      <c r="BA709" s="68">
        <f t="shared" si="149"/>
        <v>56194.35742</v>
      </c>
      <c r="BB709" s="17" t="s">
        <v>5447</v>
      </c>
      <c r="BC709" s="81" t="s">
        <v>5134</v>
      </c>
    </row>
    <row r="710" spans="1:55" s="20" customFormat="1" ht="39.75" customHeight="1" x14ac:dyDescent="0.25">
      <c r="A710" s="81" t="s">
        <v>73</v>
      </c>
      <c r="B710" s="34"/>
      <c r="C710" s="34"/>
      <c r="D710" s="34">
        <v>1</v>
      </c>
      <c r="E710" s="34"/>
      <c r="F710" s="34" t="s">
        <v>5182</v>
      </c>
      <c r="G710" s="15" t="s">
        <v>4776</v>
      </c>
      <c r="H710" s="16" t="s">
        <v>4777</v>
      </c>
      <c r="I710" s="172">
        <f t="shared" si="142"/>
        <v>698</v>
      </c>
      <c r="J710" s="83">
        <f t="shared" si="152"/>
        <v>665</v>
      </c>
      <c r="K710" s="17" t="s">
        <v>5440</v>
      </c>
      <c r="L710" s="60" t="s">
        <v>74</v>
      </c>
      <c r="M710" s="60" t="s">
        <v>5631</v>
      </c>
      <c r="N710" s="53" t="s">
        <v>4793</v>
      </c>
      <c r="O710" s="18" t="s">
        <v>3055</v>
      </c>
      <c r="P710" s="81"/>
      <c r="Q710" s="48">
        <v>43009</v>
      </c>
      <c r="R710" s="66"/>
      <c r="S710" s="48" t="s">
        <v>76</v>
      </c>
      <c r="T710" s="56" t="s">
        <v>1822</v>
      </c>
      <c r="U710" s="47" t="s">
        <v>78</v>
      </c>
      <c r="V710" s="58" t="s">
        <v>213</v>
      </c>
      <c r="W710" s="58" t="s">
        <v>1849</v>
      </c>
      <c r="X710" s="58" t="s">
        <v>5183</v>
      </c>
      <c r="Y710" s="19" t="s">
        <v>5193</v>
      </c>
      <c r="Z710" s="71"/>
      <c r="AA710" s="69"/>
      <c r="AB710" s="68">
        <f t="shared" si="143"/>
        <v>0</v>
      </c>
      <c r="AC710" s="69">
        <v>1747.85</v>
      </c>
      <c r="AD710" s="69">
        <v>941.15</v>
      </c>
      <c r="AE710" s="69"/>
      <c r="AF710" s="68">
        <f t="shared" si="144"/>
        <v>2689</v>
      </c>
      <c r="AG710" s="69"/>
      <c r="AH710" s="69"/>
      <c r="AI710" s="69"/>
      <c r="AJ710" s="68">
        <f t="shared" si="145"/>
        <v>0</v>
      </c>
      <c r="AK710" s="69"/>
      <c r="AL710" s="69"/>
      <c r="AM710" s="69"/>
      <c r="AN710" s="69">
        <v>450</v>
      </c>
      <c r="AO710" s="69"/>
      <c r="AP710" s="69"/>
      <c r="AQ710" s="68">
        <f t="shared" si="146"/>
        <v>450</v>
      </c>
      <c r="AR710" s="69">
        <v>1402.44</v>
      </c>
      <c r="AS710" s="69"/>
      <c r="AT710" s="72">
        <f t="shared" si="147"/>
        <v>157.3065</v>
      </c>
      <c r="AU710" s="71">
        <f t="shared" si="151"/>
        <v>17.653284999999997</v>
      </c>
      <c r="AV710" s="68">
        <f t="shared" si="148"/>
        <v>4716.3997850000005</v>
      </c>
      <c r="AW710" s="68">
        <f t="shared" si="150"/>
        <v>56596.797420000003</v>
      </c>
      <c r="AX710" s="70">
        <v>400</v>
      </c>
      <c r="AY710" s="70">
        <v>600</v>
      </c>
      <c r="AZ710" s="70"/>
      <c r="BA710" s="68">
        <f t="shared" si="149"/>
        <v>57596.797420000003</v>
      </c>
      <c r="BB710" s="17" t="s">
        <v>5446</v>
      </c>
      <c r="BC710" s="82" t="s">
        <v>5407</v>
      </c>
    </row>
    <row r="711" spans="1:55" s="20" customFormat="1" ht="39.75" customHeight="1" x14ac:dyDescent="0.25">
      <c r="A711" s="81" t="s">
        <v>73</v>
      </c>
      <c r="B711" s="34" t="s">
        <v>2</v>
      </c>
      <c r="C711" s="34"/>
      <c r="D711" s="34"/>
      <c r="E711" s="34"/>
      <c r="F711" s="34" t="s">
        <v>5182</v>
      </c>
      <c r="G711" s="15" t="s">
        <v>4776</v>
      </c>
      <c r="H711" s="16" t="s">
        <v>4777</v>
      </c>
      <c r="I711" s="172">
        <f t="shared" si="142"/>
        <v>699</v>
      </c>
      <c r="J711" s="83">
        <f t="shared" si="152"/>
        <v>666</v>
      </c>
      <c r="K711" s="17" t="s">
        <v>5440</v>
      </c>
      <c r="L711" s="60" t="s">
        <v>74</v>
      </c>
      <c r="M711" s="60" t="s">
        <v>5631</v>
      </c>
      <c r="N711" s="53" t="s">
        <v>4793</v>
      </c>
      <c r="O711" s="18" t="s">
        <v>5704</v>
      </c>
      <c r="P711" s="81" t="s">
        <v>5705</v>
      </c>
      <c r="Q711" s="48">
        <v>43009</v>
      </c>
      <c r="R711" s="66" t="s">
        <v>6025</v>
      </c>
      <c r="S711" s="48" t="s">
        <v>76</v>
      </c>
      <c r="T711" s="56" t="s">
        <v>77</v>
      </c>
      <c r="U711" s="47" t="s">
        <v>78</v>
      </c>
      <c r="V711" s="58" t="s">
        <v>213</v>
      </c>
      <c r="W711" s="58" t="s">
        <v>1849</v>
      </c>
      <c r="X711" s="58" t="s">
        <v>5183</v>
      </c>
      <c r="Y711" s="19" t="s">
        <v>5193</v>
      </c>
      <c r="Z711" s="71"/>
      <c r="AA711" s="69"/>
      <c r="AB711" s="68">
        <f t="shared" si="143"/>
        <v>0</v>
      </c>
      <c r="AC711" s="69">
        <v>1747.85</v>
      </c>
      <c r="AD711" s="69">
        <v>941.15</v>
      </c>
      <c r="AE711" s="69"/>
      <c r="AF711" s="68">
        <f t="shared" si="144"/>
        <v>2689</v>
      </c>
      <c r="AG711" s="69"/>
      <c r="AH711" s="69"/>
      <c r="AI711" s="69"/>
      <c r="AJ711" s="68">
        <f t="shared" si="145"/>
        <v>0</v>
      </c>
      <c r="AK711" s="69"/>
      <c r="AL711" s="69"/>
      <c r="AM711" s="69"/>
      <c r="AN711" s="69">
        <v>450</v>
      </c>
      <c r="AO711" s="69"/>
      <c r="AP711" s="69"/>
      <c r="AQ711" s="68">
        <f t="shared" si="146"/>
        <v>450</v>
      </c>
      <c r="AR711" s="69">
        <v>1402.44</v>
      </c>
      <c r="AS711" s="69"/>
      <c r="AT711" s="72">
        <f t="shared" si="147"/>
        <v>157.3065</v>
      </c>
      <c r="AU711" s="71">
        <f t="shared" si="151"/>
        <v>17.653284999999997</v>
      </c>
      <c r="AV711" s="68">
        <f t="shared" si="148"/>
        <v>4716.3997850000005</v>
      </c>
      <c r="AW711" s="68">
        <f t="shared" si="150"/>
        <v>56596.797420000003</v>
      </c>
      <c r="AX711" s="70">
        <v>400</v>
      </c>
      <c r="AY711" s="70">
        <v>600</v>
      </c>
      <c r="AZ711" s="70"/>
      <c r="BA711" s="68">
        <f t="shared" si="149"/>
        <v>57596.797420000003</v>
      </c>
      <c r="BB711" s="17" t="s">
        <v>5738</v>
      </c>
      <c r="BC711" s="17" t="s">
        <v>5737</v>
      </c>
    </row>
    <row r="712" spans="1:55" s="20" customFormat="1" ht="39.75" customHeight="1" x14ac:dyDescent="0.25">
      <c r="A712" s="81" t="s">
        <v>73</v>
      </c>
      <c r="B712" s="34" t="s">
        <v>2</v>
      </c>
      <c r="C712" s="34"/>
      <c r="D712" s="34"/>
      <c r="E712" s="34"/>
      <c r="F712" s="34" t="s">
        <v>5182</v>
      </c>
      <c r="G712" s="15" t="s">
        <v>4776</v>
      </c>
      <c r="H712" s="16" t="s">
        <v>4777</v>
      </c>
      <c r="I712" s="172">
        <f t="shared" si="142"/>
        <v>700</v>
      </c>
      <c r="J712" s="83">
        <f t="shared" si="152"/>
        <v>667</v>
      </c>
      <c r="K712" s="17" t="s">
        <v>1848</v>
      </c>
      <c r="L712" s="60" t="s">
        <v>74</v>
      </c>
      <c r="M712" s="60" t="s">
        <v>5631</v>
      </c>
      <c r="N712" s="139" t="s">
        <v>4801</v>
      </c>
      <c r="O712" s="18" t="s">
        <v>5038</v>
      </c>
      <c r="P712" s="47" t="s">
        <v>5061</v>
      </c>
      <c r="Q712" s="48">
        <v>42735</v>
      </c>
      <c r="R712" s="66" t="s">
        <v>848</v>
      </c>
      <c r="S712" s="48" t="s">
        <v>76</v>
      </c>
      <c r="T712" s="56" t="s">
        <v>77</v>
      </c>
      <c r="U712" s="47" t="s">
        <v>78</v>
      </c>
      <c r="V712" s="58" t="s">
        <v>209</v>
      </c>
      <c r="W712" s="58" t="s">
        <v>1847</v>
      </c>
      <c r="X712" s="58" t="s">
        <v>5183</v>
      </c>
      <c r="Y712" s="19" t="s">
        <v>5193</v>
      </c>
      <c r="Z712" s="71"/>
      <c r="AA712" s="69"/>
      <c r="AB712" s="68">
        <f t="shared" si="143"/>
        <v>0</v>
      </c>
      <c r="AC712" s="69">
        <v>2282.15</v>
      </c>
      <c r="AD712" s="69">
        <v>1228.8499999999999</v>
      </c>
      <c r="AE712" s="69"/>
      <c r="AF712" s="68">
        <f t="shared" si="144"/>
        <v>3511</v>
      </c>
      <c r="AG712" s="69"/>
      <c r="AH712" s="69"/>
      <c r="AI712" s="69"/>
      <c r="AJ712" s="68">
        <f t="shared" si="145"/>
        <v>0</v>
      </c>
      <c r="AK712" s="69"/>
      <c r="AL712" s="69"/>
      <c r="AM712" s="69"/>
      <c r="AN712" s="69"/>
      <c r="AO712" s="69"/>
      <c r="AP712" s="69"/>
      <c r="AQ712" s="68">
        <f t="shared" si="146"/>
        <v>0</v>
      </c>
      <c r="AR712" s="69">
        <v>362.32</v>
      </c>
      <c r="AS712" s="69"/>
      <c r="AT712" s="72">
        <f t="shared" si="147"/>
        <v>205.39349999999999</v>
      </c>
      <c r="AU712" s="71">
        <f t="shared" si="151"/>
        <v>23.049714999999999</v>
      </c>
      <c r="AV712" s="68">
        <f t="shared" si="148"/>
        <v>4101.7632149999999</v>
      </c>
      <c r="AW712" s="68">
        <f t="shared" si="150"/>
        <v>49221.158580000003</v>
      </c>
      <c r="AX712" s="70">
        <v>400</v>
      </c>
      <c r="AY712" s="70">
        <v>600</v>
      </c>
      <c r="AZ712" s="70"/>
      <c r="BA712" s="68">
        <f t="shared" si="149"/>
        <v>50221.158580000003</v>
      </c>
      <c r="BB712" s="17" t="s">
        <v>5512</v>
      </c>
      <c r="BC712" s="81" t="s">
        <v>5396</v>
      </c>
    </row>
    <row r="713" spans="1:55" s="20" customFormat="1" ht="39.75" customHeight="1" x14ac:dyDescent="0.25">
      <c r="A713" s="81" t="s">
        <v>73</v>
      </c>
      <c r="B713" s="34" t="s">
        <v>2</v>
      </c>
      <c r="C713" s="34"/>
      <c r="D713" s="34"/>
      <c r="E713" s="34"/>
      <c r="F713" s="34" t="s">
        <v>5182</v>
      </c>
      <c r="G713" s="15" t="s">
        <v>4776</v>
      </c>
      <c r="H713" s="16" t="s">
        <v>4777</v>
      </c>
      <c r="I713" s="172">
        <f t="shared" si="142"/>
        <v>701</v>
      </c>
      <c r="J713" s="83">
        <f t="shared" si="152"/>
        <v>668</v>
      </c>
      <c r="K713" s="17" t="s">
        <v>1848</v>
      </c>
      <c r="L713" s="60" t="s">
        <v>74</v>
      </c>
      <c r="M713" s="60" t="s">
        <v>5631</v>
      </c>
      <c r="N713" s="53" t="s">
        <v>4800</v>
      </c>
      <c r="O713" s="18" t="s">
        <v>2898</v>
      </c>
      <c r="P713" s="47" t="s">
        <v>2899</v>
      </c>
      <c r="Q713" s="48">
        <v>29783</v>
      </c>
      <c r="R713" s="66" t="s">
        <v>849</v>
      </c>
      <c r="S713" s="48" t="s">
        <v>76</v>
      </c>
      <c r="T713" s="56" t="s">
        <v>77</v>
      </c>
      <c r="U713" s="47" t="s">
        <v>78</v>
      </c>
      <c r="V713" s="58" t="s">
        <v>209</v>
      </c>
      <c r="W713" s="58" t="s">
        <v>1847</v>
      </c>
      <c r="X713" s="58" t="s">
        <v>5183</v>
      </c>
      <c r="Y713" s="19" t="s">
        <v>5193</v>
      </c>
      <c r="Z713" s="71"/>
      <c r="AA713" s="69"/>
      <c r="AB713" s="68">
        <f t="shared" si="143"/>
        <v>0</v>
      </c>
      <c r="AC713" s="69">
        <v>2282.15</v>
      </c>
      <c r="AD713" s="69">
        <v>1228.8499999999999</v>
      </c>
      <c r="AE713" s="69"/>
      <c r="AF713" s="68">
        <f t="shared" si="144"/>
        <v>3511</v>
      </c>
      <c r="AG713" s="69"/>
      <c r="AH713" s="69"/>
      <c r="AI713" s="69"/>
      <c r="AJ713" s="68">
        <f t="shared" si="145"/>
        <v>0</v>
      </c>
      <c r="AK713" s="69"/>
      <c r="AL713" s="69"/>
      <c r="AM713" s="69"/>
      <c r="AN713" s="69"/>
      <c r="AO713" s="69"/>
      <c r="AP713" s="69"/>
      <c r="AQ713" s="68">
        <f t="shared" si="146"/>
        <v>0</v>
      </c>
      <c r="AR713" s="69">
        <v>1449.25</v>
      </c>
      <c r="AS713" s="69"/>
      <c r="AT713" s="72">
        <f t="shared" si="147"/>
        <v>205.39349999999999</v>
      </c>
      <c r="AU713" s="71">
        <f t="shared" si="151"/>
        <v>23.049714999999999</v>
      </c>
      <c r="AV713" s="68">
        <f t="shared" si="148"/>
        <v>5188.6932150000002</v>
      </c>
      <c r="AW713" s="68">
        <f t="shared" si="150"/>
        <v>62264.318580000006</v>
      </c>
      <c r="AX713" s="70">
        <v>400</v>
      </c>
      <c r="AY713" s="70">
        <v>600</v>
      </c>
      <c r="AZ713" s="70"/>
      <c r="BA713" s="68">
        <f t="shared" si="149"/>
        <v>63264.318580000006</v>
      </c>
      <c r="BB713" s="17"/>
      <c r="BC713" s="81"/>
    </row>
    <row r="714" spans="1:55" s="20" customFormat="1" ht="39.75" customHeight="1" x14ac:dyDescent="0.25">
      <c r="A714" s="81" t="s">
        <v>73</v>
      </c>
      <c r="B714" s="34" t="s">
        <v>2</v>
      </c>
      <c r="C714" s="34"/>
      <c r="D714" s="34"/>
      <c r="E714" s="34"/>
      <c r="F714" s="34" t="s">
        <v>5182</v>
      </c>
      <c r="G714" s="15" t="s">
        <v>4776</v>
      </c>
      <c r="H714" s="16" t="s">
        <v>4777</v>
      </c>
      <c r="I714" s="172">
        <f t="shared" ref="I714:I777" si="153">I713+1</f>
        <v>702</v>
      </c>
      <c r="J714" s="83">
        <f t="shared" si="152"/>
        <v>669</v>
      </c>
      <c r="K714" s="17" t="s">
        <v>1848</v>
      </c>
      <c r="L714" s="60" t="s">
        <v>74</v>
      </c>
      <c r="M714" s="60" t="s">
        <v>5631</v>
      </c>
      <c r="N714" s="53" t="s">
        <v>4794</v>
      </c>
      <c r="O714" s="18" t="s">
        <v>2900</v>
      </c>
      <c r="P714" s="47" t="s">
        <v>2901</v>
      </c>
      <c r="Q714" s="48">
        <v>28260</v>
      </c>
      <c r="R714" s="66" t="s">
        <v>850</v>
      </c>
      <c r="S714" s="48" t="s">
        <v>76</v>
      </c>
      <c r="T714" s="56" t="s">
        <v>77</v>
      </c>
      <c r="U714" s="47" t="s">
        <v>78</v>
      </c>
      <c r="V714" s="58" t="s">
        <v>209</v>
      </c>
      <c r="W714" s="58" t="s">
        <v>1847</v>
      </c>
      <c r="X714" s="58" t="s">
        <v>5183</v>
      </c>
      <c r="Y714" s="19" t="s">
        <v>5193</v>
      </c>
      <c r="Z714" s="71"/>
      <c r="AA714" s="69"/>
      <c r="AB714" s="68">
        <f t="shared" si="143"/>
        <v>0</v>
      </c>
      <c r="AC714" s="69">
        <v>2282.15</v>
      </c>
      <c r="AD714" s="69">
        <v>1228.8499999999999</v>
      </c>
      <c r="AE714" s="69"/>
      <c r="AF714" s="68">
        <f t="shared" si="144"/>
        <v>3511</v>
      </c>
      <c r="AG714" s="69"/>
      <c r="AH714" s="69"/>
      <c r="AI714" s="69"/>
      <c r="AJ714" s="68">
        <f t="shared" si="145"/>
        <v>0</v>
      </c>
      <c r="AK714" s="69"/>
      <c r="AL714" s="69"/>
      <c r="AM714" s="69"/>
      <c r="AN714" s="69"/>
      <c r="AO714" s="69"/>
      <c r="AP714" s="69"/>
      <c r="AQ714" s="68">
        <f t="shared" si="146"/>
        <v>0</v>
      </c>
      <c r="AR714" s="69">
        <v>1185.75</v>
      </c>
      <c r="AS714" s="69"/>
      <c r="AT714" s="72">
        <f t="shared" si="147"/>
        <v>205.39349999999999</v>
      </c>
      <c r="AU714" s="71">
        <f t="shared" si="151"/>
        <v>23.049714999999999</v>
      </c>
      <c r="AV714" s="68">
        <f t="shared" si="148"/>
        <v>4925.1932150000002</v>
      </c>
      <c r="AW714" s="68">
        <f t="shared" si="150"/>
        <v>59102.318580000006</v>
      </c>
      <c r="AX714" s="70">
        <v>400</v>
      </c>
      <c r="AY714" s="70">
        <v>600</v>
      </c>
      <c r="AZ714" s="70"/>
      <c r="BA714" s="68">
        <f t="shared" si="149"/>
        <v>60102.318580000006</v>
      </c>
      <c r="BB714" s="17"/>
      <c r="BC714" s="81"/>
    </row>
    <row r="715" spans="1:55" s="20" customFormat="1" ht="39.75" customHeight="1" x14ac:dyDescent="0.25">
      <c r="A715" s="81" t="s">
        <v>73</v>
      </c>
      <c r="B715" s="34" t="s">
        <v>2</v>
      </c>
      <c r="C715" s="34"/>
      <c r="D715" s="34"/>
      <c r="E715" s="34"/>
      <c r="F715" s="34" t="s">
        <v>5182</v>
      </c>
      <c r="G715" s="15" t="s">
        <v>4776</v>
      </c>
      <c r="H715" s="16" t="s">
        <v>4777</v>
      </c>
      <c r="I715" s="172">
        <f t="shared" si="153"/>
        <v>703</v>
      </c>
      <c r="J715" s="83">
        <f t="shared" si="152"/>
        <v>670</v>
      </c>
      <c r="K715" s="17" t="s">
        <v>1848</v>
      </c>
      <c r="L715" s="60" t="s">
        <v>74</v>
      </c>
      <c r="M715" s="60" t="s">
        <v>5631</v>
      </c>
      <c r="N715" s="139" t="s">
        <v>4801</v>
      </c>
      <c r="O715" s="18" t="s">
        <v>5826</v>
      </c>
      <c r="P715" s="47" t="s">
        <v>5827</v>
      </c>
      <c r="Q715" s="48">
        <v>26969</v>
      </c>
      <c r="R715" s="66" t="s">
        <v>851</v>
      </c>
      <c r="S715" s="48" t="s">
        <v>76</v>
      </c>
      <c r="T715" s="56" t="s">
        <v>1816</v>
      </c>
      <c r="U715" s="47" t="s">
        <v>78</v>
      </c>
      <c r="V715" s="58" t="s">
        <v>213</v>
      </c>
      <c r="W715" s="58" t="s">
        <v>1849</v>
      </c>
      <c r="X715" s="58" t="s">
        <v>5183</v>
      </c>
      <c r="Y715" s="19" t="s">
        <v>5193</v>
      </c>
      <c r="Z715" s="71"/>
      <c r="AA715" s="69"/>
      <c r="AB715" s="68">
        <f t="shared" si="143"/>
        <v>0</v>
      </c>
      <c r="AC715" s="69">
        <v>1747.85</v>
      </c>
      <c r="AD715" s="69">
        <v>941.15</v>
      </c>
      <c r="AE715" s="69"/>
      <c r="AF715" s="68">
        <f t="shared" si="144"/>
        <v>2689</v>
      </c>
      <c r="AG715" s="69"/>
      <c r="AH715" s="69"/>
      <c r="AI715" s="69"/>
      <c r="AJ715" s="68">
        <f t="shared" si="145"/>
        <v>0</v>
      </c>
      <c r="AK715" s="69"/>
      <c r="AL715" s="69"/>
      <c r="AM715" s="69"/>
      <c r="AN715" s="69"/>
      <c r="AO715" s="69"/>
      <c r="AP715" s="69"/>
      <c r="AQ715" s="68">
        <f t="shared" si="146"/>
        <v>0</v>
      </c>
      <c r="AR715" s="69">
        <v>1185.75</v>
      </c>
      <c r="AS715" s="69"/>
      <c r="AT715" s="72">
        <f t="shared" si="147"/>
        <v>157.3065</v>
      </c>
      <c r="AU715" s="71">
        <f t="shared" si="151"/>
        <v>17.653284999999997</v>
      </c>
      <c r="AV715" s="68">
        <f t="shared" si="148"/>
        <v>4049.709785</v>
      </c>
      <c r="AW715" s="68">
        <f t="shared" si="150"/>
        <v>48596.517420000004</v>
      </c>
      <c r="AX715" s="70">
        <v>400</v>
      </c>
      <c r="AY715" s="70">
        <v>600</v>
      </c>
      <c r="AZ715" s="70"/>
      <c r="BA715" s="68">
        <f t="shared" si="149"/>
        <v>49596.517420000004</v>
      </c>
      <c r="BB715" s="17" t="s">
        <v>5928</v>
      </c>
      <c r="BC715" s="81"/>
    </row>
    <row r="716" spans="1:55" s="20" customFormat="1" ht="39.75" customHeight="1" x14ac:dyDescent="0.25">
      <c r="A716" s="81" t="s">
        <v>73</v>
      </c>
      <c r="B716" s="34" t="s">
        <v>2</v>
      </c>
      <c r="C716" s="34"/>
      <c r="D716" s="34"/>
      <c r="E716" s="34"/>
      <c r="F716" s="34" t="s">
        <v>5182</v>
      </c>
      <c r="G716" s="15" t="s">
        <v>4776</v>
      </c>
      <c r="H716" s="16" t="s">
        <v>4777</v>
      </c>
      <c r="I716" s="172">
        <f t="shared" si="153"/>
        <v>704</v>
      </c>
      <c r="J716" s="83">
        <f t="shared" si="152"/>
        <v>671</v>
      </c>
      <c r="K716" s="17" t="s">
        <v>1848</v>
      </c>
      <c r="L716" s="60" t="s">
        <v>74</v>
      </c>
      <c r="M716" s="60" t="s">
        <v>5631</v>
      </c>
      <c r="N716" s="139" t="s">
        <v>4801</v>
      </c>
      <c r="O716" s="18" t="s">
        <v>2902</v>
      </c>
      <c r="P716" s="47" t="s">
        <v>2903</v>
      </c>
      <c r="Q716" s="48">
        <v>27760</v>
      </c>
      <c r="R716" s="66" t="s">
        <v>852</v>
      </c>
      <c r="S716" s="48" t="s">
        <v>76</v>
      </c>
      <c r="T716" s="56" t="s">
        <v>77</v>
      </c>
      <c r="U716" s="47" t="s">
        <v>78</v>
      </c>
      <c r="V716" s="58" t="s">
        <v>209</v>
      </c>
      <c r="W716" s="58" t="s">
        <v>1847</v>
      </c>
      <c r="X716" s="58" t="s">
        <v>5183</v>
      </c>
      <c r="Y716" s="19" t="s">
        <v>5193</v>
      </c>
      <c r="Z716" s="71"/>
      <c r="AA716" s="69"/>
      <c r="AB716" s="68">
        <f t="shared" si="143"/>
        <v>0</v>
      </c>
      <c r="AC716" s="69">
        <v>2282.15</v>
      </c>
      <c r="AD716" s="69">
        <v>1228.8499999999999</v>
      </c>
      <c r="AE716" s="69"/>
      <c r="AF716" s="68">
        <f t="shared" si="144"/>
        <v>3511</v>
      </c>
      <c r="AG716" s="69"/>
      <c r="AH716" s="69"/>
      <c r="AI716" s="69"/>
      <c r="AJ716" s="68">
        <f t="shared" si="145"/>
        <v>0</v>
      </c>
      <c r="AK716" s="69"/>
      <c r="AL716" s="69"/>
      <c r="AM716" s="69"/>
      <c r="AN716" s="69"/>
      <c r="AO716" s="69"/>
      <c r="AP716" s="69"/>
      <c r="AQ716" s="68">
        <f t="shared" si="146"/>
        <v>0</v>
      </c>
      <c r="AR716" s="69">
        <v>1317.5</v>
      </c>
      <c r="AS716" s="69"/>
      <c r="AT716" s="72">
        <f t="shared" si="147"/>
        <v>205.39349999999999</v>
      </c>
      <c r="AU716" s="71">
        <f t="shared" si="151"/>
        <v>23.049714999999999</v>
      </c>
      <c r="AV716" s="68">
        <f t="shared" si="148"/>
        <v>5056.9432150000002</v>
      </c>
      <c r="AW716" s="68">
        <f t="shared" si="150"/>
        <v>60683.318580000006</v>
      </c>
      <c r="AX716" s="70">
        <v>400</v>
      </c>
      <c r="AY716" s="70">
        <v>600</v>
      </c>
      <c r="AZ716" s="70"/>
      <c r="BA716" s="68">
        <f t="shared" si="149"/>
        <v>61683.318580000006</v>
      </c>
      <c r="BB716" s="17"/>
      <c r="BC716" s="81"/>
    </row>
    <row r="717" spans="1:55" s="20" customFormat="1" ht="39.75" customHeight="1" x14ac:dyDescent="0.25">
      <c r="A717" s="81" t="s">
        <v>73</v>
      </c>
      <c r="B717" s="34" t="s">
        <v>2</v>
      </c>
      <c r="C717" s="34"/>
      <c r="D717" s="34"/>
      <c r="E717" s="34"/>
      <c r="F717" s="34" t="s">
        <v>5182</v>
      </c>
      <c r="G717" s="15" t="s">
        <v>4776</v>
      </c>
      <c r="H717" s="16" t="s">
        <v>4777</v>
      </c>
      <c r="I717" s="172">
        <f t="shared" si="153"/>
        <v>705</v>
      </c>
      <c r="J717" s="83">
        <f t="shared" si="152"/>
        <v>672</v>
      </c>
      <c r="K717" s="17" t="s">
        <v>1848</v>
      </c>
      <c r="L717" s="60" t="s">
        <v>74</v>
      </c>
      <c r="M717" s="60" t="s">
        <v>5631</v>
      </c>
      <c r="N717" s="139" t="s">
        <v>4801</v>
      </c>
      <c r="O717" s="18" t="s">
        <v>2906</v>
      </c>
      <c r="P717" s="47" t="s">
        <v>2907</v>
      </c>
      <c r="Q717" s="48">
        <v>28405</v>
      </c>
      <c r="R717" s="66" t="s">
        <v>854</v>
      </c>
      <c r="S717" s="48" t="s">
        <v>76</v>
      </c>
      <c r="T717" s="56" t="s">
        <v>77</v>
      </c>
      <c r="U717" s="47" t="s">
        <v>78</v>
      </c>
      <c r="V717" s="58" t="s">
        <v>209</v>
      </c>
      <c r="W717" s="58" t="s">
        <v>1847</v>
      </c>
      <c r="X717" s="58" t="s">
        <v>5183</v>
      </c>
      <c r="Y717" s="19" t="s">
        <v>5193</v>
      </c>
      <c r="Z717" s="71"/>
      <c r="AA717" s="69"/>
      <c r="AB717" s="68">
        <f t="shared" ref="AB717:AB780" si="154">SUM(Z717:AA717)</f>
        <v>0</v>
      </c>
      <c r="AC717" s="69">
        <v>2282.15</v>
      </c>
      <c r="AD717" s="69">
        <v>1228.8499999999999</v>
      </c>
      <c r="AE717" s="69"/>
      <c r="AF717" s="68">
        <f t="shared" ref="AF717:AF780" si="155">SUM(AC717:AE717)</f>
        <v>3511</v>
      </c>
      <c r="AG717" s="69"/>
      <c r="AH717" s="69"/>
      <c r="AI717" s="69"/>
      <c r="AJ717" s="68">
        <f t="shared" ref="AJ717:AJ780" si="156">SUM(AG717:AI717)</f>
        <v>0</v>
      </c>
      <c r="AK717" s="69"/>
      <c r="AL717" s="69"/>
      <c r="AM717" s="69"/>
      <c r="AN717" s="69"/>
      <c r="AO717" s="69"/>
      <c r="AP717" s="69"/>
      <c r="AQ717" s="68">
        <f t="shared" ref="AQ717:AQ780" si="157">SUM(AK717:AP717)</f>
        <v>0</v>
      </c>
      <c r="AR717" s="69">
        <v>1449.25</v>
      </c>
      <c r="AS717" s="69"/>
      <c r="AT717" s="72">
        <f t="shared" ref="AT717:AT780" si="158">+(Z717+AC717)*9%</f>
        <v>205.39349999999999</v>
      </c>
      <c r="AU717" s="71">
        <f t="shared" si="151"/>
        <v>23.049714999999999</v>
      </c>
      <c r="AV717" s="68">
        <f t="shared" ref="AV717:AV780" si="159">AB717+AF717+AJ717+AQ717+AR717+AS717+AT717+AU717</f>
        <v>5188.6932150000002</v>
      </c>
      <c r="AW717" s="68">
        <f t="shared" si="150"/>
        <v>62264.318580000006</v>
      </c>
      <c r="AX717" s="70">
        <v>400</v>
      </c>
      <c r="AY717" s="70">
        <v>600</v>
      </c>
      <c r="AZ717" s="70"/>
      <c r="BA717" s="68">
        <f t="shared" ref="BA717:BA780" si="160">AW717+AX717+AY717+AZ717</f>
        <v>63264.318580000006</v>
      </c>
      <c r="BB717" s="17"/>
      <c r="BC717" s="81"/>
    </row>
    <row r="718" spans="1:55" s="20" customFormat="1" ht="39.75" customHeight="1" x14ac:dyDescent="0.25">
      <c r="A718" s="81" t="s">
        <v>73</v>
      </c>
      <c r="B718" s="34" t="s">
        <v>2</v>
      </c>
      <c r="C718" s="34"/>
      <c r="D718" s="34"/>
      <c r="E718" s="34"/>
      <c r="F718" s="34" t="s">
        <v>5182</v>
      </c>
      <c r="G718" s="15" t="s">
        <v>4776</v>
      </c>
      <c r="H718" s="16" t="s">
        <v>4777</v>
      </c>
      <c r="I718" s="172">
        <f t="shared" si="153"/>
        <v>706</v>
      </c>
      <c r="J718" s="83">
        <f t="shared" si="152"/>
        <v>673</v>
      </c>
      <c r="K718" s="17" t="s">
        <v>1848</v>
      </c>
      <c r="L718" s="60" t="s">
        <v>74</v>
      </c>
      <c r="M718" s="60" t="s">
        <v>5631</v>
      </c>
      <c r="N718" s="53" t="s">
        <v>4793</v>
      </c>
      <c r="O718" s="18" t="s">
        <v>2908</v>
      </c>
      <c r="P718" s="47" t="s">
        <v>2909</v>
      </c>
      <c r="Q718" s="48">
        <v>27282</v>
      </c>
      <c r="R718" s="66" t="s">
        <v>855</v>
      </c>
      <c r="S718" s="48" t="s">
        <v>76</v>
      </c>
      <c r="T718" s="56" t="s">
        <v>77</v>
      </c>
      <c r="U718" s="47" t="s">
        <v>78</v>
      </c>
      <c r="V718" s="58" t="s">
        <v>209</v>
      </c>
      <c r="W718" s="58" t="s">
        <v>1847</v>
      </c>
      <c r="X718" s="58" t="s">
        <v>5183</v>
      </c>
      <c r="Y718" s="19" t="s">
        <v>5193</v>
      </c>
      <c r="Z718" s="71"/>
      <c r="AA718" s="69"/>
      <c r="AB718" s="68">
        <f t="shared" si="154"/>
        <v>0</v>
      </c>
      <c r="AC718" s="69">
        <v>2282.15</v>
      </c>
      <c r="AD718" s="69">
        <v>1228.8499999999999</v>
      </c>
      <c r="AE718" s="69"/>
      <c r="AF718" s="68">
        <f t="shared" si="155"/>
        <v>3511</v>
      </c>
      <c r="AG718" s="69"/>
      <c r="AH718" s="69"/>
      <c r="AI718" s="69"/>
      <c r="AJ718" s="68">
        <f t="shared" si="156"/>
        <v>0</v>
      </c>
      <c r="AK718" s="69"/>
      <c r="AL718" s="69"/>
      <c r="AM718" s="69"/>
      <c r="AN718" s="69"/>
      <c r="AO718" s="69"/>
      <c r="AP718" s="69"/>
      <c r="AQ718" s="68">
        <f t="shared" si="157"/>
        <v>0</v>
      </c>
      <c r="AR718" s="69">
        <v>1185.75</v>
      </c>
      <c r="AS718" s="69"/>
      <c r="AT718" s="72">
        <f t="shared" si="158"/>
        <v>205.39349999999999</v>
      </c>
      <c r="AU718" s="71">
        <f t="shared" si="151"/>
        <v>23.049714999999999</v>
      </c>
      <c r="AV718" s="68">
        <f t="shared" si="159"/>
        <v>4925.1932150000002</v>
      </c>
      <c r="AW718" s="68">
        <f t="shared" ref="AW718:AW781" si="161">AV718*12</f>
        <v>59102.318580000006</v>
      </c>
      <c r="AX718" s="70">
        <v>400</v>
      </c>
      <c r="AY718" s="70">
        <v>600</v>
      </c>
      <c r="AZ718" s="70"/>
      <c r="BA718" s="68">
        <f t="shared" si="160"/>
        <v>60102.318580000006</v>
      </c>
      <c r="BB718" s="17"/>
      <c r="BC718" s="81"/>
    </row>
    <row r="719" spans="1:55" s="20" customFormat="1" ht="39.75" customHeight="1" x14ac:dyDescent="0.25">
      <c r="A719" s="81" t="s">
        <v>73</v>
      </c>
      <c r="B719" s="34" t="s">
        <v>2</v>
      </c>
      <c r="C719" s="34"/>
      <c r="D719" s="34"/>
      <c r="E719" s="34"/>
      <c r="F719" s="34" t="s">
        <v>5182</v>
      </c>
      <c r="G719" s="15" t="s">
        <v>4776</v>
      </c>
      <c r="H719" s="16" t="s">
        <v>4777</v>
      </c>
      <c r="I719" s="172">
        <f t="shared" si="153"/>
        <v>707</v>
      </c>
      <c r="J719" s="83">
        <f t="shared" si="152"/>
        <v>674</v>
      </c>
      <c r="K719" s="17" t="s">
        <v>1848</v>
      </c>
      <c r="L719" s="60" t="s">
        <v>74</v>
      </c>
      <c r="M719" s="60" t="s">
        <v>5631</v>
      </c>
      <c r="N719" s="139" t="s">
        <v>4801</v>
      </c>
      <c r="O719" s="18" t="s">
        <v>2910</v>
      </c>
      <c r="P719" s="47" t="s">
        <v>2911</v>
      </c>
      <c r="Q719" s="48">
        <v>29373</v>
      </c>
      <c r="R719" s="66" t="s">
        <v>856</v>
      </c>
      <c r="S719" s="48" t="s">
        <v>76</v>
      </c>
      <c r="T719" s="56" t="s">
        <v>77</v>
      </c>
      <c r="U719" s="47" t="s">
        <v>78</v>
      </c>
      <c r="V719" s="58" t="s">
        <v>209</v>
      </c>
      <c r="W719" s="58" t="s">
        <v>1847</v>
      </c>
      <c r="X719" s="58" t="s">
        <v>5183</v>
      </c>
      <c r="Y719" s="19" t="s">
        <v>5193</v>
      </c>
      <c r="Z719" s="71"/>
      <c r="AA719" s="69"/>
      <c r="AB719" s="68">
        <f t="shared" si="154"/>
        <v>0</v>
      </c>
      <c r="AC719" s="69">
        <v>2282.15</v>
      </c>
      <c r="AD719" s="69">
        <v>1228.8499999999999</v>
      </c>
      <c r="AE719" s="69"/>
      <c r="AF719" s="68">
        <f t="shared" si="155"/>
        <v>3511</v>
      </c>
      <c r="AG719" s="69"/>
      <c r="AH719" s="69"/>
      <c r="AI719" s="69"/>
      <c r="AJ719" s="68">
        <f t="shared" si="156"/>
        <v>0</v>
      </c>
      <c r="AK719" s="69"/>
      <c r="AL719" s="69"/>
      <c r="AM719" s="69"/>
      <c r="AN719" s="69"/>
      <c r="AO719" s="69"/>
      <c r="AP719" s="69"/>
      <c r="AQ719" s="68">
        <f t="shared" si="157"/>
        <v>0</v>
      </c>
      <c r="AR719" s="69">
        <v>1185.75</v>
      </c>
      <c r="AS719" s="69"/>
      <c r="AT719" s="72">
        <f t="shared" si="158"/>
        <v>205.39349999999999</v>
      </c>
      <c r="AU719" s="71">
        <f t="shared" si="151"/>
        <v>23.049714999999999</v>
      </c>
      <c r="AV719" s="68">
        <f t="shared" si="159"/>
        <v>4925.1932150000002</v>
      </c>
      <c r="AW719" s="68">
        <f t="shared" si="161"/>
        <v>59102.318580000006</v>
      </c>
      <c r="AX719" s="70">
        <v>400</v>
      </c>
      <c r="AY719" s="70">
        <v>600</v>
      </c>
      <c r="AZ719" s="70"/>
      <c r="BA719" s="68">
        <f t="shared" si="160"/>
        <v>60102.318580000006</v>
      </c>
      <c r="BB719" s="17"/>
      <c r="BC719" s="81"/>
    </row>
    <row r="720" spans="1:55" s="20" customFormat="1" ht="39.75" customHeight="1" x14ac:dyDescent="0.25">
      <c r="A720" s="81" t="s">
        <v>73</v>
      </c>
      <c r="B720" s="34"/>
      <c r="C720" s="34"/>
      <c r="D720" s="34">
        <v>1</v>
      </c>
      <c r="E720" s="34"/>
      <c r="F720" s="34" t="s">
        <v>5182</v>
      </c>
      <c r="G720" s="15" t="s">
        <v>4776</v>
      </c>
      <c r="H720" s="16" t="s">
        <v>4777</v>
      </c>
      <c r="I720" s="172">
        <f t="shared" si="153"/>
        <v>708</v>
      </c>
      <c r="J720" s="83">
        <f t="shared" si="152"/>
        <v>675</v>
      </c>
      <c r="K720" s="17" t="s">
        <v>1848</v>
      </c>
      <c r="L720" s="60" t="s">
        <v>74</v>
      </c>
      <c r="M720" s="60" t="s">
        <v>5631</v>
      </c>
      <c r="N720" s="53" t="s">
        <v>4793</v>
      </c>
      <c r="O720" s="18" t="s">
        <v>2914</v>
      </c>
      <c r="P720" s="47"/>
      <c r="Q720" s="48">
        <v>42964</v>
      </c>
      <c r="R720" s="66" t="s">
        <v>858</v>
      </c>
      <c r="S720" s="48" t="s">
        <v>76</v>
      </c>
      <c r="T720" s="56" t="s">
        <v>1822</v>
      </c>
      <c r="U720" s="47" t="s">
        <v>78</v>
      </c>
      <c r="V720" s="58" t="s">
        <v>209</v>
      </c>
      <c r="W720" s="58" t="s">
        <v>1847</v>
      </c>
      <c r="X720" s="58" t="s">
        <v>5183</v>
      </c>
      <c r="Y720" s="19" t="s">
        <v>5193</v>
      </c>
      <c r="Z720" s="71"/>
      <c r="AA720" s="69"/>
      <c r="AB720" s="68">
        <f t="shared" si="154"/>
        <v>0</v>
      </c>
      <c r="AC720" s="69">
        <v>2282.15</v>
      </c>
      <c r="AD720" s="69">
        <v>1228.8499999999999</v>
      </c>
      <c r="AE720" s="69"/>
      <c r="AF720" s="68">
        <f t="shared" si="155"/>
        <v>3511</v>
      </c>
      <c r="AG720" s="69"/>
      <c r="AH720" s="69"/>
      <c r="AI720" s="69"/>
      <c r="AJ720" s="68">
        <f t="shared" si="156"/>
        <v>0</v>
      </c>
      <c r="AK720" s="69"/>
      <c r="AL720" s="69"/>
      <c r="AM720" s="69"/>
      <c r="AN720" s="69"/>
      <c r="AO720" s="69"/>
      <c r="AP720" s="69"/>
      <c r="AQ720" s="68">
        <f t="shared" si="157"/>
        <v>0</v>
      </c>
      <c r="AR720" s="69">
        <v>1449.25</v>
      </c>
      <c r="AS720" s="69"/>
      <c r="AT720" s="72">
        <f t="shared" si="158"/>
        <v>205.39349999999999</v>
      </c>
      <c r="AU720" s="71">
        <f t="shared" si="151"/>
        <v>23.049714999999999</v>
      </c>
      <c r="AV720" s="68">
        <f t="shared" si="159"/>
        <v>5188.6932150000002</v>
      </c>
      <c r="AW720" s="68">
        <f t="shared" si="161"/>
        <v>62264.318580000006</v>
      </c>
      <c r="AX720" s="70">
        <v>400</v>
      </c>
      <c r="AY720" s="70">
        <v>600</v>
      </c>
      <c r="AZ720" s="70"/>
      <c r="BA720" s="68">
        <f t="shared" si="160"/>
        <v>63264.318580000006</v>
      </c>
      <c r="BB720" s="17" t="s">
        <v>5723</v>
      </c>
      <c r="BC720" s="81" t="s">
        <v>5407</v>
      </c>
    </row>
    <row r="721" spans="1:55" s="20" customFormat="1" ht="39.75" customHeight="1" x14ac:dyDescent="0.25">
      <c r="A721" s="81" t="s">
        <v>73</v>
      </c>
      <c r="B721" s="34" t="s">
        <v>2</v>
      </c>
      <c r="C721" s="34"/>
      <c r="D721" s="34"/>
      <c r="E721" s="34"/>
      <c r="F721" s="34" t="s">
        <v>5182</v>
      </c>
      <c r="G721" s="15" t="s">
        <v>4776</v>
      </c>
      <c r="H721" s="16" t="s">
        <v>4777</v>
      </c>
      <c r="I721" s="172">
        <f t="shared" si="153"/>
        <v>709</v>
      </c>
      <c r="J721" s="83">
        <f t="shared" si="152"/>
        <v>676</v>
      </c>
      <c r="K721" s="17" t="s">
        <v>1848</v>
      </c>
      <c r="L721" s="60" t="s">
        <v>74</v>
      </c>
      <c r="M721" s="60" t="s">
        <v>5631</v>
      </c>
      <c r="N721" s="139" t="s">
        <v>4801</v>
      </c>
      <c r="O721" s="18" t="s">
        <v>2915</v>
      </c>
      <c r="P721" s="47" t="s">
        <v>2916</v>
      </c>
      <c r="Q721" s="48">
        <v>28423</v>
      </c>
      <c r="R721" s="66" t="s">
        <v>859</v>
      </c>
      <c r="S721" s="48" t="s">
        <v>76</v>
      </c>
      <c r="T721" s="56" t="s">
        <v>77</v>
      </c>
      <c r="U721" s="47" t="s">
        <v>78</v>
      </c>
      <c r="V721" s="58" t="s">
        <v>209</v>
      </c>
      <c r="W721" s="58" t="s">
        <v>1847</v>
      </c>
      <c r="X721" s="58" t="s">
        <v>5183</v>
      </c>
      <c r="Y721" s="19" t="s">
        <v>5193</v>
      </c>
      <c r="Z721" s="71"/>
      <c r="AA721" s="69"/>
      <c r="AB721" s="68">
        <f t="shared" si="154"/>
        <v>0</v>
      </c>
      <c r="AC721" s="69">
        <v>2282.15</v>
      </c>
      <c r="AD721" s="69">
        <v>1228.8499999999999</v>
      </c>
      <c r="AE721" s="69"/>
      <c r="AF721" s="68">
        <f t="shared" si="155"/>
        <v>3511</v>
      </c>
      <c r="AG721" s="69"/>
      <c r="AH721" s="69"/>
      <c r="AI721" s="69"/>
      <c r="AJ721" s="68">
        <f t="shared" si="156"/>
        <v>0</v>
      </c>
      <c r="AK721" s="69"/>
      <c r="AL721" s="69"/>
      <c r="AM721" s="69"/>
      <c r="AN721" s="69"/>
      <c r="AO721" s="69"/>
      <c r="AP721" s="69"/>
      <c r="AQ721" s="68">
        <f t="shared" si="157"/>
        <v>0</v>
      </c>
      <c r="AR721" s="69">
        <v>1086.94</v>
      </c>
      <c r="AS721" s="69"/>
      <c r="AT721" s="72">
        <f t="shared" si="158"/>
        <v>205.39349999999999</v>
      </c>
      <c r="AU721" s="71">
        <f t="shared" si="151"/>
        <v>23.049714999999999</v>
      </c>
      <c r="AV721" s="68">
        <f t="shared" si="159"/>
        <v>4826.3832150000007</v>
      </c>
      <c r="AW721" s="68">
        <f t="shared" si="161"/>
        <v>57916.598580000005</v>
      </c>
      <c r="AX721" s="70">
        <v>400</v>
      </c>
      <c r="AY721" s="70">
        <v>600</v>
      </c>
      <c r="AZ721" s="70"/>
      <c r="BA721" s="68">
        <f t="shared" si="160"/>
        <v>58916.598580000005</v>
      </c>
      <c r="BB721" s="17"/>
      <c r="BC721" s="81"/>
    </row>
    <row r="722" spans="1:55" s="20" customFormat="1" ht="39.75" customHeight="1" x14ac:dyDescent="0.25">
      <c r="A722" s="81" t="s">
        <v>73</v>
      </c>
      <c r="B722" s="34" t="s">
        <v>2</v>
      </c>
      <c r="C722" s="34"/>
      <c r="D722" s="34"/>
      <c r="E722" s="34"/>
      <c r="F722" s="34" t="s">
        <v>5182</v>
      </c>
      <c r="G722" s="15" t="s">
        <v>4776</v>
      </c>
      <c r="H722" s="16" t="s">
        <v>4777</v>
      </c>
      <c r="I722" s="172">
        <f t="shared" si="153"/>
        <v>710</v>
      </c>
      <c r="J722" s="83">
        <f t="shared" si="152"/>
        <v>677</v>
      </c>
      <c r="K722" s="17" t="s">
        <v>1848</v>
      </c>
      <c r="L722" s="60" t="s">
        <v>74</v>
      </c>
      <c r="M722" s="60" t="s">
        <v>5631</v>
      </c>
      <c r="N722" s="139" t="s">
        <v>4801</v>
      </c>
      <c r="O722" s="18" t="s">
        <v>2917</v>
      </c>
      <c r="P722" s="47" t="s">
        <v>2918</v>
      </c>
      <c r="Q722" s="48">
        <v>30179</v>
      </c>
      <c r="R722" s="66" t="s">
        <v>860</v>
      </c>
      <c r="S722" s="48" t="s">
        <v>76</v>
      </c>
      <c r="T722" s="56" t="s">
        <v>77</v>
      </c>
      <c r="U722" s="47" t="s">
        <v>78</v>
      </c>
      <c r="V722" s="58" t="s">
        <v>209</v>
      </c>
      <c r="W722" s="58" t="s">
        <v>1847</v>
      </c>
      <c r="X722" s="58" t="s">
        <v>5183</v>
      </c>
      <c r="Y722" s="19" t="s">
        <v>5193</v>
      </c>
      <c r="Z722" s="71"/>
      <c r="AA722" s="69"/>
      <c r="AB722" s="68">
        <f t="shared" si="154"/>
        <v>0</v>
      </c>
      <c r="AC722" s="69">
        <v>2282.15</v>
      </c>
      <c r="AD722" s="69">
        <v>1228.8499999999999</v>
      </c>
      <c r="AE722" s="69"/>
      <c r="AF722" s="68">
        <f t="shared" si="155"/>
        <v>3511</v>
      </c>
      <c r="AG722" s="69"/>
      <c r="AH722" s="69"/>
      <c r="AI722" s="69"/>
      <c r="AJ722" s="68">
        <f t="shared" si="156"/>
        <v>0</v>
      </c>
      <c r="AK722" s="69"/>
      <c r="AL722" s="69"/>
      <c r="AM722" s="69"/>
      <c r="AN722" s="69"/>
      <c r="AO722" s="69"/>
      <c r="AP722" s="69"/>
      <c r="AQ722" s="68">
        <f t="shared" si="157"/>
        <v>0</v>
      </c>
      <c r="AR722" s="69">
        <v>1581</v>
      </c>
      <c r="AS722" s="69"/>
      <c r="AT722" s="72">
        <f t="shared" si="158"/>
        <v>205.39349999999999</v>
      </c>
      <c r="AU722" s="71">
        <f t="shared" si="151"/>
        <v>23.049714999999999</v>
      </c>
      <c r="AV722" s="68">
        <f t="shared" si="159"/>
        <v>5320.4432150000002</v>
      </c>
      <c r="AW722" s="68">
        <f t="shared" si="161"/>
        <v>63845.318580000006</v>
      </c>
      <c r="AX722" s="70">
        <v>400</v>
      </c>
      <c r="AY722" s="70">
        <v>600</v>
      </c>
      <c r="AZ722" s="70"/>
      <c r="BA722" s="68">
        <f t="shared" si="160"/>
        <v>64845.318580000006</v>
      </c>
      <c r="BB722" s="17"/>
      <c r="BC722" s="81"/>
    </row>
    <row r="723" spans="1:55" s="20" customFormat="1" ht="39.75" customHeight="1" x14ac:dyDescent="0.25">
      <c r="A723" s="81" t="s">
        <v>73</v>
      </c>
      <c r="B723" s="34" t="s">
        <v>2</v>
      </c>
      <c r="C723" s="34"/>
      <c r="D723" s="34"/>
      <c r="E723" s="34"/>
      <c r="F723" s="34" t="s">
        <v>5182</v>
      </c>
      <c r="G723" s="15" t="s">
        <v>4776</v>
      </c>
      <c r="H723" s="16" t="s">
        <v>4777</v>
      </c>
      <c r="I723" s="172">
        <f t="shared" si="153"/>
        <v>711</v>
      </c>
      <c r="J723" s="83">
        <f t="shared" si="152"/>
        <v>678</v>
      </c>
      <c r="K723" s="17" t="s">
        <v>1848</v>
      </c>
      <c r="L723" s="60" t="s">
        <v>74</v>
      </c>
      <c r="M723" s="60" t="s">
        <v>5631</v>
      </c>
      <c r="N723" s="53" t="s">
        <v>4803</v>
      </c>
      <c r="O723" s="18" t="s">
        <v>2921</v>
      </c>
      <c r="P723" s="47" t="s">
        <v>2922</v>
      </c>
      <c r="Q723" s="48">
        <v>29221</v>
      </c>
      <c r="R723" s="66" t="s">
        <v>862</v>
      </c>
      <c r="S723" s="48" t="s">
        <v>76</v>
      </c>
      <c r="T723" s="56" t="s">
        <v>77</v>
      </c>
      <c r="U723" s="47" t="s">
        <v>78</v>
      </c>
      <c r="V723" s="58" t="s">
        <v>209</v>
      </c>
      <c r="W723" s="58" t="s">
        <v>1847</v>
      </c>
      <c r="X723" s="58" t="s">
        <v>5183</v>
      </c>
      <c r="Y723" s="19" t="s">
        <v>5193</v>
      </c>
      <c r="Z723" s="71"/>
      <c r="AA723" s="69"/>
      <c r="AB723" s="68">
        <f t="shared" si="154"/>
        <v>0</v>
      </c>
      <c r="AC723" s="69">
        <v>2282.15</v>
      </c>
      <c r="AD723" s="69">
        <v>1228.8499999999999</v>
      </c>
      <c r="AE723" s="69"/>
      <c r="AF723" s="68">
        <f t="shared" si="155"/>
        <v>3511</v>
      </c>
      <c r="AG723" s="69"/>
      <c r="AH723" s="69"/>
      <c r="AI723" s="69"/>
      <c r="AJ723" s="68">
        <f t="shared" si="156"/>
        <v>0</v>
      </c>
      <c r="AK723" s="69"/>
      <c r="AL723" s="69"/>
      <c r="AM723" s="69"/>
      <c r="AN723" s="69"/>
      <c r="AO723" s="69"/>
      <c r="AP723" s="69"/>
      <c r="AQ723" s="68">
        <f t="shared" si="157"/>
        <v>0</v>
      </c>
      <c r="AR723" s="69">
        <v>1449.25</v>
      </c>
      <c r="AS723" s="69"/>
      <c r="AT723" s="72">
        <f t="shared" si="158"/>
        <v>205.39349999999999</v>
      </c>
      <c r="AU723" s="71">
        <f t="shared" si="151"/>
        <v>23.049714999999999</v>
      </c>
      <c r="AV723" s="68">
        <f t="shared" si="159"/>
        <v>5188.6932150000002</v>
      </c>
      <c r="AW723" s="68">
        <f t="shared" si="161"/>
        <v>62264.318580000006</v>
      </c>
      <c r="AX723" s="70">
        <v>400</v>
      </c>
      <c r="AY723" s="70">
        <v>600</v>
      </c>
      <c r="AZ723" s="70"/>
      <c r="BA723" s="68">
        <f t="shared" si="160"/>
        <v>63264.318580000006</v>
      </c>
      <c r="BB723" s="17"/>
      <c r="BC723" s="81"/>
    </row>
    <row r="724" spans="1:55" s="20" customFormat="1" ht="39.75" customHeight="1" x14ac:dyDescent="0.25">
      <c r="A724" s="81" t="s">
        <v>73</v>
      </c>
      <c r="B724" s="34" t="s">
        <v>2</v>
      </c>
      <c r="C724" s="34"/>
      <c r="D724" s="34"/>
      <c r="E724" s="34"/>
      <c r="F724" s="34" t="s">
        <v>5182</v>
      </c>
      <c r="G724" s="15" t="s">
        <v>4776</v>
      </c>
      <c r="H724" s="16" t="s">
        <v>4777</v>
      </c>
      <c r="I724" s="172">
        <f t="shared" si="153"/>
        <v>712</v>
      </c>
      <c r="J724" s="83">
        <f t="shared" si="152"/>
        <v>679</v>
      </c>
      <c r="K724" s="17" t="s">
        <v>1848</v>
      </c>
      <c r="L724" s="60" t="s">
        <v>74</v>
      </c>
      <c r="M724" s="60" t="s">
        <v>5631</v>
      </c>
      <c r="N724" s="53" t="s">
        <v>4790</v>
      </c>
      <c r="O724" s="18" t="s">
        <v>2923</v>
      </c>
      <c r="P724" s="47" t="s">
        <v>2924</v>
      </c>
      <c r="Q724" s="48">
        <v>29845</v>
      </c>
      <c r="R724" s="66" t="s">
        <v>863</v>
      </c>
      <c r="S724" s="48" t="s">
        <v>76</v>
      </c>
      <c r="T724" s="56" t="s">
        <v>77</v>
      </c>
      <c r="U724" s="47" t="s">
        <v>78</v>
      </c>
      <c r="V724" s="58" t="s">
        <v>209</v>
      </c>
      <c r="W724" s="58" t="s">
        <v>1847</v>
      </c>
      <c r="X724" s="58" t="s">
        <v>5183</v>
      </c>
      <c r="Y724" s="19" t="s">
        <v>5193</v>
      </c>
      <c r="Z724" s="71"/>
      <c r="AA724" s="69"/>
      <c r="AB724" s="68">
        <f t="shared" si="154"/>
        <v>0</v>
      </c>
      <c r="AC724" s="69">
        <v>2282.15</v>
      </c>
      <c r="AD724" s="69">
        <v>1228.8499999999999</v>
      </c>
      <c r="AE724" s="69"/>
      <c r="AF724" s="68">
        <f t="shared" si="155"/>
        <v>3511</v>
      </c>
      <c r="AG724" s="69"/>
      <c r="AH724" s="69"/>
      <c r="AI724" s="69"/>
      <c r="AJ724" s="68">
        <f t="shared" si="156"/>
        <v>0</v>
      </c>
      <c r="AK724" s="69"/>
      <c r="AL724" s="69"/>
      <c r="AM724" s="69"/>
      <c r="AN724" s="69"/>
      <c r="AO724" s="69">
        <v>300</v>
      </c>
      <c r="AP724" s="69"/>
      <c r="AQ724" s="68">
        <f t="shared" si="157"/>
        <v>300</v>
      </c>
      <c r="AR724" s="69">
        <v>790.5</v>
      </c>
      <c r="AS724" s="69"/>
      <c r="AT724" s="72">
        <f t="shared" si="158"/>
        <v>205.39349999999999</v>
      </c>
      <c r="AU724" s="71">
        <f t="shared" si="151"/>
        <v>23.049714999999999</v>
      </c>
      <c r="AV724" s="68">
        <f t="shared" si="159"/>
        <v>4829.9432150000002</v>
      </c>
      <c r="AW724" s="68">
        <f t="shared" si="161"/>
        <v>57959.318580000006</v>
      </c>
      <c r="AX724" s="70">
        <v>400</v>
      </c>
      <c r="AY724" s="70">
        <v>600</v>
      </c>
      <c r="AZ724" s="70"/>
      <c r="BA724" s="68">
        <f t="shared" si="160"/>
        <v>58959.318580000006</v>
      </c>
      <c r="BB724" s="17"/>
      <c r="BC724" s="81"/>
    </row>
    <row r="725" spans="1:55" s="20" customFormat="1" ht="39.75" customHeight="1" x14ac:dyDescent="0.25">
      <c r="A725" s="81" t="s">
        <v>73</v>
      </c>
      <c r="B725" s="34" t="s">
        <v>2</v>
      </c>
      <c r="C725" s="34"/>
      <c r="D725" s="34"/>
      <c r="E725" s="34"/>
      <c r="F725" s="34" t="s">
        <v>5182</v>
      </c>
      <c r="G725" s="15" t="s">
        <v>4776</v>
      </c>
      <c r="H725" s="16" t="s">
        <v>4777</v>
      </c>
      <c r="I725" s="172">
        <f t="shared" si="153"/>
        <v>713</v>
      </c>
      <c r="J725" s="83">
        <f t="shared" si="152"/>
        <v>680</v>
      </c>
      <c r="K725" s="17" t="s">
        <v>1848</v>
      </c>
      <c r="L725" s="60" t="s">
        <v>74</v>
      </c>
      <c r="M725" s="60" t="s">
        <v>5631</v>
      </c>
      <c r="N725" s="53" t="s">
        <v>4803</v>
      </c>
      <c r="O725" s="18" t="s">
        <v>2925</v>
      </c>
      <c r="P725" s="47" t="s">
        <v>2926</v>
      </c>
      <c r="Q725" s="48">
        <v>28431</v>
      </c>
      <c r="R725" s="66" t="s">
        <v>864</v>
      </c>
      <c r="S725" s="48" t="s">
        <v>76</v>
      </c>
      <c r="T725" s="56" t="s">
        <v>77</v>
      </c>
      <c r="U725" s="47" t="s">
        <v>78</v>
      </c>
      <c r="V725" s="58" t="s">
        <v>209</v>
      </c>
      <c r="W725" s="58" t="s">
        <v>1847</v>
      </c>
      <c r="X725" s="58" t="s">
        <v>5183</v>
      </c>
      <c r="Y725" s="19" t="s">
        <v>5193</v>
      </c>
      <c r="Z725" s="71"/>
      <c r="AA725" s="69"/>
      <c r="AB725" s="68">
        <f t="shared" si="154"/>
        <v>0</v>
      </c>
      <c r="AC725" s="69">
        <v>2282.15</v>
      </c>
      <c r="AD725" s="69">
        <v>1228.8499999999999</v>
      </c>
      <c r="AE725" s="69"/>
      <c r="AF725" s="68">
        <f t="shared" si="155"/>
        <v>3511</v>
      </c>
      <c r="AG725" s="69"/>
      <c r="AH725" s="69"/>
      <c r="AI725" s="69"/>
      <c r="AJ725" s="68">
        <f t="shared" si="156"/>
        <v>0</v>
      </c>
      <c r="AK725" s="69"/>
      <c r="AL725" s="69"/>
      <c r="AM725" s="69"/>
      <c r="AN725" s="69"/>
      <c r="AO725" s="69"/>
      <c r="AP725" s="69"/>
      <c r="AQ725" s="68">
        <f t="shared" si="157"/>
        <v>0</v>
      </c>
      <c r="AR725" s="69">
        <v>1185.75</v>
      </c>
      <c r="AS725" s="69"/>
      <c r="AT725" s="72">
        <f t="shared" si="158"/>
        <v>205.39349999999999</v>
      </c>
      <c r="AU725" s="71">
        <f t="shared" si="151"/>
        <v>23.049714999999999</v>
      </c>
      <c r="AV725" s="68">
        <f t="shared" si="159"/>
        <v>4925.1932150000002</v>
      </c>
      <c r="AW725" s="68">
        <f t="shared" si="161"/>
        <v>59102.318580000006</v>
      </c>
      <c r="AX725" s="70">
        <v>400</v>
      </c>
      <c r="AY725" s="70">
        <v>600</v>
      </c>
      <c r="AZ725" s="70"/>
      <c r="BA725" s="68">
        <f t="shared" si="160"/>
        <v>60102.318580000006</v>
      </c>
      <c r="BB725" s="17"/>
      <c r="BC725" s="81"/>
    </row>
    <row r="726" spans="1:55" s="20" customFormat="1" ht="39.75" customHeight="1" x14ac:dyDescent="0.25">
      <c r="A726" s="81" t="s">
        <v>73</v>
      </c>
      <c r="B726" s="34" t="s">
        <v>2</v>
      </c>
      <c r="C726" s="34"/>
      <c r="D726" s="34"/>
      <c r="E726" s="34"/>
      <c r="F726" s="34" t="s">
        <v>5182</v>
      </c>
      <c r="G726" s="15" t="s">
        <v>4776</v>
      </c>
      <c r="H726" s="16" t="s">
        <v>4777</v>
      </c>
      <c r="I726" s="172">
        <f t="shared" si="153"/>
        <v>714</v>
      </c>
      <c r="J726" s="83">
        <f t="shared" si="152"/>
        <v>681</v>
      </c>
      <c r="K726" s="17" t="s">
        <v>1848</v>
      </c>
      <c r="L726" s="60" t="s">
        <v>74</v>
      </c>
      <c r="M726" s="60" t="s">
        <v>5631</v>
      </c>
      <c r="N726" s="139" t="s">
        <v>4801</v>
      </c>
      <c r="O726" s="18" t="s">
        <v>2929</v>
      </c>
      <c r="P726" s="47" t="s">
        <v>2930</v>
      </c>
      <c r="Q726" s="48">
        <v>33054</v>
      </c>
      <c r="R726" s="66" t="s">
        <v>866</v>
      </c>
      <c r="S726" s="48" t="s">
        <v>76</v>
      </c>
      <c r="T726" s="56" t="s">
        <v>77</v>
      </c>
      <c r="U726" s="47" t="s">
        <v>78</v>
      </c>
      <c r="V726" s="58" t="s">
        <v>209</v>
      </c>
      <c r="W726" s="58" t="s">
        <v>1847</v>
      </c>
      <c r="X726" s="58" t="s">
        <v>5183</v>
      </c>
      <c r="Y726" s="19" t="s">
        <v>5193</v>
      </c>
      <c r="Z726" s="71"/>
      <c r="AA726" s="69"/>
      <c r="AB726" s="68">
        <f t="shared" si="154"/>
        <v>0</v>
      </c>
      <c r="AC726" s="69">
        <v>2282.15</v>
      </c>
      <c r="AD726" s="69">
        <v>1228.8499999999999</v>
      </c>
      <c r="AE726" s="69"/>
      <c r="AF726" s="68">
        <f t="shared" si="155"/>
        <v>3511</v>
      </c>
      <c r="AG726" s="69"/>
      <c r="AH726" s="69"/>
      <c r="AI726" s="69"/>
      <c r="AJ726" s="68">
        <f t="shared" si="156"/>
        <v>0</v>
      </c>
      <c r="AK726" s="69"/>
      <c r="AL726" s="69"/>
      <c r="AM726" s="69"/>
      <c r="AN726" s="69"/>
      <c r="AO726" s="69"/>
      <c r="AP726" s="69"/>
      <c r="AQ726" s="68">
        <f t="shared" si="157"/>
        <v>0</v>
      </c>
      <c r="AR726" s="69">
        <v>1515.13</v>
      </c>
      <c r="AS726" s="69"/>
      <c r="AT726" s="72">
        <f t="shared" si="158"/>
        <v>205.39349999999999</v>
      </c>
      <c r="AU726" s="71">
        <f t="shared" si="151"/>
        <v>23.049714999999999</v>
      </c>
      <c r="AV726" s="68">
        <f t="shared" si="159"/>
        <v>5254.5732150000003</v>
      </c>
      <c r="AW726" s="68">
        <f t="shared" si="161"/>
        <v>63054.878580000004</v>
      </c>
      <c r="AX726" s="70">
        <v>400</v>
      </c>
      <c r="AY726" s="70">
        <v>600</v>
      </c>
      <c r="AZ726" s="70"/>
      <c r="BA726" s="68">
        <f t="shared" si="160"/>
        <v>64054.878580000004</v>
      </c>
      <c r="BB726" s="17"/>
      <c r="BC726" s="81"/>
    </row>
    <row r="727" spans="1:55" s="20" customFormat="1" ht="39.75" customHeight="1" x14ac:dyDescent="0.25">
      <c r="A727" s="81" t="s">
        <v>73</v>
      </c>
      <c r="B727" s="34" t="s">
        <v>2</v>
      </c>
      <c r="C727" s="34"/>
      <c r="D727" s="34"/>
      <c r="E727" s="34"/>
      <c r="F727" s="34" t="s">
        <v>5182</v>
      </c>
      <c r="G727" s="15" t="s">
        <v>4776</v>
      </c>
      <c r="H727" s="16" t="s">
        <v>4777</v>
      </c>
      <c r="I727" s="172">
        <f t="shared" si="153"/>
        <v>715</v>
      </c>
      <c r="J727" s="83">
        <f t="shared" si="152"/>
        <v>682</v>
      </c>
      <c r="K727" s="17" t="s">
        <v>1848</v>
      </c>
      <c r="L727" s="60" t="s">
        <v>74</v>
      </c>
      <c r="M727" s="60" t="s">
        <v>5631</v>
      </c>
      <c r="N727" s="139" t="s">
        <v>4801</v>
      </c>
      <c r="O727" s="18" t="s">
        <v>2931</v>
      </c>
      <c r="P727" s="47" t="s">
        <v>2932</v>
      </c>
      <c r="Q727" s="48">
        <v>33054</v>
      </c>
      <c r="R727" s="66" t="s">
        <v>867</v>
      </c>
      <c r="S727" s="48" t="s">
        <v>76</v>
      </c>
      <c r="T727" s="56" t="s">
        <v>77</v>
      </c>
      <c r="U727" s="47" t="s">
        <v>78</v>
      </c>
      <c r="V727" s="58" t="s">
        <v>209</v>
      </c>
      <c r="W727" s="58" t="s">
        <v>1847</v>
      </c>
      <c r="X727" s="58" t="s">
        <v>5183</v>
      </c>
      <c r="Y727" s="19" t="s">
        <v>5193</v>
      </c>
      <c r="Z727" s="71"/>
      <c r="AA727" s="69"/>
      <c r="AB727" s="68">
        <f t="shared" si="154"/>
        <v>0</v>
      </c>
      <c r="AC727" s="69">
        <v>2282.15</v>
      </c>
      <c r="AD727" s="69">
        <v>1228.8499999999999</v>
      </c>
      <c r="AE727" s="69"/>
      <c r="AF727" s="68">
        <f t="shared" si="155"/>
        <v>3511</v>
      </c>
      <c r="AG727" s="69"/>
      <c r="AH727" s="69"/>
      <c r="AI727" s="69"/>
      <c r="AJ727" s="68">
        <f t="shared" si="156"/>
        <v>0</v>
      </c>
      <c r="AK727" s="69"/>
      <c r="AL727" s="69"/>
      <c r="AM727" s="69"/>
      <c r="AN727" s="69"/>
      <c r="AO727" s="69"/>
      <c r="AP727" s="69"/>
      <c r="AQ727" s="68">
        <f t="shared" si="157"/>
        <v>0</v>
      </c>
      <c r="AR727" s="69">
        <v>1581</v>
      </c>
      <c r="AS727" s="69"/>
      <c r="AT727" s="72">
        <f t="shared" si="158"/>
        <v>205.39349999999999</v>
      </c>
      <c r="AU727" s="71">
        <f t="shared" si="151"/>
        <v>23.049714999999999</v>
      </c>
      <c r="AV727" s="68">
        <f t="shared" si="159"/>
        <v>5320.4432150000002</v>
      </c>
      <c r="AW727" s="68">
        <f t="shared" si="161"/>
        <v>63845.318580000006</v>
      </c>
      <c r="AX727" s="70">
        <v>400</v>
      </c>
      <c r="AY727" s="70">
        <v>600</v>
      </c>
      <c r="AZ727" s="70"/>
      <c r="BA727" s="68">
        <f t="shared" si="160"/>
        <v>64845.318580000006</v>
      </c>
      <c r="BB727" s="17"/>
      <c r="BC727" s="81"/>
    </row>
    <row r="728" spans="1:55" s="20" customFormat="1" ht="39.75" customHeight="1" x14ac:dyDescent="0.25">
      <c r="A728" s="81" t="s">
        <v>73</v>
      </c>
      <c r="B728" s="34" t="s">
        <v>2</v>
      </c>
      <c r="C728" s="34"/>
      <c r="D728" s="34"/>
      <c r="E728" s="34"/>
      <c r="F728" s="34" t="s">
        <v>5182</v>
      </c>
      <c r="G728" s="15" t="s">
        <v>4776</v>
      </c>
      <c r="H728" s="16" t="s">
        <v>4777</v>
      </c>
      <c r="I728" s="172">
        <f t="shared" si="153"/>
        <v>716</v>
      </c>
      <c r="J728" s="83">
        <f t="shared" si="152"/>
        <v>683</v>
      </c>
      <c r="K728" s="17" t="s">
        <v>1848</v>
      </c>
      <c r="L728" s="60" t="s">
        <v>74</v>
      </c>
      <c r="M728" s="60" t="s">
        <v>5631</v>
      </c>
      <c r="N728" s="53" t="s">
        <v>4790</v>
      </c>
      <c r="O728" s="18" t="s">
        <v>2933</v>
      </c>
      <c r="P728" s="47" t="s">
        <v>2934</v>
      </c>
      <c r="Q728" s="48">
        <v>35240</v>
      </c>
      <c r="R728" s="66" t="s">
        <v>868</v>
      </c>
      <c r="S728" s="48" t="s">
        <v>76</v>
      </c>
      <c r="T728" s="56" t="s">
        <v>77</v>
      </c>
      <c r="U728" s="47" t="s">
        <v>78</v>
      </c>
      <c r="V728" s="58" t="s">
        <v>209</v>
      </c>
      <c r="W728" s="58" t="s">
        <v>1847</v>
      </c>
      <c r="X728" s="58" t="s">
        <v>5183</v>
      </c>
      <c r="Y728" s="19" t="s">
        <v>5193</v>
      </c>
      <c r="Z728" s="71"/>
      <c r="AA728" s="69"/>
      <c r="AB728" s="68">
        <f t="shared" si="154"/>
        <v>0</v>
      </c>
      <c r="AC728" s="69">
        <v>2282.15</v>
      </c>
      <c r="AD728" s="69">
        <v>1228.8499999999999</v>
      </c>
      <c r="AE728" s="69"/>
      <c r="AF728" s="68">
        <f t="shared" si="155"/>
        <v>3511</v>
      </c>
      <c r="AG728" s="69"/>
      <c r="AH728" s="69"/>
      <c r="AI728" s="69"/>
      <c r="AJ728" s="68">
        <f t="shared" si="156"/>
        <v>0</v>
      </c>
      <c r="AK728" s="69"/>
      <c r="AL728" s="69"/>
      <c r="AM728" s="69"/>
      <c r="AN728" s="69"/>
      <c r="AO728" s="69">
        <v>300</v>
      </c>
      <c r="AP728" s="69"/>
      <c r="AQ728" s="68">
        <f t="shared" si="157"/>
        <v>300</v>
      </c>
      <c r="AR728" s="69">
        <v>1581</v>
      </c>
      <c r="AS728" s="69"/>
      <c r="AT728" s="72">
        <f t="shared" si="158"/>
        <v>205.39349999999999</v>
      </c>
      <c r="AU728" s="71">
        <f t="shared" si="151"/>
        <v>23.049714999999999</v>
      </c>
      <c r="AV728" s="68">
        <f t="shared" si="159"/>
        <v>5620.4432150000002</v>
      </c>
      <c r="AW728" s="68">
        <f t="shared" si="161"/>
        <v>67445.318580000006</v>
      </c>
      <c r="AX728" s="70">
        <v>400</v>
      </c>
      <c r="AY728" s="70">
        <v>600</v>
      </c>
      <c r="AZ728" s="70"/>
      <c r="BA728" s="68">
        <f t="shared" si="160"/>
        <v>68445.318580000006</v>
      </c>
      <c r="BB728" s="17"/>
      <c r="BC728" s="81"/>
    </row>
    <row r="729" spans="1:55" s="20" customFormat="1" ht="39.75" customHeight="1" x14ac:dyDescent="0.25">
      <c r="A729" s="81" t="s">
        <v>73</v>
      </c>
      <c r="B729" s="34" t="s">
        <v>2</v>
      </c>
      <c r="C729" s="34"/>
      <c r="D729" s="34"/>
      <c r="E729" s="34"/>
      <c r="F729" s="34" t="s">
        <v>5182</v>
      </c>
      <c r="G729" s="15" t="s">
        <v>4776</v>
      </c>
      <c r="H729" s="16" t="s">
        <v>4777</v>
      </c>
      <c r="I729" s="172">
        <f t="shared" si="153"/>
        <v>717</v>
      </c>
      <c r="J729" s="83">
        <f t="shared" si="152"/>
        <v>684</v>
      </c>
      <c r="K729" s="17" t="s">
        <v>1848</v>
      </c>
      <c r="L729" s="60" t="s">
        <v>74</v>
      </c>
      <c r="M729" s="60" t="s">
        <v>5631</v>
      </c>
      <c r="N729" s="53" t="s">
        <v>4803</v>
      </c>
      <c r="O729" s="18" t="s">
        <v>2935</v>
      </c>
      <c r="P729" s="47" t="s">
        <v>2936</v>
      </c>
      <c r="Q729" s="48">
        <v>34669</v>
      </c>
      <c r="R729" s="66" t="s">
        <v>869</v>
      </c>
      <c r="S729" s="48" t="s">
        <v>76</v>
      </c>
      <c r="T729" s="56" t="s">
        <v>77</v>
      </c>
      <c r="U729" s="47" t="s">
        <v>78</v>
      </c>
      <c r="V729" s="58" t="s">
        <v>209</v>
      </c>
      <c r="W729" s="58" t="s">
        <v>1847</v>
      </c>
      <c r="X729" s="58" t="s">
        <v>5183</v>
      </c>
      <c r="Y729" s="19" t="s">
        <v>5193</v>
      </c>
      <c r="Z729" s="71"/>
      <c r="AA729" s="69"/>
      <c r="AB729" s="68">
        <f t="shared" si="154"/>
        <v>0</v>
      </c>
      <c r="AC729" s="69">
        <v>2282.15</v>
      </c>
      <c r="AD729" s="69">
        <v>1228.8499999999999</v>
      </c>
      <c r="AE729" s="69"/>
      <c r="AF729" s="68">
        <f t="shared" si="155"/>
        <v>3511</v>
      </c>
      <c r="AG729" s="69"/>
      <c r="AH729" s="69"/>
      <c r="AI729" s="69"/>
      <c r="AJ729" s="68">
        <f t="shared" si="156"/>
        <v>0</v>
      </c>
      <c r="AK729" s="69"/>
      <c r="AL729" s="69"/>
      <c r="AM729" s="69"/>
      <c r="AN729" s="69">
        <v>450</v>
      </c>
      <c r="AO729" s="69"/>
      <c r="AP729" s="69"/>
      <c r="AQ729" s="68">
        <f t="shared" si="157"/>
        <v>450</v>
      </c>
      <c r="AR729" s="69">
        <v>1185.75</v>
      </c>
      <c r="AS729" s="69"/>
      <c r="AT729" s="72">
        <f t="shared" si="158"/>
        <v>205.39349999999999</v>
      </c>
      <c r="AU729" s="71">
        <f t="shared" si="151"/>
        <v>23.049714999999999</v>
      </c>
      <c r="AV729" s="68">
        <f t="shared" si="159"/>
        <v>5375.1932150000002</v>
      </c>
      <c r="AW729" s="68">
        <f t="shared" si="161"/>
        <v>64502.318580000006</v>
      </c>
      <c r="AX729" s="70">
        <v>400</v>
      </c>
      <c r="AY729" s="70">
        <v>600</v>
      </c>
      <c r="AZ729" s="70"/>
      <c r="BA729" s="68">
        <f t="shared" si="160"/>
        <v>65502.318580000006</v>
      </c>
      <c r="BB729" s="17"/>
      <c r="BC729" s="81"/>
    </row>
    <row r="730" spans="1:55" s="20" customFormat="1" ht="39.75" customHeight="1" x14ac:dyDescent="0.25">
      <c r="A730" s="81" t="s">
        <v>73</v>
      </c>
      <c r="B730" s="34" t="s">
        <v>2</v>
      </c>
      <c r="C730" s="34"/>
      <c r="D730" s="34"/>
      <c r="E730" s="34"/>
      <c r="F730" s="34" t="s">
        <v>5182</v>
      </c>
      <c r="G730" s="15" t="s">
        <v>4776</v>
      </c>
      <c r="H730" s="16" t="s">
        <v>4777</v>
      </c>
      <c r="I730" s="172">
        <f t="shared" si="153"/>
        <v>718</v>
      </c>
      <c r="J730" s="83">
        <f t="shared" si="152"/>
        <v>685</v>
      </c>
      <c r="K730" s="17" t="s">
        <v>1848</v>
      </c>
      <c r="L730" s="60" t="s">
        <v>74</v>
      </c>
      <c r="M730" s="60" t="s">
        <v>5631</v>
      </c>
      <c r="N730" s="139" t="s">
        <v>4801</v>
      </c>
      <c r="O730" s="18" t="s">
        <v>2937</v>
      </c>
      <c r="P730" s="47" t="s">
        <v>2938</v>
      </c>
      <c r="Q730" s="48">
        <v>34865</v>
      </c>
      <c r="R730" s="66" t="s">
        <v>870</v>
      </c>
      <c r="S730" s="48" t="s">
        <v>76</v>
      </c>
      <c r="T730" s="56" t="s">
        <v>77</v>
      </c>
      <c r="U730" s="47" t="s">
        <v>78</v>
      </c>
      <c r="V730" s="58" t="s">
        <v>209</v>
      </c>
      <c r="W730" s="58" t="s">
        <v>1847</v>
      </c>
      <c r="X730" s="58" t="s">
        <v>5183</v>
      </c>
      <c r="Y730" s="19" t="s">
        <v>5193</v>
      </c>
      <c r="Z730" s="71"/>
      <c r="AA730" s="69"/>
      <c r="AB730" s="68">
        <f t="shared" si="154"/>
        <v>0</v>
      </c>
      <c r="AC730" s="69">
        <v>2282.15</v>
      </c>
      <c r="AD730" s="69">
        <v>1228.8499999999999</v>
      </c>
      <c r="AE730" s="69"/>
      <c r="AF730" s="68">
        <f t="shared" si="155"/>
        <v>3511</v>
      </c>
      <c r="AG730" s="69"/>
      <c r="AH730" s="69"/>
      <c r="AI730" s="69"/>
      <c r="AJ730" s="68">
        <f t="shared" si="156"/>
        <v>0</v>
      </c>
      <c r="AK730" s="69"/>
      <c r="AL730" s="69"/>
      <c r="AM730" s="69"/>
      <c r="AN730" s="69"/>
      <c r="AO730" s="69"/>
      <c r="AP730" s="69"/>
      <c r="AQ730" s="68">
        <f t="shared" si="157"/>
        <v>0</v>
      </c>
      <c r="AR730" s="69">
        <v>1449.25</v>
      </c>
      <c r="AS730" s="69"/>
      <c r="AT730" s="72">
        <f t="shared" si="158"/>
        <v>205.39349999999999</v>
      </c>
      <c r="AU730" s="71">
        <f t="shared" si="151"/>
        <v>23.049714999999999</v>
      </c>
      <c r="AV730" s="68">
        <f t="shared" si="159"/>
        <v>5188.6932150000002</v>
      </c>
      <c r="AW730" s="68">
        <f t="shared" si="161"/>
        <v>62264.318580000006</v>
      </c>
      <c r="AX730" s="70">
        <v>400</v>
      </c>
      <c r="AY730" s="70">
        <v>600</v>
      </c>
      <c r="AZ730" s="70"/>
      <c r="BA730" s="68">
        <f t="shared" si="160"/>
        <v>63264.318580000006</v>
      </c>
      <c r="BB730" s="17"/>
      <c r="BC730" s="81"/>
    </row>
    <row r="731" spans="1:55" s="20" customFormat="1" ht="39.75" customHeight="1" x14ac:dyDescent="0.25">
      <c r="A731" s="81" t="s">
        <v>73</v>
      </c>
      <c r="B731" s="34" t="s">
        <v>2</v>
      </c>
      <c r="C731" s="34"/>
      <c r="D731" s="34"/>
      <c r="E731" s="34"/>
      <c r="F731" s="34" t="s">
        <v>5182</v>
      </c>
      <c r="G731" s="15" t="s">
        <v>4776</v>
      </c>
      <c r="H731" s="16" t="s">
        <v>4777</v>
      </c>
      <c r="I731" s="172">
        <f t="shared" si="153"/>
        <v>719</v>
      </c>
      <c r="J731" s="83">
        <f t="shared" si="152"/>
        <v>686</v>
      </c>
      <c r="K731" s="17" t="s">
        <v>1848</v>
      </c>
      <c r="L731" s="60" t="s">
        <v>74</v>
      </c>
      <c r="M731" s="60" t="s">
        <v>5631</v>
      </c>
      <c r="N731" s="139" t="s">
        <v>4801</v>
      </c>
      <c r="O731" s="18" t="s">
        <v>2939</v>
      </c>
      <c r="P731" s="47" t="s">
        <v>2940</v>
      </c>
      <c r="Q731" s="48">
        <v>33233</v>
      </c>
      <c r="R731" s="66" t="s">
        <v>871</v>
      </c>
      <c r="S731" s="48" t="s">
        <v>76</v>
      </c>
      <c r="T731" s="56" t="s">
        <v>77</v>
      </c>
      <c r="U731" s="47" t="s">
        <v>78</v>
      </c>
      <c r="V731" s="58" t="s">
        <v>209</v>
      </c>
      <c r="W731" s="58" t="s">
        <v>1847</v>
      </c>
      <c r="X731" s="58" t="s">
        <v>5183</v>
      </c>
      <c r="Y731" s="19" t="s">
        <v>5193</v>
      </c>
      <c r="Z731" s="71"/>
      <c r="AA731" s="69"/>
      <c r="AB731" s="68">
        <f t="shared" si="154"/>
        <v>0</v>
      </c>
      <c r="AC731" s="69">
        <v>2282.15</v>
      </c>
      <c r="AD731" s="69">
        <v>1228.8499999999999</v>
      </c>
      <c r="AE731" s="69"/>
      <c r="AF731" s="68">
        <f t="shared" si="155"/>
        <v>3511</v>
      </c>
      <c r="AG731" s="69"/>
      <c r="AH731" s="69"/>
      <c r="AI731" s="69"/>
      <c r="AJ731" s="68">
        <f t="shared" si="156"/>
        <v>0</v>
      </c>
      <c r="AK731" s="69"/>
      <c r="AL731" s="69"/>
      <c r="AM731" s="69"/>
      <c r="AN731" s="69"/>
      <c r="AO731" s="69"/>
      <c r="AP731" s="69"/>
      <c r="AQ731" s="68">
        <f t="shared" si="157"/>
        <v>0</v>
      </c>
      <c r="AR731" s="69">
        <v>1581</v>
      </c>
      <c r="AS731" s="69"/>
      <c r="AT731" s="72">
        <f t="shared" si="158"/>
        <v>205.39349999999999</v>
      </c>
      <c r="AU731" s="71">
        <f t="shared" si="151"/>
        <v>23.049714999999999</v>
      </c>
      <c r="AV731" s="68">
        <f t="shared" si="159"/>
        <v>5320.4432150000002</v>
      </c>
      <c r="AW731" s="68">
        <f t="shared" si="161"/>
        <v>63845.318580000006</v>
      </c>
      <c r="AX731" s="70">
        <v>400</v>
      </c>
      <c r="AY731" s="70">
        <v>600</v>
      </c>
      <c r="AZ731" s="70"/>
      <c r="BA731" s="68">
        <f t="shared" si="160"/>
        <v>64845.318580000006</v>
      </c>
      <c r="BB731" s="17"/>
      <c r="BC731" s="81"/>
    </row>
    <row r="732" spans="1:55" s="20" customFormat="1" ht="39.75" customHeight="1" x14ac:dyDescent="0.25">
      <c r="A732" s="81" t="s">
        <v>73</v>
      </c>
      <c r="B732" s="34" t="s">
        <v>2</v>
      </c>
      <c r="C732" s="34"/>
      <c r="D732" s="34"/>
      <c r="E732" s="34"/>
      <c r="F732" s="34" t="s">
        <v>5182</v>
      </c>
      <c r="G732" s="15" t="s">
        <v>4776</v>
      </c>
      <c r="H732" s="16" t="s">
        <v>4777</v>
      </c>
      <c r="I732" s="172">
        <f t="shared" si="153"/>
        <v>720</v>
      </c>
      <c r="J732" s="83">
        <f t="shared" si="152"/>
        <v>687</v>
      </c>
      <c r="K732" s="17" t="s">
        <v>1848</v>
      </c>
      <c r="L732" s="60" t="s">
        <v>74</v>
      </c>
      <c r="M732" s="60" t="s">
        <v>5631</v>
      </c>
      <c r="N732" s="53" t="s">
        <v>4793</v>
      </c>
      <c r="O732" s="18" t="s">
        <v>2941</v>
      </c>
      <c r="P732" s="47" t="s">
        <v>2942</v>
      </c>
      <c r="Q732" s="48">
        <v>35269</v>
      </c>
      <c r="R732" s="66" t="s">
        <v>872</v>
      </c>
      <c r="S732" s="48" t="s">
        <v>76</v>
      </c>
      <c r="T732" s="56" t="s">
        <v>77</v>
      </c>
      <c r="U732" s="47" t="s">
        <v>78</v>
      </c>
      <c r="V732" s="58" t="s">
        <v>209</v>
      </c>
      <c r="W732" s="58" t="s">
        <v>1847</v>
      </c>
      <c r="X732" s="58" t="s">
        <v>5183</v>
      </c>
      <c r="Y732" s="19" t="s">
        <v>5193</v>
      </c>
      <c r="Z732" s="71"/>
      <c r="AA732" s="69"/>
      <c r="AB732" s="68">
        <f t="shared" si="154"/>
        <v>0</v>
      </c>
      <c r="AC732" s="69">
        <v>2282.15</v>
      </c>
      <c r="AD732" s="69">
        <v>1228.8499999999999</v>
      </c>
      <c r="AE732" s="69"/>
      <c r="AF732" s="68">
        <f t="shared" si="155"/>
        <v>3511</v>
      </c>
      <c r="AG732" s="69"/>
      <c r="AH732" s="69"/>
      <c r="AI732" s="69"/>
      <c r="AJ732" s="68">
        <f t="shared" si="156"/>
        <v>0</v>
      </c>
      <c r="AK732" s="69"/>
      <c r="AL732" s="69"/>
      <c r="AM732" s="69"/>
      <c r="AN732" s="69"/>
      <c r="AO732" s="69"/>
      <c r="AP732" s="69"/>
      <c r="AQ732" s="68">
        <f t="shared" si="157"/>
        <v>0</v>
      </c>
      <c r="AR732" s="69">
        <v>1515.13</v>
      </c>
      <c r="AS732" s="69"/>
      <c r="AT732" s="72">
        <f t="shared" si="158"/>
        <v>205.39349999999999</v>
      </c>
      <c r="AU732" s="71">
        <f t="shared" si="151"/>
        <v>23.049714999999999</v>
      </c>
      <c r="AV732" s="68">
        <f t="shared" si="159"/>
        <v>5254.5732150000003</v>
      </c>
      <c r="AW732" s="68">
        <f t="shared" si="161"/>
        <v>63054.878580000004</v>
      </c>
      <c r="AX732" s="70">
        <v>400</v>
      </c>
      <c r="AY732" s="70">
        <v>600</v>
      </c>
      <c r="AZ732" s="70"/>
      <c r="BA732" s="68">
        <f t="shared" si="160"/>
        <v>64054.878580000004</v>
      </c>
      <c r="BB732" s="17"/>
      <c r="BC732" s="81"/>
    </row>
    <row r="733" spans="1:55" s="20" customFormat="1" ht="39.75" customHeight="1" x14ac:dyDescent="0.25">
      <c r="A733" s="81" t="s">
        <v>73</v>
      </c>
      <c r="B733" s="34" t="s">
        <v>2</v>
      </c>
      <c r="C733" s="34"/>
      <c r="D733" s="34"/>
      <c r="E733" s="34"/>
      <c r="F733" s="34" t="s">
        <v>5182</v>
      </c>
      <c r="G733" s="15" t="s">
        <v>4776</v>
      </c>
      <c r="H733" s="16" t="s">
        <v>4777</v>
      </c>
      <c r="I733" s="172">
        <f t="shared" si="153"/>
        <v>721</v>
      </c>
      <c r="J733" s="83">
        <f t="shared" si="152"/>
        <v>688</v>
      </c>
      <c r="K733" s="17" t="s">
        <v>1848</v>
      </c>
      <c r="L733" s="60" t="s">
        <v>74</v>
      </c>
      <c r="M733" s="60" t="s">
        <v>5631</v>
      </c>
      <c r="N733" s="139" t="s">
        <v>4801</v>
      </c>
      <c r="O733" s="18" t="s">
        <v>2947</v>
      </c>
      <c r="P733" s="47" t="s">
        <v>2948</v>
      </c>
      <c r="Q733" s="48">
        <v>33054</v>
      </c>
      <c r="R733" s="66" t="s">
        <v>875</v>
      </c>
      <c r="S733" s="48" t="s">
        <v>76</v>
      </c>
      <c r="T733" s="56" t="s">
        <v>77</v>
      </c>
      <c r="U733" s="47" t="s">
        <v>78</v>
      </c>
      <c r="V733" s="58" t="s">
        <v>209</v>
      </c>
      <c r="W733" s="58" t="s">
        <v>1847</v>
      </c>
      <c r="X733" s="58" t="s">
        <v>5183</v>
      </c>
      <c r="Y733" s="19" t="s">
        <v>5193</v>
      </c>
      <c r="Z733" s="71"/>
      <c r="AA733" s="69"/>
      <c r="AB733" s="68">
        <f t="shared" si="154"/>
        <v>0</v>
      </c>
      <c r="AC733" s="69">
        <v>2282.15</v>
      </c>
      <c r="AD733" s="69">
        <v>1228.8499999999999</v>
      </c>
      <c r="AE733" s="69"/>
      <c r="AF733" s="68">
        <f t="shared" si="155"/>
        <v>3511</v>
      </c>
      <c r="AG733" s="69"/>
      <c r="AH733" s="69"/>
      <c r="AI733" s="69"/>
      <c r="AJ733" s="68">
        <f t="shared" si="156"/>
        <v>0</v>
      </c>
      <c r="AK733" s="69"/>
      <c r="AL733" s="69"/>
      <c r="AM733" s="69"/>
      <c r="AN733" s="69"/>
      <c r="AO733" s="69"/>
      <c r="AP733" s="69"/>
      <c r="AQ733" s="68">
        <f t="shared" si="157"/>
        <v>0</v>
      </c>
      <c r="AR733" s="69">
        <v>1185.75</v>
      </c>
      <c r="AS733" s="69"/>
      <c r="AT733" s="72">
        <f t="shared" si="158"/>
        <v>205.39349999999999</v>
      </c>
      <c r="AU733" s="71">
        <f t="shared" si="151"/>
        <v>23.049714999999999</v>
      </c>
      <c r="AV733" s="68">
        <f t="shared" si="159"/>
        <v>4925.1932150000002</v>
      </c>
      <c r="AW733" s="68">
        <f t="shared" si="161"/>
        <v>59102.318580000006</v>
      </c>
      <c r="AX733" s="70">
        <v>400</v>
      </c>
      <c r="AY733" s="70">
        <v>600</v>
      </c>
      <c r="AZ733" s="70"/>
      <c r="BA733" s="68">
        <f t="shared" si="160"/>
        <v>60102.318580000006</v>
      </c>
      <c r="BB733" s="17"/>
      <c r="BC733" s="81"/>
    </row>
    <row r="734" spans="1:55" s="20" customFormat="1" ht="39.75" customHeight="1" x14ac:dyDescent="0.25">
      <c r="A734" s="81" t="s">
        <v>73</v>
      </c>
      <c r="B734" s="34" t="s">
        <v>2</v>
      </c>
      <c r="C734" s="34"/>
      <c r="D734" s="34"/>
      <c r="E734" s="34"/>
      <c r="F734" s="34" t="s">
        <v>5182</v>
      </c>
      <c r="G734" s="15" t="s">
        <v>4776</v>
      </c>
      <c r="H734" s="16" t="s">
        <v>4777</v>
      </c>
      <c r="I734" s="172">
        <f t="shared" si="153"/>
        <v>722</v>
      </c>
      <c r="J734" s="83">
        <f t="shared" si="152"/>
        <v>689</v>
      </c>
      <c r="K734" s="17" t="s">
        <v>1848</v>
      </c>
      <c r="L734" s="60" t="s">
        <v>74</v>
      </c>
      <c r="M734" s="60" t="s">
        <v>5631</v>
      </c>
      <c r="N734" s="53" t="s">
        <v>4793</v>
      </c>
      <c r="O734" s="18" t="s">
        <v>2949</v>
      </c>
      <c r="P734" s="47" t="s">
        <v>2950</v>
      </c>
      <c r="Q734" s="48">
        <v>32478</v>
      </c>
      <c r="R734" s="66" t="s">
        <v>876</v>
      </c>
      <c r="S734" s="48" t="s">
        <v>76</v>
      </c>
      <c r="T734" s="56" t="s">
        <v>77</v>
      </c>
      <c r="U734" s="47" t="s">
        <v>78</v>
      </c>
      <c r="V734" s="58" t="s">
        <v>209</v>
      </c>
      <c r="W734" s="58" t="s">
        <v>1847</v>
      </c>
      <c r="X734" s="58" t="s">
        <v>5183</v>
      </c>
      <c r="Y734" s="19" t="s">
        <v>5193</v>
      </c>
      <c r="Z734" s="71"/>
      <c r="AA734" s="69"/>
      <c r="AB734" s="68">
        <f t="shared" si="154"/>
        <v>0</v>
      </c>
      <c r="AC734" s="69">
        <v>2282.15</v>
      </c>
      <c r="AD734" s="69">
        <v>1228.8499999999999</v>
      </c>
      <c r="AE734" s="69"/>
      <c r="AF734" s="68">
        <f t="shared" si="155"/>
        <v>3511</v>
      </c>
      <c r="AG734" s="69"/>
      <c r="AH734" s="69"/>
      <c r="AI734" s="69"/>
      <c r="AJ734" s="68">
        <f t="shared" si="156"/>
        <v>0</v>
      </c>
      <c r="AK734" s="69"/>
      <c r="AL734" s="69"/>
      <c r="AM734" s="69"/>
      <c r="AN734" s="69"/>
      <c r="AO734" s="69"/>
      <c r="AP734" s="69"/>
      <c r="AQ734" s="68">
        <f t="shared" si="157"/>
        <v>0</v>
      </c>
      <c r="AR734" s="69">
        <v>1251.6199999999999</v>
      </c>
      <c r="AS734" s="69"/>
      <c r="AT734" s="72">
        <f t="shared" si="158"/>
        <v>205.39349999999999</v>
      </c>
      <c r="AU734" s="71">
        <f t="shared" si="151"/>
        <v>23.049714999999999</v>
      </c>
      <c r="AV734" s="68">
        <f t="shared" si="159"/>
        <v>4991.0632150000001</v>
      </c>
      <c r="AW734" s="68">
        <f t="shared" si="161"/>
        <v>59892.758580000002</v>
      </c>
      <c r="AX734" s="70">
        <v>400</v>
      </c>
      <c r="AY734" s="70">
        <v>600</v>
      </c>
      <c r="AZ734" s="70"/>
      <c r="BA734" s="68">
        <f t="shared" si="160"/>
        <v>60892.758580000002</v>
      </c>
      <c r="BB734" s="17"/>
      <c r="BC734" s="81"/>
    </row>
    <row r="735" spans="1:55" s="20" customFormat="1" ht="39.75" customHeight="1" x14ac:dyDescent="0.25">
      <c r="A735" s="81" t="s">
        <v>73</v>
      </c>
      <c r="B735" s="34" t="s">
        <v>2</v>
      </c>
      <c r="C735" s="34"/>
      <c r="D735" s="34"/>
      <c r="E735" s="34"/>
      <c r="F735" s="34" t="s">
        <v>5182</v>
      </c>
      <c r="G735" s="15" t="s">
        <v>4776</v>
      </c>
      <c r="H735" s="16" t="s">
        <v>4777</v>
      </c>
      <c r="I735" s="172">
        <f t="shared" si="153"/>
        <v>723</v>
      </c>
      <c r="J735" s="83">
        <f t="shared" si="152"/>
        <v>690</v>
      </c>
      <c r="K735" s="17" t="s">
        <v>1848</v>
      </c>
      <c r="L735" s="60" t="s">
        <v>74</v>
      </c>
      <c r="M735" s="60" t="s">
        <v>5631</v>
      </c>
      <c r="N735" s="53" t="s">
        <v>4800</v>
      </c>
      <c r="O735" s="18" t="s">
        <v>2951</v>
      </c>
      <c r="P735" s="47" t="s">
        <v>2952</v>
      </c>
      <c r="Q735" s="48">
        <v>32855</v>
      </c>
      <c r="R735" s="66" t="s">
        <v>877</v>
      </c>
      <c r="S735" s="48" t="s">
        <v>76</v>
      </c>
      <c r="T735" s="56" t="s">
        <v>77</v>
      </c>
      <c r="U735" s="47" t="s">
        <v>78</v>
      </c>
      <c r="V735" s="58" t="s">
        <v>209</v>
      </c>
      <c r="W735" s="58" t="s">
        <v>1847</v>
      </c>
      <c r="X735" s="58" t="s">
        <v>5183</v>
      </c>
      <c r="Y735" s="19" t="s">
        <v>5193</v>
      </c>
      <c r="Z735" s="71"/>
      <c r="AA735" s="69"/>
      <c r="AB735" s="68">
        <f t="shared" si="154"/>
        <v>0</v>
      </c>
      <c r="AC735" s="69">
        <v>2282.15</v>
      </c>
      <c r="AD735" s="69">
        <v>1228.8499999999999</v>
      </c>
      <c r="AE735" s="69"/>
      <c r="AF735" s="68">
        <f t="shared" si="155"/>
        <v>3511</v>
      </c>
      <c r="AG735" s="69"/>
      <c r="AH735" s="69"/>
      <c r="AI735" s="69"/>
      <c r="AJ735" s="68">
        <f t="shared" si="156"/>
        <v>0</v>
      </c>
      <c r="AK735" s="69"/>
      <c r="AL735" s="69"/>
      <c r="AM735" s="69"/>
      <c r="AN735" s="69"/>
      <c r="AO735" s="69"/>
      <c r="AP735" s="69"/>
      <c r="AQ735" s="68">
        <f t="shared" si="157"/>
        <v>0</v>
      </c>
      <c r="AR735" s="69">
        <v>1449.25</v>
      </c>
      <c r="AS735" s="69"/>
      <c r="AT735" s="72">
        <f t="shared" si="158"/>
        <v>205.39349999999999</v>
      </c>
      <c r="AU735" s="71">
        <f t="shared" si="151"/>
        <v>23.049714999999999</v>
      </c>
      <c r="AV735" s="68">
        <f t="shared" si="159"/>
        <v>5188.6932150000002</v>
      </c>
      <c r="AW735" s="68">
        <f t="shared" si="161"/>
        <v>62264.318580000006</v>
      </c>
      <c r="AX735" s="70">
        <v>400</v>
      </c>
      <c r="AY735" s="70">
        <v>600</v>
      </c>
      <c r="AZ735" s="70"/>
      <c r="BA735" s="68">
        <f t="shared" si="160"/>
        <v>63264.318580000006</v>
      </c>
      <c r="BB735" s="17"/>
      <c r="BC735" s="81"/>
    </row>
    <row r="736" spans="1:55" s="20" customFormat="1" ht="39.75" customHeight="1" x14ac:dyDescent="0.25">
      <c r="A736" s="81" t="s">
        <v>73</v>
      </c>
      <c r="B736" s="34" t="s">
        <v>2</v>
      </c>
      <c r="C736" s="34"/>
      <c r="D736" s="34"/>
      <c r="E736" s="34"/>
      <c r="F736" s="34" t="s">
        <v>5182</v>
      </c>
      <c r="G736" s="15" t="s">
        <v>4776</v>
      </c>
      <c r="H736" s="16" t="s">
        <v>4777</v>
      </c>
      <c r="I736" s="172">
        <f t="shared" si="153"/>
        <v>724</v>
      </c>
      <c r="J736" s="83">
        <f t="shared" si="152"/>
        <v>691</v>
      </c>
      <c r="K736" s="17" t="s">
        <v>1848</v>
      </c>
      <c r="L736" s="60" t="s">
        <v>74</v>
      </c>
      <c r="M736" s="60" t="s">
        <v>5631</v>
      </c>
      <c r="N736" s="53" t="s">
        <v>4803</v>
      </c>
      <c r="O736" s="18" t="s">
        <v>5820</v>
      </c>
      <c r="P736" s="47" t="s">
        <v>5821</v>
      </c>
      <c r="Q736" s="48">
        <v>42550</v>
      </c>
      <c r="R736" s="66" t="s">
        <v>879</v>
      </c>
      <c r="S736" s="48" t="s">
        <v>76</v>
      </c>
      <c r="T736" s="56" t="s">
        <v>1816</v>
      </c>
      <c r="U736" s="47" t="s">
        <v>78</v>
      </c>
      <c r="V736" s="58" t="s">
        <v>213</v>
      </c>
      <c r="W736" s="58" t="s">
        <v>1849</v>
      </c>
      <c r="X736" s="58" t="s">
        <v>5183</v>
      </c>
      <c r="Y736" s="19" t="s">
        <v>5193</v>
      </c>
      <c r="Z736" s="71"/>
      <c r="AA736" s="69"/>
      <c r="AB736" s="68">
        <f t="shared" si="154"/>
        <v>0</v>
      </c>
      <c r="AC736" s="69">
        <v>1747.85</v>
      </c>
      <c r="AD736" s="69">
        <v>941.15</v>
      </c>
      <c r="AE736" s="69"/>
      <c r="AF736" s="68">
        <f t="shared" si="155"/>
        <v>2689</v>
      </c>
      <c r="AG736" s="69"/>
      <c r="AH736" s="69"/>
      <c r="AI736" s="69"/>
      <c r="AJ736" s="68">
        <f t="shared" si="156"/>
        <v>0</v>
      </c>
      <c r="AK736" s="69"/>
      <c r="AL736" s="69"/>
      <c r="AM736" s="69"/>
      <c r="AN736" s="69"/>
      <c r="AO736" s="69"/>
      <c r="AP736" s="69"/>
      <c r="AQ736" s="68">
        <f t="shared" si="157"/>
        <v>0</v>
      </c>
      <c r="AR736" s="69">
        <v>1606.5</v>
      </c>
      <c r="AS736" s="69"/>
      <c r="AT736" s="72">
        <f t="shared" si="158"/>
        <v>157.3065</v>
      </c>
      <c r="AU736" s="71">
        <f t="shared" si="151"/>
        <v>17.653284999999997</v>
      </c>
      <c r="AV736" s="68">
        <f t="shared" si="159"/>
        <v>4470.459785</v>
      </c>
      <c r="AW736" s="68">
        <f t="shared" si="161"/>
        <v>53645.517420000004</v>
      </c>
      <c r="AX736" s="70">
        <v>400</v>
      </c>
      <c r="AY736" s="70">
        <v>600</v>
      </c>
      <c r="AZ736" s="70"/>
      <c r="BA736" s="68">
        <f t="shared" si="160"/>
        <v>54645.517420000004</v>
      </c>
      <c r="BB736" s="17" t="s">
        <v>5929</v>
      </c>
      <c r="BC736" s="81"/>
    </row>
    <row r="737" spans="1:55" s="20" customFormat="1" ht="39.75" customHeight="1" x14ac:dyDescent="0.25">
      <c r="A737" s="81" t="s">
        <v>73</v>
      </c>
      <c r="B737" s="34" t="s">
        <v>2</v>
      </c>
      <c r="C737" s="34"/>
      <c r="D737" s="34"/>
      <c r="E737" s="34"/>
      <c r="F737" s="34" t="s">
        <v>5182</v>
      </c>
      <c r="G737" s="15" t="s">
        <v>4776</v>
      </c>
      <c r="H737" s="16" t="s">
        <v>4777</v>
      </c>
      <c r="I737" s="172">
        <f t="shared" si="153"/>
        <v>725</v>
      </c>
      <c r="J737" s="83">
        <f t="shared" si="152"/>
        <v>692</v>
      </c>
      <c r="K737" s="17" t="s">
        <v>1848</v>
      </c>
      <c r="L737" s="60" t="s">
        <v>74</v>
      </c>
      <c r="M737" s="60" t="s">
        <v>5631</v>
      </c>
      <c r="N737" s="53" t="s">
        <v>4800</v>
      </c>
      <c r="O737" s="18" t="s">
        <v>2957</v>
      </c>
      <c r="P737" s="47" t="s">
        <v>2958</v>
      </c>
      <c r="Q737" s="48">
        <v>33054</v>
      </c>
      <c r="R737" s="66" t="s">
        <v>881</v>
      </c>
      <c r="S737" s="48" t="s">
        <v>76</v>
      </c>
      <c r="T737" s="56" t="s">
        <v>77</v>
      </c>
      <c r="U737" s="47" t="s">
        <v>78</v>
      </c>
      <c r="V737" s="58" t="s">
        <v>209</v>
      </c>
      <c r="W737" s="58" t="s">
        <v>1847</v>
      </c>
      <c r="X737" s="58" t="s">
        <v>5183</v>
      </c>
      <c r="Y737" s="19" t="s">
        <v>5193</v>
      </c>
      <c r="Z737" s="71"/>
      <c r="AA737" s="69"/>
      <c r="AB737" s="68">
        <f t="shared" si="154"/>
        <v>0</v>
      </c>
      <c r="AC737" s="69">
        <v>2282.15</v>
      </c>
      <c r="AD737" s="69">
        <v>1228.8499999999999</v>
      </c>
      <c r="AE737" s="69"/>
      <c r="AF737" s="68">
        <f t="shared" si="155"/>
        <v>3511</v>
      </c>
      <c r="AG737" s="69"/>
      <c r="AH737" s="69"/>
      <c r="AI737" s="69"/>
      <c r="AJ737" s="68">
        <f t="shared" si="156"/>
        <v>0</v>
      </c>
      <c r="AK737" s="69"/>
      <c r="AL737" s="69"/>
      <c r="AM737" s="69"/>
      <c r="AN737" s="69"/>
      <c r="AO737" s="69"/>
      <c r="AP737" s="69"/>
      <c r="AQ737" s="68">
        <f t="shared" si="157"/>
        <v>0</v>
      </c>
      <c r="AR737" s="69">
        <v>1515.13</v>
      </c>
      <c r="AS737" s="69"/>
      <c r="AT737" s="72">
        <f t="shared" si="158"/>
        <v>205.39349999999999</v>
      </c>
      <c r="AU737" s="71">
        <f t="shared" si="151"/>
        <v>23.049714999999999</v>
      </c>
      <c r="AV737" s="68">
        <f t="shared" si="159"/>
        <v>5254.5732150000003</v>
      </c>
      <c r="AW737" s="68">
        <f t="shared" si="161"/>
        <v>63054.878580000004</v>
      </c>
      <c r="AX737" s="70">
        <v>400</v>
      </c>
      <c r="AY737" s="70">
        <v>600</v>
      </c>
      <c r="AZ737" s="70"/>
      <c r="BA737" s="68">
        <f t="shared" si="160"/>
        <v>64054.878580000004</v>
      </c>
      <c r="BB737" s="17"/>
      <c r="BC737" s="81"/>
    </row>
    <row r="738" spans="1:55" s="20" customFormat="1" ht="39.75" customHeight="1" x14ac:dyDescent="0.25">
      <c r="A738" s="81" t="s">
        <v>73</v>
      </c>
      <c r="B738" s="34" t="s">
        <v>2</v>
      </c>
      <c r="C738" s="34"/>
      <c r="D738" s="34"/>
      <c r="E738" s="34"/>
      <c r="F738" s="34" t="s">
        <v>5182</v>
      </c>
      <c r="G738" s="15" t="s">
        <v>4776</v>
      </c>
      <c r="H738" s="16" t="s">
        <v>4777</v>
      </c>
      <c r="I738" s="172">
        <f t="shared" si="153"/>
        <v>726</v>
      </c>
      <c r="J738" s="83">
        <f t="shared" si="152"/>
        <v>693</v>
      </c>
      <c r="K738" s="17" t="s">
        <v>1848</v>
      </c>
      <c r="L738" s="60" t="s">
        <v>74</v>
      </c>
      <c r="M738" s="60" t="s">
        <v>5631</v>
      </c>
      <c r="N738" s="53" t="s">
        <v>4803</v>
      </c>
      <c r="O738" s="18" t="s">
        <v>5822</v>
      </c>
      <c r="P738" s="47" t="s">
        <v>5823</v>
      </c>
      <c r="Q738" s="48">
        <v>31001</v>
      </c>
      <c r="R738" s="66" t="s">
        <v>882</v>
      </c>
      <c r="S738" s="48" t="s">
        <v>76</v>
      </c>
      <c r="T738" s="56" t="s">
        <v>1816</v>
      </c>
      <c r="U738" s="47" t="s">
        <v>78</v>
      </c>
      <c r="V738" s="58" t="s">
        <v>213</v>
      </c>
      <c r="W738" s="58" t="s">
        <v>1849</v>
      </c>
      <c r="X738" s="58" t="s">
        <v>5183</v>
      </c>
      <c r="Y738" s="19" t="s">
        <v>5193</v>
      </c>
      <c r="Z738" s="71"/>
      <c r="AA738" s="69"/>
      <c r="AB738" s="68">
        <f t="shared" si="154"/>
        <v>0</v>
      </c>
      <c r="AC738" s="69">
        <v>1747.85</v>
      </c>
      <c r="AD738" s="69">
        <v>941.15</v>
      </c>
      <c r="AE738" s="69"/>
      <c r="AF738" s="68">
        <f t="shared" si="155"/>
        <v>2689</v>
      </c>
      <c r="AG738" s="69"/>
      <c r="AH738" s="69"/>
      <c r="AI738" s="69"/>
      <c r="AJ738" s="68">
        <f t="shared" si="156"/>
        <v>0</v>
      </c>
      <c r="AK738" s="69"/>
      <c r="AL738" s="69"/>
      <c r="AM738" s="69"/>
      <c r="AN738" s="69"/>
      <c r="AO738" s="69"/>
      <c r="AP738" s="69"/>
      <c r="AQ738" s="68">
        <f t="shared" si="157"/>
        <v>0</v>
      </c>
      <c r="AR738" s="69">
        <v>1185.75</v>
      </c>
      <c r="AS738" s="69"/>
      <c r="AT738" s="72">
        <f t="shared" si="158"/>
        <v>157.3065</v>
      </c>
      <c r="AU738" s="71">
        <f t="shared" si="151"/>
        <v>17.653284999999997</v>
      </c>
      <c r="AV738" s="68">
        <f t="shared" si="159"/>
        <v>4049.709785</v>
      </c>
      <c r="AW738" s="68">
        <f t="shared" si="161"/>
        <v>48596.517420000004</v>
      </c>
      <c r="AX738" s="70">
        <v>400</v>
      </c>
      <c r="AY738" s="70">
        <v>600</v>
      </c>
      <c r="AZ738" s="70"/>
      <c r="BA738" s="68">
        <f t="shared" si="160"/>
        <v>49596.517420000004</v>
      </c>
      <c r="BB738" s="17" t="s">
        <v>5930</v>
      </c>
      <c r="BC738" s="81"/>
    </row>
    <row r="739" spans="1:55" s="20" customFormat="1" ht="39.75" customHeight="1" x14ac:dyDescent="0.25">
      <c r="A739" s="81" t="s">
        <v>73</v>
      </c>
      <c r="B739" s="34" t="s">
        <v>2</v>
      </c>
      <c r="C739" s="34"/>
      <c r="D739" s="34"/>
      <c r="E739" s="34"/>
      <c r="F739" s="34" t="s">
        <v>5182</v>
      </c>
      <c r="G739" s="15" t="s">
        <v>4776</v>
      </c>
      <c r="H739" s="16" t="s">
        <v>4777</v>
      </c>
      <c r="I739" s="172">
        <f t="shared" si="153"/>
        <v>727</v>
      </c>
      <c r="J739" s="83">
        <f t="shared" si="152"/>
        <v>694</v>
      </c>
      <c r="K739" s="17" t="s">
        <v>1848</v>
      </c>
      <c r="L739" s="60" t="s">
        <v>74</v>
      </c>
      <c r="M739" s="60" t="s">
        <v>5631</v>
      </c>
      <c r="N739" s="53" t="s">
        <v>4791</v>
      </c>
      <c r="O739" s="18" t="s">
        <v>2959</v>
      </c>
      <c r="P739" s="47" t="s">
        <v>2960</v>
      </c>
      <c r="Q739" s="48">
        <v>35627</v>
      </c>
      <c r="R739" s="66" t="s">
        <v>883</v>
      </c>
      <c r="S739" s="48" t="s">
        <v>76</v>
      </c>
      <c r="T739" s="56" t="s">
        <v>77</v>
      </c>
      <c r="U739" s="47" t="s">
        <v>78</v>
      </c>
      <c r="V739" s="58" t="s">
        <v>209</v>
      </c>
      <c r="W739" s="58" t="s">
        <v>1847</v>
      </c>
      <c r="X739" s="58" t="s">
        <v>5183</v>
      </c>
      <c r="Y739" s="19" t="s">
        <v>5193</v>
      </c>
      <c r="Z739" s="71"/>
      <c r="AA739" s="69"/>
      <c r="AB739" s="68">
        <f t="shared" si="154"/>
        <v>0</v>
      </c>
      <c r="AC739" s="69">
        <v>2282.15</v>
      </c>
      <c r="AD739" s="69">
        <v>1228.8499999999999</v>
      </c>
      <c r="AE739" s="69"/>
      <c r="AF739" s="68">
        <f t="shared" si="155"/>
        <v>3511</v>
      </c>
      <c r="AG739" s="69"/>
      <c r="AH739" s="69"/>
      <c r="AI739" s="69"/>
      <c r="AJ739" s="68">
        <f t="shared" si="156"/>
        <v>0</v>
      </c>
      <c r="AK739" s="69"/>
      <c r="AL739" s="69"/>
      <c r="AM739" s="69"/>
      <c r="AN739" s="69"/>
      <c r="AO739" s="69"/>
      <c r="AP739" s="69"/>
      <c r="AQ739" s="68">
        <f t="shared" si="157"/>
        <v>0</v>
      </c>
      <c r="AR739" s="69">
        <v>1185.75</v>
      </c>
      <c r="AS739" s="69"/>
      <c r="AT739" s="72">
        <f t="shared" si="158"/>
        <v>205.39349999999999</v>
      </c>
      <c r="AU739" s="71">
        <f t="shared" si="151"/>
        <v>23.049714999999999</v>
      </c>
      <c r="AV739" s="68">
        <f t="shared" si="159"/>
        <v>4925.1932150000002</v>
      </c>
      <c r="AW739" s="68">
        <f t="shared" si="161"/>
        <v>59102.318580000006</v>
      </c>
      <c r="AX739" s="70">
        <v>400</v>
      </c>
      <c r="AY739" s="70">
        <v>600</v>
      </c>
      <c r="AZ739" s="70"/>
      <c r="BA739" s="68">
        <f t="shared" si="160"/>
        <v>60102.318580000006</v>
      </c>
      <c r="BB739" s="17"/>
      <c r="BC739" s="81"/>
    </row>
    <row r="740" spans="1:55" s="20" customFormat="1" ht="39.75" customHeight="1" x14ac:dyDescent="0.25">
      <c r="A740" s="81" t="s">
        <v>73</v>
      </c>
      <c r="B740" s="34" t="s">
        <v>2</v>
      </c>
      <c r="C740" s="34"/>
      <c r="D740" s="34"/>
      <c r="E740" s="34"/>
      <c r="F740" s="34" t="s">
        <v>5182</v>
      </c>
      <c r="G740" s="15" t="s">
        <v>4776</v>
      </c>
      <c r="H740" s="16" t="s">
        <v>4777</v>
      </c>
      <c r="I740" s="172">
        <f t="shared" si="153"/>
        <v>728</v>
      </c>
      <c r="J740" s="83">
        <f t="shared" si="152"/>
        <v>695</v>
      </c>
      <c r="K740" s="17" t="s">
        <v>1848</v>
      </c>
      <c r="L740" s="60" t="s">
        <v>74</v>
      </c>
      <c r="M740" s="60" t="s">
        <v>5631</v>
      </c>
      <c r="N740" s="53" t="s">
        <v>4793</v>
      </c>
      <c r="O740" s="18" t="s">
        <v>2963</v>
      </c>
      <c r="P740" s="47" t="s">
        <v>2964</v>
      </c>
      <c r="Q740" s="48">
        <v>35718</v>
      </c>
      <c r="R740" s="66" t="s">
        <v>885</v>
      </c>
      <c r="S740" s="48" t="s">
        <v>76</v>
      </c>
      <c r="T740" s="56" t="s">
        <v>77</v>
      </c>
      <c r="U740" s="47" t="s">
        <v>78</v>
      </c>
      <c r="V740" s="58" t="s">
        <v>209</v>
      </c>
      <c r="W740" s="58" t="s">
        <v>1847</v>
      </c>
      <c r="X740" s="58" t="s">
        <v>5183</v>
      </c>
      <c r="Y740" s="19" t="s">
        <v>5193</v>
      </c>
      <c r="Z740" s="71"/>
      <c r="AA740" s="69"/>
      <c r="AB740" s="68">
        <f t="shared" si="154"/>
        <v>0</v>
      </c>
      <c r="AC740" s="69">
        <v>2282.15</v>
      </c>
      <c r="AD740" s="69">
        <v>1228.8499999999999</v>
      </c>
      <c r="AE740" s="69"/>
      <c r="AF740" s="68">
        <f t="shared" si="155"/>
        <v>3511</v>
      </c>
      <c r="AG740" s="69"/>
      <c r="AH740" s="69"/>
      <c r="AI740" s="69"/>
      <c r="AJ740" s="68">
        <f t="shared" si="156"/>
        <v>0</v>
      </c>
      <c r="AK740" s="69"/>
      <c r="AL740" s="69"/>
      <c r="AM740" s="69"/>
      <c r="AN740" s="69"/>
      <c r="AO740" s="69"/>
      <c r="AP740" s="69"/>
      <c r="AQ740" s="68">
        <f t="shared" si="157"/>
        <v>0</v>
      </c>
      <c r="AR740" s="69">
        <v>1449.25</v>
      </c>
      <c r="AS740" s="69"/>
      <c r="AT740" s="72">
        <f t="shared" si="158"/>
        <v>205.39349999999999</v>
      </c>
      <c r="AU740" s="71">
        <f t="shared" si="151"/>
        <v>23.049714999999999</v>
      </c>
      <c r="AV740" s="68">
        <f t="shared" si="159"/>
        <v>5188.6932150000002</v>
      </c>
      <c r="AW740" s="68">
        <f t="shared" si="161"/>
        <v>62264.318580000006</v>
      </c>
      <c r="AX740" s="70">
        <v>400</v>
      </c>
      <c r="AY740" s="70">
        <v>600</v>
      </c>
      <c r="AZ740" s="70"/>
      <c r="BA740" s="68">
        <f t="shared" si="160"/>
        <v>63264.318580000006</v>
      </c>
      <c r="BB740" s="17"/>
      <c r="BC740" s="81"/>
    </row>
    <row r="741" spans="1:55" s="20" customFormat="1" ht="39.75" customHeight="1" x14ac:dyDescent="0.25">
      <c r="A741" s="81" t="s">
        <v>73</v>
      </c>
      <c r="B741" s="34" t="s">
        <v>2</v>
      </c>
      <c r="C741" s="34"/>
      <c r="D741" s="34"/>
      <c r="E741" s="34"/>
      <c r="F741" s="34" t="s">
        <v>5182</v>
      </c>
      <c r="G741" s="15" t="s">
        <v>4776</v>
      </c>
      <c r="H741" s="16" t="s">
        <v>4777</v>
      </c>
      <c r="I741" s="172">
        <f t="shared" si="153"/>
        <v>729</v>
      </c>
      <c r="J741" s="83">
        <f t="shared" si="152"/>
        <v>696</v>
      </c>
      <c r="K741" s="17" t="s">
        <v>1848</v>
      </c>
      <c r="L741" s="60" t="s">
        <v>74</v>
      </c>
      <c r="M741" s="60" t="s">
        <v>5631</v>
      </c>
      <c r="N741" s="53" t="s">
        <v>4800</v>
      </c>
      <c r="O741" s="18" t="s">
        <v>2965</v>
      </c>
      <c r="P741" s="47" t="s">
        <v>2966</v>
      </c>
      <c r="Q741" s="48">
        <v>30971</v>
      </c>
      <c r="R741" s="66" t="s">
        <v>886</v>
      </c>
      <c r="S741" s="48" t="s">
        <v>76</v>
      </c>
      <c r="T741" s="56" t="s">
        <v>77</v>
      </c>
      <c r="U741" s="47" t="s">
        <v>78</v>
      </c>
      <c r="V741" s="58" t="s">
        <v>209</v>
      </c>
      <c r="W741" s="58" t="s">
        <v>1847</v>
      </c>
      <c r="X741" s="58" t="s">
        <v>5183</v>
      </c>
      <c r="Y741" s="19" t="s">
        <v>5193</v>
      </c>
      <c r="Z741" s="71"/>
      <c r="AA741" s="69"/>
      <c r="AB741" s="68">
        <f t="shared" si="154"/>
        <v>0</v>
      </c>
      <c r="AC741" s="69">
        <v>2282.15</v>
      </c>
      <c r="AD741" s="69">
        <v>1228.8499999999999</v>
      </c>
      <c r="AE741" s="69"/>
      <c r="AF741" s="68">
        <f t="shared" si="155"/>
        <v>3511</v>
      </c>
      <c r="AG741" s="69"/>
      <c r="AH741" s="69"/>
      <c r="AI741" s="69"/>
      <c r="AJ741" s="68">
        <f t="shared" si="156"/>
        <v>0</v>
      </c>
      <c r="AK741" s="69"/>
      <c r="AL741" s="69"/>
      <c r="AM741" s="69"/>
      <c r="AN741" s="69"/>
      <c r="AO741" s="69"/>
      <c r="AP741" s="69"/>
      <c r="AQ741" s="68">
        <f t="shared" si="157"/>
        <v>0</v>
      </c>
      <c r="AR741" s="69">
        <v>1317.5</v>
      </c>
      <c r="AS741" s="69"/>
      <c r="AT741" s="72">
        <f t="shared" si="158"/>
        <v>205.39349999999999</v>
      </c>
      <c r="AU741" s="71">
        <f t="shared" si="151"/>
        <v>23.049714999999999</v>
      </c>
      <c r="AV741" s="68">
        <f t="shared" si="159"/>
        <v>5056.9432150000002</v>
      </c>
      <c r="AW741" s="68">
        <f t="shared" si="161"/>
        <v>60683.318580000006</v>
      </c>
      <c r="AX741" s="70">
        <v>400</v>
      </c>
      <c r="AY741" s="70">
        <v>600</v>
      </c>
      <c r="AZ741" s="70"/>
      <c r="BA741" s="68">
        <f t="shared" si="160"/>
        <v>61683.318580000006</v>
      </c>
      <c r="BB741" s="17"/>
      <c r="BC741" s="81"/>
    </row>
    <row r="742" spans="1:55" s="20" customFormat="1" ht="39.75" customHeight="1" x14ac:dyDescent="0.25">
      <c r="A742" s="81" t="s">
        <v>73</v>
      </c>
      <c r="B742" s="34" t="s">
        <v>2</v>
      </c>
      <c r="C742" s="34"/>
      <c r="D742" s="34"/>
      <c r="E742" s="34"/>
      <c r="F742" s="34" t="s">
        <v>5182</v>
      </c>
      <c r="G742" s="15" t="s">
        <v>4776</v>
      </c>
      <c r="H742" s="16" t="s">
        <v>4777</v>
      </c>
      <c r="I742" s="172">
        <f t="shared" si="153"/>
        <v>730</v>
      </c>
      <c r="J742" s="83">
        <f t="shared" si="152"/>
        <v>697</v>
      </c>
      <c r="K742" s="17" t="s">
        <v>1848</v>
      </c>
      <c r="L742" s="60" t="s">
        <v>74</v>
      </c>
      <c r="M742" s="60" t="s">
        <v>5631</v>
      </c>
      <c r="N742" s="53" t="s">
        <v>4793</v>
      </c>
      <c r="O742" s="18" t="s">
        <v>2967</v>
      </c>
      <c r="P742" s="47" t="s">
        <v>2968</v>
      </c>
      <c r="Q742" s="48">
        <v>35240</v>
      </c>
      <c r="R742" s="66" t="s">
        <v>887</v>
      </c>
      <c r="S742" s="48" t="s">
        <v>76</v>
      </c>
      <c r="T742" s="56" t="s">
        <v>77</v>
      </c>
      <c r="U742" s="47" t="s">
        <v>78</v>
      </c>
      <c r="V742" s="58" t="s">
        <v>209</v>
      </c>
      <c r="W742" s="58" t="s">
        <v>1847</v>
      </c>
      <c r="X742" s="58" t="s">
        <v>5183</v>
      </c>
      <c r="Y742" s="19" t="s">
        <v>5193</v>
      </c>
      <c r="Z742" s="71"/>
      <c r="AA742" s="69"/>
      <c r="AB742" s="68">
        <f t="shared" si="154"/>
        <v>0</v>
      </c>
      <c r="AC742" s="69">
        <v>2282.15</v>
      </c>
      <c r="AD742" s="69">
        <v>1228.8499999999999</v>
      </c>
      <c r="AE742" s="69"/>
      <c r="AF742" s="68">
        <f t="shared" si="155"/>
        <v>3511</v>
      </c>
      <c r="AG742" s="69"/>
      <c r="AH742" s="69"/>
      <c r="AI742" s="69"/>
      <c r="AJ742" s="68">
        <f t="shared" si="156"/>
        <v>0</v>
      </c>
      <c r="AK742" s="69"/>
      <c r="AL742" s="69"/>
      <c r="AM742" s="69"/>
      <c r="AN742" s="69"/>
      <c r="AO742" s="69"/>
      <c r="AP742" s="69"/>
      <c r="AQ742" s="68">
        <f t="shared" si="157"/>
        <v>0</v>
      </c>
      <c r="AR742" s="69">
        <v>1449.25</v>
      </c>
      <c r="AS742" s="69"/>
      <c r="AT742" s="72">
        <f t="shared" si="158"/>
        <v>205.39349999999999</v>
      </c>
      <c r="AU742" s="71">
        <f t="shared" si="151"/>
        <v>23.049714999999999</v>
      </c>
      <c r="AV742" s="68">
        <f t="shared" si="159"/>
        <v>5188.6932150000002</v>
      </c>
      <c r="AW742" s="68">
        <f t="shared" si="161"/>
        <v>62264.318580000006</v>
      </c>
      <c r="AX742" s="70">
        <v>400</v>
      </c>
      <c r="AY742" s="70">
        <v>600</v>
      </c>
      <c r="AZ742" s="70"/>
      <c r="BA742" s="68">
        <f t="shared" si="160"/>
        <v>63264.318580000006</v>
      </c>
      <c r="BB742" s="17"/>
      <c r="BC742" s="81"/>
    </row>
    <row r="743" spans="1:55" s="20" customFormat="1" ht="39.75" customHeight="1" x14ac:dyDescent="0.25">
      <c r="A743" s="81" t="s">
        <v>73</v>
      </c>
      <c r="B743" s="34" t="s">
        <v>2</v>
      </c>
      <c r="C743" s="34"/>
      <c r="D743" s="34"/>
      <c r="E743" s="34"/>
      <c r="F743" s="34" t="s">
        <v>5182</v>
      </c>
      <c r="G743" s="15" t="s">
        <v>4776</v>
      </c>
      <c r="H743" s="16" t="s">
        <v>4777</v>
      </c>
      <c r="I743" s="172">
        <f t="shared" si="153"/>
        <v>731</v>
      </c>
      <c r="J743" s="83">
        <f t="shared" si="152"/>
        <v>698</v>
      </c>
      <c r="K743" s="17" t="s">
        <v>1848</v>
      </c>
      <c r="L743" s="60" t="s">
        <v>74</v>
      </c>
      <c r="M743" s="60" t="s">
        <v>5631</v>
      </c>
      <c r="N743" s="139" t="s">
        <v>4801</v>
      </c>
      <c r="O743" s="18" t="s">
        <v>2969</v>
      </c>
      <c r="P743" s="47" t="s">
        <v>2970</v>
      </c>
      <c r="Q743" s="48">
        <v>31747</v>
      </c>
      <c r="R743" s="66" t="s">
        <v>888</v>
      </c>
      <c r="S743" s="48" t="s">
        <v>76</v>
      </c>
      <c r="T743" s="56" t="s">
        <v>77</v>
      </c>
      <c r="U743" s="47" t="s">
        <v>78</v>
      </c>
      <c r="V743" s="58" t="s">
        <v>209</v>
      </c>
      <c r="W743" s="58" t="s">
        <v>1847</v>
      </c>
      <c r="X743" s="58" t="s">
        <v>5183</v>
      </c>
      <c r="Y743" s="19" t="s">
        <v>5193</v>
      </c>
      <c r="Z743" s="71"/>
      <c r="AA743" s="69"/>
      <c r="AB743" s="68">
        <f t="shared" si="154"/>
        <v>0</v>
      </c>
      <c r="AC743" s="69">
        <v>2282.15</v>
      </c>
      <c r="AD743" s="69">
        <v>1228.8499999999999</v>
      </c>
      <c r="AE743" s="69"/>
      <c r="AF743" s="68">
        <f t="shared" si="155"/>
        <v>3511</v>
      </c>
      <c r="AG743" s="69"/>
      <c r="AH743" s="69"/>
      <c r="AI743" s="69"/>
      <c r="AJ743" s="68">
        <f t="shared" si="156"/>
        <v>0</v>
      </c>
      <c r="AK743" s="69"/>
      <c r="AL743" s="69"/>
      <c r="AM743" s="69"/>
      <c r="AN743" s="69"/>
      <c r="AO743" s="69"/>
      <c r="AP743" s="69"/>
      <c r="AQ743" s="68">
        <f t="shared" si="157"/>
        <v>0</v>
      </c>
      <c r="AR743" s="69">
        <v>1218.69</v>
      </c>
      <c r="AS743" s="69"/>
      <c r="AT743" s="72">
        <f t="shared" si="158"/>
        <v>205.39349999999999</v>
      </c>
      <c r="AU743" s="71">
        <f t="shared" si="151"/>
        <v>23.049714999999999</v>
      </c>
      <c r="AV743" s="68">
        <f t="shared" si="159"/>
        <v>4958.1332150000007</v>
      </c>
      <c r="AW743" s="68">
        <f t="shared" si="161"/>
        <v>59497.598580000005</v>
      </c>
      <c r="AX743" s="70">
        <v>400</v>
      </c>
      <c r="AY743" s="70">
        <v>600</v>
      </c>
      <c r="AZ743" s="70"/>
      <c r="BA743" s="68">
        <f t="shared" si="160"/>
        <v>60497.598580000005</v>
      </c>
      <c r="BB743" s="17"/>
      <c r="BC743" s="81"/>
    </row>
    <row r="744" spans="1:55" s="20" customFormat="1" ht="39.75" customHeight="1" x14ac:dyDescent="0.25">
      <c r="A744" s="81" t="s">
        <v>73</v>
      </c>
      <c r="B744" s="34" t="s">
        <v>2</v>
      </c>
      <c r="C744" s="34"/>
      <c r="D744" s="34"/>
      <c r="E744" s="34"/>
      <c r="F744" s="34" t="s">
        <v>5182</v>
      </c>
      <c r="G744" s="15" t="s">
        <v>4776</v>
      </c>
      <c r="H744" s="16" t="s">
        <v>4777</v>
      </c>
      <c r="I744" s="172">
        <f t="shared" si="153"/>
        <v>732</v>
      </c>
      <c r="J744" s="83">
        <f t="shared" si="152"/>
        <v>699</v>
      </c>
      <c r="K744" s="17" t="s">
        <v>1848</v>
      </c>
      <c r="L744" s="60" t="s">
        <v>74</v>
      </c>
      <c r="M744" s="60" t="s">
        <v>5631</v>
      </c>
      <c r="N744" s="53" t="s">
        <v>4793</v>
      </c>
      <c r="O744" s="18" t="s">
        <v>2971</v>
      </c>
      <c r="P744" s="47" t="s">
        <v>2972</v>
      </c>
      <c r="Q744" s="48">
        <v>32872</v>
      </c>
      <c r="R744" s="66" t="s">
        <v>889</v>
      </c>
      <c r="S744" s="48" t="s">
        <v>76</v>
      </c>
      <c r="T744" s="56" t="s">
        <v>77</v>
      </c>
      <c r="U744" s="47" t="s">
        <v>78</v>
      </c>
      <c r="V744" s="58" t="s">
        <v>209</v>
      </c>
      <c r="W744" s="58" t="s">
        <v>1847</v>
      </c>
      <c r="X744" s="58" t="s">
        <v>5183</v>
      </c>
      <c r="Y744" s="19" t="s">
        <v>5193</v>
      </c>
      <c r="Z744" s="71"/>
      <c r="AA744" s="69"/>
      <c r="AB744" s="68">
        <f t="shared" si="154"/>
        <v>0</v>
      </c>
      <c r="AC744" s="69">
        <v>2282.15</v>
      </c>
      <c r="AD744" s="69">
        <v>1228.8499999999999</v>
      </c>
      <c r="AE744" s="69"/>
      <c r="AF744" s="68">
        <f t="shared" si="155"/>
        <v>3511</v>
      </c>
      <c r="AG744" s="69"/>
      <c r="AH744" s="69"/>
      <c r="AI744" s="69"/>
      <c r="AJ744" s="68">
        <f t="shared" si="156"/>
        <v>0</v>
      </c>
      <c r="AK744" s="69"/>
      <c r="AL744" s="69"/>
      <c r="AM744" s="69"/>
      <c r="AN744" s="69"/>
      <c r="AO744" s="69"/>
      <c r="AP744" s="69"/>
      <c r="AQ744" s="68">
        <f t="shared" si="157"/>
        <v>0</v>
      </c>
      <c r="AR744" s="69">
        <v>1482.19</v>
      </c>
      <c r="AS744" s="69"/>
      <c r="AT744" s="72">
        <f t="shared" si="158"/>
        <v>205.39349999999999</v>
      </c>
      <c r="AU744" s="71">
        <f t="shared" si="151"/>
        <v>23.049714999999999</v>
      </c>
      <c r="AV744" s="68">
        <f t="shared" si="159"/>
        <v>5221.6332150000007</v>
      </c>
      <c r="AW744" s="68">
        <f t="shared" si="161"/>
        <v>62659.598580000005</v>
      </c>
      <c r="AX744" s="70">
        <v>400</v>
      </c>
      <c r="AY744" s="70">
        <v>600</v>
      </c>
      <c r="AZ744" s="70"/>
      <c r="BA744" s="68">
        <f t="shared" si="160"/>
        <v>63659.598580000005</v>
      </c>
      <c r="BB744" s="17"/>
      <c r="BC744" s="81"/>
    </row>
    <row r="745" spans="1:55" s="20" customFormat="1" ht="39.75" customHeight="1" x14ac:dyDescent="0.25">
      <c r="A745" s="81" t="s">
        <v>73</v>
      </c>
      <c r="B745" s="34" t="s">
        <v>2</v>
      </c>
      <c r="C745" s="34"/>
      <c r="D745" s="34"/>
      <c r="E745" s="34"/>
      <c r="F745" s="34" t="s">
        <v>5182</v>
      </c>
      <c r="G745" s="15" t="s">
        <v>4776</v>
      </c>
      <c r="H745" s="16" t="s">
        <v>4777</v>
      </c>
      <c r="I745" s="172">
        <f t="shared" si="153"/>
        <v>733</v>
      </c>
      <c r="J745" s="83">
        <f t="shared" si="152"/>
        <v>700</v>
      </c>
      <c r="K745" s="17" t="s">
        <v>1848</v>
      </c>
      <c r="L745" s="60" t="s">
        <v>74</v>
      </c>
      <c r="M745" s="60" t="s">
        <v>5631</v>
      </c>
      <c r="N745" s="53" t="s">
        <v>4800</v>
      </c>
      <c r="O745" s="18" t="s">
        <v>2973</v>
      </c>
      <c r="P745" s="47" t="s">
        <v>2974</v>
      </c>
      <c r="Q745" s="48">
        <v>35064</v>
      </c>
      <c r="R745" s="66" t="s">
        <v>890</v>
      </c>
      <c r="S745" s="48" t="s">
        <v>76</v>
      </c>
      <c r="T745" s="56" t="s">
        <v>77</v>
      </c>
      <c r="U745" s="47" t="s">
        <v>78</v>
      </c>
      <c r="V745" s="58" t="s">
        <v>209</v>
      </c>
      <c r="W745" s="58" t="s">
        <v>1847</v>
      </c>
      <c r="X745" s="58" t="s">
        <v>5183</v>
      </c>
      <c r="Y745" s="19" t="s">
        <v>5193</v>
      </c>
      <c r="Z745" s="71"/>
      <c r="AA745" s="69"/>
      <c r="AB745" s="68">
        <f t="shared" si="154"/>
        <v>0</v>
      </c>
      <c r="AC745" s="69">
        <v>2282.15</v>
      </c>
      <c r="AD745" s="69">
        <v>1228.8499999999999</v>
      </c>
      <c r="AE745" s="69"/>
      <c r="AF745" s="68">
        <f t="shared" si="155"/>
        <v>3511</v>
      </c>
      <c r="AG745" s="69"/>
      <c r="AH745" s="69"/>
      <c r="AI745" s="69"/>
      <c r="AJ745" s="68">
        <f t="shared" si="156"/>
        <v>0</v>
      </c>
      <c r="AK745" s="69"/>
      <c r="AL745" s="69"/>
      <c r="AM745" s="69"/>
      <c r="AN745" s="69">
        <v>450</v>
      </c>
      <c r="AO745" s="69"/>
      <c r="AP745" s="69"/>
      <c r="AQ745" s="68">
        <f t="shared" si="157"/>
        <v>450</v>
      </c>
      <c r="AR745" s="69">
        <v>1581</v>
      </c>
      <c r="AS745" s="69"/>
      <c r="AT745" s="72">
        <f t="shared" si="158"/>
        <v>205.39349999999999</v>
      </c>
      <c r="AU745" s="71">
        <f t="shared" si="151"/>
        <v>23.049714999999999</v>
      </c>
      <c r="AV745" s="68">
        <f t="shared" si="159"/>
        <v>5770.4432150000002</v>
      </c>
      <c r="AW745" s="68">
        <f t="shared" si="161"/>
        <v>69245.318580000006</v>
      </c>
      <c r="AX745" s="70">
        <v>400</v>
      </c>
      <c r="AY745" s="70">
        <v>600</v>
      </c>
      <c r="AZ745" s="70"/>
      <c r="BA745" s="68">
        <f t="shared" si="160"/>
        <v>70245.318580000006</v>
      </c>
      <c r="BB745" s="17"/>
      <c r="BC745" s="81"/>
    </row>
    <row r="746" spans="1:55" s="20" customFormat="1" ht="39.75" customHeight="1" x14ac:dyDescent="0.25">
      <c r="A746" s="81" t="s">
        <v>73</v>
      </c>
      <c r="B746" s="34" t="s">
        <v>2</v>
      </c>
      <c r="C746" s="34"/>
      <c r="D746" s="34"/>
      <c r="E746" s="34"/>
      <c r="F746" s="34" t="s">
        <v>5182</v>
      </c>
      <c r="G746" s="15" t="s">
        <v>4776</v>
      </c>
      <c r="H746" s="16" t="s">
        <v>4777</v>
      </c>
      <c r="I746" s="172">
        <f t="shared" si="153"/>
        <v>734</v>
      </c>
      <c r="J746" s="83">
        <f t="shared" si="152"/>
        <v>701</v>
      </c>
      <c r="K746" s="17" t="s">
        <v>1848</v>
      </c>
      <c r="L746" s="60" t="s">
        <v>74</v>
      </c>
      <c r="M746" s="60" t="s">
        <v>5631</v>
      </c>
      <c r="N746" s="139" t="s">
        <v>4801</v>
      </c>
      <c r="O746" s="18" t="s">
        <v>2977</v>
      </c>
      <c r="P746" s="47" t="s">
        <v>2978</v>
      </c>
      <c r="Q746" s="48">
        <v>32371</v>
      </c>
      <c r="R746" s="66" t="s">
        <v>892</v>
      </c>
      <c r="S746" s="48" t="s">
        <v>76</v>
      </c>
      <c r="T746" s="56" t="s">
        <v>77</v>
      </c>
      <c r="U746" s="47" t="s">
        <v>78</v>
      </c>
      <c r="V746" s="58" t="s">
        <v>209</v>
      </c>
      <c r="W746" s="58" t="s">
        <v>1847</v>
      </c>
      <c r="X746" s="58" t="s">
        <v>5183</v>
      </c>
      <c r="Y746" s="19" t="s">
        <v>5193</v>
      </c>
      <c r="Z746" s="71"/>
      <c r="AA746" s="69"/>
      <c r="AB746" s="68">
        <f t="shared" si="154"/>
        <v>0</v>
      </c>
      <c r="AC746" s="69">
        <v>2282.15</v>
      </c>
      <c r="AD746" s="69">
        <v>1228.8499999999999</v>
      </c>
      <c r="AE746" s="69"/>
      <c r="AF746" s="68">
        <f t="shared" si="155"/>
        <v>3511</v>
      </c>
      <c r="AG746" s="69"/>
      <c r="AH746" s="69"/>
      <c r="AI746" s="69"/>
      <c r="AJ746" s="68">
        <f t="shared" si="156"/>
        <v>0</v>
      </c>
      <c r="AK746" s="69"/>
      <c r="AL746" s="69"/>
      <c r="AM746" s="69"/>
      <c r="AN746" s="69">
        <v>450</v>
      </c>
      <c r="AO746" s="69"/>
      <c r="AP746" s="69"/>
      <c r="AQ746" s="68">
        <f t="shared" si="157"/>
        <v>450</v>
      </c>
      <c r="AR746" s="69">
        <v>1581</v>
      </c>
      <c r="AS746" s="69"/>
      <c r="AT746" s="72">
        <f t="shared" si="158"/>
        <v>205.39349999999999</v>
      </c>
      <c r="AU746" s="71">
        <f t="shared" si="151"/>
        <v>23.049714999999999</v>
      </c>
      <c r="AV746" s="68">
        <f t="shared" si="159"/>
        <v>5770.4432150000002</v>
      </c>
      <c r="AW746" s="68">
        <f t="shared" si="161"/>
        <v>69245.318580000006</v>
      </c>
      <c r="AX746" s="70">
        <v>400</v>
      </c>
      <c r="AY746" s="70">
        <v>600</v>
      </c>
      <c r="AZ746" s="70"/>
      <c r="BA746" s="68">
        <f t="shared" si="160"/>
        <v>70245.318580000006</v>
      </c>
      <c r="BB746" s="17"/>
      <c r="BC746" s="81"/>
    </row>
    <row r="747" spans="1:55" s="20" customFormat="1" ht="39.75" customHeight="1" x14ac:dyDescent="0.25">
      <c r="A747" s="81" t="s">
        <v>73</v>
      </c>
      <c r="B747" s="34" t="s">
        <v>2</v>
      </c>
      <c r="C747" s="34"/>
      <c r="D747" s="34"/>
      <c r="E747" s="34"/>
      <c r="F747" s="34" t="s">
        <v>5182</v>
      </c>
      <c r="G747" s="15" t="s">
        <v>4776</v>
      </c>
      <c r="H747" s="16" t="s">
        <v>4777</v>
      </c>
      <c r="I747" s="172">
        <f t="shared" si="153"/>
        <v>735</v>
      </c>
      <c r="J747" s="83">
        <f t="shared" si="152"/>
        <v>702</v>
      </c>
      <c r="K747" s="17" t="s">
        <v>1848</v>
      </c>
      <c r="L747" s="60" t="s">
        <v>74</v>
      </c>
      <c r="M747" s="60" t="s">
        <v>5631</v>
      </c>
      <c r="N747" s="53" t="s">
        <v>4800</v>
      </c>
      <c r="O747" s="18" t="s">
        <v>2981</v>
      </c>
      <c r="P747" s="47" t="s">
        <v>2982</v>
      </c>
      <c r="Q747" s="48">
        <v>33208</v>
      </c>
      <c r="R747" s="66" t="s">
        <v>894</v>
      </c>
      <c r="S747" s="48" t="s">
        <v>76</v>
      </c>
      <c r="T747" s="56" t="s">
        <v>77</v>
      </c>
      <c r="U747" s="47" t="s">
        <v>78</v>
      </c>
      <c r="V747" s="58" t="s">
        <v>209</v>
      </c>
      <c r="W747" s="58" t="s">
        <v>1847</v>
      </c>
      <c r="X747" s="58" t="s">
        <v>5183</v>
      </c>
      <c r="Y747" s="19" t="s">
        <v>5193</v>
      </c>
      <c r="Z747" s="71"/>
      <c r="AA747" s="69"/>
      <c r="AB747" s="68">
        <f t="shared" si="154"/>
        <v>0</v>
      </c>
      <c r="AC747" s="69">
        <v>2282.15</v>
      </c>
      <c r="AD747" s="69">
        <v>1228.8499999999999</v>
      </c>
      <c r="AE747" s="69"/>
      <c r="AF747" s="68">
        <f t="shared" si="155"/>
        <v>3511</v>
      </c>
      <c r="AG747" s="69"/>
      <c r="AH747" s="69"/>
      <c r="AI747" s="69"/>
      <c r="AJ747" s="68">
        <f t="shared" si="156"/>
        <v>0</v>
      </c>
      <c r="AK747" s="69"/>
      <c r="AL747" s="69"/>
      <c r="AM747" s="69"/>
      <c r="AN747" s="69"/>
      <c r="AO747" s="69"/>
      <c r="AP747" s="69"/>
      <c r="AQ747" s="68">
        <f t="shared" si="157"/>
        <v>0</v>
      </c>
      <c r="AR747" s="69">
        <v>1581</v>
      </c>
      <c r="AS747" s="69"/>
      <c r="AT747" s="72">
        <f t="shared" si="158"/>
        <v>205.39349999999999</v>
      </c>
      <c r="AU747" s="71">
        <f t="shared" si="151"/>
        <v>23.049714999999999</v>
      </c>
      <c r="AV747" s="68">
        <f t="shared" si="159"/>
        <v>5320.4432150000002</v>
      </c>
      <c r="AW747" s="68">
        <f t="shared" si="161"/>
        <v>63845.318580000006</v>
      </c>
      <c r="AX747" s="70">
        <v>400</v>
      </c>
      <c r="AY747" s="70">
        <v>600</v>
      </c>
      <c r="AZ747" s="70"/>
      <c r="BA747" s="68">
        <f t="shared" si="160"/>
        <v>64845.318580000006</v>
      </c>
      <c r="BB747" s="17"/>
      <c r="BC747" s="81"/>
    </row>
    <row r="748" spans="1:55" s="20" customFormat="1" ht="39.75" customHeight="1" x14ac:dyDescent="0.25">
      <c r="A748" s="81" t="s">
        <v>73</v>
      </c>
      <c r="B748" s="34"/>
      <c r="C748" s="34"/>
      <c r="D748" s="34">
        <v>1</v>
      </c>
      <c r="E748" s="34"/>
      <c r="F748" s="34" t="s">
        <v>5182</v>
      </c>
      <c r="G748" s="15" t="s">
        <v>4776</v>
      </c>
      <c r="H748" s="16" t="s">
        <v>4777</v>
      </c>
      <c r="I748" s="172">
        <f t="shared" si="153"/>
        <v>736</v>
      </c>
      <c r="J748" s="83">
        <f t="shared" si="152"/>
        <v>703</v>
      </c>
      <c r="K748" s="17" t="s">
        <v>1848</v>
      </c>
      <c r="L748" s="60" t="s">
        <v>74</v>
      </c>
      <c r="M748" s="60" t="s">
        <v>5631</v>
      </c>
      <c r="N748" s="53" t="s">
        <v>4790</v>
      </c>
      <c r="O748" s="18" t="s">
        <v>2987</v>
      </c>
      <c r="P748" s="47"/>
      <c r="Q748" s="48">
        <v>42940</v>
      </c>
      <c r="R748" s="66" t="s">
        <v>897</v>
      </c>
      <c r="S748" s="48" t="s">
        <v>76</v>
      </c>
      <c r="T748" s="56" t="s">
        <v>1822</v>
      </c>
      <c r="U748" s="47" t="s">
        <v>78</v>
      </c>
      <c r="V748" s="58" t="s">
        <v>209</v>
      </c>
      <c r="W748" s="58" t="s">
        <v>1847</v>
      </c>
      <c r="X748" s="58" t="s">
        <v>5183</v>
      </c>
      <c r="Y748" s="19" t="s">
        <v>5193</v>
      </c>
      <c r="Z748" s="71"/>
      <c r="AA748" s="69"/>
      <c r="AB748" s="68">
        <f t="shared" si="154"/>
        <v>0</v>
      </c>
      <c r="AC748" s="69">
        <v>2282.15</v>
      </c>
      <c r="AD748" s="69">
        <v>1228.8499999999999</v>
      </c>
      <c r="AE748" s="69"/>
      <c r="AF748" s="68">
        <f t="shared" si="155"/>
        <v>3511</v>
      </c>
      <c r="AG748" s="69"/>
      <c r="AH748" s="69"/>
      <c r="AI748" s="69"/>
      <c r="AJ748" s="68">
        <f t="shared" si="156"/>
        <v>0</v>
      </c>
      <c r="AK748" s="69"/>
      <c r="AL748" s="69"/>
      <c r="AM748" s="69"/>
      <c r="AN748" s="69"/>
      <c r="AO748" s="69"/>
      <c r="AP748" s="69"/>
      <c r="AQ748" s="68">
        <f t="shared" si="157"/>
        <v>0</v>
      </c>
      <c r="AR748" s="69">
        <v>1515.13</v>
      </c>
      <c r="AS748" s="69"/>
      <c r="AT748" s="72">
        <f t="shared" si="158"/>
        <v>205.39349999999999</v>
      </c>
      <c r="AU748" s="71">
        <f t="shared" si="151"/>
        <v>23.049714999999999</v>
      </c>
      <c r="AV748" s="68">
        <f t="shared" si="159"/>
        <v>5254.5732150000003</v>
      </c>
      <c r="AW748" s="68">
        <f t="shared" si="161"/>
        <v>63054.878580000004</v>
      </c>
      <c r="AX748" s="70">
        <v>400</v>
      </c>
      <c r="AY748" s="70">
        <v>600</v>
      </c>
      <c r="AZ748" s="70"/>
      <c r="BA748" s="68">
        <f t="shared" si="160"/>
        <v>64054.878580000004</v>
      </c>
      <c r="BB748" s="17" t="s">
        <v>5553</v>
      </c>
      <c r="BC748" s="81" t="s">
        <v>5407</v>
      </c>
    </row>
    <row r="749" spans="1:55" s="20" customFormat="1" ht="39.75" customHeight="1" x14ac:dyDescent="0.25">
      <c r="A749" s="81" t="s">
        <v>73</v>
      </c>
      <c r="B749" s="34" t="s">
        <v>2</v>
      </c>
      <c r="C749" s="34"/>
      <c r="D749" s="34"/>
      <c r="E749" s="34"/>
      <c r="F749" s="34" t="s">
        <v>5182</v>
      </c>
      <c r="G749" s="15" t="s">
        <v>4776</v>
      </c>
      <c r="H749" s="16" t="s">
        <v>4777</v>
      </c>
      <c r="I749" s="172">
        <f t="shared" si="153"/>
        <v>737</v>
      </c>
      <c r="J749" s="83">
        <f t="shared" si="152"/>
        <v>704</v>
      </c>
      <c r="K749" s="17" t="s">
        <v>1848</v>
      </c>
      <c r="L749" s="60" t="s">
        <v>74</v>
      </c>
      <c r="M749" s="60" t="s">
        <v>5631</v>
      </c>
      <c r="N749" s="53" t="s">
        <v>4790</v>
      </c>
      <c r="O749" s="18" t="s">
        <v>2988</v>
      </c>
      <c r="P749" s="47" t="s">
        <v>2989</v>
      </c>
      <c r="Q749" s="48">
        <v>33269</v>
      </c>
      <c r="R749" s="66" t="s">
        <v>898</v>
      </c>
      <c r="S749" s="48" t="s">
        <v>76</v>
      </c>
      <c r="T749" s="56" t="s">
        <v>77</v>
      </c>
      <c r="U749" s="47" t="s">
        <v>78</v>
      </c>
      <c r="V749" s="58" t="s">
        <v>209</v>
      </c>
      <c r="W749" s="58" t="s">
        <v>1847</v>
      </c>
      <c r="X749" s="58" t="s">
        <v>5183</v>
      </c>
      <c r="Y749" s="19" t="s">
        <v>5193</v>
      </c>
      <c r="Z749" s="71"/>
      <c r="AA749" s="69"/>
      <c r="AB749" s="68">
        <f t="shared" si="154"/>
        <v>0</v>
      </c>
      <c r="AC749" s="69">
        <v>2282.15</v>
      </c>
      <c r="AD749" s="69">
        <v>1228.8499999999999</v>
      </c>
      <c r="AE749" s="69"/>
      <c r="AF749" s="68">
        <f t="shared" si="155"/>
        <v>3511</v>
      </c>
      <c r="AG749" s="69"/>
      <c r="AH749" s="69"/>
      <c r="AI749" s="69"/>
      <c r="AJ749" s="68">
        <f t="shared" si="156"/>
        <v>0</v>
      </c>
      <c r="AK749" s="69"/>
      <c r="AL749" s="69"/>
      <c r="AM749" s="69"/>
      <c r="AN749" s="69"/>
      <c r="AO749" s="69">
        <v>300</v>
      </c>
      <c r="AP749" s="69"/>
      <c r="AQ749" s="68">
        <f t="shared" si="157"/>
        <v>300</v>
      </c>
      <c r="AR749" s="69">
        <v>1515.13</v>
      </c>
      <c r="AS749" s="69"/>
      <c r="AT749" s="72">
        <f t="shared" si="158"/>
        <v>205.39349999999999</v>
      </c>
      <c r="AU749" s="71">
        <f t="shared" si="151"/>
        <v>23.049714999999999</v>
      </c>
      <c r="AV749" s="68">
        <f t="shared" si="159"/>
        <v>5554.5732150000003</v>
      </c>
      <c r="AW749" s="68">
        <f t="shared" si="161"/>
        <v>66654.878580000004</v>
      </c>
      <c r="AX749" s="70">
        <v>400</v>
      </c>
      <c r="AY749" s="70">
        <v>600</v>
      </c>
      <c r="AZ749" s="70"/>
      <c r="BA749" s="68">
        <f t="shared" si="160"/>
        <v>67654.878580000004</v>
      </c>
      <c r="BB749" s="17"/>
      <c r="BC749" s="81"/>
    </row>
    <row r="750" spans="1:55" s="20" customFormat="1" ht="39.75" customHeight="1" x14ac:dyDescent="0.25">
      <c r="A750" s="81" t="s">
        <v>73</v>
      </c>
      <c r="B750" s="34" t="s">
        <v>2</v>
      </c>
      <c r="C750" s="34"/>
      <c r="D750" s="34"/>
      <c r="E750" s="34"/>
      <c r="F750" s="34" t="s">
        <v>5182</v>
      </c>
      <c r="G750" s="15" t="s">
        <v>4776</v>
      </c>
      <c r="H750" s="16" t="s">
        <v>4777</v>
      </c>
      <c r="I750" s="172">
        <f t="shared" si="153"/>
        <v>738</v>
      </c>
      <c r="J750" s="83">
        <f t="shared" si="152"/>
        <v>705</v>
      </c>
      <c r="K750" s="17" t="s">
        <v>1848</v>
      </c>
      <c r="L750" s="60" t="s">
        <v>74</v>
      </c>
      <c r="M750" s="60" t="s">
        <v>5631</v>
      </c>
      <c r="N750" s="53" t="s">
        <v>4793</v>
      </c>
      <c r="O750" s="18" t="s">
        <v>2990</v>
      </c>
      <c r="P750" s="47" t="s">
        <v>2991</v>
      </c>
      <c r="Q750" s="48">
        <v>33882</v>
      </c>
      <c r="R750" s="66" t="s">
        <v>899</v>
      </c>
      <c r="S750" s="48" t="s">
        <v>76</v>
      </c>
      <c r="T750" s="56" t="s">
        <v>77</v>
      </c>
      <c r="U750" s="47" t="s">
        <v>78</v>
      </c>
      <c r="V750" s="58" t="s">
        <v>209</v>
      </c>
      <c r="W750" s="58" t="s">
        <v>1847</v>
      </c>
      <c r="X750" s="58" t="s">
        <v>5183</v>
      </c>
      <c r="Y750" s="19" t="s">
        <v>5193</v>
      </c>
      <c r="Z750" s="71"/>
      <c r="AA750" s="69"/>
      <c r="AB750" s="68">
        <f t="shared" si="154"/>
        <v>0</v>
      </c>
      <c r="AC750" s="69">
        <v>2282.15</v>
      </c>
      <c r="AD750" s="69">
        <v>1228.8499999999999</v>
      </c>
      <c r="AE750" s="69"/>
      <c r="AF750" s="68">
        <f t="shared" si="155"/>
        <v>3511</v>
      </c>
      <c r="AG750" s="69">
        <v>800</v>
      </c>
      <c r="AH750" s="69"/>
      <c r="AI750" s="69"/>
      <c r="AJ750" s="68">
        <f t="shared" si="156"/>
        <v>800</v>
      </c>
      <c r="AK750" s="69"/>
      <c r="AL750" s="69"/>
      <c r="AM750" s="69"/>
      <c r="AN750" s="69"/>
      <c r="AO750" s="69"/>
      <c r="AP750" s="69"/>
      <c r="AQ750" s="68">
        <f t="shared" si="157"/>
        <v>0</v>
      </c>
      <c r="AR750" s="69">
        <v>1317.5</v>
      </c>
      <c r="AS750" s="69"/>
      <c r="AT750" s="72">
        <f t="shared" si="158"/>
        <v>205.39349999999999</v>
      </c>
      <c r="AU750" s="71">
        <f t="shared" si="151"/>
        <v>23.049714999999999</v>
      </c>
      <c r="AV750" s="68">
        <f t="shared" si="159"/>
        <v>5856.9432150000002</v>
      </c>
      <c r="AW750" s="68">
        <f t="shared" si="161"/>
        <v>70283.318580000006</v>
      </c>
      <c r="AX750" s="70">
        <v>400</v>
      </c>
      <c r="AY750" s="70">
        <v>600</v>
      </c>
      <c r="AZ750" s="70"/>
      <c r="BA750" s="68">
        <f t="shared" si="160"/>
        <v>71283.318580000006</v>
      </c>
      <c r="BB750" s="17"/>
      <c r="BC750" s="81"/>
    </row>
    <row r="751" spans="1:55" s="20" customFormat="1" ht="39.75" customHeight="1" x14ac:dyDescent="0.25">
      <c r="A751" s="81" t="s">
        <v>73</v>
      </c>
      <c r="B751" s="34" t="s">
        <v>2</v>
      </c>
      <c r="C751" s="34"/>
      <c r="D751" s="34"/>
      <c r="E751" s="34"/>
      <c r="F751" s="34" t="s">
        <v>5182</v>
      </c>
      <c r="G751" s="15" t="s">
        <v>4776</v>
      </c>
      <c r="H751" s="16" t="s">
        <v>4777</v>
      </c>
      <c r="I751" s="172">
        <f t="shared" si="153"/>
        <v>739</v>
      </c>
      <c r="J751" s="83">
        <f t="shared" si="152"/>
        <v>706</v>
      </c>
      <c r="K751" s="17" t="s">
        <v>1848</v>
      </c>
      <c r="L751" s="60" t="s">
        <v>74</v>
      </c>
      <c r="M751" s="60" t="s">
        <v>5631</v>
      </c>
      <c r="N751" s="53" t="s">
        <v>4793</v>
      </c>
      <c r="O751" s="18" t="s">
        <v>2996</v>
      </c>
      <c r="P751" s="47" t="s">
        <v>2997</v>
      </c>
      <c r="Q751" s="48">
        <v>35069</v>
      </c>
      <c r="R751" s="66" t="s">
        <v>902</v>
      </c>
      <c r="S751" s="48" t="s">
        <v>76</v>
      </c>
      <c r="T751" s="56" t="s">
        <v>77</v>
      </c>
      <c r="U751" s="47" t="s">
        <v>78</v>
      </c>
      <c r="V751" s="58" t="s">
        <v>209</v>
      </c>
      <c r="W751" s="58" t="s">
        <v>1847</v>
      </c>
      <c r="X751" s="58" t="s">
        <v>5183</v>
      </c>
      <c r="Y751" s="19" t="s">
        <v>5193</v>
      </c>
      <c r="Z751" s="71"/>
      <c r="AA751" s="69"/>
      <c r="AB751" s="68">
        <f t="shared" si="154"/>
        <v>0</v>
      </c>
      <c r="AC751" s="69">
        <v>2282.15</v>
      </c>
      <c r="AD751" s="69">
        <v>1228.8499999999999</v>
      </c>
      <c r="AE751" s="69"/>
      <c r="AF751" s="68">
        <f t="shared" si="155"/>
        <v>3511</v>
      </c>
      <c r="AG751" s="69"/>
      <c r="AH751" s="69"/>
      <c r="AI751" s="69"/>
      <c r="AJ751" s="68">
        <f t="shared" si="156"/>
        <v>0</v>
      </c>
      <c r="AK751" s="69"/>
      <c r="AL751" s="69"/>
      <c r="AM751" s="69"/>
      <c r="AN751" s="69"/>
      <c r="AO751" s="69"/>
      <c r="AP751" s="69"/>
      <c r="AQ751" s="68">
        <f t="shared" si="157"/>
        <v>0</v>
      </c>
      <c r="AR751" s="69"/>
      <c r="AS751" s="69"/>
      <c r="AT751" s="72">
        <f t="shared" si="158"/>
        <v>205.39349999999999</v>
      </c>
      <c r="AU751" s="71">
        <f t="shared" si="151"/>
        <v>23.049714999999999</v>
      </c>
      <c r="AV751" s="68">
        <f t="shared" si="159"/>
        <v>3739.4432150000002</v>
      </c>
      <c r="AW751" s="68">
        <f t="shared" si="161"/>
        <v>44873.318580000006</v>
      </c>
      <c r="AX751" s="70">
        <v>400</v>
      </c>
      <c r="AY751" s="70">
        <v>600</v>
      </c>
      <c r="AZ751" s="70"/>
      <c r="BA751" s="68">
        <f t="shared" si="160"/>
        <v>45873.318580000006</v>
      </c>
      <c r="BB751" s="17" t="s">
        <v>6102</v>
      </c>
      <c r="BC751" s="81" t="s">
        <v>4950</v>
      </c>
    </row>
    <row r="752" spans="1:55" s="20" customFormat="1" ht="39.75" customHeight="1" x14ac:dyDescent="0.25">
      <c r="A752" s="81" t="s">
        <v>73</v>
      </c>
      <c r="B752" s="34" t="s">
        <v>2</v>
      </c>
      <c r="C752" s="34"/>
      <c r="D752" s="34"/>
      <c r="E752" s="34"/>
      <c r="F752" s="34" t="s">
        <v>5182</v>
      </c>
      <c r="G752" s="15" t="s">
        <v>4776</v>
      </c>
      <c r="H752" s="16" t="s">
        <v>4777</v>
      </c>
      <c r="I752" s="172">
        <f t="shared" si="153"/>
        <v>740</v>
      </c>
      <c r="J752" s="83">
        <f t="shared" si="152"/>
        <v>707</v>
      </c>
      <c r="K752" s="17" t="s">
        <v>1848</v>
      </c>
      <c r="L752" s="60" t="s">
        <v>74</v>
      </c>
      <c r="M752" s="60" t="s">
        <v>5631</v>
      </c>
      <c r="N752" s="53" t="s">
        <v>4793</v>
      </c>
      <c r="O752" s="18" t="s">
        <v>2998</v>
      </c>
      <c r="P752" s="47" t="s">
        <v>2999</v>
      </c>
      <c r="Q752" s="48">
        <v>33801</v>
      </c>
      <c r="R752" s="66" t="s">
        <v>903</v>
      </c>
      <c r="S752" s="48" t="s">
        <v>76</v>
      </c>
      <c r="T752" s="56" t="s">
        <v>77</v>
      </c>
      <c r="U752" s="47" t="s">
        <v>78</v>
      </c>
      <c r="V752" s="58" t="s">
        <v>209</v>
      </c>
      <c r="W752" s="58" t="s">
        <v>1847</v>
      </c>
      <c r="X752" s="58" t="s">
        <v>5183</v>
      </c>
      <c r="Y752" s="19" t="s">
        <v>5193</v>
      </c>
      <c r="Z752" s="71"/>
      <c r="AA752" s="69"/>
      <c r="AB752" s="68">
        <f t="shared" si="154"/>
        <v>0</v>
      </c>
      <c r="AC752" s="69">
        <v>2282.15</v>
      </c>
      <c r="AD752" s="69">
        <v>1228.8499999999999</v>
      </c>
      <c r="AE752" s="69"/>
      <c r="AF752" s="68">
        <f t="shared" si="155"/>
        <v>3511</v>
      </c>
      <c r="AG752" s="69"/>
      <c r="AH752" s="69"/>
      <c r="AI752" s="69"/>
      <c r="AJ752" s="68">
        <f t="shared" si="156"/>
        <v>0</v>
      </c>
      <c r="AK752" s="69"/>
      <c r="AL752" s="69"/>
      <c r="AM752" s="69"/>
      <c r="AN752" s="69"/>
      <c r="AO752" s="69"/>
      <c r="AP752" s="69"/>
      <c r="AQ752" s="68">
        <f t="shared" si="157"/>
        <v>0</v>
      </c>
      <c r="AR752" s="69">
        <v>1581</v>
      </c>
      <c r="AS752" s="69"/>
      <c r="AT752" s="72">
        <f t="shared" si="158"/>
        <v>205.39349999999999</v>
      </c>
      <c r="AU752" s="71">
        <f t="shared" si="151"/>
        <v>23.049714999999999</v>
      </c>
      <c r="AV752" s="68">
        <f t="shared" si="159"/>
        <v>5320.4432150000002</v>
      </c>
      <c r="AW752" s="68">
        <f t="shared" si="161"/>
        <v>63845.318580000006</v>
      </c>
      <c r="AX752" s="70">
        <v>400</v>
      </c>
      <c r="AY752" s="70">
        <v>600</v>
      </c>
      <c r="AZ752" s="70"/>
      <c r="BA752" s="68">
        <f t="shared" si="160"/>
        <v>64845.318580000006</v>
      </c>
      <c r="BB752" s="17"/>
      <c r="BC752" s="81"/>
    </row>
    <row r="753" spans="1:55" s="20" customFormat="1" ht="39.75" customHeight="1" x14ac:dyDescent="0.25">
      <c r="A753" s="81" t="s">
        <v>73</v>
      </c>
      <c r="B753" s="34" t="s">
        <v>2</v>
      </c>
      <c r="C753" s="34"/>
      <c r="D753" s="34"/>
      <c r="E753" s="34"/>
      <c r="F753" s="34" t="s">
        <v>5182</v>
      </c>
      <c r="G753" s="15" t="s">
        <v>4776</v>
      </c>
      <c r="H753" s="16" t="s">
        <v>4777</v>
      </c>
      <c r="I753" s="172">
        <f t="shared" si="153"/>
        <v>741</v>
      </c>
      <c r="J753" s="83">
        <f t="shared" si="152"/>
        <v>708</v>
      </c>
      <c r="K753" s="17" t="s">
        <v>1848</v>
      </c>
      <c r="L753" s="60" t="s">
        <v>74</v>
      </c>
      <c r="M753" s="60" t="s">
        <v>5631</v>
      </c>
      <c r="N753" s="139" t="s">
        <v>4801</v>
      </c>
      <c r="O753" s="18" t="s">
        <v>3000</v>
      </c>
      <c r="P753" s="47" t="s">
        <v>3001</v>
      </c>
      <c r="Q753" s="48">
        <v>32356</v>
      </c>
      <c r="R753" s="66" t="s">
        <v>904</v>
      </c>
      <c r="S753" s="48" t="s">
        <v>76</v>
      </c>
      <c r="T753" s="56" t="s">
        <v>77</v>
      </c>
      <c r="U753" s="47" t="s">
        <v>78</v>
      </c>
      <c r="V753" s="58" t="s">
        <v>209</v>
      </c>
      <c r="W753" s="58" t="s">
        <v>1847</v>
      </c>
      <c r="X753" s="58" t="s">
        <v>5183</v>
      </c>
      <c r="Y753" s="19" t="s">
        <v>5193</v>
      </c>
      <c r="Z753" s="71"/>
      <c r="AA753" s="69"/>
      <c r="AB753" s="68">
        <f t="shared" si="154"/>
        <v>0</v>
      </c>
      <c r="AC753" s="69">
        <v>2282.15</v>
      </c>
      <c r="AD753" s="69">
        <v>1228.8499999999999</v>
      </c>
      <c r="AE753" s="69"/>
      <c r="AF753" s="68">
        <f t="shared" si="155"/>
        <v>3511</v>
      </c>
      <c r="AG753" s="69"/>
      <c r="AH753" s="69"/>
      <c r="AI753" s="69"/>
      <c r="AJ753" s="68">
        <f t="shared" si="156"/>
        <v>0</v>
      </c>
      <c r="AK753" s="69"/>
      <c r="AL753" s="69"/>
      <c r="AM753" s="69"/>
      <c r="AN753" s="69"/>
      <c r="AO753" s="69">
        <v>300</v>
      </c>
      <c r="AP753" s="69"/>
      <c r="AQ753" s="68">
        <f t="shared" si="157"/>
        <v>300</v>
      </c>
      <c r="AR753" s="69">
        <v>1185.75</v>
      </c>
      <c r="AS753" s="69"/>
      <c r="AT753" s="72">
        <f t="shared" si="158"/>
        <v>205.39349999999999</v>
      </c>
      <c r="AU753" s="71">
        <f t="shared" si="151"/>
        <v>23.049714999999999</v>
      </c>
      <c r="AV753" s="68">
        <f t="shared" si="159"/>
        <v>5225.1932150000002</v>
      </c>
      <c r="AW753" s="68">
        <f t="shared" si="161"/>
        <v>62702.318580000006</v>
      </c>
      <c r="AX753" s="70">
        <v>400</v>
      </c>
      <c r="AY753" s="70">
        <v>600</v>
      </c>
      <c r="AZ753" s="70"/>
      <c r="BA753" s="68">
        <f t="shared" si="160"/>
        <v>63702.318580000006</v>
      </c>
      <c r="BB753" s="17"/>
      <c r="BC753" s="81"/>
    </row>
    <row r="754" spans="1:55" s="20" customFormat="1" ht="39.75" customHeight="1" x14ac:dyDescent="0.25">
      <c r="A754" s="81" t="s">
        <v>73</v>
      </c>
      <c r="B754" s="34" t="s">
        <v>2</v>
      </c>
      <c r="C754" s="34"/>
      <c r="D754" s="34"/>
      <c r="E754" s="34"/>
      <c r="F754" s="34" t="s">
        <v>5182</v>
      </c>
      <c r="G754" s="15" t="s">
        <v>4776</v>
      </c>
      <c r="H754" s="16" t="s">
        <v>4777</v>
      </c>
      <c r="I754" s="172">
        <f t="shared" si="153"/>
        <v>742</v>
      </c>
      <c r="J754" s="83">
        <f t="shared" si="152"/>
        <v>709</v>
      </c>
      <c r="K754" s="17" t="s">
        <v>1848</v>
      </c>
      <c r="L754" s="60" t="s">
        <v>74</v>
      </c>
      <c r="M754" s="60" t="s">
        <v>5631</v>
      </c>
      <c r="N754" s="53" t="s">
        <v>4800</v>
      </c>
      <c r="O754" s="18" t="s">
        <v>3008</v>
      </c>
      <c r="P754" s="47" t="s">
        <v>3009</v>
      </c>
      <c r="Q754" s="48">
        <v>28277</v>
      </c>
      <c r="R754" s="66" t="s">
        <v>908</v>
      </c>
      <c r="S754" s="48" t="s">
        <v>76</v>
      </c>
      <c r="T754" s="56" t="s">
        <v>77</v>
      </c>
      <c r="U754" s="47" t="s">
        <v>78</v>
      </c>
      <c r="V754" s="58" t="s">
        <v>209</v>
      </c>
      <c r="W754" s="58" t="s">
        <v>1847</v>
      </c>
      <c r="X754" s="58" t="s">
        <v>5183</v>
      </c>
      <c r="Y754" s="19" t="s">
        <v>5193</v>
      </c>
      <c r="Z754" s="71"/>
      <c r="AA754" s="69"/>
      <c r="AB754" s="68">
        <f t="shared" si="154"/>
        <v>0</v>
      </c>
      <c r="AC754" s="69">
        <v>2282.15</v>
      </c>
      <c r="AD754" s="69">
        <v>1228.8499999999999</v>
      </c>
      <c r="AE754" s="69"/>
      <c r="AF754" s="68">
        <f t="shared" si="155"/>
        <v>3511</v>
      </c>
      <c r="AG754" s="69"/>
      <c r="AH754" s="69"/>
      <c r="AI754" s="69"/>
      <c r="AJ754" s="68">
        <f t="shared" si="156"/>
        <v>0</v>
      </c>
      <c r="AK754" s="69"/>
      <c r="AL754" s="69"/>
      <c r="AM754" s="69"/>
      <c r="AN754" s="69"/>
      <c r="AO754" s="69"/>
      <c r="AP754" s="69"/>
      <c r="AQ754" s="68">
        <f t="shared" si="157"/>
        <v>0</v>
      </c>
      <c r="AR754" s="69">
        <v>1515.13</v>
      </c>
      <c r="AS754" s="69"/>
      <c r="AT754" s="72">
        <f t="shared" si="158"/>
        <v>205.39349999999999</v>
      </c>
      <c r="AU754" s="71">
        <f t="shared" si="151"/>
        <v>23.049714999999999</v>
      </c>
      <c r="AV754" s="68">
        <f t="shared" si="159"/>
        <v>5254.5732150000003</v>
      </c>
      <c r="AW754" s="68">
        <f t="shared" si="161"/>
        <v>63054.878580000004</v>
      </c>
      <c r="AX754" s="70">
        <v>400</v>
      </c>
      <c r="AY754" s="70">
        <v>600</v>
      </c>
      <c r="AZ754" s="70"/>
      <c r="BA754" s="68">
        <f t="shared" si="160"/>
        <v>64054.878580000004</v>
      </c>
      <c r="BB754" s="17"/>
      <c r="BC754" s="81"/>
    </row>
    <row r="755" spans="1:55" s="20" customFormat="1" ht="39.75" customHeight="1" x14ac:dyDescent="0.25">
      <c r="A755" s="81" t="s">
        <v>73</v>
      </c>
      <c r="B755" s="34" t="s">
        <v>2</v>
      </c>
      <c r="C755" s="34"/>
      <c r="D755" s="34"/>
      <c r="E755" s="34"/>
      <c r="F755" s="34" t="s">
        <v>5182</v>
      </c>
      <c r="G755" s="15" t="s">
        <v>4776</v>
      </c>
      <c r="H755" s="16" t="s">
        <v>4777</v>
      </c>
      <c r="I755" s="172">
        <f t="shared" si="153"/>
        <v>743</v>
      </c>
      <c r="J755" s="83">
        <f t="shared" si="152"/>
        <v>710</v>
      </c>
      <c r="K755" s="17" t="s">
        <v>1848</v>
      </c>
      <c r="L755" s="60" t="s">
        <v>74</v>
      </c>
      <c r="M755" s="60" t="s">
        <v>5631</v>
      </c>
      <c r="N755" s="139" t="s">
        <v>4801</v>
      </c>
      <c r="O755" s="18" t="s">
        <v>3010</v>
      </c>
      <c r="P755" s="47" t="s">
        <v>3011</v>
      </c>
      <c r="Q755" s="48">
        <v>32872</v>
      </c>
      <c r="R755" s="66" t="s">
        <v>909</v>
      </c>
      <c r="S755" s="48" t="s">
        <v>76</v>
      </c>
      <c r="T755" s="56" t="s">
        <v>77</v>
      </c>
      <c r="U755" s="47" t="s">
        <v>78</v>
      </c>
      <c r="V755" s="58" t="s">
        <v>209</v>
      </c>
      <c r="W755" s="58" t="s">
        <v>1847</v>
      </c>
      <c r="X755" s="58" t="s">
        <v>5183</v>
      </c>
      <c r="Y755" s="19" t="s">
        <v>5193</v>
      </c>
      <c r="Z755" s="71"/>
      <c r="AA755" s="69"/>
      <c r="AB755" s="68">
        <f t="shared" si="154"/>
        <v>0</v>
      </c>
      <c r="AC755" s="69">
        <v>2282.15</v>
      </c>
      <c r="AD755" s="69">
        <v>1228.8499999999999</v>
      </c>
      <c r="AE755" s="69"/>
      <c r="AF755" s="68">
        <f t="shared" si="155"/>
        <v>3511</v>
      </c>
      <c r="AG755" s="69"/>
      <c r="AH755" s="69"/>
      <c r="AI755" s="69"/>
      <c r="AJ755" s="68">
        <f t="shared" si="156"/>
        <v>0</v>
      </c>
      <c r="AK755" s="69"/>
      <c r="AL755" s="69"/>
      <c r="AM755" s="69"/>
      <c r="AN755" s="69"/>
      <c r="AO755" s="69"/>
      <c r="AP755" s="69"/>
      <c r="AQ755" s="68">
        <f t="shared" si="157"/>
        <v>0</v>
      </c>
      <c r="AR755" s="69">
        <v>1383.38</v>
      </c>
      <c r="AS755" s="69"/>
      <c r="AT755" s="72">
        <f t="shared" si="158"/>
        <v>205.39349999999999</v>
      </c>
      <c r="AU755" s="71">
        <f t="shared" ref="AU755:AU818" si="162">+(Z755+AC755)*1.01%</f>
        <v>23.049714999999999</v>
      </c>
      <c r="AV755" s="68">
        <f t="shared" si="159"/>
        <v>5122.8232150000003</v>
      </c>
      <c r="AW755" s="68">
        <f t="shared" si="161"/>
        <v>61473.878580000004</v>
      </c>
      <c r="AX755" s="70">
        <v>400</v>
      </c>
      <c r="AY755" s="70">
        <v>600</v>
      </c>
      <c r="AZ755" s="70"/>
      <c r="BA755" s="68">
        <f t="shared" si="160"/>
        <v>62473.878580000004</v>
      </c>
      <c r="BB755" s="17"/>
      <c r="BC755" s="81"/>
    </row>
    <row r="756" spans="1:55" s="20" customFormat="1" ht="39.75" customHeight="1" x14ac:dyDescent="0.25">
      <c r="A756" s="81" t="s">
        <v>73</v>
      </c>
      <c r="B756" s="34" t="s">
        <v>2</v>
      </c>
      <c r="C756" s="34"/>
      <c r="D756" s="34"/>
      <c r="E756" s="34"/>
      <c r="F756" s="34" t="s">
        <v>5182</v>
      </c>
      <c r="G756" s="15" t="s">
        <v>4776</v>
      </c>
      <c r="H756" s="16" t="s">
        <v>4777</v>
      </c>
      <c r="I756" s="172">
        <f t="shared" si="153"/>
        <v>744</v>
      </c>
      <c r="J756" s="83">
        <f t="shared" si="152"/>
        <v>711</v>
      </c>
      <c r="K756" s="17" t="s">
        <v>1848</v>
      </c>
      <c r="L756" s="60" t="s">
        <v>74</v>
      </c>
      <c r="M756" s="60" t="s">
        <v>5631</v>
      </c>
      <c r="N756" s="53" t="s">
        <v>4790</v>
      </c>
      <c r="O756" s="18" t="s">
        <v>3012</v>
      </c>
      <c r="P756" s="47" t="s">
        <v>3013</v>
      </c>
      <c r="Q756" s="48">
        <v>30164</v>
      </c>
      <c r="R756" s="66" t="s">
        <v>910</v>
      </c>
      <c r="S756" s="48" t="s">
        <v>76</v>
      </c>
      <c r="T756" s="56" t="s">
        <v>77</v>
      </c>
      <c r="U756" s="47" t="s">
        <v>78</v>
      </c>
      <c r="V756" s="58" t="s">
        <v>209</v>
      </c>
      <c r="W756" s="58" t="s">
        <v>1847</v>
      </c>
      <c r="X756" s="58" t="s">
        <v>5183</v>
      </c>
      <c r="Y756" s="19" t="s">
        <v>5193</v>
      </c>
      <c r="Z756" s="71"/>
      <c r="AA756" s="69"/>
      <c r="AB756" s="68">
        <f t="shared" si="154"/>
        <v>0</v>
      </c>
      <c r="AC756" s="69">
        <v>2282.15</v>
      </c>
      <c r="AD756" s="69">
        <v>1228.8499999999999</v>
      </c>
      <c r="AE756" s="69"/>
      <c r="AF756" s="68">
        <f t="shared" si="155"/>
        <v>3511</v>
      </c>
      <c r="AG756" s="69"/>
      <c r="AH756" s="69"/>
      <c r="AI756" s="69"/>
      <c r="AJ756" s="68">
        <f t="shared" si="156"/>
        <v>0</v>
      </c>
      <c r="AK756" s="69"/>
      <c r="AL756" s="69"/>
      <c r="AM756" s="69"/>
      <c r="AN756" s="69"/>
      <c r="AO756" s="69"/>
      <c r="AP756" s="69"/>
      <c r="AQ756" s="68">
        <f t="shared" si="157"/>
        <v>0</v>
      </c>
      <c r="AR756" s="69">
        <v>1317.5</v>
      </c>
      <c r="AS756" s="69"/>
      <c r="AT756" s="72">
        <f t="shared" si="158"/>
        <v>205.39349999999999</v>
      </c>
      <c r="AU756" s="71">
        <f t="shared" si="162"/>
        <v>23.049714999999999</v>
      </c>
      <c r="AV756" s="68">
        <f t="shared" si="159"/>
        <v>5056.9432150000002</v>
      </c>
      <c r="AW756" s="68">
        <f t="shared" si="161"/>
        <v>60683.318580000006</v>
      </c>
      <c r="AX756" s="70">
        <v>400</v>
      </c>
      <c r="AY756" s="70">
        <v>600</v>
      </c>
      <c r="AZ756" s="70"/>
      <c r="BA756" s="68">
        <f t="shared" si="160"/>
        <v>61683.318580000006</v>
      </c>
      <c r="BB756" s="17"/>
      <c r="BC756" s="81"/>
    </row>
    <row r="757" spans="1:55" s="20" customFormat="1" ht="39.75" customHeight="1" x14ac:dyDescent="0.25">
      <c r="A757" s="81" t="s">
        <v>73</v>
      </c>
      <c r="B757" s="34" t="s">
        <v>2</v>
      </c>
      <c r="C757" s="34"/>
      <c r="D757" s="34"/>
      <c r="E757" s="34"/>
      <c r="F757" s="34" t="s">
        <v>5182</v>
      </c>
      <c r="G757" s="15" t="s">
        <v>4776</v>
      </c>
      <c r="H757" s="16" t="s">
        <v>4777</v>
      </c>
      <c r="I757" s="172">
        <f t="shared" si="153"/>
        <v>745</v>
      </c>
      <c r="J757" s="83">
        <f t="shared" si="152"/>
        <v>712</v>
      </c>
      <c r="K757" s="17" t="s">
        <v>1848</v>
      </c>
      <c r="L757" s="60" t="s">
        <v>74</v>
      </c>
      <c r="M757" s="60" t="s">
        <v>5631</v>
      </c>
      <c r="N757" s="53" t="s">
        <v>4793</v>
      </c>
      <c r="O757" s="18" t="s">
        <v>3016</v>
      </c>
      <c r="P757" s="47" t="s">
        <v>3017</v>
      </c>
      <c r="Q757" s="48">
        <v>31017</v>
      </c>
      <c r="R757" s="66" t="s">
        <v>912</v>
      </c>
      <c r="S757" s="48" t="s">
        <v>76</v>
      </c>
      <c r="T757" s="56" t="s">
        <v>77</v>
      </c>
      <c r="U757" s="47" t="s">
        <v>78</v>
      </c>
      <c r="V757" s="58" t="s">
        <v>209</v>
      </c>
      <c r="W757" s="58" t="s">
        <v>1847</v>
      </c>
      <c r="X757" s="58" t="s">
        <v>5183</v>
      </c>
      <c r="Y757" s="19" t="s">
        <v>5193</v>
      </c>
      <c r="Z757" s="71"/>
      <c r="AA757" s="69"/>
      <c r="AB757" s="68">
        <f t="shared" si="154"/>
        <v>0</v>
      </c>
      <c r="AC757" s="69">
        <v>2282.15</v>
      </c>
      <c r="AD757" s="69">
        <v>1228.8499999999999</v>
      </c>
      <c r="AE757" s="69"/>
      <c r="AF757" s="68">
        <f t="shared" si="155"/>
        <v>3511</v>
      </c>
      <c r="AG757" s="69"/>
      <c r="AH757" s="69"/>
      <c r="AI757" s="69"/>
      <c r="AJ757" s="68">
        <f t="shared" si="156"/>
        <v>0</v>
      </c>
      <c r="AK757" s="69"/>
      <c r="AL757" s="69"/>
      <c r="AM757" s="69"/>
      <c r="AN757" s="69"/>
      <c r="AO757" s="69"/>
      <c r="AP757" s="69"/>
      <c r="AQ757" s="68">
        <f t="shared" si="157"/>
        <v>0</v>
      </c>
      <c r="AR757" s="69">
        <v>1581</v>
      </c>
      <c r="AS757" s="69"/>
      <c r="AT757" s="72">
        <f t="shared" si="158"/>
        <v>205.39349999999999</v>
      </c>
      <c r="AU757" s="71">
        <f t="shared" si="162"/>
        <v>23.049714999999999</v>
      </c>
      <c r="AV757" s="68">
        <f t="shared" si="159"/>
        <v>5320.4432150000002</v>
      </c>
      <c r="AW757" s="68">
        <f t="shared" si="161"/>
        <v>63845.318580000006</v>
      </c>
      <c r="AX757" s="70">
        <v>400</v>
      </c>
      <c r="AY757" s="70">
        <v>600</v>
      </c>
      <c r="AZ757" s="70"/>
      <c r="BA757" s="68">
        <f t="shared" si="160"/>
        <v>64845.318580000006</v>
      </c>
      <c r="BB757" s="17"/>
      <c r="BC757" s="81"/>
    </row>
    <row r="758" spans="1:55" s="20" customFormat="1" ht="39.75" customHeight="1" x14ac:dyDescent="0.25">
      <c r="A758" s="81" t="s">
        <v>73</v>
      </c>
      <c r="B758" s="34" t="s">
        <v>2</v>
      </c>
      <c r="C758" s="34"/>
      <c r="D758" s="34"/>
      <c r="E758" s="34"/>
      <c r="F758" s="34" t="s">
        <v>5182</v>
      </c>
      <c r="G758" s="15" t="s">
        <v>4776</v>
      </c>
      <c r="H758" s="16" t="s">
        <v>4777</v>
      </c>
      <c r="I758" s="172">
        <f t="shared" si="153"/>
        <v>746</v>
      </c>
      <c r="J758" s="83">
        <f t="shared" si="152"/>
        <v>713</v>
      </c>
      <c r="K758" s="17" t="s">
        <v>1848</v>
      </c>
      <c r="L758" s="60" t="s">
        <v>74</v>
      </c>
      <c r="M758" s="60" t="s">
        <v>5631</v>
      </c>
      <c r="N758" s="53" t="s">
        <v>4793</v>
      </c>
      <c r="O758" s="18" t="s">
        <v>3018</v>
      </c>
      <c r="P758" s="47" t="s">
        <v>3019</v>
      </c>
      <c r="Q758" s="48">
        <v>35721</v>
      </c>
      <c r="R758" s="66" t="s">
        <v>913</v>
      </c>
      <c r="S758" s="48" t="s">
        <v>76</v>
      </c>
      <c r="T758" s="56" t="s">
        <v>77</v>
      </c>
      <c r="U758" s="47" t="s">
        <v>78</v>
      </c>
      <c r="V758" s="58" t="s">
        <v>209</v>
      </c>
      <c r="W758" s="58" t="s">
        <v>1847</v>
      </c>
      <c r="X758" s="58" t="s">
        <v>5183</v>
      </c>
      <c r="Y758" s="19" t="s">
        <v>5193</v>
      </c>
      <c r="Z758" s="71"/>
      <c r="AA758" s="69"/>
      <c r="AB758" s="68">
        <f t="shared" si="154"/>
        <v>0</v>
      </c>
      <c r="AC758" s="69">
        <v>2282.15</v>
      </c>
      <c r="AD758" s="69">
        <v>1228.8499999999999</v>
      </c>
      <c r="AE758" s="69"/>
      <c r="AF758" s="68">
        <f t="shared" si="155"/>
        <v>3511</v>
      </c>
      <c r="AG758" s="69"/>
      <c r="AH758" s="69"/>
      <c r="AI758" s="69"/>
      <c r="AJ758" s="68">
        <f t="shared" si="156"/>
        <v>0</v>
      </c>
      <c r="AK758" s="69"/>
      <c r="AL758" s="69"/>
      <c r="AM758" s="69"/>
      <c r="AN758" s="69">
        <v>450</v>
      </c>
      <c r="AO758" s="69"/>
      <c r="AP758" s="69"/>
      <c r="AQ758" s="68">
        <f t="shared" si="157"/>
        <v>450</v>
      </c>
      <c r="AR758" s="69">
        <v>1515.13</v>
      </c>
      <c r="AS758" s="69"/>
      <c r="AT758" s="72">
        <f t="shared" si="158"/>
        <v>205.39349999999999</v>
      </c>
      <c r="AU758" s="71">
        <f t="shared" si="162"/>
        <v>23.049714999999999</v>
      </c>
      <c r="AV758" s="68">
        <f t="shared" si="159"/>
        <v>5704.5732150000003</v>
      </c>
      <c r="AW758" s="68">
        <f t="shared" si="161"/>
        <v>68454.878580000004</v>
      </c>
      <c r="AX758" s="70">
        <v>400</v>
      </c>
      <c r="AY758" s="70">
        <v>600</v>
      </c>
      <c r="AZ758" s="70"/>
      <c r="BA758" s="68">
        <f t="shared" si="160"/>
        <v>69454.878580000004</v>
      </c>
      <c r="BB758" s="17"/>
      <c r="BC758" s="81"/>
    </row>
    <row r="759" spans="1:55" s="20" customFormat="1" ht="39.75" customHeight="1" x14ac:dyDescent="0.25">
      <c r="A759" s="81" t="s">
        <v>73</v>
      </c>
      <c r="B759" s="34" t="s">
        <v>2</v>
      </c>
      <c r="C759" s="34"/>
      <c r="D759" s="34"/>
      <c r="E759" s="34"/>
      <c r="F759" s="34" t="s">
        <v>5182</v>
      </c>
      <c r="G759" s="15" t="s">
        <v>4776</v>
      </c>
      <c r="H759" s="16" t="s">
        <v>4777</v>
      </c>
      <c r="I759" s="172">
        <f t="shared" si="153"/>
        <v>747</v>
      </c>
      <c r="J759" s="83">
        <f t="shared" si="152"/>
        <v>714</v>
      </c>
      <c r="K759" s="17" t="s">
        <v>1848</v>
      </c>
      <c r="L759" s="60" t="s">
        <v>74</v>
      </c>
      <c r="M759" s="60" t="s">
        <v>5631</v>
      </c>
      <c r="N759" s="53" t="s">
        <v>4790</v>
      </c>
      <c r="O759" s="18" t="s">
        <v>3022</v>
      </c>
      <c r="P759" s="47" t="s">
        <v>3023</v>
      </c>
      <c r="Q759" s="48">
        <v>32371</v>
      </c>
      <c r="R759" s="66" t="s">
        <v>915</v>
      </c>
      <c r="S759" s="48" t="s">
        <v>76</v>
      </c>
      <c r="T759" s="56" t="s">
        <v>77</v>
      </c>
      <c r="U759" s="47" t="s">
        <v>78</v>
      </c>
      <c r="V759" s="58" t="s">
        <v>209</v>
      </c>
      <c r="W759" s="58" t="s">
        <v>1847</v>
      </c>
      <c r="X759" s="58" t="s">
        <v>5183</v>
      </c>
      <c r="Y759" s="19" t="s">
        <v>5193</v>
      </c>
      <c r="Z759" s="71"/>
      <c r="AA759" s="69"/>
      <c r="AB759" s="68">
        <f t="shared" si="154"/>
        <v>0</v>
      </c>
      <c r="AC759" s="69">
        <v>2282.15</v>
      </c>
      <c r="AD759" s="69">
        <v>1228.8499999999999</v>
      </c>
      <c r="AE759" s="69"/>
      <c r="AF759" s="68">
        <f t="shared" si="155"/>
        <v>3511</v>
      </c>
      <c r="AG759" s="69"/>
      <c r="AH759" s="69"/>
      <c r="AI759" s="69"/>
      <c r="AJ759" s="68">
        <f t="shared" si="156"/>
        <v>0</v>
      </c>
      <c r="AK759" s="69"/>
      <c r="AL759" s="69"/>
      <c r="AM759" s="69"/>
      <c r="AN759" s="69"/>
      <c r="AO759" s="69">
        <v>300</v>
      </c>
      <c r="AP759" s="69"/>
      <c r="AQ759" s="68">
        <f t="shared" si="157"/>
        <v>300</v>
      </c>
      <c r="AR759" s="69">
        <v>1581</v>
      </c>
      <c r="AS759" s="69"/>
      <c r="AT759" s="72">
        <f t="shared" si="158"/>
        <v>205.39349999999999</v>
      </c>
      <c r="AU759" s="71">
        <f t="shared" si="162"/>
        <v>23.049714999999999</v>
      </c>
      <c r="AV759" s="68">
        <f t="shared" si="159"/>
        <v>5620.4432150000002</v>
      </c>
      <c r="AW759" s="68">
        <f t="shared" si="161"/>
        <v>67445.318580000006</v>
      </c>
      <c r="AX759" s="70">
        <v>400</v>
      </c>
      <c r="AY759" s="70">
        <v>600</v>
      </c>
      <c r="AZ759" s="70"/>
      <c r="BA759" s="68">
        <f t="shared" si="160"/>
        <v>68445.318580000006</v>
      </c>
      <c r="BB759" s="17"/>
      <c r="BC759" s="81"/>
    </row>
    <row r="760" spans="1:55" s="20" customFormat="1" ht="39.75" customHeight="1" x14ac:dyDescent="0.25">
      <c r="A760" s="81" t="s">
        <v>73</v>
      </c>
      <c r="B760" s="34" t="s">
        <v>2</v>
      </c>
      <c r="C760" s="34"/>
      <c r="D760" s="34"/>
      <c r="E760" s="34"/>
      <c r="F760" s="34" t="s">
        <v>5182</v>
      </c>
      <c r="G760" s="15" t="s">
        <v>4776</v>
      </c>
      <c r="H760" s="16" t="s">
        <v>4777</v>
      </c>
      <c r="I760" s="172">
        <f t="shared" si="153"/>
        <v>748</v>
      </c>
      <c r="J760" s="83">
        <f t="shared" si="152"/>
        <v>715</v>
      </c>
      <c r="K760" s="17" t="s">
        <v>1848</v>
      </c>
      <c r="L760" s="60" t="s">
        <v>74</v>
      </c>
      <c r="M760" s="60" t="s">
        <v>5631</v>
      </c>
      <c r="N760" s="53" t="s">
        <v>4793</v>
      </c>
      <c r="O760" s="18" t="s">
        <v>3024</v>
      </c>
      <c r="P760" s="47" t="s">
        <v>3025</v>
      </c>
      <c r="Q760" s="48">
        <v>34531</v>
      </c>
      <c r="R760" s="66" t="s">
        <v>916</v>
      </c>
      <c r="S760" s="48" t="s">
        <v>76</v>
      </c>
      <c r="T760" s="56" t="s">
        <v>77</v>
      </c>
      <c r="U760" s="47" t="s">
        <v>78</v>
      </c>
      <c r="V760" s="58" t="s">
        <v>209</v>
      </c>
      <c r="W760" s="58" t="s">
        <v>1847</v>
      </c>
      <c r="X760" s="58" t="s">
        <v>5183</v>
      </c>
      <c r="Y760" s="19" t="s">
        <v>5193</v>
      </c>
      <c r="Z760" s="71"/>
      <c r="AA760" s="69"/>
      <c r="AB760" s="68">
        <f t="shared" si="154"/>
        <v>0</v>
      </c>
      <c r="AC760" s="69">
        <v>2282.15</v>
      </c>
      <c r="AD760" s="69">
        <v>1228.8499999999999</v>
      </c>
      <c r="AE760" s="69"/>
      <c r="AF760" s="68">
        <f t="shared" si="155"/>
        <v>3511</v>
      </c>
      <c r="AG760" s="69"/>
      <c r="AH760" s="69"/>
      <c r="AI760" s="69"/>
      <c r="AJ760" s="68">
        <f t="shared" si="156"/>
        <v>0</v>
      </c>
      <c r="AK760" s="69"/>
      <c r="AL760" s="69"/>
      <c r="AM760" s="69"/>
      <c r="AN760" s="69"/>
      <c r="AO760" s="69"/>
      <c r="AP760" s="69"/>
      <c r="AQ760" s="68">
        <f t="shared" si="157"/>
        <v>0</v>
      </c>
      <c r="AR760" s="69">
        <v>1449.25</v>
      </c>
      <c r="AS760" s="69"/>
      <c r="AT760" s="72">
        <f t="shared" si="158"/>
        <v>205.39349999999999</v>
      </c>
      <c r="AU760" s="71">
        <f t="shared" si="162"/>
        <v>23.049714999999999</v>
      </c>
      <c r="AV760" s="68">
        <f t="shared" si="159"/>
        <v>5188.6932150000002</v>
      </c>
      <c r="AW760" s="68">
        <f t="shared" si="161"/>
        <v>62264.318580000006</v>
      </c>
      <c r="AX760" s="70">
        <v>400</v>
      </c>
      <c r="AY760" s="70">
        <v>600</v>
      </c>
      <c r="AZ760" s="70"/>
      <c r="BA760" s="68">
        <f t="shared" si="160"/>
        <v>63264.318580000006</v>
      </c>
      <c r="BB760" s="17"/>
      <c r="BC760" s="81"/>
    </row>
    <row r="761" spans="1:55" s="20" customFormat="1" ht="39.75" customHeight="1" x14ac:dyDescent="0.25">
      <c r="A761" s="81" t="s">
        <v>73</v>
      </c>
      <c r="B761" s="34" t="s">
        <v>2</v>
      </c>
      <c r="C761" s="34"/>
      <c r="D761" s="34"/>
      <c r="E761" s="34"/>
      <c r="F761" s="34" t="s">
        <v>5182</v>
      </c>
      <c r="G761" s="15" t="s">
        <v>4776</v>
      </c>
      <c r="H761" s="16" t="s">
        <v>4777</v>
      </c>
      <c r="I761" s="172">
        <f t="shared" si="153"/>
        <v>749</v>
      </c>
      <c r="J761" s="83">
        <f t="shared" si="152"/>
        <v>716</v>
      </c>
      <c r="K761" s="17" t="s">
        <v>1848</v>
      </c>
      <c r="L761" s="60" t="s">
        <v>74</v>
      </c>
      <c r="M761" s="60" t="s">
        <v>5631</v>
      </c>
      <c r="N761" s="53" t="s">
        <v>4793</v>
      </c>
      <c r="O761" s="18" t="s">
        <v>3026</v>
      </c>
      <c r="P761" s="47" t="s">
        <v>3027</v>
      </c>
      <c r="Q761" s="48">
        <v>30956</v>
      </c>
      <c r="R761" s="66" t="s">
        <v>917</v>
      </c>
      <c r="S761" s="48" t="s">
        <v>76</v>
      </c>
      <c r="T761" s="56" t="s">
        <v>77</v>
      </c>
      <c r="U761" s="47" t="s">
        <v>78</v>
      </c>
      <c r="V761" s="58" t="s">
        <v>209</v>
      </c>
      <c r="W761" s="58" t="s">
        <v>1847</v>
      </c>
      <c r="X761" s="58" t="s">
        <v>5183</v>
      </c>
      <c r="Y761" s="19" t="s">
        <v>5193</v>
      </c>
      <c r="Z761" s="71"/>
      <c r="AA761" s="69"/>
      <c r="AB761" s="68">
        <f t="shared" si="154"/>
        <v>0</v>
      </c>
      <c r="AC761" s="69">
        <v>2282.15</v>
      </c>
      <c r="AD761" s="69">
        <v>1228.8499999999999</v>
      </c>
      <c r="AE761" s="69"/>
      <c r="AF761" s="68">
        <f t="shared" si="155"/>
        <v>3511</v>
      </c>
      <c r="AG761" s="69"/>
      <c r="AH761" s="69"/>
      <c r="AI761" s="69"/>
      <c r="AJ761" s="68">
        <f t="shared" si="156"/>
        <v>0</v>
      </c>
      <c r="AK761" s="69"/>
      <c r="AL761" s="69"/>
      <c r="AM761" s="69"/>
      <c r="AN761" s="69"/>
      <c r="AO761" s="69"/>
      <c r="AP761" s="69"/>
      <c r="AQ761" s="68">
        <f t="shared" si="157"/>
        <v>0</v>
      </c>
      <c r="AR761" s="69">
        <v>1284.56</v>
      </c>
      <c r="AS761" s="69"/>
      <c r="AT761" s="72">
        <f t="shared" si="158"/>
        <v>205.39349999999999</v>
      </c>
      <c r="AU761" s="71">
        <f t="shared" si="162"/>
        <v>23.049714999999999</v>
      </c>
      <c r="AV761" s="68">
        <f t="shared" si="159"/>
        <v>5024.0032149999997</v>
      </c>
      <c r="AW761" s="68">
        <f t="shared" si="161"/>
        <v>60288.038579999993</v>
      </c>
      <c r="AX761" s="70">
        <v>400</v>
      </c>
      <c r="AY761" s="70">
        <v>600</v>
      </c>
      <c r="AZ761" s="70"/>
      <c r="BA761" s="68">
        <f t="shared" si="160"/>
        <v>61288.038579999993</v>
      </c>
      <c r="BB761" s="17"/>
      <c r="BC761" s="81"/>
    </row>
    <row r="762" spans="1:55" s="20" customFormat="1" ht="39.75" customHeight="1" x14ac:dyDescent="0.25">
      <c r="A762" s="81" t="s">
        <v>73</v>
      </c>
      <c r="B762" s="34" t="s">
        <v>2</v>
      </c>
      <c r="C762" s="34"/>
      <c r="D762" s="34"/>
      <c r="E762" s="34"/>
      <c r="F762" s="34" t="s">
        <v>5182</v>
      </c>
      <c r="G762" s="15" t="s">
        <v>4776</v>
      </c>
      <c r="H762" s="16" t="s">
        <v>4777</v>
      </c>
      <c r="I762" s="172">
        <f t="shared" si="153"/>
        <v>750</v>
      </c>
      <c r="J762" s="83">
        <f t="shared" si="152"/>
        <v>717</v>
      </c>
      <c r="K762" s="17" t="s">
        <v>1848</v>
      </c>
      <c r="L762" s="60" t="s">
        <v>74</v>
      </c>
      <c r="M762" s="60" t="s">
        <v>5631</v>
      </c>
      <c r="N762" s="139" t="s">
        <v>4801</v>
      </c>
      <c r="O762" s="18" t="s">
        <v>5824</v>
      </c>
      <c r="P762" s="47" t="s">
        <v>5825</v>
      </c>
      <c r="Q762" s="48">
        <v>32872</v>
      </c>
      <c r="R762" s="66" t="s">
        <v>918</v>
      </c>
      <c r="S762" s="48" t="s">
        <v>76</v>
      </c>
      <c r="T762" s="56" t="s">
        <v>1816</v>
      </c>
      <c r="U762" s="47" t="s">
        <v>78</v>
      </c>
      <c r="V762" s="58" t="s">
        <v>213</v>
      </c>
      <c r="W762" s="58" t="s">
        <v>1849</v>
      </c>
      <c r="X762" s="58" t="s">
        <v>5183</v>
      </c>
      <c r="Y762" s="19" t="s">
        <v>5193</v>
      </c>
      <c r="Z762" s="71"/>
      <c r="AA762" s="69"/>
      <c r="AB762" s="68">
        <f t="shared" si="154"/>
        <v>0</v>
      </c>
      <c r="AC762" s="69">
        <v>1747.85</v>
      </c>
      <c r="AD762" s="69">
        <v>941.15</v>
      </c>
      <c r="AE762" s="69"/>
      <c r="AF762" s="68">
        <f t="shared" si="155"/>
        <v>2689</v>
      </c>
      <c r="AG762" s="69"/>
      <c r="AH762" s="69"/>
      <c r="AI762" s="69"/>
      <c r="AJ762" s="68">
        <f t="shared" si="156"/>
        <v>0</v>
      </c>
      <c r="AK762" s="69"/>
      <c r="AL762" s="69"/>
      <c r="AM762" s="69"/>
      <c r="AN762" s="69"/>
      <c r="AO762" s="69"/>
      <c r="AP762" s="69"/>
      <c r="AQ762" s="68">
        <f t="shared" si="157"/>
        <v>0</v>
      </c>
      <c r="AR762" s="69">
        <v>1515.13</v>
      </c>
      <c r="AS762" s="69"/>
      <c r="AT762" s="72">
        <f t="shared" si="158"/>
        <v>157.3065</v>
      </c>
      <c r="AU762" s="71">
        <f t="shared" si="162"/>
        <v>17.653284999999997</v>
      </c>
      <c r="AV762" s="68">
        <f t="shared" si="159"/>
        <v>4379.0897850000001</v>
      </c>
      <c r="AW762" s="68">
        <f t="shared" si="161"/>
        <v>52549.077420000001</v>
      </c>
      <c r="AX762" s="70">
        <v>400</v>
      </c>
      <c r="AY762" s="70">
        <v>600</v>
      </c>
      <c r="AZ762" s="70"/>
      <c r="BA762" s="68">
        <f t="shared" si="160"/>
        <v>53549.077420000001</v>
      </c>
      <c r="BB762" s="17" t="s">
        <v>5931</v>
      </c>
      <c r="BC762" s="81"/>
    </row>
    <row r="763" spans="1:55" s="20" customFormat="1" ht="39.75" customHeight="1" x14ac:dyDescent="0.25">
      <c r="A763" s="81" t="s">
        <v>73</v>
      </c>
      <c r="B763" s="34" t="s">
        <v>2</v>
      </c>
      <c r="C763" s="34"/>
      <c r="D763" s="34"/>
      <c r="E763" s="34"/>
      <c r="F763" s="34" t="s">
        <v>5182</v>
      </c>
      <c r="G763" s="15" t="s">
        <v>4776</v>
      </c>
      <c r="H763" s="16" t="s">
        <v>4777</v>
      </c>
      <c r="I763" s="172">
        <f t="shared" si="153"/>
        <v>751</v>
      </c>
      <c r="J763" s="83">
        <f t="shared" si="152"/>
        <v>718</v>
      </c>
      <c r="K763" s="17" t="s">
        <v>1848</v>
      </c>
      <c r="L763" s="60" t="s">
        <v>74</v>
      </c>
      <c r="M763" s="60" t="s">
        <v>5631</v>
      </c>
      <c r="N763" s="53" t="s">
        <v>4790</v>
      </c>
      <c r="O763" s="18" t="s">
        <v>3028</v>
      </c>
      <c r="P763" s="47" t="s">
        <v>3029</v>
      </c>
      <c r="Q763" s="48">
        <v>30971</v>
      </c>
      <c r="R763" s="66" t="s">
        <v>919</v>
      </c>
      <c r="S763" s="48" t="s">
        <v>76</v>
      </c>
      <c r="T763" s="56" t="s">
        <v>77</v>
      </c>
      <c r="U763" s="47" t="s">
        <v>78</v>
      </c>
      <c r="V763" s="58" t="s">
        <v>209</v>
      </c>
      <c r="W763" s="58" t="s">
        <v>1847</v>
      </c>
      <c r="X763" s="58" t="s">
        <v>5183</v>
      </c>
      <c r="Y763" s="19" t="s">
        <v>5193</v>
      </c>
      <c r="Z763" s="71"/>
      <c r="AA763" s="69"/>
      <c r="AB763" s="68">
        <f t="shared" si="154"/>
        <v>0</v>
      </c>
      <c r="AC763" s="69">
        <v>2282.15</v>
      </c>
      <c r="AD763" s="69">
        <v>1228.8499999999999</v>
      </c>
      <c r="AE763" s="69"/>
      <c r="AF763" s="68">
        <f t="shared" si="155"/>
        <v>3511</v>
      </c>
      <c r="AG763" s="69"/>
      <c r="AH763" s="69"/>
      <c r="AI763" s="69"/>
      <c r="AJ763" s="68">
        <f t="shared" si="156"/>
        <v>0</v>
      </c>
      <c r="AK763" s="69"/>
      <c r="AL763" s="69"/>
      <c r="AM763" s="69"/>
      <c r="AN763" s="69"/>
      <c r="AO763" s="69"/>
      <c r="AP763" s="69"/>
      <c r="AQ763" s="68">
        <f t="shared" si="157"/>
        <v>0</v>
      </c>
      <c r="AR763" s="69">
        <v>1449.25</v>
      </c>
      <c r="AS763" s="69"/>
      <c r="AT763" s="72">
        <f t="shared" si="158"/>
        <v>205.39349999999999</v>
      </c>
      <c r="AU763" s="71">
        <f t="shared" si="162"/>
        <v>23.049714999999999</v>
      </c>
      <c r="AV763" s="68">
        <f t="shared" si="159"/>
        <v>5188.6932150000002</v>
      </c>
      <c r="AW763" s="68">
        <f t="shared" si="161"/>
        <v>62264.318580000006</v>
      </c>
      <c r="AX763" s="70">
        <v>400</v>
      </c>
      <c r="AY763" s="70">
        <v>600</v>
      </c>
      <c r="AZ763" s="70"/>
      <c r="BA763" s="68">
        <f t="shared" si="160"/>
        <v>63264.318580000006</v>
      </c>
      <c r="BB763" s="17"/>
      <c r="BC763" s="81"/>
    </row>
    <row r="764" spans="1:55" s="20" customFormat="1" ht="39.75" customHeight="1" x14ac:dyDescent="0.25">
      <c r="A764" s="81" t="s">
        <v>73</v>
      </c>
      <c r="B764" s="34"/>
      <c r="C764" s="34"/>
      <c r="D764" s="34">
        <v>1</v>
      </c>
      <c r="E764" s="34"/>
      <c r="F764" s="34" t="s">
        <v>5182</v>
      </c>
      <c r="G764" s="15" t="s">
        <v>4776</v>
      </c>
      <c r="H764" s="16" t="s">
        <v>4777</v>
      </c>
      <c r="I764" s="172">
        <f t="shared" si="153"/>
        <v>752</v>
      </c>
      <c r="J764" s="83">
        <f t="shared" si="152"/>
        <v>719</v>
      </c>
      <c r="K764" s="17" t="s">
        <v>1848</v>
      </c>
      <c r="L764" s="60" t="s">
        <v>74</v>
      </c>
      <c r="M764" s="60" t="s">
        <v>5631</v>
      </c>
      <c r="N764" s="139" t="s">
        <v>4801</v>
      </c>
      <c r="O764" s="18" t="s">
        <v>3032</v>
      </c>
      <c r="P764" s="47"/>
      <c r="Q764" s="48">
        <v>42795</v>
      </c>
      <c r="R764" s="66" t="s">
        <v>921</v>
      </c>
      <c r="S764" s="48" t="s">
        <v>76</v>
      </c>
      <c r="T764" s="56" t="s">
        <v>1822</v>
      </c>
      <c r="U764" s="47" t="s">
        <v>78</v>
      </c>
      <c r="V764" s="58" t="s">
        <v>209</v>
      </c>
      <c r="W764" s="58" t="s">
        <v>1847</v>
      </c>
      <c r="X764" s="58" t="s">
        <v>5183</v>
      </c>
      <c r="Y764" s="19" t="s">
        <v>5193</v>
      </c>
      <c r="Z764" s="71"/>
      <c r="AA764" s="69"/>
      <c r="AB764" s="68">
        <f t="shared" si="154"/>
        <v>0</v>
      </c>
      <c r="AC764" s="69">
        <v>2282.15</v>
      </c>
      <c r="AD764" s="69">
        <v>1228.8499999999999</v>
      </c>
      <c r="AE764" s="69"/>
      <c r="AF764" s="68">
        <f t="shared" si="155"/>
        <v>3511</v>
      </c>
      <c r="AG764" s="69"/>
      <c r="AH764" s="69"/>
      <c r="AI764" s="69"/>
      <c r="AJ764" s="68">
        <f t="shared" si="156"/>
        <v>0</v>
      </c>
      <c r="AK764" s="69"/>
      <c r="AL764" s="69"/>
      <c r="AM764" s="69"/>
      <c r="AN764" s="69"/>
      <c r="AO764" s="69"/>
      <c r="AP764" s="69"/>
      <c r="AQ764" s="68">
        <f t="shared" si="157"/>
        <v>0</v>
      </c>
      <c r="AR764" s="69">
        <v>1507.69</v>
      </c>
      <c r="AS764" s="69"/>
      <c r="AT764" s="72">
        <f t="shared" si="158"/>
        <v>205.39349999999999</v>
      </c>
      <c r="AU764" s="71">
        <f t="shared" si="162"/>
        <v>23.049714999999999</v>
      </c>
      <c r="AV764" s="68">
        <f t="shared" si="159"/>
        <v>5247.1332150000007</v>
      </c>
      <c r="AW764" s="68">
        <f t="shared" si="161"/>
        <v>62965.598580000005</v>
      </c>
      <c r="AX764" s="70">
        <v>400</v>
      </c>
      <c r="AY764" s="70">
        <v>600</v>
      </c>
      <c r="AZ764" s="70"/>
      <c r="BA764" s="68">
        <f t="shared" si="160"/>
        <v>63965.598580000005</v>
      </c>
      <c r="BB764" s="17" t="s">
        <v>5427</v>
      </c>
      <c r="BC764" s="81" t="s">
        <v>5407</v>
      </c>
    </row>
    <row r="765" spans="1:55" s="20" customFormat="1" ht="39.75" customHeight="1" x14ac:dyDescent="0.25">
      <c r="A765" s="81" t="s">
        <v>73</v>
      </c>
      <c r="B765" s="34" t="s">
        <v>2</v>
      </c>
      <c r="C765" s="34"/>
      <c r="D765" s="34"/>
      <c r="E765" s="34"/>
      <c r="F765" s="34" t="s">
        <v>5182</v>
      </c>
      <c r="G765" s="15" t="s">
        <v>4776</v>
      </c>
      <c r="H765" s="16" t="s">
        <v>4777</v>
      </c>
      <c r="I765" s="172">
        <f t="shared" si="153"/>
        <v>753</v>
      </c>
      <c r="J765" s="83">
        <f t="shared" si="152"/>
        <v>720</v>
      </c>
      <c r="K765" s="17" t="s">
        <v>1848</v>
      </c>
      <c r="L765" s="60" t="s">
        <v>74</v>
      </c>
      <c r="M765" s="60" t="s">
        <v>5631</v>
      </c>
      <c r="N765" s="53" t="s">
        <v>4800</v>
      </c>
      <c r="O765" s="18" t="s">
        <v>3033</v>
      </c>
      <c r="P765" s="47" t="s">
        <v>3034</v>
      </c>
      <c r="Q765" s="48">
        <v>34531</v>
      </c>
      <c r="R765" s="66" t="s">
        <v>922</v>
      </c>
      <c r="S765" s="48" t="s">
        <v>76</v>
      </c>
      <c r="T765" s="56" t="s">
        <v>77</v>
      </c>
      <c r="U765" s="47" t="s">
        <v>78</v>
      </c>
      <c r="V765" s="58" t="s">
        <v>209</v>
      </c>
      <c r="W765" s="58" t="s">
        <v>1847</v>
      </c>
      <c r="X765" s="58" t="s">
        <v>5183</v>
      </c>
      <c r="Y765" s="19" t="s">
        <v>5193</v>
      </c>
      <c r="Z765" s="71"/>
      <c r="AA765" s="69"/>
      <c r="AB765" s="68">
        <f t="shared" si="154"/>
        <v>0</v>
      </c>
      <c r="AC765" s="69">
        <v>2282.15</v>
      </c>
      <c r="AD765" s="69">
        <v>1228.8499999999999</v>
      </c>
      <c r="AE765" s="69"/>
      <c r="AF765" s="68">
        <f t="shared" si="155"/>
        <v>3511</v>
      </c>
      <c r="AG765" s="69"/>
      <c r="AH765" s="69"/>
      <c r="AI765" s="69"/>
      <c r="AJ765" s="68">
        <f t="shared" si="156"/>
        <v>0</v>
      </c>
      <c r="AK765" s="69"/>
      <c r="AL765" s="69"/>
      <c r="AM765" s="69"/>
      <c r="AN765" s="69"/>
      <c r="AO765" s="69"/>
      <c r="AP765" s="69"/>
      <c r="AQ765" s="68">
        <f t="shared" si="157"/>
        <v>0</v>
      </c>
      <c r="AR765" s="69">
        <v>1515.13</v>
      </c>
      <c r="AS765" s="69"/>
      <c r="AT765" s="72">
        <f t="shared" si="158"/>
        <v>205.39349999999999</v>
      </c>
      <c r="AU765" s="71">
        <f t="shared" si="162"/>
        <v>23.049714999999999</v>
      </c>
      <c r="AV765" s="68">
        <f t="shared" si="159"/>
        <v>5254.5732150000003</v>
      </c>
      <c r="AW765" s="68">
        <f t="shared" si="161"/>
        <v>63054.878580000004</v>
      </c>
      <c r="AX765" s="70">
        <v>400</v>
      </c>
      <c r="AY765" s="70">
        <v>600</v>
      </c>
      <c r="AZ765" s="70"/>
      <c r="BA765" s="68">
        <f t="shared" si="160"/>
        <v>64054.878580000004</v>
      </c>
      <c r="BB765" s="17"/>
      <c r="BC765" s="81"/>
    </row>
    <row r="766" spans="1:55" s="20" customFormat="1" ht="39.75" customHeight="1" x14ac:dyDescent="0.25">
      <c r="A766" s="81" t="s">
        <v>73</v>
      </c>
      <c r="B766" s="34" t="s">
        <v>2</v>
      </c>
      <c r="C766" s="34"/>
      <c r="D766" s="34"/>
      <c r="E766" s="34"/>
      <c r="F766" s="34" t="s">
        <v>5182</v>
      </c>
      <c r="G766" s="15" t="s">
        <v>4776</v>
      </c>
      <c r="H766" s="16" t="s">
        <v>4777</v>
      </c>
      <c r="I766" s="172">
        <f t="shared" si="153"/>
        <v>754</v>
      </c>
      <c r="J766" s="83">
        <f t="shared" si="152"/>
        <v>721</v>
      </c>
      <c r="K766" s="17" t="s">
        <v>1848</v>
      </c>
      <c r="L766" s="60" t="s">
        <v>74</v>
      </c>
      <c r="M766" s="60" t="s">
        <v>5631</v>
      </c>
      <c r="N766" s="53" t="s">
        <v>4800</v>
      </c>
      <c r="O766" s="18" t="s">
        <v>3035</v>
      </c>
      <c r="P766" s="47" t="s">
        <v>3036</v>
      </c>
      <c r="Q766" s="48">
        <v>32478</v>
      </c>
      <c r="R766" s="66" t="s">
        <v>923</v>
      </c>
      <c r="S766" s="48" t="s">
        <v>76</v>
      </c>
      <c r="T766" s="56" t="s">
        <v>77</v>
      </c>
      <c r="U766" s="47" t="s">
        <v>78</v>
      </c>
      <c r="V766" s="58" t="s">
        <v>209</v>
      </c>
      <c r="W766" s="58" t="s">
        <v>1847</v>
      </c>
      <c r="X766" s="58" t="s">
        <v>5183</v>
      </c>
      <c r="Y766" s="19" t="s">
        <v>5193</v>
      </c>
      <c r="Z766" s="71"/>
      <c r="AA766" s="69"/>
      <c r="AB766" s="68">
        <f t="shared" si="154"/>
        <v>0</v>
      </c>
      <c r="AC766" s="69">
        <v>2282.15</v>
      </c>
      <c r="AD766" s="69">
        <v>1228.8499999999999</v>
      </c>
      <c r="AE766" s="69"/>
      <c r="AF766" s="68">
        <f t="shared" si="155"/>
        <v>3511</v>
      </c>
      <c r="AG766" s="69"/>
      <c r="AH766" s="69"/>
      <c r="AI766" s="69"/>
      <c r="AJ766" s="68">
        <f t="shared" si="156"/>
        <v>0</v>
      </c>
      <c r="AK766" s="69"/>
      <c r="AL766" s="69"/>
      <c r="AM766" s="69"/>
      <c r="AN766" s="69"/>
      <c r="AO766" s="69"/>
      <c r="AP766" s="69"/>
      <c r="AQ766" s="68">
        <f t="shared" si="157"/>
        <v>0</v>
      </c>
      <c r="AR766" s="69">
        <v>1449.25</v>
      </c>
      <c r="AS766" s="69"/>
      <c r="AT766" s="72">
        <f t="shared" si="158"/>
        <v>205.39349999999999</v>
      </c>
      <c r="AU766" s="71">
        <f t="shared" si="162"/>
        <v>23.049714999999999</v>
      </c>
      <c r="AV766" s="68">
        <f t="shared" si="159"/>
        <v>5188.6932150000002</v>
      </c>
      <c r="AW766" s="68">
        <f t="shared" si="161"/>
        <v>62264.318580000006</v>
      </c>
      <c r="AX766" s="70">
        <v>400</v>
      </c>
      <c r="AY766" s="70">
        <v>600</v>
      </c>
      <c r="AZ766" s="70"/>
      <c r="BA766" s="68">
        <f t="shared" si="160"/>
        <v>63264.318580000006</v>
      </c>
      <c r="BB766" s="17"/>
      <c r="BC766" s="81"/>
    </row>
    <row r="767" spans="1:55" s="20" customFormat="1" ht="39.75" customHeight="1" x14ac:dyDescent="0.25">
      <c r="A767" s="81" t="s">
        <v>73</v>
      </c>
      <c r="B767" s="34" t="s">
        <v>2</v>
      </c>
      <c r="C767" s="34"/>
      <c r="D767" s="34"/>
      <c r="E767" s="34"/>
      <c r="F767" s="34" t="s">
        <v>5182</v>
      </c>
      <c r="G767" s="15" t="s">
        <v>4776</v>
      </c>
      <c r="H767" s="16" t="s">
        <v>4777</v>
      </c>
      <c r="I767" s="172">
        <f t="shared" si="153"/>
        <v>755</v>
      </c>
      <c r="J767" s="83">
        <f t="shared" si="152"/>
        <v>722</v>
      </c>
      <c r="K767" s="17" t="s">
        <v>1848</v>
      </c>
      <c r="L767" s="60" t="s">
        <v>74</v>
      </c>
      <c r="M767" s="60" t="s">
        <v>5631</v>
      </c>
      <c r="N767" s="53" t="s">
        <v>4790</v>
      </c>
      <c r="O767" s="18" t="s">
        <v>3039</v>
      </c>
      <c r="P767" s="47" t="s">
        <v>3040</v>
      </c>
      <c r="Q767" s="48">
        <v>33009</v>
      </c>
      <c r="R767" s="66" t="s">
        <v>925</v>
      </c>
      <c r="S767" s="48" t="s">
        <v>76</v>
      </c>
      <c r="T767" s="56" t="s">
        <v>77</v>
      </c>
      <c r="U767" s="47" t="s">
        <v>78</v>
      </c>
      <c r="V767" s="58" t="s">
        <v>209</v>
      </c>
      <c r="W767" s="58" t="s">
        <v>1847</v>
      </c>
      <c r="X767" s="58" t="s">
        <v>5183</v>
      </c>
      <c r="Y767" s="19" t="s">
        <v>5193</v>
      </c>
      <c r="Z767" s="71"/>
      <c r="AA767" s="69"/>
      <c r="AB767" s="68">
        <f t="shared" si="154"/>
        <v>0</v>
      </c>
      <c r="AC767" s="69">
        <v>2282.15</v>
      </c>
      <c r="AD767" s="69">
        <v>1228.8499999999999</v>
      </c>
      <c r="AE767" s="69"/>
      <c r="AF767" s="68">
        <f t="shared" si="155"/>
        <v>3511</v>
      </c>
      <c r="AG767" s="69"/>
      <c r="AH767" s="69"/>
      <c r="AI767" s="69"/>
      <c r="AJ767" s="68">
        <f t="shared" si="156"/>
        <v>0</v>
      </c>
      <c r="AK767" s="69"/>
      <c r="AL767" s="69"/>
      <c r="AM767" s="69"/>
      <c r="AN767" s="69"/>
      <c r="AO767" s="69"/>
      <c r="AP767" s="69"/>
      <c r="AQ767" s="68">
        <f t="shared" si="157"/>
        <v>0</v>
      </c>
      <c r="AR767" s="69">
        <v>1449.25</v>
      </c>
      <c r="AS767" s="69"/>
      <c r="AT767" s="72">
        <f t="shared" si="158"/>
        <v>205.39349999999999</v>
      </c>
      <c r="AU767" s="71">
        <f t="shared" si="162"/>
        <v>23.049714999999999</v>
      </c>
      <c r="AV767" s="68">
        <f t="shared" si="159"/>
        <v>5188.6932150000002</v>
      </c>
      <c r="AW767" s="68">
        <f t="shared" si="161"/>
        <v>62264.318580000006</v>
      </c>
      <c r="AX767" s="70">
        <v>400</v>
      </c>
      <c r="AY767" s="70">
        <v>600</v>
      </c>
      <c r="AZ767" s="70"/>
      <c r="BA767" s="68">
        <f t="shared" si="160"/>
        <v>63264.318580000006</v>
      </c>
      <c r="BB767" s="17"/>
      <c r="BC767" s="81"/>
    </row>
    <row r="768" spans="1:55" s="20" customFormat="1" ht="39.75" customHeight="1" x14ac:dyDescent="0.25">
      <c r="A768" s="81" t="s">
        <v>73</v>
      </c>
      <c r="B768" s="34" t="s">
        <v>2</v>
      </c>
      <c r="C768" s="34"/>
      <c r="D768" s="34"/>
      <c r="E768" s="34"/>
      <c r="F768" s="34" t="s">
        <v>5182</v>
      </c>
      <c r="G768" s="15" t="s">
        <v>4776</v>
      </c>
      <c r="H768" s="16" t="s">
        <v>4777</v>
      </c>
      <c r="I768" s="172">
        <f t="shared" si="153"/>
        <v>756</v>
      </c>
      <c r="J768" s="83">
        <f t="shared" si="152"/>
        <v>723</v>
      </c>
      <c r="K768" s="17" t="s">
        <v>1848</v>
      </c>
      <c r="L768" s="60" t="s">
        <v>74</v>
      </c>
      <c r="M768" s="60" t="s">
        <v>5631</v>
      </c>
      <c r="N768" s="53" t="s">
        <v>4793</v>
      </c>
      <c r="O768" s="18" t="s">
        <v>3041</v>
      </c>
      <c r="P768" s="47" t="s">
        <v>3042</v>
      </c>
      <c r="Q768" s="48">
        <v>30228</v>
      </c>
      <c r="R768" s="66" t="s">
        <v>926</v>
      </c>
      <c r="S768" s="48" t="s">
        <v>76</v>
      </c>
      <c r="T768" s="56" t="s">
        <v>77</v>
      </c>
      <c r="U768" s="47" t="s">
        <v>78</v>
      </c>
      <c r="V768" s="58" t="s">
        <v>209</v>
      </c>
      <c r="W768" s="58" t="s">
        <v>1847</v>
      </c>
      <c r="X768" s="58" t="s">
        <v>5183</v>
      </c>
      <c r="Y768" s="19" t="s">
        <v>5193</v>
      </c>
      <c r="Z768" s="71"/>
      <c r="AA768" s="69"/>
      <c r="AB768" s="68">
        <f t="shared" si="154"/>
        <v>0</v>
      </c>
      <c r="AC768" s="69">
        <v>2282.15</v>
      </c>
      <c r="AD768" s="69">
        <v>1228.8499999999999</v>
      </c>
      <c r="AE768" s="69"/>
      <c r="AF768" s="68">
        <f t="shared" si="155"/>
        <v>3511</v>
      </c>
      <c r="AG768" s="69"/>
      <c r="AH768" s="69"/>
      <c r="AI768" s="69"/>
      <c r="AJ768" s="68">
        <f t="shared" si="156"/>
        <v>0</v>
      </c>
      <c r="AK768" s="69"/>
      <c r="AL768" s="69"/>
      <c r="AM768" s="69"/>
      <c r="AN768" s="69"/>
      <c r="AO768" s="69"/>
      <c r="AP768" s="69"/>
      <c r="AQ768" s="68">
        <f t="shared" si="157"/>
        <v>0</v>
      </c>
      <c r="AR768" s="69">
        <v>1581</v>
      </c>
      <c r="AS768" s="69"/>
      <c r="AT768" s="72">
        <f t="shared" si="158"/>
        <v>205.39349999999999</v>
      </c>
      <c r="AU768" s="71">
        <f t="shared" si="162"/>
        <v>23.049714999999999</v>
      </c>
      <c r="AV768" s="68">
        <f t="shared" si="159"/>
        <v>5320.4432150000002</v>
      </c>
      <c r="AW768" s="68">
        <f t="shared" si="161"/>
        <v>63845.318580000006</v>
      </c>
      <c r="AX768" s="70">
        <v>400</v>
      </c>
      <c r="AY768" s="70">
        <v>600</v>
      </c>
      <c r="AZ768" s="70"/>
      <c r="BA768" s="68">
        <f t="shared" si="160"/>
        <v>64845.318580000006</v>
      </c>
      <c r="BB768" s="17"/>
      <c r="BC768" s="81"/>
    </row>
    <row r="769" spans="1:55" s="20" customFormat="1" ht="39.75" customHeight="1" x14ac:dyDescent="0.25">
      <c r="A769" s="81" t="s">
        <v>73</v>
      </c>
      <c r="B769" s="34" t="s">
        <v>2</v>
      </c>
      <c r="C769" s="34"/>
      <c r="D769" s="34"/>
      <c r="E769" s="34"/>
      <c r="F769" s="34" t="s">
        <v>5182</v>
      </c>
      <c r="G769" s="15" t="s">
        <v>4776</v>
      </c>
      <c r="H769" s="16" t="s">
        <v>4777</v>
      </c>
      <c r="I769" s="172">
        <f t="shared" si="153"/>
        <v>757</v>
      </c>
      <c r="J769" s="83">
        <f t="shared" si="152"/>
        <v>724</v>
      </c>
      <c r="K769" s="17" t="s">
        <v>1848</v>
      </c>
      <c r="L769" s="60" t="s">
        <v>74</v>
      </c>
      <c r="M769" s="60" t="s">
        <v>5631</v>
      </c>
      <c r="N769" s="53" t="s">
        <v>4800</v>
      </c>
      <c r="O769" s="18" t="s">
        <v>3043</v>
      </c>
      <c r="P769" s="47" t="s">
        <v>3044</v>
      </c>
      <c r="Q769" s="48">
        <v>32855</v>
      </c>
      <c r="R769" s="66" t="s">
        <v>927</v>
      </c>
      <c r="S769" s="48" t="s">
        <v>76</v>
      </c>
      <c r="T769" s="56" t="s">
        <v>77</v>
      </c>
      <c r="U769" s="47" t="s">
        <v>78</v>
      </c>
      <c r="V769" s="58" t="s">
        <v>209</v>
      </c>
      <c r="W769" s="58" t="s">
        <v>1847</v>
      </c>
      <c r="X769" s="58" t="s">
        <v>5183</v>
      </c>
      <c r="Y769" s="19" t="s">
        <v>5193</v>
      </c>
      <c r="Z769" s="71"/>
      <c r="AA769" s="69"/>
      <c r="AB769" s="68">
        <f t="shared" si="154"/>
        <v>0</v>
      </c>
      <c r="AC769" s="69">
        <v>2282.15</v>
      </c>
      <c r="AD769" s="69">
        <v>1228.8499999999999</v>
      </c>
      <c r="AE769" s="69"/>
      <c r="AF769" s="68">
        <f t="shared" si="155"/>
        <v>3511</v>
      </c>
      <c r="AG769" s="69"/>
      <c r="AH769" s="69"/>
      <c r="AI769" s="69"/>
      <c r="AJ769" s="68">
        <f t="shared" si="156"/>
        <v>0</v>
      </c>
      <c r="AK769" s="69"/>
      <c r="AL769" s="69"/>
      <c r="AM769" s="69"/>
      <c r="AN769" s="69"/>
      <c r="AO769" s="69"/>
      <c r="AP769" s="69"/>
      <c r="AQ769" s="68">
        <f t="shared" si="157"/>
        <v>0</v>
      </c>
      <c r="AR769" s="69">
        <v>1449.25</v>
      </c>
      <c r="AS769" s="69"/>
      <c r="AT769" s="72">
        <f t="shared" si="158"/>
        <v>205.39349999999999</v>
      </c>
      <c r="AU769" s="71">
        <f t="shared" si="162"/>
        <v>23.049714999999999</v>
      </c>
      <c r="AV769" s="68">
        <f t="shared" si="159"/>
        <v>5188.6932150000002</v>
      </c>
      <c r="AW769" s="68">
        <f t="shared" si="161"/>
        <v>62264.318580000006</v>
      </c>
      <c r="AX769" s="70">
        <v>400</v>
      </c>
      <c r="AY769" s="70">
        <v>600</v>
      </c>
      <c r="AZ769" s="70"/>
      <c r="BA769" s="68">
        <f t="shared" si="160"/>
        <v>63264.318580000006</v>
      </c>
      <c r="BB769" s="17"/>
      <c r="BC769" s="81"/>
    </row>
    <row r="770" spans="1:55" s="20" customFormat="1" ht="39.75" customHeight="1" x14ac:dyDescent="0.25">
      <c r="A770" s="81" t="s">
        <v>73</v>
      </c>
      <c r="B770" s="34" t="s">
        <v>2</v>
      </c>
      <c r="C770" s="34"/>
      <c r="D770" s="34"/>
      <c r="E770" s="34"/>
      <c r="F770" s="34" t="s">
        <v>5182</v>
      </c>
      <c r="G770" s="15" t="s">
        <v>4776</v>
      </c>
      <c r="H770" s="16" t="s">
        <v>4777</v>
      </c>
      <c r="I770" s="172">
        <f t="shared" si="153"/>
        <v>758</v>
      </c>
      <c r="J770" s="83">
        <f t="shared" ref="J770:J831" si="163">J769+1</f>
        <v>725</v>
      </c>
      <c r="K770" s="17" t="s">
        <v>1848</v>
      </c>
      <c r="L770" s="60" t="s">
        <v>74</v>
      </c>
      <c r="M770" s="60" t="s">
        <v>5631</v>
      </c>
      <c r="N770" s="53" t="s">
        <v>4800</v>
      </c>
      <c r="O770" s="18" t="s">
        <v>3047</v>
      </c>
      <c r="P770" s="47" t="s">
        <v>3048</v>
      </c>
      <c r="Q770" s="48">
        <v>32855</v>
      </c>
      <c r="R770" s="66" t="s">
        <v>929</v>
      </c>
      <c r="S770" s="48" t="s">
        <v>76</v>
      </c>
      <c r="T770" s="56" t="s">
        <v>77</v>
      </c>
      <c r="U770" s="47" t="s">
        <v>78</v>
      </c>
      <c r="V770" s="58" t="s">
        <v>209</v>
      </c>
      <c r="W770" s="58" t="s">
        <v>1847</v>
      </c>
      <c r="X770" s="58" t="s">
        <v>5183</v>
      </c>
      <c r="Y770" s="19" t="s">
        <v>5193</v>
      </c>
      <c r="Z770" s="71"/>
      <c r="AA770" s="69"/>
      <c r="AB770" s="68">
        <f t="shared" si="154"/>
        <v>0</v>
      </c>
      <c r="AC770" s="69">
        <v>2282.15</v>
      </c>
      <c r="AD770" s="69">
        <v>1228.8499999999999</v>
      </c>
      <c r="AE770" s="69"/>
      <c r="AF770" s="68">
        <f t="shared" si="155"/>
        <v>3511</v>
      </c>
      <c r="AG770" s="69"/>
      <c r="AH770" s="69"/>
      <c r="AI770" s="69"/>
      <c r="AJ770" s="68">
        <f t="shared" si="156"/>
        <v>0</v>
      </c>
      <c r="AK770" s="69"/>
      <c r="AL770" s="69"/>
      <c r="AM770" s="69"/>
      <c r="AN770" s="69"/>
      <c r="AO770" s="69"/>
      <c r="AP770" s="69"/>
      <c r="AQ770" s="68">
        <f t="shared" si="157"/>
        <v>0</v>
      </c>
      <c r="AR770" s="69">
        <v>1449.25</v>
      </c>
      <c r="AS770" s="69"/>
      <c r="AT770" s="72">
        <f t="shared" si="158"/>
        <v>205.39349999999999</v>
      </c>
      <c r="AU770" s="71">
        <f t="shared" si="162"/>
        <v>23.049714999999999</v>
      </c>
      <c r="AV770" s="68">
        <f t="shared" si="159"/>
        <v>5188.6932150000002</v>
      </c>
      <c r="AW770" s="68">
        <f t="shared" si="161"/>
        <v>62264.318580000006</v>
      </c>
      <c r="AX770" s="70">
        <v>400</v>
      </c>
      <c r="AY770" s="70">
        <v>600</v>
      </c>
      <c r="AZ770" s="70"/>
      <c r="BA770" s="68">
        <f t="shared" si="160"/>
        <v>63264.318580000006</v>
      </c>
      <c r="BB770" s="17"/>
      <c r="BC770" s="81"/>
    </row>
    <row r="771" spans="1:55" s="20" customFormat="1" ht="39.75" customHeight="1" x14ac:dyDescent="0.25">
      <c r="A771" s="81" t="s">
        <v>73</v>
      </c>
      <c r="B771" s="34" t="s">
        <v>2</v>
      </c>
      <c r="C771" s="34"/>
      <c r="D771" s="34"/>
      <c r="E771" s="34"/>
      <c r="F771" s="34" t="s">
        <v>5182</v>
      </c>
      <c r="G771" s="15" t="s">
        <v>4776</v>
      </c>
      <c r="H771" s="16" t="s">
        <v>4777</v>
      </c>
      <c r="I771" s="172">
        <f t="shared" si="153"/>
        <v>759</v>
      </c>
      <c r="J771" s="83">
        <f t="shared" si="163"/>
        <v>726</v>
      </c>
      <c r="K771" s="17" t="s">
        <v>1848</v>
      </c>
      <c r="L771" s="60" t="s">
        <v>74</v>
      </c>
      <c r="M771" s="60" t="s">
        <v>5631</v>
      </c>
      <c r="N771" s="53" t="s">
        <v>4803</v>
      </c>
      <c r="O771" s="18" t="s">
        <v>3053</v>
      </c>
      <c r="P771" s="47" t="s">
        <v>3054</v>
      </c>
      <c r="Q771" s="48">
        <v>30651</v>
      </c>
      <c r="R771" s="66" t="s">
        <v>932</v>
      </c>
      <c r="S771" s="48" t="s">
        <v>76</v>
      </c>
      <c r="T771" s="56" t="s">
        <v>77</v>
      </c>
      <c r="U771" s="47" t="s">
        <v>78</v>
      </c>
      <c r="V771" s="58" t="s">
        <v>209</v>
      </c>
      <c r="W771" s="58" t="s">
        <v>1847</v>
      </c>
      <c r="X771" s="58" t="s">
        <v>5183</v>
      </c>
      <c r="Y771" s="19" t="s">
        <v>5193</v>
      </c>
      <c r="Z771" s="71"/>
      <c r="AA771" s="69"/>
      <c r="AB771" s="68">
        <f t="shared" si="154"/>
        <v>0</v>
      </c>
      <c r="AC771" s="69">
        <v>2282.15</v>
      </c>
      <c r="AD771" s="69">
        <v>1228.8499999999999</v>
      </c>
      <c r="AE771" s="69"/>
      <c r="AF771" s="68">
        <f t="shared" si="155"/>
        <v>3511</v>
      </c>
      <c r="AG771" s="69"/>
      <c r="AH771" s="69"/>
      <c r="AI771" s="69"/>
      <c r="AJ771" s="68">
        <f t="shared" si="156"/>
        <v>0</v>
      </c>
      <c r="AK771" s="69"/>
      <c r="AL771" s="69"/>
      <c r="AM771" s="69"/>
      <c r="AN771" s="69"/>
      <c r="AO771" s="69"/>
      <c r="AP771" s="69"/>
      <c r="AQ771" s="68">
        <f t="shared" si="157"/>
        <v>0</v>
      </c>
      <c r="AR771" s="69">
        <v>1185.75</v>
      </c>
      <c r="AS771" s="69"/>
      <c r="AT771" s="72">
        <f t="shared" si="158"/>
        <v>205.39349999999999</v>
      </c>
      <c r="AU771" s="71">
        <f t="shared" si="162"/>
        <v>23.049714999999999</v>
      </c>
      <c r="AV771" s="68">
        <f t="shared" si="159"/>
        <v>4925.1932150000002</v>
      </c>
      <c r="AW771" s="68">
        <f t="shared" si="161"/>
        <v>59102.318580000006</v>
      </c>
      <c r="AX771" s="70">
        <v>400</v>
      </c>
      <c r="AY771" s="70">
        <v>600</v>
      </c>
      <c r="AZ771" s="70"/>
      <c r="BA771" s="68">
        <f t="shared" si="160"/>
        <v>60102.318580000006</v>
      </c>
      <c r="BB771" s="17"/>
      <c r="BC771" s="81"/>
    </row>
    <row r="772" spans="1:55" s="20" customFormat="1" ht="39.75" customHeight="1" x14ac:dyDescent="0.25">
      <c r="A772" s="81" t="s">
        <v>73</v>
      </c>
      <c r="B772" s="34" t="s">
        <v>2</v>
      </c>
      <c r="C772" s="34"/>
      <c r="D772" s="34"/>
      <c r="E772" s="34"/>
      <c r="F772" s="34" t="s">
        <v>5182</v>
      </c>
      <c r="G772" s="15" t="s">
        <v>4776</v>
      </c>
      <c r="H772" s="16" t="s">
        <v>4777</v>
      </c>
      <c r="I772" s="172">
        <f t="shared" si="153"/>
        <v>760</v>
      </c>
      <c r="J772" s="83">
        <f t="shared" si="163"/>
        <v>727</v>
      </c>
      <c r="K772" s="17" t="s">
        <v>1848</v>
      </c>
      <c r="L772" s="60" t="s">
        <v>74</v>
      </c>
      <c r="M772" s="60" t="s">
        <v>5631</v>
      </c>
      <c r="N772" s="53" t="s">
        <v>4800</v>
      </c>
      <c r="O772" s="18" t="s">
        <v>5818</v>
      </c>
      <c r="P772" s="47" t="s">
        <v>5819</v>
      </c>
      <c r="Q772" s="48">
        <v>42309</v>
      </c>
      <c r="R772" s="66" t="s">
        <v>935</v>
      </c>
      <c r="S772" s="48" t="s">
        <v>76</v>
      </c>
      <c r="T772" s="56" t="s">
        <v>1816</v>
      </c>
      <c r="U772" s="47" t="s">
        <v>78</v>
      </c>
      <c r="V772" s="58" t="s">
        <v>213</v>
      </c>
      <c r="W772" s="58" t="s">
        <v>1849</v>
      </c>
      <c r="X772" s="58" t="s">
        <v>5183</v>
      </c>
      <c r="Y772" s="19" t="s">
        <v>5193</v>
      </c>
      <c r="Z772" s="71"/>
      <c r="AA772" s="69"/>
      <c r="AB772" s="68">
        <f t="shared" si="154"/>
        <v>0</v>
      </c>
      <c r="AC772" s="69">
        <v>1747.85</v>
      </c>
      <c r="AD772" s="69">
        <v>941.15</v>
      </c>
      <c r="AE772" s="69"/>
      <c r="AF772" s="68">
        <f t="shared" si="155"/>
        <v>2689</v>
      </c>
      <c r="AG772" s="69"/>
      <c r="AH772" s="69"/>
      <c r="AI772" s="69"/>
      <c r="AJ772" s="68">
        <f t="shared" si="156"/>
        <v>0</v>
      </c>
      <c r="AK772" s="69"/>
      <c r="AL772" s="69"/>
      <c r="AM772" s="69"/>
      <c r="AN772" s="69"/>
      <c r="AO772" s="69"/>
      <c r="AP772" s="69"/>
      <c r="AQ772" s="68">
        <f t="shared" si="157"/>
        <v>0</v>
      </c>
      <c r="AR772" s="69">
        <v>1373.22</v>
      </c>
      <c r="AS772" s="69"/>
      <c r="AT772" s="72">
        <f t="shared" si="158"/>
        <v>157.3065</v>
      </c>
      <c r="AU772" s="71">
        <f t="shared" si="162"/>
        <v>17.653284999999997</v>
      </c>
      <c r="AV772" s="68">
        <f t="shared" si="159"/>
        <v>4237.1797850000003</v>
      </c>
      <c r="AW772" s="68">
        <f t="shared" si="161"/>
        <v>50846.157420000003</v>
      </c>
      <c r="AX772" s="70">
        <v>400</v>
      </c>
      <c r="AY772" s="70">
        <v>600</v>
      </c>
      <c r="AZ772" s="70"/>
      <c r="BA772" s="68">
        <f t="shared" si="160"/>
        <v>51846.157420000003</v>
      </c>
      <c r="BB772" s="17" t="s">
        <v>5932</v>
      </c>
      <c r="BC772" s="81"/>
    </row>
    <row r="773" spans="1:55" s="20" customFormat="1" ht="39.75" customHeight="1" x14ac:dyDescent="0.25">
      <c r="A773" s="81" t="s">
        <v>73</v>
      </c>
      <c r="B773" s="34" t="s">
        <v>2</v>
      </c>
      <c r="C773" s="34"/>
      <c r="D773" s="34"/>
      <c r="E773" s="34"/>
      <c r="F773" s="34" t="s">
        <v>5182</v>
      </c>
      <c r="G773" s="15" t="s">
        <v>4776</v>
      </c>
      <c r="H773" s="16" t="s">
        <v>4777</v>
      </c>
      <c r="I773" s="172">
        <f t="shared" si="153"/>
        <v>761</v>
      </c>
      <c r="J773" s="83">
        <f t="shared" si="163"/>
        <v>728</v>
      </c>
      <c r="K773" s="17" t="s">
        <v>1848</v>
      </c>
      <c r="L773" s="60" t="s">
        <v>74</v>
      </c>
      <c r="M773" s="60" t="s">
        <v>5631</v>
      </c>
      <c r="N773" s="139" t="s">
        <v>4801</v>
      </c>
      <c r="O773" s="18" t="s">
        <v>3059</v>
      </c>
      <c r="P773" s="47" t="s">
        <v>3060</v>
      </c>
      <c r="Q773" s="48">
        <v>33233</v>
      </c>
      <c r="R773" s="66" t="s">
        <v>936</v>
      </c>
      <c r="S773" s="48" t="s">
        <v>76</v>
      </c>
      <c r="T773" s="56" t="s">
        <v>77</v>
      </c>
      <c r="U773" s="47" t="s">
        <v>78</v>
      </c>
      <c r="V773" s="58" t="s">
        <v>209</v>
      </c>
      <c r="W773" s="58" t="s">
        <v>1847</v>
      </c>
      <c r="X773" s="58" t="s">
        <v>5183</v>
      </c>
      <c r="Y773" s="19" t="s">
        <v>5193</v>
      </c>
      <c r="Z773" s="71"/>
      <c r="AA773" s="69"/>
      <c r="AB773" s="68">
        <f t="shared" si="154"/>
        <v>0</v>
      </c>
      <c r="AC773" s="69">
        <v>2282.15</v>
      </c>
      <c r="AD773" s="69">
        <v>1228.8499999999999</v>
      </c>
      <c r="AE773" s="69"/>
      <c r="AF773" s="68">
        <f t="shared" si="155"/>
        <v>3511</v>
      </c>
      <c r="AG773" s="69"/>
      <c r="AH773" s="69"/>
      <c r="AI773" s="69"/>
      <c r="AJ773" s="68">
        <f t="shared" si="156"/>
        <v>0</v>
      </c>
      <c r="AK773" s="69"/>
      <c r="AL773" s="69"/>
      <c r="AM773" s="69"/>
      <c r="AN773" s="69"/>
      <c r="AO773" s="69"/>
      <c r="AP773" s="69"/>
      <c r="AQ773" s="68">
        <f t="shared" si="157"/>
        <v>0</v>
      </c>
      <c r="AR773" s="69">
        <v>1581</v>
      </c>
      <c r="AS773" s="69"/>
      <c r="AT773" s="72">
        <f t="shared" si="158"/>
        <v>205.39349999999999</v>
      </c>
      <c r="AU773" s="71">
        <f t="shared" si="162"/>
        <v>23.049714999999999</v>
      </c>
      <c r="AV773" s="68">
        <f t="shared" si="159"/>
        <v>5320.4432150000002</v>
      </c>
      <c r="AW773" s="68">
        <f t="shared" si="161"/>
        <v>63845.318580000006</v>
      </c>
      <c r="AX773" s="70">
        <v>400</v>
      </c>
      <c r="AY773" s="70">
        <v>600</v>
      </c>
      <c r="AZ773" s="70"/>
      <c r="BA773" s="68">
        <f t="shared" si="160"/>
        <v>64845.318580000006</v>
      </c>
      <c r="BB773" s="17"/>
      <c r="BC773" s="81"/>
    </row>
    <row r="774" spans="1:55" s="20" customFormat="1" ht="39.75" customHeight="1" x14ac:dyDescent="0.25">
      <c r="A774" s="81" t="s">
        <v>73</v>
      </c>
      <c r="B774" s="34" t="s">
        <v>2</v>
      </c>
      <c r="C774" s="34"/>
      <c r="D774" s="34"/>
      <c r="E774" s="34"/>
      <c r="F774" s="34" t="s">
        <v>5182</v>
      </c>
      <c r="G774" s="15" t="s">
        <v>4776</v>
      </c>
      <c r="H774" s="16" t="s">
        <v>4777</v>
      </c>
      <c r="I774" s="172">
        <f t="shared" si="153"/>
        <v>762</v>
      </c>
      <c r="J774" s="83">
        <f t="shared" si="163"/>
        <v>729</v>
      </c>
      <c r="K774" s="17" t="s">
        <v>1848</v>
      </c>
      <c r="L774" s="60" t="s">
        <v>74</v>
      </c>
      <c r="M774" s="60" t="s">
        <v>5631</v>
      </c>
      <c r="N774" s="139" t="s">
        <v>4801</v>
      </c>
      <c r="O774" s="18" t="s">
        <v>5043</v>
      </c>
      <c r="P774" s="47" t="s">
        <v>5066</v>
      </c>
      <c r="Q774" s="48">
        <v>42735</v>
      </c>
      <c r="R774" s="66" t="s">
        <v>937</v>
      </c>
      <c r="S774" s="48" t="s">
        <v>76</v>
      </c>
      <c r="T774" s="56" t="s">
        <v>77</v>
      </c>
      <c r="U774" s="47" t="s">
        <v>78</v>
      </c>
      <c r="V774" s="58" t="s">
        <v>209</v>
      </c>
      <c r="W774" s="58" t="s">
        <v>1847</v>
      </c>
      <c r="X774" s="58" t="s">
        <v>5183</v>
      </c>
      <c r="Y774" s="19" t="s">
        <v>5193</v>
      </c>
      <c r="Z774" s="71"/>
      <c r="AA774" s="69"/>
      <c r="AB774" s="68">
        <f t="shared" si="154"/>
        <v>0</v>
      </c>
      <c r="AC774" s="69">
        <v>2282.15</v>
      </c>
      <c r="AD774" s="69">
        <v>1228.8499999999999</v>
      </c>
      <c r="AE774" s="69"/>
      <c r="AF774" s="68">
        <f t="shared" si="155"/>
        <v>3511</v>
      </c>
      <c r="AG774" s="69"/>
      <c r="AH774" s="69"/>
      <c r="AI774" s="69"/>
      <c r="AJ774" s="68">
        <f t="shared" si="156"/>
        <v>0</v>
      </c>
      <c r="AK774" s="69"/>
      <c r="AL774" s="69"/>
      <c r="AM774" s="69"/>
      <c r="AN774" s="69"/>
      <c r="AO774" s="69"/>
      <c r="AP774" s="69"/>
      <c r="AQ774" s="68">
        <f t="shared" si="157"/>
        <v>0</v>
      </c>
      <c r="AR774" s="69">
        <v>1449.25</v>
      </c>
      <c r="AS774" s="69"/>
      <c r="AT774" s="72">
        <f t="shared" si="158"/>
        <v>205.39349999999999</v>
      </c>
      <c r="AU774" s="71">
        <f t="shared" si="162"/>
        <v>23.049714999999999</v>
      </c>
      <c r="AV774" s="68">
        <f t="shared" si="159"/>
        <v>5188.6932150000002</v>
      </c>
      <c r="AW774" s="68">
        <f t="shared" si="161"/>
        <v>62264.318580000006</v>
      </c>
      <c r="AX774" s="70">
        <v>400</v>
      </c>
      <c r="AY774" s="70">
        <v>600</v>
      </c>
      <c r="AZ774" s="70"/>
      <c r="BA774" s="68">
        <f t="shared" si="160"/>
        <v>63264.318580000006</v>
      </c>
      <c r="BB774" s="17" t="s">
        <v>5512</v>
      </c>
      <c r="BC774" s="81" t="s">
        <v>5396</v>
      </c>
    </row>
    <row r="775" spans="1:55" s="20" customFormat="1" ht="39.75" customHeight="1" x14ac:dyDescent="0.25">
      <c r="A775" s="81" t="s">
        <v>73</v>
      </c>
      <c r="B775" s="34" t="s">
        <v>2</v>
      </c>
      <c r="C775" s="34"/>
      <c r="D775" s="34"/>
      <c r="E775" s="34"/>
      <c r="F775" s="34" t="s">
        <v>5182</v>
      </c>
      <c r="G775" s="15" t="s">
        <v>4776</v>
      </c>
      <c r="H775" s="16" t="s">
        <v>4777</v>
      </c>
      <c r="I775" s="172">
        <f t="shared" si="153"/>
        <v>763</v>
      </c>
      <c r="J775" s="83">
        <f t="shared" si="163"/>
        <v>730</v>
      </c>
      <c r="K775" s="17" t="s">
        <v>1848</v>
      </c>
      <c r="L775" s="60" t="s">
        <v>74</v>
      </c>
      <c r="M775" s="60" t="s">
        <v>5631</v>
      </c>
      <c r="N775" s="53" t="s">
        <v>4803</v>
      </c>
      <c r="O775" s="18" t="s">
        <v>3063</v>
      </c>
      <c r="P775" s="47" t="s">
        <v>3064</v>
      </c>
      <c r="Q775" s="48">
        <v>31868</v>
      </c>
      <c r="R775" s="66" t="s">
        <v>940</v>
      </c>
      <c r="S775" s="48" t="s">
        <v>76</v>
      </c>
      <c r="T775" s="56" t="s">
        <v>77</v>
      </c>
      <c r="U775" s="47" t="s">
        <v>78</v>
      </c>
      <c r="V775" s="58" t="s">
        <v>209</v>
      </c>
      <c r="W775" s="58" t="s">
        <v>1847</v>
      </c>
      <c r="X775" s="58" t="s">
        <v>5183</v>
      </c>
      <c r="Y775" s="19" t="s">
        <v>5193</v>
      </c>
      <c r="Z775" s="71"/>
      <c r="AA775" s="69"/>
      <c r="AB775" s="68">
        <f t="shared" si="154"/>
        <v>0</v>
      </c>
      <c r="AC775" s="69">
        <v>2282.15</v>
      </c>
      <c r="AD775" s="69">
        <v>1228.8499999999999</v>
      </c>
      <c r="AE775" s="69"/>
      <c r="AF775" s="68">
        <f t="shared" si="155"/>
        <v>3511</v>
      </c>
      <c r="AG775" s="69"/>
      <c r="AH775" s="69"/>
      <c r="AI775" s="69"/>
      <c r="AJ775" s="68">
        <f t="shared" si="156"/>
        <v>0</v>
      </c>
      <c r="AK775" s="69"/>
      <c r="AL775" s="69"/>
      <c r="AM775" s="69"/>
      <c r="AN775" s="69"/>
      <c r="AO775" s="69"/>
      <c r="AP775" s="69"/>
      <c r="AQ775" s="68">
        <f t="shared" si="157"/>
        <v>0</v>
      </c>
      <c r="AR775" s="69">
        <v>1185.75</v>
      </c>
      <c r="AS775" s="69"/>
      <c r="AT775" s="72">
        <f t="shared" si="158"/>
        <v>205.39349999999999</v>
      </c>
      <c r="AU775" s="71">
        <f t="shared" si="162"/>
        <v>23.049714999999999</v>
      </c>
      <c r="AV775" s="68">
        <f t="shared" si="159"/>
        <v>4925.1932150000002</v>
      </c>
      <c r="AW775" s="68">
        <f t="shared" si="161"/>
        <v>59102.318580000006</v>
      </c>
      <c r="AX775" s="70">
        <v>400</v>
      </c>
      <c r="AY775" s="70">
        <v>600</v>
      </c>
      <c r="AZ775" s="70"/>
      <c r="BA775" s="68">
        <f t="shared" si="160"/>
        <v>60102.318580000006</v>
      </c>
      <c r="BB775" s="17"/>
      <c r="BC775" s="81"/>
    </row>
    <row r="776" spans="1:55" s="20" customFormat="1" ht="39.75" customHeight="1" x14ac:dyDescent="0.25">
      <c r="A776" s="81" t="s">
        <v>73</v>
      </c>
      <c r="B776" s="34" t="s">
        <v>2</v>
      </c>
      <c r="C776" s="34"/>
      <c r="D776" s="34"/>
      <c r="E776" s="34"/>
      <c r="F776" s="34" t="s">
        <v>5182</v>
      </c>
      <c r="G776" s="15" t="s">
        <v>4776</v>
      </c>
      <c r="H776" s="16" t="s">
        <v>4777</v>
      </c>
      <c r="I776" s="172">
        <f t="shared" si="153"/>
        <v>764</v>
      </c>
      <c r="J776" s="83">
        <f t="shared" si="163"/>
        <v>731</v>
      </c>
      <c r="K776" s="17" t="s">
        <v>1848</v>
      </c>
      <c r="L776" s="60" t="s">
        <v>74</v>
      </c>
      <c r="M776" s="60" t="s">
        <v>5631</v>
      </c>
      <c r="N776" s="139" t="s">
        <v>4801</v>
      </c>
      <c r="O776" s="18" t="s">
        <v>3065</v>
      </c>
      <c r="P776" s="47" t="s">
        <v>3066</v>
      </c>
      <c r="Q776" s="48">
        <v>28414</v>
      </c>
      <c r="R776" s="66" t="s">
        <v>941</v>
      </c>
      <c r="S776" s="48" t="s">
        <v>76</v>
      </c>
      <c r="T776" s="56" t="s">
        <v>77</v>
      </c>
      <c r="U776" s="47" t="s">
        <v>78</v>
      </c>
      <c r="V776" s="58" t="s">
        <v>209</v>
      </c>
      <c r="W776" s="58" t="s">
        <v>1847</v>
      </c>
      <c r="X776" s="58" t="s">
        <v>5183</v>
      </c>
      <c r="Y776" s="19" t="s">
        <v>5193</v>
      </c>
      <c r="Z776" s="71"/>
      <c r="AA776" s="69"/>
      <c r="AB776" s="68">
        <f t="shared" si="154"/>
        <v>0</v>
      </c>
      <c r="AC776" s="69">
        <v>2282.15</v>
      </c>
      <c r="AD776" s="69">
        <v>1228.8499999999999</v>
      </c>
      <c r="AE776" s="69"/>
      <c r="AF776" s="68">
        <f t="shared" si="155"/>
        <v>3511</v>
      </c>
      <c r="AG776" s="69"/>
      <c r="AH776" s="69"/>
      <c r="AI776" s="69"/>
      <c r="AJ776" s="68">
        <f t="shared" si="156"/>
        <v>0</v>
      </c>
      <c r="AK776" s="69"/>
      <c r="AL776" s="69"/>
      <c r="AM776" s="69"/>
      <c r="AN776" s="69"/>
      <c r="AO776" s="69"/>
      <c r="AP776" s="69"/>
      <c r="AQ776" s="68">
        <f t="shared" si="157"/>
        <v>0</v>
      </c>
      <c r="AR776" s="69">
        <v>1581</v>
      </c>
      <c r="AS776" s="69"/>
      <c r="AT776" s="72">
        <f t="shared" si="158"/>
        <v>205.39349999999999</v>
      </c>
      <c r="AU776" s="71">
        <f t="shared" si="162"/>
        <v>23.049714999999999</v>
      </c>
      <c r="AV776" s="68">
        <f t="shared" si="159"/>
        <v>5320.4432150000002</v>
      </c>
      <c r="AW776" s="68">
        <f t="shared" si="161"/>
        <v>63845.318580000006</v>
      </c>
      <c r="AX776" s="70">
        <v>400</v>
      </c>
      <c r="AY776" s="70">
        <v>600</v>
      </c>
      <c r="AZ776" s="70"/>
      <c r="BA776" s="68">
        <f t="shared" si="160"/>
        <v>64845.318580000006</v>
      </c>
      <c r="BB776" s="17"/>
      <c r="BC776" s="81"/>
    </row>
    <row r="777" spans="1:55" s="20" customFormat="1" ht="39.75" customHeight="1" x14ac:dyDescent="0.25">
      <c r="A777" s="81" t="s">
        <v>73</v>
      </c>
      <c r="B777" s="34" t="s">
        <v>2</v>
      </c>
      <c r="C777" s="34"/>
      <c r="D777" s="34"/>
      <c r="E777" s="34"/>
      <c r="F777" s="34" t="s">
        <v>5182</v>
      </c>
      <c r="G777" s="15" t="s">
        <v>4776</v>
      </c>
      <c r="H777" s="16" t="s">
        <v>4777</v>
      </c>
      <c r="I777" s="172">
        <f t="shared" si="153"/>
        <v>765</v>
      </c>
      <c r="J777" s="83">
        <f t="shared" si="163"/>
        <v>732</v>
      </c>
      <c r="K777" s="17" t="s">
        <v>1848</v>
      </c>
      <c r="L777" s="60" t="s">
        <v>74</v>
      </c>
      <c r="M777" s="60" t="s">
        <v>5631</v>
      </c>
      <c r="N777" s="53" t="s">
        <v>4800</v>
      </c>
      <c r="O777" s="18" t="s">
        <v>3069</v>
      </c>
      <c r="P777" s="47" t="s">
        <v>3070</v>
      </c>
      <c r="Q777" s="48">
        <v>29845</v>
      </c>
      <c r="R777" s="66" t="s">
        <v>943</v>
      </c>
      <c r="S777" s="48" t="s">
        <v>76</v>
      </c>
      <c r="T777" s="56" t="s">
        <v>77</v>
      </c>
      <c r="U777" s="47" t="s">
        <v>78</v>
      </c>
      <c r="V777" s="58" t="s">
        <v>209</v>
      </c>
      <c r="W777" s="58" t="s">
        <v>1847</v>
      </c>
      <c r="X777" s="58" t="s">
        <v>5183</v>
      </c>
      <c r="Y777" s="19" t="s">
        <v>5193</v>
      </c>
      <c r="Z777" s="71"/>
      <c r="AA777" s="69"/>
      <c r="AB777" s="68">
        <f t="shared" si="154"/>
        <v>0</v>
      </c>
      <c r="AC777" s="69">
        <v>2282.15</v>
      </c>
      <c r="AD777" s="69">
        <v>1228.8499999999999</v>
      </c>
      <c r="AE777" s="69"/>
      <c r="AF777" s="68">
        <f t="shared" si="155"/>
        <v>3511</v>
      </c>
      <c r="AG777" s="69"/>
      <c r="AH777" s="69"/>
      <c r="AI777" s="69"/>
      <c r="AJ777" s="68">
        <f t="shared" si="156"/>
        <v>0</v>
      </c>
      <c r="AK777" s="69"/>
      <c r="AL777" s="69"/>
      <c r="AM777" s="69"/>
      <c r="AN777" s="69"/>
      <c r="AO777" s="69"/>
      <c r="AP777" s="69"/>
      <c r="AQ777" s="68">
        <f t="shared" si="157"/>
        <v>0</v>
      </c>
      <c r="AR777" s="69">
        <v>1317.5</v>
      </c>
      <c r="AS777" s="69"/>
      <c r="AT777" s="72">
        <f t="shared" si="158"/>
        <v>205.39349999999999</v>
      </c>
      <c r="AU777" s="71">
        <f t="shared" si="162"/>
        <v>23.049714999999999</v>
      </c>
      <c r="AV777" s="68">
        <f t="shared" si="159"/>
        <v>5056.9432150000002</v>
      </c>
      <c r="AW777" s="68">
        <f t="shared" si="161"/>
        <v>60683.318580000006</v>
      </c>
      <c r="AX777" s="70">
        <v>400</v>
      </c>
      <c r="AY777" s="70">
        <v>600</v>
      </c>
      <c r="AZ777" s="70"/>
      <c r="BA777" s="68">
        <f t="shared" si="160"/>
        <v>61683.318580000006</v>
      </c>
      <c r="BB777" s="17"/>
      <c r="BC777" s="81"/>
    </row>
    <row r="778" spans="1:55" s="20" customFormat="1" ht="39.75" customHeight="1" x14ac:dyDescent="0.25">
      <c r="A778" s="81" t="s">
        <v>73</v>
      </c>
      <c r="B778" s="34" t="s">
        <v>2</v>
      </c>
      <c r="C778" s="34"/>
      <c r="D778" s="34"/>
      <c r="E778" s="34"/>
      <c r="F778" s="34" t="s">
        <v>5182</v>
      </c>
      <c r="G778" s="15" t="s">
        <v>4776</v>
      </c>
      <c r="H778" s="16" t="s">
        <v>4777</v>
      </c>
      <c r="I778" s="172">
        <f t="shared" ref="I778:I841" si="164">I777+1</f>
        <v>766</v>
      </c>
      <c r="J778" s="83">
        <f t="shared" si="163"/>
        <v>733</v>
      </c>
      <c r="K778" s="17" t="s">
        <v>1848</v>
      </c>
      <c r="L778" s="60" t="s">
        <v>74</v>
      </c>
      <c r="M778" s="60" t="s">
        <v>5631</v>
      </c>
      <c r="N778" s="53" t="s">
        <v>4800</v>
      </c>
      <c r="O778" s="18" t="s">
        <v>3073</v>
      </c>
      <c r="P778" s="47" t="s">
        <v>3074</v>
      </c>
      <c r="Q778" s="48">
        <v>30987</v>
      </c>
      <c r="R778" s="66" t="s">
        <v>945</v>
      </c>
      <c r="S778" s="48" t="s">
        <v>76</v>
      </c>
      <c r="T778" s="56" t="s">
        <v>77</v>
      </c>
      <c r="U778" s="47" t="s">
        <v>78</v>
      </c>
      <c r="V778" s="58" t="s">
        <v>209</v>
      </c>
      <c r="W778" s="58" t="s">
        <v>1847</v>
      </c>
      <c r="X778" s="58" t="s">
        <v>5183</v>
      </c>
      <c r="Y778" s="19" t="s">
        <v>5193</v>
      </c>
      <c r="Z778" s="71"/>
      <c r="AA778" s="69"/>
      <c r="AB778" s="68">
        <f t="shared" si="154"/>
        <v>0</v>
      </c>
      <c r="AC778" s="69">
        <v>2282.15</v>
      </c>
      <c r="AD778" s="69">
        <v>1228.8499999999999</v>
      </c>
      <c r="AE778" s="69"/>
      <c r="AF778" s="68">
        <f t="shared" si="155"/>
        <v>3511</v>
      </c>
      <c r="AG778" s="69"/>
      <c r="AH778" s="69"/>
      <c r="AI778" s="69"/>
      <c r="AJ778" s="68">
        <f t="shared" si="156"/>
        <v>0</v>
      </c>
      <c r="AK778" s="69"/>
      <c r="AL778" s="69"/>
      <c r="AM778" s="69"/>
      <c r="AN778" s="69"/>
      <c r="AO778" s="69"/>
      <c r="AP778" s="69"/>
      <c r="AQ778" s="68">
        <f t="shared" si="157"/>
        <v>0</v>
      </c>
      <c r="AR778" s="69">
        <v>1581</v>
      </c>
      <c r="AS778" s="69"/>
      <c r="AT778" s="72">
        <f t="shared" si="158"/>
        <v>205.39349999999999</v>
      </c>
      <c r="AU778" s="71">
        <f t="shared" si="162"/>
        <v>23.049714999999999</v>
      </c>
      <c r="AV778" s="68">
        <f t="shared" si="159"/>
        <v>5320.4432150000002</v>
      </c>
      <c r="AW778" s="68">
        <f t="shared" si="161"/>
        <v>63845.318580000006</v>
      </c>
      <c r="AX778" s="70">
        <v>400</v>
      </c>
      <c r="AY778" s="70">
        <v>600</v>
      </c>
      <c r="AZ778" s="70"/>
      <c r="BA778" s="68">
        <f t="shared" si="160"/>
        <v>64845.318580000006</v>
      </c>
      <c r="BB778" s="17"/>
      <c r="BC778" s="81"/>
    </row>
    <row r="779" spans="1:55" s="20" customFormat="1" ht="39.75" customHeight="1" x14ac:dyDescent="0.25">
      <c r="A779" s="81" t="s">
        <v>73</v>
      </c>
      <c r="B779" s="34" t="s">
        <v>2</v>
      </c>
      <c r="C779" s="34"/>
      <c r="D779" s="34"/>
      <c r="E779" s="34"/>
      <c r="F779" s="34" t="s">
        <v>5182</v>
      </c>
      <c r="G779" s="15" t="s">
        <v>4776</v>
      </c>
      <c r="H779" s="16" t="s">
        <v>4777</v>
      </c>
      <c r="I779" s="172">
        <f t="shared" si="164"/>
        <v>767</v>
      </c>
      <c r="J779" s="83">
        <f t="shared" si="163"/>
        <v>734</v>
      </c>
      <c r="K779" s="17" t="s">
        <v>1848</v>
      </c>
      <c r="L779" s="60" t="s">
        <v>74</v>
      </c>
      <c r="M779" s="60" t="s">
        <v>5631</v>
      </c>
      <c r="N779" s="53" t="s">
        <v>4800</v>
      </c>
      <c r="O779" s="18" t="s">
        <v>3075</v>
      </c>
      <c r="P779" s="47" t="s">
        <v>3076</v>
      </c>
      <c r="Q779" s="48">
        <v>32371</v>
      </c>
      <c r="R779" s="66" t="s">
        <v>946</v>
      </c>
      <c r="S779" s="48" t="s">
        <v>76</v>
      </c>
      <c r="T779" s="56" t="s">
        <v>77</v>
      </c>
      <c r="U779" s="47" t="s">
        <v>78</v>
      </c>
      <c r="V779" s="58" t="s">
        <v>209</v>
      </c>
      <c r="W779" s="58" t="s">
        <v>1847</v>
      </c>
      <c r="X779" s="58" t="s">
        <v>5183</v>
      </c>
      <c r="Y779" s="19" t="s">
        <v>5193</v>
      </c>
      <c r="Z779" s="71"/>
      <c r="AA779" s="69"/>
      <c r="AB779" s="68">
        <f t="shared" si="154"/>
        <v>0</v>
      </c>
      <c r="AC779" s="69">
        <v>2282.15</v>
      </c>
      <c r="AD779" s="69">
        <v>1228.8499999999999</v>
      </c>
      <c r="AE779" s="69"/>
      <c r="AF779" s="68">
        <f t="shared" si="155"/>
        <v>3511</v>
      </c>
      <c r="AG779" s="69"/>
      <c r="AH779" s="69"/>
      <c r="AI779" s="69"/>
      <c r="AJ779" s="68">
        <f t="shared" si="156"/>
        <v>0</v>
      </c>
      <c r="AK779" s="69"/>
      <c r="AL779" s="69"/>
      <c r="AM779" s="69"/>
      <c r="AN779" s="69"/>
      <c r="AO779" s="69"/>
      <c r="AP779" s="69"/>
      <c r="AQ779" s="68">
        <f t="shared" si="157"/>
        <v>0</v>
      </c>
      <c r="AR779" s="69">
        <v>1251.6199999999999</v>
      </c>
      <c r="AS779" s="69"/>
      <c r="AT779" s="72">
        <f t="shared" si="158"/>
        <v>205.39349999999999</v>
      </c>
      <c r="AU779" s="71">
        <f t="shared" si="162"/>
        <v>23.049714999999999</v>
      </c>
      <c r="AV779" s="68">
        <f t="shared" si="159"/>
        <v>4991.0632150000001</v>
      </c>
      <c r="AW779" s="68">
        <f t="shared" si="161"/>
        <v>59892.758580000002</v>
      </c>
      <c r="AX779" s="70">
        <v>400</v>
      </c>
      <c r="AY779" s="70">
        <v>600</v>
      </c>
      <c r="AZ779" s="70"/>
      <c r="BA779" s="68">
        <f t="shared" si="160"/>
        <v>60892.758580000002</v>
      </c>
      <c r="BB779" s="17"/>
      <c r="BC779" s="81"/>
    </row>
    <row r="780" spans="1:55" s="20" customFormat="1" ht="39.75" customHeight="1" x14ac:dyDescent="0.25">
      <c r="A780" s="81" t="s">
        <v>73</v>
      </c>
      <c r="B780" s="34" t="s">
        <v>2</v>
      </c>
      <c r="C780" s="34"/>
      <c r="D780" s="34"/>
      <c r="E780" s="34"/>
      <c r="F780" s="34" t="s">
        <v>5182</v>
      </c>
      <c r="G780" s="15" t="s">
        <v>4776</v>
      </c>
      <c r="H780" s="16" t="s">
        <v>4777</v>
      </c>
      <c r="I780" s="172">
        <f t="shared" si="164"/>
        <v>768</v>
      </c>
      <c r="J780" s="83">
        <f t="shared" si="163"/>
        <v>735</v>
      </c>
      <c r="K780" s="17" t="s">
        <v>1848</v>
      </c>
      <c r="L780" s="60" t="s">
        <v>74</v>
      </c>
      <c r="M780" s="60" t="s">
        <v>5631</v>
      </c>
      <c r="N780" s="53" t="s">
        <v>4790</v>
      </c>
      <c r="O780" s="18" t="s">
        <v>3079</v>
      </c>
      <c r="P780" s="47" t="s">
        <v>3080</v>
      </c>
      <c r="Q780" s="48">
        <v>29799</v>
      </c>
      <c r="R780" s="66" t="s">
        <v>948</v>
      </c>
      <c r="S780" s="48" t="s">
        <v>76</v>
      </c>
      <c r="T780" s="56" t="s">
        <v>77</v>
      </c>
      <c r="U780" s="47" t="s">
        <v>78</v>
      </c>
      <c r="V780" s="58" t="s">
        <v>209</v>
      </c>
      <c r="W780" s="58" t="s">
        <v>1847</v>
      </c>
      <c r="X780" s="58" t="s">
        <v>5183</v>
      </c>
      <c r="Y780" s="19" t="s">
        <v>5193</v>
      </c>
      <c r="Z780" s="71"/>
      <c r="AA780" s="69"/>
      <c r="AB780" s="68">
        <f t="shared" si="154"/>
        <v>0</v>
      </c>
      <c r="AC780" s="69">
        <v>2282.15</v>
      </c>
      <c r="AD780" s="69">
        <v>1228.8499999999999</v>
      </c>
      <c r="AE780" s="69"/>
      <c r="AF780" s="68">
        <f t="shared" si="155"/>
        <v>3511</v>
      </c>
      <c r="AG780" s="69"/>
      <c r="AH780" s="69"/>
      <c r="AI780" s="69"/>
      <c r="AJ780" s="68">
        <f t="shared" si="156"/>
        <v>0</v>
      </c>
      <c r="AK780" s="69"/>
      <c r="AL780" s="69"/>
      <c r="AM780" s="69"/>
      <c r="AN780" s="69"/>
      <c r="AO780" s="69">
        <v>300</v>
      </c>
      <c r="AP780" s="69"/>
      <c r="AQ780" s="68">
        <f t="shared" si="157"/>
        <v>300</v>
      </c>
      <c r="AR780" s="69">
        <v>1218.69</v>
      </c>
      <c r="AS780" s="69"/>
      <c r="AT780" s="72">
        <f t="shared" si="158"/>
        <v>205.39349999999999</v>
      </c>
      <c r="AU780" s="71">
        <f t="shared" si="162"/>
        <v>23.049714999999999</v>
      </c>
      <c r="AV780" s="68">
        <f t="shared" si="159"/>
        <v>5258.1332150000007</v>
      </c>
      <c r="AW780" s="68">
        <f t="shared" si="161"/>
        <v>63097.598580000005</v>
      </c>
      <c r="AX780" s="70">
        <v>400</v>
      </c>
      <c r="AY780" s="70">
        <v>600</v>
      </c>
      <c r="AZ780" s="70"/>
      <c r="BA780" s="68">
        <f t="shared" si="160"/>
        <v>64097.598580000005</v>
      </c>
      <c r="BB780" s="17"/>
      <c r="BC780" s="81"/>
    </row>
    <row r="781" spans="1:55" s="20" customFormat="1" ht="39.75" customHeight="1" x14ac:dyDescent="0.25">
      <c r="A781" s="81" t="s">
        <v>73</v>
      </c>
      <c r="B781" s="34" t="s">
        <v>2</v>
      </c>
      <c r="C781" s="34"/>
      <c r="D781" s="34"/>
      <c r="E781" s="34"/>
      <c r="F781" s="34" t="s">
        <v>5182</v>
      </c>
      <c r="G781" s="15" t="s">
        <v>4776</v>
      </c>
      <c r="H781" s="16" t="s">
        <v>4777</v>
      </c>
      <c r="I781" s="172">
        <f t="shared" si="164"/>
        <v>769</v>
      </c>
      <c r="J781" s="83">
        <f t="shared" si="163"/>
        <v>736</v>
      </c>
      <c r="K781" s="17" t="s">
        <v>1848</v>
      </c>
      <c r="L781" s="60" t="s">
        <v>74</v>
      </c>
      <c r="M781" s="60" t="s">
        <v>5631</v>
      </c>
      <c r="N781" s="53" t="s">
        <v>4793</v>
      </c>
      <c r="O781" s="18" t="s">
        <v>3085</v>
      </c>
      <c r="P781" s="47" t="s">
        <v>3086</v>
      </c>
      <c r="Q781" s="48">
        <v>29814</v>
      </c>
      <c r="R781" s="66" t="s">
        <v>951</v>
      </c>
      <c r="S781" s="48" t="s">
        <v>76</v>
      </c>
      <c r="T781" s="56" t="s">
        <v>77</v>
      </c>
      <c r="U781" s="47" t="s">
        <v>78</v>
      </c>
      <c r="V781" s="58" t="s">
        <v>209</v>
      </c>
      <c r="W781" s="58" t="s">
        <v>1847</v>
      </c>
      <c r="X781" s="58" t="s">
        <v>5183</v>
      </c>
      <c r="Y781" s="19" t="s">
        <v>5193</v>
      </c>
      <c r="Z781" s="71"/>
      <c r="AA781" s="69"/>
      <c r="AB781" s="68">
        <f t="shared" ref="AB781:AB844" si="165">SUM(Z781:AA781)</f>
        <v>0</v>
      </c>
      <c r="AC781" s="69">
        <v>2282.15</v>
      </c>
      <c r="AD781" s="69">
        <v>1228.8499999999999</v>
      </c>
      <c r="AE781" s="69"/>
      <c r="AF781" s="68">
        <f t="shared" ref="AF781:AF844" si="166">SUM(AC781:AE781)</f>
        <v>3511</v>
      </c>
      <c r="AG781" s="69"/>
      <c r="AH781" s="69"/>
      <c r="AI781" s="69"/>
      <c r="AJ781" s="68">
        <f t="shared" ref="AJ781:AJ844" si="167">SUM(AG781:AI781)</f>
        <v>0</v>
      </c>
      <c r="AK781" s="69"/>
      <c r="AL781" s="69"/>
      <c r="AM781" s="69"/>
      <c r="AN781" s="69"/>
      <c r="AO781" s="69"/>
      <c r="AP781" s="69"/>
      <c r="AQ781" s="68">
        <f t="shared" ref="AQ781:AQ844" si="168">SUM(AK781:AP781)</f>
        <v>0</v>
      </c>
      <c r="AR781" s="69">
        <v>1449.25</v>
      </c>
      <c r="AS781" s="69"/>
      <c r="AT781" s="72">
        <f t="shared" ref="AT781:AT844" si="169">+(Z781+AC781)*9%</f>
        <v>205.39349999999999</v>
      </c>
      <c r="AU781" s="71">
        <f t="shared" si="162"/>
        <v>23.049714999999999</v>
      </c>
      <c r="AV781" s="68">
        <f t="shared" ref="AV781:AV844" si="170">AB781+AF781+AJ781+AQ781+AR781+AS781+AT781+AU781</f>
        <v>5188.6932150000002</v>
      </c>
      <c r="AW781" s="68">
        <f t="shared" si="161"/>
        <v>62264.318580000006</v>
      </c>
      <c r="AX781" s="70">
        <v>400</v>
      </c>
      <c r="AY781" s="70">
        <v>600</v>
      </c>
      <c r="AZ781" s="70"/>
      <c r="BA781" s="68">
        <f t="shared" ref="BA781:BA844" si="171">AW781+AX781+AY781+AZ781</f>
        <v>63264.318580000006</v>
      </c>
      <c r="BB781" s="17"/>
      <c r="BC781" s="81"/>
    </row>
    <row r="782" spans="1:55" s="20" customFormat="1" ht="39.75" customHeight="1" x14ac:dyDescent="0.25">
      <c r="A782" s="81" t="s">
        <v>73</v>
      </c>
      <c r="B782" s="34" t="s">
        <v>2</v>
      </c>
      <c r="C782" s="34"/>
      <c r="D782" s="34"/>
      <c r="E782" s="34"/>
      <c r="F782" s="34" t="s">
        <v>5182</v>
      </c>
      <c r="G782" s="15" t="s">
        <v>4776</v>
      </c>
      <c r="H782" s="16" t="s">
        <v>4777</v>
      </c>
      <c r="I782" s="172">
        <f t="shared" si="164"/>
        <v>770</v>
      </c>
      <c r="J782" s="83">
        <f t="shared" si="163"/>
        <v>737</v>
      </c>
      <c r="K782" s="17" t="s">
        <v>1848</v>
      </c>
      <c r="L782" s="60" t="s">
        <v>74</v>
      </c>
      <c r="M782" s="60" t="s">
        <v>5631</v>
      </c>
      <c r="N782" s="53" t="s">
        <v>4800</v>
      </c>
      <c r="O782" s="18" t="s">
        <v>3089</v>
      </c>
      <c r="P782" s="47" t="s">
        <v>3090</v>
      </c>
      <c r="Q782" s="48">
        <v>31412</v>
      </c>
      <c r="R782" s="66" t="s">
        <v>953</v>
      </c>
      <c r="S782" s="48" t="s">
        <v>76</v>
      </c>
      <c r="T782" s="56" t="s">
        <v>77</v>
      </c>
      <c r="U782" s="47" t="s">
        <v>78</v>
      </c>
      <c r="V782" s="58" t="s">
        <v>209</v>
      </c>
      <c r="W782" s="58" t="s">
        <v>1847</v>
      </c>
      <c r="X782" s="58" t="s">
        <v>5183</v>
      </c>
      <c r="Y782" s="19" t="s">
        <v>5193</v>
      </c>
      <c r="Z782" s="71"/>
      <c r="AA782" s="69"/>
      <c r="AB782" s="68">
        <f t="shared" si="165"/>
        <v>0</v>
      </c>
      <c r="AC782" s="69">
        <v>2282.15</v>
      </c>
      <c r="AD782" s="69">
        <v>1228.8499999999999</v>
      </c>
      <c r="AE782" s="69"/>
      <c r="AF782" s="68">
        <f t="shared" si="166"/>
        <v>3511</v>
      </c>
      <c r="AG782" s="69"/>
      <c r="AH782" s="69"/>
      <c r="AI782" s="69"/>
      <c r="AJ782" s="68">
        <f t="shared" si="167"/>
        <v>0</v>
      </c>
      <c r="AK782" s="69"/>
      <c r="AL782" s="69"/>
      <c r="AM782" s="69"/>
      <c r="AN782" s="69"/>
      <c r="AO782" s="69"/>
      <c r="AP782" s="69"/>
      <c r="AQ782" s="68">
        <f t="shared" si="168"/>
        <v>0</v>
      </c>
      <c r="AR782" s="69">
        <v>1515.13</v>
      </c>
      <c r="AS782" s="69"/>
      <c r="AT782" s="72">
        <f t="shared" si="169"/>
        <v>205.39349999999999</v>
      </c>
      <c r="AU782" s="71">
        <f t="shared" si="162"/>
        <v>23.049714999999999</v>
      </c>
      <c r="AV782" s="68">
        <f t="shared" si="170"/>
        <v>5254.5732150000003</v>
      </c>
      <c r="AW782" s="68">
        <f t="shared" ref="AW782:AW845" si="172">AV782*12</f>
        <v>63054.878580000004</v>
      </c>
      <c r="AX782" s="70">
        <v>400</v>
      </c>
      <c r="AY782" s="70">
        <v>600</v>
      </c>
      <c r="AZ782" s="70"/>
      <c r="BA782" s="68">
        <f t="shared" si="171"/>
        <v>64054.878580000004</v>
      </c>
      <c r="BB782" s="17"/>
      <c r="BC782" s="81"/>
    </row>
    <row r="783" spans="1:55" s="20" customFormat="1" ht="39.75" customHeight="1" x14ac:dyDescent="0.25">
      <c r="A783" s="81" t="s">
        <v>73</v>
      </c>
      <c r="B783" s="34" t="s">
        <v>2</v>
      </c>
      <c r="C783" s="34"/>
      <c r="D783" s="34"/>
      <c r="E783" s="34"/>
      <c r="F783" s="34" t="s">
        <v>5182</v>
      </c>
      <c r="G783" s="15" t="s">
        <v>4776</v>
      </c>
      <c r="H783" s="16" t="s">
        <v>4777</v>
      </c>
      <c r="I783" s="172">
        <f t="shared" si="164"/>
        <v>771</v>
      </c>
      <c r="J783" s="83">
        <f t="shared" si="163"/>
        <v>738</v>
      </c>
      <c r="K783" s="17" t="s">
        <v>1848</v>
      </c>
      <c r="L783" s="60" t="s">
        <v>74</v>
      </c>
      <c r="M783" s="60" t="s">
        <v>5631</v>
      </c>
      <c r="N783" s="53" t="s">
        <v>4790</v>
      </c>
      <c r="O783" s="18" t="s">
        <v>3093</v>
      </c>
      <c r="P783" s="47" t="s">
        <v>3094</v>
      </c>
      <c r="Q783" s="48">
        <v>32478</v>
      </c>
      <c r="R783" s="66" t="s">
        <v>955</v>
      </c>
      <c r="S783" s="48" t="s">
        <v>76</v>
      </c>
      <c r="T783" s="56" t="s">
        <v>77</v>
      </c>
      <c r="U783" s="47" t="s">
        <v>78</v>
      </c>
      <c r="V783" s="58" t="s">
        <v>209</v>
      </c>
      <c r="W783" s="58" t="s">
        <v>1847</v>
      </c>
      <c r="X783" s="58" t="s">
        <v>5183</v>
      </c>
      <c r="Y783" s="19" t="s">
        <v>5193</v>
      </c>
      <c r="Z783" s="71"/>
      <c r="AA783" s="69"/>
      <c r="AB783" s="68">
        <f t="shared" si="165"/>
        <v>0</v>
      </c>
      <c r="AC783" s="69">
        <v>2282.15</v>
      </c>
      <c r="AD783" s="69">
        <v>1228.8499999999999</v>
      </c>
      <c r="AE783" s="69"/>
      <c r="AF783" s="68">
        <f t="shared" si="166"/>
        <v>3511</v>
      </c>
      <c r="AG783" s="69"/>
      <c r="AH783" s="69"/>
      <c r="AI783" s="69"/>
      <c r="AJ783" s="68">
        <f t="shared" si="167"/>
        <v>0</v>
      </c>
      <c r="AK783" s="69"/>
      <c r="AL783" s="69"/>
      <c r="AM783" s="69"/>
      <c r="AN783" s="69"/>
      <c r="AO783" s="69">
        <v>300</v>
      </c>
      <c r="AP783" s="69"/>
      <c r="AQ783" s="68">
        <f t="shared" si="168"/>
        <v>300</v>
      </c>
      <c r="AR783" s="69">
        <v>1449.25</v>
      </c>
      <c r="AS783" s="69"/>
      <c r="AT783" s="72">
        <f t="shared" si="169"/>
        <v>205.39349999999999</v>
      </c>
      <c r="AU783" s="71">
        <f t="shared" si="162"/>
        <v>23.049714999999999</v>
      </c>
      <c r="AV783" s="68">
        <f t="shared" si="170"/>
        <v>5488.6932150000002</v>
      </c>
      <c r="AW783" s="68">
        <f t="shared" si="172"/>
        <v>65864.318580000006</v>
      </c>
      <c r="AX783" s="70">
        <v>400</v>
      </c>
      <c r="AY783" s="70">
        <v>600</v>
      </c>
      <c r="AZ783" s="70"/>
      <c r="BA783" s="68">
        <f t="shared" si="171"/>
        <v>66864.318580000006</v>
      </c>
      <c r="BB783" s="17"/>
      <c r="BC783" s="81"/>
    </row>
    <row r="784" spans="1:55" s="20" customFormat="1" ht="39.75" customHeight="1" x14ac:dyDescent="0.25">
      <c r="A784" s="81" t="s">
        <v>73</v>
      </c>
      <c r="B784" s="34" t="s">
        <v>2</v>
      </c>
      <c r="C784" s="34"/>
      <c r="D784" s="34"/>
      <c r="E784" s="34"/>
      <c r="F784" s="34" t="s">
        <v>5182</v>
      </c>
      <c r="G784" s="15" t="s">
        <v>4776</v>
      </c>
      <c r="H784" s="16" t="s">
        <v>4777</v>
      </c>
      <c r="I784" s="172">
        <f t="shared" si="164"/>
        <v>772</v>
      </c>
      <c r="J784" s="83">
        <f t="shared" si="163"/>
        <v>739</v>
      </c>
      <c r="K784" s="17" t="s">
        <v>1848</v>
      </c>
      <c r="L784" s="60" t="s">
        <v>74</v>
      </c>
      <c r="M784" s="60" t="s">
        <v>5631</v>
      </c>
      <c r="N784" s="53" t="s">
        <v>4800</v>
      </c>
      <c r="O784" s="18" t="s">
        <v>3097</v>
      </c>
      <c r="P784" s="47" t="s">
        <v>3098</v>
      </c>
      <c r="Q784" s="48">
        <v>35064</v>
      </c>
      <c r="R784" s="66" t="s">
        <v>957</v>
      </c>
      <c r="S784" s="48" t="s">
        <v>76</v>
      </c>
      <c r="T784" s="56" t="s">
        <v>77</v>
      </c>
      <c r="U784" s="47" t="s">
        <v>78</v>
      </c>
      <c r="V784" s="58" t="s">
        <v>209</v>
      </c>
      <c r="W784" s="58" t="s">
        <v>1847</v>
      </c>
      <c r="X784" s="58" t="s">
        <v>5183</v>
      </c>
      <c r="Y784" s="19" t="s">
        <v>5193</v>
      </c>
      <c r="Z784" s="71"/>
      <c r="AA784" s="69"/>
      <c r="AB784" s="68">
        <f t="shared" si="165"/>
        <v>0</v>
      </c>
      <c r="AC784" s="69">
        <v>2282.15</v>
      </c>
      <c r="AD784" s="69">
        <v>1228.8499999999999</v>
      </c>
      <c r="AE784" s="69"/>
      <c r="AF784" s="68">
        <f t="shared" si="166"/>
        <v>3511</v>
      </c>
      <c r="AG784" s="69"/>
      <c r="AH784" s="69"/>
      <c r="AI784" s="69"/>
      <c r="AJ784" s="68">
        <f t="shared" si="167"/>
        <v>0</v>
      </c>
      <c r="AK784" s="69"/>
      <c r="AL784" s="69"/>
      <c r="AM784" s="69"/>
      <c r="AN784" s="69"/>
      <c r="AO784" s="69"/>
      <c r="AP784" s="69"/>
      <c r="AQ784" s="68">
        <f t="shared" si="168"/>
        <v>0</v>
      </c>
      <c r="AR784" s="69">
        <v>1416.32</v>
      </c>
      <c r="AS784" s="69"/>
      <c r="AT784" s="72">
        <f t="shared" si="169"/>
        <v>205.39349999999999</v>
      </c>
      <c r="AU784" s="71">
        <f t="shared" si="162"/>
        <v>23.049714999999999</v>
      </c>
      <c r="AV784" s="68">
        <f t="shared" si="170"/>
        <v>5155.7632149999999</v>
      </c>
      <c r="AW784" s="68">
        <f t="shared" si="172"/>
        <v>61869.158580000003</v>
      </c>
      <c r="AX784" s="70">
        <v>400</v>
      </c>
      <c r="AY784" s="70">
        <v>600</v>
      </c>
      <c r="AZ784" s="70"/>
      <c r="BA784" s="68">
        <f t="shared" si="171"/>
        <v>62869.158580000003</v>
      </c>
      <c r="BB784" s="17"/>
      <c r="BC784" s="81"/>
    </row>
    <row r="785" spans="1:55" s="20" customFormat="1" ht="39.75" customHeight="1" x14ac:dyDescent="0.25">
      <c r="A785" s="81" t="s">
        <v>73</v>
      </c>
      <c r="B785" s="34" t="s">
        <v>2</v>
      </c>
      <c r="C785" s="34"/>
      <c r="D785" s="34"/>
      <c r="E785" s="34"/>
      <c r="F785" s="34" t="s">
        <v>5182</v>
      </c>
      <c r="G785" s="15" t="s">
        <v>4776</v>
      </c>
      <c r="H785" s="16" t="s">
        <v>4777</v>
      </c>
      <c r="I785" s="172">
        <f t="shared" si="164"/>
        <v>773</v>
      </c>
      <c r="J785" s="83">
        <f t="shared" si="163"/>
        <v>740</v>
      </c>
      <c r="K785" s="17" t="s">
        <v>1848</v>
      </c>
      <c r="L785" s="60" t="s">
        <v>74</v>
      </c>
      <c r="M785" s="60" t="s">
        <v>5631</v>
      </c>
      <c r="N785" s="139" t="s">
        <v>4801</v>
      </c>
      <c r="O785" s="18" t="s">
        <v>5045</v>
      </c>
      <c r="P785" s="47" t="s">
        <v>5068</v>
      </c>
      <c r="Q785" s="48">
        <v>42118</v>
      </c>
      <c r="R785" s="66" t="s">
        <v>958</v>
      </c>
      <c r="S785" s="48" t="s">
        <v>76</v>
      </c>
      <c r="T785" s="56" t="s">
        <v>77</v>
      </c>
      <c r="U785" s="47" t="s">
        <v>78</v>
      </c>
      <c r="V785" s="58" t="s">
        <v>209</v>
      </c>
      <c r="W785" s="58" t="s">
        <v>1847</v>
      </c>
      <c r="X785" s="58" t="s">
        <v>5183</v>
      </c>
      <c r="Y785" s="19" t="s">
        <v>5193</v>
      </c>
      <c r="Z785" s="71"/>
      <c r="AA785" s="69"/>
      <c r="AB785" s="68">
        <f t="shared" si="165"/>
        <v>0</v>
      </c>
      <c r="AC785" s="69">
        <v>2282.15</v>
      </c>
      <c r="AD785" s="69">
        <v>1228.8499999999999</v>
      </c>
      <c r="AE785" s="69"/>
      <c r="AF785" s="68">
        <f t="shared" si="166"/>
        <v>3511</v>
      </c>
      <c r="AG785" s="69"/>
      <c r="AH785" s="69"/>
      <c r="AI785" s="69"/>
      <c r="AJ785" s="68">
        <f t="shared" si="167"/>
        <v>0</v>
      </c>
      <c r="AK785" s="69"/>
      <c r="AL785" s="69"/>
      <c r="AM785" s="69"/>
      <c r="AN785" s="69">
        <v>450</v>
      </c>
      <c r="AO785" s="69"/>
      <c r="AP785" s="69"/>
      <c r="AQ785" s="68">
        <f t="shared" si="168"/>
        <v>450</v>
      </c>
      <c r="AR785" s="69">
        <v>1515.13</v>
      </c>
      <c r="AS785" s="69"/>
      <c r="AT785" s="72">
        <f t="shared" si="169"/>
        <v>205.39349999999999</v>
      </c>
      <c r="AU785" s="71">
        <f t="shared" si="162"/>
        <v>23.049714999999999</v>
      </c>
      <c r="AV785" s="68">
        <f t="shared" si="170"/>
        <v>5704.5732150000003</v>
      </c>
      <c r="AW785" s="68">
        <f t="shared" si="172"/>
        <v>68454.878580000004</v>
      </c>
      <c r="AX785" s="70">
        <v>400</v>
      </c>
      <c r="AY785" s="70">
        <v>600</v>
      </c>
      <c r="AZ785" s="70"/>
      <c r="BA785" s="68">
        <f t="shared" si="171"/>
        <v>69454.878580000004</v>
      </c>
      <c r="BB785" s="17" t="s">
        <v>5774</v>
      </c>
      <c r="BC785" s="81"/>
    </row>
    <row r="786" spans="1:55" s="20" customFormat="1" ht="39.75" customHeight="1" x14ac:dyDescent="0.25">
      <c r="A786" s="81" t="s">
        <v>73</v>
      </c>
      <c r="B786" s="34" t="s">
        <v>2</v>
      </c>
      <c r="C786" s="34"/>
      <c r="D786" s="34"/>
      <c r="E786" s="34"/>
      <c r="F786" s="34" t="s">
        <v>5182</v>
      </c>
      <c r="G786" s="15" t="s">
        <v>4776</v>
      </c>
      <c r="H786" s="16" t="s">
        <v>4777</v>
      </c>
      <c r="I786" s="172">
        <f t="shared" si="164"/>
        <v>774</v>
      </c>
      <c r="J786" s="83">
        <f t="shared" si="163"/>
        <v>741</v>
      </c>
      <c r="K786" s="17" t="s">
        <v>1848</v>
      </c>
      <c r="L786" s="60" t="s">
        <v>74</v>
      </c>
      <c r="M786" s="60" t="s">
        <v>5631</v>
      </c>
      <c r="N786" s="139" t="s">
        <v>4801</v>
      </c>
      <c r="O786" s="18" t="s">
        <v>3101</v>
      </c>
      <c r="P786" s="47" t="s">
        <v>3102</v>
      </c>
      <c r="Q786" s="48">
        <v>33233</v>
      </c>
      <c r="R786" s="66" t="s">
        <v>960</v>
      </c>
      <c r="S786" s="48" t="s">
        <v>76</v>
      </c>
      <c r="T786" s="56" t="s">
        <v>77</v>
      </c>
      <c r="U786" s="47" t="s">
        <v>78</v>
      </c>
      <c r="V786" s="58" t="s">
        <v>209</v>
      </c>
      <c r="W786" s="58" t="s">
        <v>1847</v>
      </c>
      <c r="X786" s="58" t="s">
        <v>5183</v>
      </c>
      <c r="Y786" s="19" t="s">
        <v>5193</v>
      </c>
      <c r="Z786" s="71"/>
      <c r="AA786" s="69"/>
      <c r="AB786" s="68">
        <f t="shared" si="165"/>
        <v>0</v>
      </c>
      <c r="AC786" s="69">
        <v>2282.15</v>
      </c>
      <c r="AD786" s="69">
        <v>1228.8499999999999</v>
      </c>
      <c r="AE786" s="69"/>
      <c r="AF786" s="68">
        <f t="shared" si="166"/>
        <v>3511</v>
      </c>
      <c r="AG786" s="69"/>
      <c r="AH786" s="69"/>
      <c r="AI786" s="69"/>
      <c r="AJ786" s="68">
        <f t="shared" si="167"/>
        <v>0</v>
      </c>
      <c r="AK786" s="69"/>
      <c r="AL786" s="69"/>
      <c r="AM786" s="69"/>
      <c r="AN786" s="69"/>
      <c r="AO786" s="69"/>
      <c r="AP786" s="69"/>
      <c r="AQ786" s="68">
        <f t="shared" si="168"/>
        <v>0</v>
      </c>
      <c r="AR786" s="69">
        <v>1581</v>
      </c>
      <c r="AS786" s="69"/>
      <c r="AT786" s="72">
        <f t="shared" si="169"/>
        <v>205.39349999999999</v>
      </c>
      <c r="AU786" s="71">
        <f t="shared" si="162"/>
        <v>23.049714999999999</v>
      </c>
      <c r="AV786" s="68">
        <f t="shared" si="170"/>
        <v>5320.4432150000002</v>
      </c>
      <c r="AW786" s="68">
        <f t="shared" si="172"/>
        <v>63845.318580000006</v>
      </c>
      <c r="AX786" s="70">
        <v>400</v>
      </c>
      <c r="AY786" s="70">
        <v>600</v>
      </c>
      <c r="AZ786" s="70"/>
      <c r="BA786" s="68">
        <f t="shared" si="171"/>
        <v>64845.318580000006</v>
      </c>
      <c r="BB786" s="17"/>
      <c r="BC786" s="81"/>
    </row>
    <row r="787" spans="1:55" s="20" customFormat="1" ht="39.75" customHeight="1" x14ac:dyDescent="0.25">
      <c r="A787" s="81" t="s">
        <v>73</v>
      </c>
      <c r="B787" s="34" t="s">
        <v>2</v>
      </c>
      <c r="C787" s="34"/>
      <c r="D787" s="34"/>
      <c r="E787" s="34"/>
      <c r="F787" s="34" t="s">
        <v>5182</v>
      </c>
      <c r="G787" s="15" t="s">
        <v>4776</v>
      </c>
      <c r="H787" s="16" t="s">
        <v>4777</v>
      </c>
      <c r="I787" s="172">
        <f t="shared" si="164"/>
        <v>775</v>
      </c>
      <c r="J787" s="83">
        <f t="shared" si="163"/>
        <v>742</v>
      </c>
      <c r="K787" s="17" t="s">
        <v>1848</v>
      </c>
      <c r="L787" s="60" t="s">
        <v>74</v>
      </c>
      <c r="M787" s="60" t="s">
        <v>5631</v>
      </c>
      <c r="N787" s="53" t="s">
        <v>4793</v>
      </c>
      <c r="O787" s="18" t="s">
        <v>3103</v>
      </c>
      <c r="P787" s="47" t="s">
        <v>3104</v>
      </c>
      <c r="Q787" s="48">
        <v>29403</v>
      </c>
      <c r="R787" s="66" t="s">
        <v>961</v>
      </c>
      <c r="S787" s="48" t="s">
        <v>76</v>
      </c>
      <c r="T787" s="56" t="s">
        <v>77</v>
      </c>
      <c r="U787" s="47" t="s">
        <v>78</v>
      </c>
      <c r="V787" s="58" t="s">
        <v>209</v>
      </c>
      <c r="W787" s="58" t="s">
        <v>1847</v>
      </c>
      <c r="X787" s="58" t="s">
        <v>5183</v>
      </c>
      <c r="Y787" s="19" t="s">
        <v>5193</v>
      </c>
      <c r="Z787" s="71"/>
      <c r="AA787" s="69"/>
      <c r="AB787" s="68">
        <f t="shared" si="165"/>
        <v>0</v>
      </c>
      <c r="AC787" s="69">
        <v>2282.15</v>
      </c>
      <c r="AD787" s="69">
        <v>1228.8499999999999</v>
      </c>
      <c r="AE787" s="69"/>
      <c r="AF787" s="68">
        <f t="shared" si="166"/>
        <v>3511</v>
      </c>
      <c r="AG787" s="69"/>
      <c r="AH787" s="69"/>
      <c r="AI787" s="69"/>
      <c r="AJ787" s="68">
        <f t="shared" si="167"/>
        <v>0</v>
      </c>
      <c r="AK787" s="69"/>
      <c r="AL787" s="69"/>
      <c r="AM787" s="69"/>
      <c r="AN787" s="69"/>
      <c r="AO787" s="69"/>
      <c r="AP787" s="69"/>
      <c r="AQ787" s="68">
        <f t="shared" si="168"/>
        <v>0</v>
      </c>
      <c r="AR787" s="69">
        <v>1581</v>
      </c>
      <c r="AS787" s="69"/>
      <c r="AT787" s="72">
        <f t="shared" si="169"/>
        <v>205.39349999999999</v>
      </c>
      <c r="AU787" s="71">
        <f t="shared" si="162"/>
        <v>23.049714999999999</v>
      </c>
      <c r="AV787" s="68">
        <f t="shared" si="170"/>
        <v>5320.4432150000002</v>
      </c>
      <c r="AW787" s="68">
        <f t="shared" si="172"/>
        <v>63845.318580000006</v>
      </c>
      <c r="AX787" s="70">
        <v>400</v>
      </c>
      <c r="AY787" s="70">
        <v>600</v>
      </c>
      <c r="AZ787" s="70"/>
      <c r="BA787" s="68">
        <f t="shared" si="171"/>
        <v>64845.318580000006</v>
      </c>
      <c r="BB787" s="17"/>
      <c r="BC787" s="81"/>
    </row>
    <row r="788" spans="1:55" s="20" customFormat="1" ht="39.75" customHeight="1" x14ac:dyDescent="0.25">
      <c r="A788" s="81" t="s">
        <v>73</v>
      </c>
      <c r="B788" s="34" t="s">
        <v>2</v>
      </c>
      <c r="C788" s="34"/>
      <c r="D788" s="34"/>
      <c r="E788" s="34"/>
      <c r="F788" s="34" t="s">
        <v>5182</v>
      </c>
      <c r="G788" s="15" t="s">
        <v>4776</v>
      </c>
      <c r="H788" s="16" t="s">
        <v>4777</v>
      </c>
      <c r="I788" s="172">
        <f t="shared" si="164"/>
        <v>776</v>
      </c>
      <c r="J788" s="83">
        <f t="shared" si="163"/>
        <v>743</v>
      </c>
      <c r="K788" s="17" t="s">
        <v>1848</v>
      </c>
      <c r="L788" s="60" t="s">
        <v>74</v>
      </c>
      <c r="M788" s="60" t="s">
        <v>5631</v>
      </c>
      <c r="N788" s="53" t="s">
        <v>4793</v>
      </c>
      <c r="O788" s="18" t="s">
        <v>3107</v>
      </c>
      <c r="P788" s="47" t="s">
        <v>3108</v>
      </c>
      <c r="Q788" s="48">
        <v>34090</v>
      </c>
      <c r="R788" s="66" t="s">
        <v>963</v>
      </c>
      <c r="S788" s="48" t="s">
        <v>76</v>
      </c>
      <c r="T788" s="56" t="s">
        <v>77</v>
      </c>
      <c r="U788" s="47" t="s">
        <v>78</v>
      </c>
      <c r="V788" s="58" t="s">
        <v>209</v>
      </c>
      <c r="W788" s="58" t="s">
        <v>1847</v>
      </c>
      <c r="X788" s="58" t="s">
        <v>5183</v>
      </c>
      <c r="Y788" s="19" t="s">
        <v>5193</v>
      </c>
      <c r="Z788" s="71"/>
      <c r="AA788" s="69"/>
      <c r="AB788" s="68">
        <f t="shared" si="165"/>
        <v>0</v>
      </c>
      <c r="AC788" s="69">
        <v>2282.15</v>
      </c>
      <c r="AD788" s="69">
        <v>1228.8499999999999</v>
      </c>
      <c r="AE788" s="69"/>
      <c r="AF788" s="68">
        <f t="shared" si="166"/>
        <v>3511</v>
      </c>
      <c r="AG788" s="69"/>
      <c r="AH788" s="69"/>
      <c r="AI788" s="69"/>
      <c r="AJ788" s="68">
        <f t="shared" si="167"/>
        <v>0</v>
      </c>
      <c r="AK788" s="69"/>
      <c r="AL788" s="69"/>
      <c r="AM788" s="69"/>
      <c r="AN788" s="69"/>
      <c r="AO788" s="69"/>
      <c r="AP788" s="69"/>
      <c r="AQ788" s="68">
        <f t="shared" si="168"/>
        <v>0</v>
      </c>
      <c r="AR788" s="69">
        <v>1515.13</v>
      </c>
      <c r="AS788" s="69"/>
      <c r="AT788" s="72">
        <f t="shared" si="169"/>
        <v>205.39349999999999</v>
      </c>
      <c r="AU788" s="71">
        <f t="shared" si="162"/>
        <v>23.049714999999999</v>
      </c>
      <c r="AV788" s="68">
        <f t="shared" si="170"/>
        <v>5254.5732150000003</v>
      </c>
      <c r="AW788" s="68">
        <f t="shared" si="172"/>
        <v>63054.878580000004</v>
      </c>
      <c r="AX788" s="70">
        <v>400</v>
      </c>
      <c r="AY788" s="70">
        <v>600</v>
      </c>
      <c r="AZ788" s="70"/>
      <c r="BA788" s="68">
        <f t="shared" si="171"/>
        <v>64054.878580000004</v>
      </c>
      <c r="BB788" s="17"/>
      <c r="BC788" s="81"/>
    </row>
    <row r="789" spans="1:55" s="20" customFormat="1" ht="39.75" customHeight="1" x14ac:dyDescent="0.25">
      <c r="A789" s="81" t="s">
        <v>73</v>
      </c>
      <c r="B789" s="34" t="s">
        <v>2</v>
      </c>
      <c r="C789" s="34"/>
      <c r="D789" s="34"/>
      <c r="E789" s="34"/>
      <c r="F789" s="34" t="s">
        <v>5182</v>
      </c>
      <c r="G789" s="15" t="s">
        <v>4776</v>
      </c>
      <c r="H789" s="16" t="s">
        <v>4777</v>
      </c>
      <c r="I789" s="172">
        <f t="shared" si="164"/>
        <v>777</v>
      </c>
      <c r="J789" s="83">
        <f t="shared" si="163"/>
        <v>744</v>
      </c>
      <c r="K789" s="17" t="s">
        <v>1848</v>
      </c>
      <c r="L789" s="60" t="s">
        <v>74</v>
      </c>
      <c r="M789" s="60" t="s">
        <v>5631</v>
      </c>
      <c r="N789" s="53" t="s">
        <v>4790</v>
      </c>
      <c r="O789" s="18" t="s">
        <v>3109</v>
      </c>
      <c r="P789" s="47" t="s">
        <v>3110</v>
      </c>
      <c r="Q789" s="48">
        <v>35721</v>
      </c>
      <c r="R789" s="66" t="s">
        <v>964</v>
      </c>
      <c r="S789" s="48" t="s">
        <v>76</v>
      </c>
      <c r="T789" s="56" t="s">
        <v>77</v>
      </c>
      <c r="U789" s="47" t="s">
        <v>78</v>
      </c>
      <c r="V789" s="58" t="s">
        <v>209</v>
      </c>
      <c r="W789" s="58" t="s">
        <v>1847</v>
      </c>
      <c r="X789" s="58" t="s">
        <v>5183</v>
      </c>
      <c r="Y789" s="19" t="s">
        <v>5193</v>
      </c>
      <c r="Z789" s="71"/>
      <c r="AA789" s="69"/>
      <c r="AB789" s="68">
        <f t="shared" si="165"/>
        <v>0</v>
      </c>
      <c r="AC789" s="69">
        <v>2282.15</v>
      </c>
      <c r="AD789" s="69">
        <v>1228.8499999999999</v>
      </c>
      <c r="AE789" s="69"/>
      <c r="AF789" s="68">
        <f t="shared" si="166"/>
        <v>3511</v>
      </c>
      <c r="AG789" s="69"/>
      <c r="AH789" s="69"/>
      <c r="AI789" s="69"/>
      <c r="AJ789" s="68">
        <f t="shared" si="167"/>
        <v>0</v>
      </c>
      <c r="AK789" s="69"/>
      <c r="AL789" s="69"/>
      <c r="AM789" s="69"/>
      <c r="AN789" s="69">
        <v>450</v>
      </c>
      <c r="AO789" s="69">
        <v>300</v>
      </c>
      <c r="AP789" s="69"/>
      <c r="AQ789" s="68">
        <f t="shared" si="168"/>
        <v>750</v>
      </c>
      <c r="AR789" s="69">
        <v>1581</v>
      </c>
      <c r="AS789" s="69"/>
      <c r="AT789" s="72">
        <f t="shared" si="169"/>
        <v>205.39349999999999</v>
      </c>
      <c r="AU789" s="71">
        <f t="shared" si="162"/>
        <v>23.049714999999999</v>
      </c>
      <c r="AV789" s="68">
        <f t="shared" si="170"/>
        <v>6070.4432150000002</v>
      </c>
      <c r="AW789" s="68">
        <f t="shared" si="172"/>
        <v>72845.318580000006</v>
      </c>
      <c r="AX789" s="70">
        <v>400</v>
      </c>
      <c r="AY789" s="70">
        <v>600</v>
      </c>
      <c r="AZ789" s="70"/>
      <c r="BA789" s="68">
        <f t="shared" si="171"/>
        <v>73845.318580000006</v>
      </c>
      <c r="BB789" s="17"/>
      <c r="BC789" s="81"/>
    </row>
    <row r="790" spans="1:55" s="20" customFormat="1" ht="39.75" customHeight="1" x14ac:dyDescent="0.25">
      <c r="A790" s="81" t="s">
        <v>73</v>
      </c>
      <c r="B790" s="34" t="s">
        <v>2</v>
      </c>
      <c r="C790" s="34"/>
      <c r="D790" s="34"/>
      <c r="E790" s="34"/>
      <c r="F790" s="34" t="s">
        <v>5182</v>
      </c>
      <c r="G790" s="15" t="s">
        <v>4776</v>
      </c>
      <c r="H790" s="16" t="s">
        <v>4777</v>
      </c>
      <c r="I790" s="172">
        <f t="shared" si="164"/>
        <v>778</v>
      </c>
      <c r="J790" s="83">
        <f t="shared" si="163"/>
        <v>745</v>
      </c>
      <c r="K790" s="17" t="s">
        <v>1848</v>
      </c>
      <c r="L790" s="60" t="s">
        <v>74</v>
      </c>
      <c r="M790" s="60" t="s">
        <v>5631</v>
      </c>
      <c r="N790" s="139" t="s">
        <v>4801</v>
      </c>
      <c r="O790" s="18" t="s">
        <v>3117</v>
      </c>
      <c r="P790" s="47" t="s">
        <v>3118</v>
      </c>
      <c r="Q790" s="48">
        <v>29342</v>
      </c>
      <c r="R790" s="66" t="s">
        <v>968</v>
      </c>
      <c r="S790" s="48" t="s">
        <v>76</v>
      </c>
      <c r="T790" s="56" t="s">
        <v>77</v>
      </c>
      <c r="U790" s="47" t="s">
        <v>78</v>
      </c>
      <c r="V790" s="58" t="s">
        <v>209</v>
      </c>
      <c r="W790" s="58" t="s">
        <v>1847</v>
      </c>
      <c r="X790" s="58" t="s">
        <v>5183</v>
      </c>
      <c r="Y790" s="19" t="s">
        <v>5193</v>
      </c>
      <c r="Z790" s="71"/>
      <c r="AA790" s="69"/>
      <c r="AB790" s="68">
        <f t="shared" si="165"/>
        <v>0</v>
      </c>
      <c r="AC790" s="69">
        <v>2282.15</v>
      </c>
      <c r="AD790" s="69">
        <v>1228.8499999999999</v>
      </c>
      <c r="AE790" s="69"/>
      <c r="AF790" s="68">
        <f t="shared" si="166"/>
        <v>3511</v>
      </c>
      <c r="AG790" s="69"/>
      <c r="AH790" s="69"/>
      <c r="AI790" s="69"/>
      <c r="AJ790" s="68">
        <f t="shared" si="167"/>
        <v>0</v>
      </c>
      <c r="AK790" s="69"/>
      <c r="AL790" s="69"/>
      <c r="AM790" s="69"/>
      <c r="AN790" s="69"/>
      <c r="AO790" s="69"/>
      <c r="AP790" s="69"/>
      <c r="AQ790" s="68">
        <f t="shared" si="168"/>
        <v>0</v>
      </c>
      <c r="AR790" s="69">
        <v>1515.13</v>
      </c>
      <c r="AS790" s="69"/>
      <c r="AT790" s="72">
        <f t="shared" si="169"/>
        <v>205.39349999999999</v>
      </c>
      <c r="AU790" s="71">
        <f t="shared" si="162"/>
        <v>23.049714999999999</v>
      </c>
      <c r="AV790" s="68">
        <f t="shared" si="170"/>
        <v>5254.5732150000003</v>
      </c>
      <c r="AW790" s="68">
        <f t="shared" si="172"/>
        <v>63054.878580000004</v>
      </c>
      <c r="AX790" s="70">
        <v>400</v>
      </c>
      <c r="AY790" s="70">
        <v>600</v>
      </c>
      <c r="AZ790" s="70"/>
      <c r="BA790" s="68">
        <f t="shared" si="171"/>
        <v>64054.878580000004</v>
      </c>
      <c r="BB790" s="17"/>
      <c r="BC790" s="81"/>
    </row>
    <row r="791" spans="1:55" s="20" customFormat="1" ht="39.75" customHeight="1" x14ac:dyDescent="0.25">
      <c r="A791" s="81" t="s">
        <v>73</v>
      </c>
      <c r="B791" s="34" t="s">
        <v>2</v>
      </c>
      <c r="C791" s="34"/>
      <c r="D791" s="34"/>
      <c r="E791" s="34"/>
      <c r="F791" s="34" t="s">
        <v>5182</v>
      </c>
      <c r="G791" s="15" t="s">
        <v>4776</v>
      </c>
      <c r="H791" s="16" t="s">
        <v>4777</v>
      </c>
      <c r="I791" s="172">
        <f t="shared" si="164"/>
        <v>779</v>
      </c>
      <c r="J791" s="83">
        <f t="shared" si="163"/>
        <v>746</v>
      </c>
      <c r="K791" s="17" t="s">
        <v>1848</v>
      </c>
      <c r="L791" s="60" t="s">
        <v>74</v>
      </c>
      <c r="M791" s="60" t="s">
        <v>5631</v>
      </c>
      <c r="N791" s="139" t="s">
        <v>4801</v>
      </c>
      <c r="O791" s="18" t="s">
        <v>3121</v>
      </c>
      <c r="P791" s="47" t="s">
        <v>3122</v>
      </c>
      <c r="Q791" s="48">
        <v>41465</v>
      </c>
      <c r="R791" s="66" t="s">
        <v>970</v>
      </c>
      <c r="S791" s="48" t="s">
        <v>76</v>
      </c>
      <c r="T791" s="56" t="s">
        <v>77</v>
      </c>
      <c r="U791" s="47" t="s">
        <v>78</v>
      </c>
      <c r="V791" s="58" t="s">
        <v>209</v>
      </c>
      <c r="W791" s="58" t="s">
        <v>1847</v>
      </c>
      <c r="X791" s="58" t="s">
        <v>5183</v>
      </c>
      <c r="Y791" s="19" t="s">
        <v>5193</v>
      </c>
      <c r="Z791" s="71"/>
      <c r="AA791" s="69"/>
      <c r="AB791" s="68">
        <f t="shared" si="165"/>
        <v>0</v>
      </c>
      <c r="AC791" s="69">
        <v>2282.15</v>
      </c>
      <c r="AD791" s="69">
        <v>1228.8499999999999</v>
      </c>
      <c r="AE791" s="69"/>
      <c r="AF791" s="68">
        <f t="shared" si="166"/>
        <v>3511</v>
      </c>
      <c r="AG791" s="69"/>
      <c r="AH791" s="69"/>
      <c r="AI791" s="69"/>
      <c r="AJ791" s="68">
        <f t="shared" si="167"/>
        <v>0</v>
      </c>
      <c r="AK791" s="69"/>
      <c r="AL791" s="69"/>
      <c r="AM791" s="69"/>
      <c r="AN791" s="69"/>
      <c r="AO791" s="69"/>
      <c r="AP791" s="69"/>
      <c r="AQ791" s="68">
        <f t="shared" si="168"/>
        <v>0</v>
      </c>
      <c r="AR791" s="69">
        <v>1449.25</v>
      </c>
      <c r="AS791" s="69"/>
      <c r="AT791" s="72">
        <f t="shared" si="169"/>
        <v>205.39349999999999</v>
      </c>
      <c r="AU791" s="71">
        <f t="shared" si="162"/>
        <v>23.049714999999999</v>
      </c>
      <c r="AV791" s="68">
        <f t="shared" si="170"/>
        <v>5188.6932150000002</v>
      </c>
      <c r="AW791" s="68">
        <f t="shared" si="172"/>
        <v>62264.318580000006</v>
      </c>
      <c r="AX791" s="70">
        <v>400</v>
      </c>
      <c r="AY791" s="70">
        <v>600</v>
      </c>
      <c r="AZ791" s="70"/>
      <c r="BA791" s="68">
        <f t="shared" si="171"/>
        <v>63264.318580000006</v>
      </c>
      <c r="BB791" s="17" t="s">
        <v>4877</v>
      </c>
      <c r="BC791" s="81" t="s">
        <v>4966</v>
      </c>
    </row>
    <row r="792" spans="1:55" s="20" customFormat="1" ht="39.75" customHeight="1" x14ac:dyDescent="0.25">
      <c r="A792" s="81" t="s">
        <v>73</v>
      </c>
      <c r="B792" s="34" t="s">
        <v>2</v>
      </c>
      <c r="C792" s="34"/>
      <c r="D792" s="34"/>
      <c r="E792" s="34"/>
      <c r="F792" s="34" t="s">
        <v>5182</v>
      </c>
      <c r="G792" s="15" t="s">
        <v>4776</v>
      </c>
      <c r="H792" s="16" t="s">
        <v>4777</v>
      </c>
      <c r="I792" s="172">
        <f t="shared" si="164"/>
        <v>780</v>
      </c>
      <c r="J792" s="83">
        <f t="shared" si="163"/>
        <v>747</v>
      </c>
      <c r="K792" s="17" t="s">
        <v>1848</v>
      </c>
      <c r="L792" s="60" t="s">
        <v>74</v>
      </c>
      <c r="M792" s="60" t="s">
        <v>5631</v>
      </c>
      <c r="N792" s="53" t="s">
        <v>4793</v>
      </c>
      <c r="O792" s="18" t="s">
        <v>3127</v>
      </c>
      <c r="P792" s="47" t="s">
        <v>3128</v>
      </c>
      <c r="Q792" s="48">
        <v>35627</v>
      </c>
      <c r="R792" s="66" t="s">
        <v>973</v>
      </c>
      <c r="S792" s="48" t="s">
        <v>76</v>
      </c>
      <c r="T792" s="56" t="s">
        <v>77</v>
      </c>
      <c r="U792" s="47" t="s">
        <v>78</v>
      </c>
      <c r="V792" s="58" t="s">
        <v>209</v>
      </c>
      <c r="W792" s="58" t="s">
        <v>1847</v>
      </c>
      <c r="X792" s="58" t="s">
        <v>5183</v>
      </c>
      <c r="Y792" s="19" t="s">
        <v>5193</v>
      </c>
      <c r="Z792" s="71"/>
      <c r="AA792" s="69"/>
      <c r="AB792" s="68">
        <f t="shared" si="165"/>
        <v>0</v>
      </c>
      <c r="AC792" s="69">
        <v>2282.15</v>
      </c>
      <c r="AD792" s="69">
        <v>1228.8499999999999</v>
      </c>
      <c r="AE792" s="69"/>
      <c r="AF792" s="68">
        <f t="shared" si="166"/>
        <v>3511</v>
      </c>
      <c r="AG792" s="69"/>
      <c r="AH792" s="69"/>
      <c r="AI792" s="69"/>
      <c r="AJ792" s="68">
        <f t="shared" si="167"/>
        <v>0</v>
      </c>
      <c r="AK792" s="69"/>
      <c r="AL792" s="69"/>
      <c r="AM792" s="69"/>
      <c r="AN792" s="69"/>
      <c r="AO792" s="69"/>
      <c r="AP792" s="69"/>
      <c r="AQ792" s="68">
        <f t="shared" si="168"/>
        <v>0</v>
      </c>
      <c r="AR792" s="69">
        <v>1515.13</v>
      </c>
      <c r="AS792" s="69"/>
      <c r="AT792" s="72">
        <f t="shared" si="169"/>
        <v>205.39349999999999</v>
      </c>
      <c r="AU792" s="71">
        <f t="shared" si="162"/>
        <v>23.049714999999999</v>
      </c>
      <c r="AV792" s="68">
        <f t="shared" si="170"/>
        <v>5254.5732150000003</v>
      </c>
      <c r="AW792" s="68">
        <f t="shared" si="172"/>
        <v>63054.878580000004</v>
      </c>
      <c r="AX792" s="70">
        <v>400</v>
      </c>
      <c r="AY792" s="70">
        <v>600</v>
      </c>
      <c r="AZ792" s="70"/>
      <c r="BA792" s="68">
        <f t="shared" si="171"/>
        <v>64054.878580000004</v>
      </c>
      <c r="BB792" s="17"/>
      <c r="BC792" s="81"/>
    </row>
    <row r="793" spans="1:55" s="20" customFormat="1" ht="39.75" customHeight="1" x14ac:dyDescent="0.25">
      <c r="A793" s="81" t="s">
        <v>73</v>
      </c>
      <c r="B793" s="34" t="s">
        <v>2</v>
      </c>
      <c r="C793" s="34"/>
      <c r="D793" s="34"/>
      <c r="E793" s="34"/>
      <c r="F793" s="34" t="s">
        <v>5182</v>
      </c>
      <c r="G793" s="15" t="s">
        <v>4776</v>
      </c>
      <c r="H793" s="16" t="s">
        <v>4777</v>
      </c>
      <c r="I793" s="172">
        <f t="shared" si="164"/>
        <v>781</v>
      </c>
      <c r="J793" s="83">
        <f t="shared" si="163"/>
        <v>748</v>
      </c>
      <c r="K793" s="17" t="s">
        <v>1848</v>
      </c>
      <c r="L793" s="60" t="s">
        <v>74</v>
      </c>
      <c r="M793" s="60" t="s">
        <v>5631</v>
      </c>
      <c r="N793" s="53" t="s">
        <v>4800</v>
      </c>
      <c r="O793" s="18" t="s">
        <v>3133</v>
      </c>
      <c r="P793" s="47" t="s">
        <v>3134</v>
      </c>
      <c r="Q793" s="48">
        <v>32371</v>
      </c>
      <c r="R793" s="66" t="s">
        <v>976</v>
      </c>
      <c r="S793" s="48" t="s">
        <v>76</v>
      </c>
      <c r="T793" s="56" t="s">
        <v>77</v>
      </c>
      <c r="U793" s="47" t="s">
        <v>78</v>
      </c>
      <c r="V793" s="58" t="s">
        <v>209</v>
      </c>
      <c r="W793" s="58" t="s">
        <v>1847</v>
      </c>
      <c r="X793" s="58" t="s">
        <v>5183</v>
      </c>
      <c r="Y793" s="19" t="s">
        <v>5193</v>
      </c>
      <c r="Z793" s="71"/>
      <c r="AA793" s="69"/>
      <c r="AB793" s="68">
        <f t="shared" si="165"/>
        <v>0</v>
      </c>
      <c r="AC793" s="69">
        <v>2282.15</v>
      </c>
      <c r="AD793" s="69">
        <v>1228.8499999999999</v>
      </c>
      <c r="AE793" s="69"/>
      <c r="AF793" s="68">
        <f t="shared" si="166"/>
        <v>3511</v>
      </c>
      <c r="AG793" s="69"/>
      <c r="AH793" s="69"/>
      <c r="AI793" s="69"/>
      <c r="AJ793" s="68">
        <f t="shared" si="167"/>
        <v>0</v>
      </c>
      <c r="AK793" s="69"/>
      <c r="AL793" s="69"/>
      <c r="AM793" s="69"/>
      <c r="AN793" s="69"/>
      <c r="AO793" s="69"/>
      <c r="AP793" s="69"/>
      <c r="AQ793" s="68">
        <f t="shared" si="168"/>
        <v>0</v>
      </c>
      <c r="AR793" s="69">
        <v>988.12</v>
      </c>
      <c r="AS793" s="69"/>
      <c r="AT793" s="72">
        <f t="shared" si="169"/>
        <v>205.39349999999999</v>
      </c>
      <c r="AU793" s="71">
        <f t="shared" si="162"/>
        <v>23.049714999999999</v>
      </c>
      <c r="AV793" s="68">
        <f t="shared" si="170"/>
        <v>4727.5632150000001</v>
      </c>
      <c r="AW793" s="68">
        <f t="shared" si="172"/>
        <v>56730.758580000002</v>
      </c>
      <c r="AX793" s="70">
        <v>400</v>
      </c>
      <c r="AY793" s="70">
        <v>600</v>
      </c>
      <c r="AZ793" s="70"/>
      <c r="BA793" s="68">
        <f t="shared" si="171"/>
        <v>57730.758580000002</v>
      </c>
      <c r="BB793" s="17"/>
      <c r="BC793" s="81"/>
    </row>
    <row r="794" spans="1:55" s="20" customFormat="1" ht="39.75" customHeight="1" x14ac:dyDescent="0.25">
      <c r="A794" s="81" t="s">
        <v>73</v>
      </c>
      <c r="B794" s="34" t="s">
        <v>2</v>
      </c>
      <c r="C794" s="34"/>
      <c r="D794" s="34"/>
      <c r="E794" s="34"/>
      <c r="F794" s="34" t="s">
        <v>5182</v>
      </c>
      <c r="G794" s="15" t="s">
        <v>4776</v>
      </c>
      <c r="H794" s="16" t="s">
        <v>4777</v>
      </c>
      <c r="I794" s="172">
        <f t="shared" si="164"/>
        <v>782</v>
      </c>
      <c r="J794" s="83">
        <f t="shared" si="163"/>
        <v>749</v>
      </c>
      <c r="K794" s="17" t="s">
        <v>1848</v>
      </c>
      <c r="L794" s="60" t="s">
        <v>74</v>
      </c>
      <c r="M794" s="60" t="s">
        <v>5631</v>
      </c>
      <c r="N794" s="53" t="s">
        <v>4793</v>
      </c>
      <c r="O794" s="18" t="s">
        <v>3135</v>
      </c>
      <c r="P794" s="47" t="s">
        <v>3136</v>
      </c>
      <c r="Q794" s="48">
        <v>35064</v>
      </c>
      <c r="R794" s="66" t="s">
        <v>977</v>
      </c>
      <c r="S794" s="48" t="s">
        <v>76</v>
      </c>
      <c r="T794" s="56" t="s">
        <v>77</v>
      </c>
      <c r="U794" s="47" t="s">
        <v>78</v>
      </c>
      <c r="V794" s="58" t="s">
        <v>209</v>
      </c>
      <c r="W794" s="58" t="s">
        <v>1847</v>
      </c>
      <c r="X794" s="58" t="s">
        <v>5183</v>
      </c>
      <c r="Y794" s="19" t="s">
        <v>5193</v>
      </c>
      <c r="Z794" s="71"/>
      <c r="AA794" s="69"/>
      <c r="AB794" s="68">
        <f t="shared" si="165"/>
        <v>0</v>
      </c>
      <c r="AC794" s="69">
        <v>2282.15</v>
      </c>
      <c r="AD794" s="69">
        <v>1228.8499999999999</v>
      </c>
      <c r="AE794" s="69"/>
      <c r="AF794" s="68">
        <f t="shared" si="166"/>
        <v>3511</v>
      </c>
      <c r="AG794" s="69"/>
      <c r="AH794" s="69"/>
      <c r="AI794" s="69"/>
      <c r="AJ794" s="68">
        <f t="shared" si="167"/>
        <v>0</v>
      </c>
      <c r="AK794" s="69"/>
      <c r="AL794" s="69"/>
      <c r="AM794" s="69"/>
      <c r="AN794" s="69"/>
      <c r="AO794" s="69"/>
      <c r="AP794" s="69"/>
      <c r="AQ794" s="68">
        <f t="shared" si="168"/>
        <v>0</v>
      </c>
      <c r="AR794" s="69">
        <v>1581</v>
      </c>
      <c r="AS794" s="69"/>
      <c r="AT794" s="72">
        <f t="shared" si="169"/>
        <v>205.39349999999999</v>
      </c>
      <c r="AU794" s="71">
        <f t="shared" si="162"/>
        <v>23.049714999999999</v>
      </c>
      <c r="AV794" s="68">
        <f t="shared" si="170"/>
        <v>5320.4432150000002</v>
      </c>
      <c r="AW794" s="68">
        <f t="shared" si="172"/>
        <v>63845.318580000006</v>
      </c>
      <c r="AX794" s="70">
        <v>400</v>
      </c>
      <c r="AY794" s="70">
        <v>600</v>
      </c>
      <c r="AZ794" s="70"/>
      <c r="BA794" s="68">
        <f t="shared" si="171"/>
        <v>64845.318580000006</v>
      </c>
      <c r="BB794" s="17"/>
      <c r="BC794" s="81"/>
    </row>
    <row r="795" spans="1:55" s="20" customFormat="1" ht="39.75" customHeight="1" x14ac:dyDescent="0.25">
      <c r="A795" s="81" t="s">
        <v>73</v>
      </c>
      <c r="B795" s="34" t="s">
        <v>2</v>
      </c>
      <c r="C795" s="34"/>
      <c r="D795" s="34"/>
      <c r="E795" s="34"/>
      <c r="F795" s="34" t="s">
        <v>5182</v>
      </c>
      <c r="G795" s="15" t="s">
        <v>4776</v>
      </c>
      <c r="H795" s="16" t="s">
        <v>4777</v>
      </c>
      <c r="I795" s="172">
        <f t="shared" si="164"/>
        <v>783</v>
      </c>
      <c r="J795" s="83">
        <f t="shared" si="163"/>
        <v>750</v>
      </c>
      <c r="K795" s="17" t="s">
        <v>1848</v>
      </c>
      <c r="L795" s="60" t="s">
        <v>74</v>
      </c>
      <c r="M795" s="60" t="s">
        <v>5631</v>
      </c>
      <c r="N795" s="53" t="s">
        <v>4790</v>
      </c>
      <c r="O795" s="18" t="s">
        <v>3193</v>
      </c>
      <c r="P795" s="47" t="s">
        <v>3194</v>
      </c>
      <c r="Q795" s="48">
        <v>36955</v>
      </c>
      <c r="R795" s="66" t="s">
        <v>978</v>
      </c>
      <c r="S795" s="48" t="s">
        <v>76</v>
      </c>
      <c r="T795" s="56" t="s">
        <v>77</v>
      </c>
      <c r="U795" s="47" t="s">
        <v>78</v>
      </c>
      <c r="V795" s="58" t="s">
        <v>211</v>
      </c>
      <c r="W795" s="58" t="s">
        <v>1851</v>
      </c>
      <c r="X795" s="58" t="s">
        <v>5183</v>
      </c>
      <c r="Y795" s="19" t="s">
        <v>5193</v>
      </c>
      <c r="Z795" s="71"/>
      <c r="AA795" s="69"/>
      <c r="AB795" s="68">
        <f t="shared" si="165"/>
        <v>0</v>
      </c>
      <c r="AC795" s="69">
        <v>2024.75</v>
      </c>
      <c r="AD795" s="69">
        <v>1090.25</v>
      </c>
      <c r="AE795" s="69"/>
      <c r="AF795" s="68">
        <f t="shared" si="166"/>
        <v>3115</v>
      </c>
      <c r="AG795" s="69"/>
      <c r="AH795" s="69"/>
      <c r="AI795" s="69"/>
      <c r="AJ795" s="68">
        <f t="shared" si="167"/>
        <v>0</v>
      </c>
      <c r="AK795" s="69"/>
      <c r="AL795" s="69"/>
      <c r="AM795" s="69"/>
      <c r="AN795" s="69"/>
      <c r="AO795" s="69"/>
      <c r="AP795" s="69"/>
      <c r="AQ795" s="68">
        <f t="shared" si="168"/>
        <v>0</v>
      </c>
      <c r="AR795" s="69">
        <v>892.05</v>
      </c>
      <c r="AS795" s="69"/>
      <c r="AT795" s="72">
        <f t="shared" si="169"/>
        <v>182.22749999999999</v>
      </c>
      <c r="AU795" s="71">
        <f t="shared" si="162"/>
        <v>20.449974999999998</v>
      </c>
      <c r="AV795" s="68">
        <f t="shared" si="170"/>
        <v>4209.7274750000006</v>
      </c>
      <c r="AW795" s="68">
        <f t="shared" si="172"/>
        <v>50516.729700000011</v>
      </c>
      <c r="AX795" s="70">
        <v>400</v>
      </c>
      <c r="AY795" s="70">
        <v>600</v>
      </c>
      <c r="AZ795" s="70"/>
      <c r="BA795" s="68">
        <f t="shared" si="171"/>
        <v>51516.729700000011</v>
      </c>
      <c r="BB795" s="17" t="s">
        <v>5748</v>
      </c>
      <c r="BC795" s="81"/>
    </row>
    <row r="796" spans="1:55" s="20" customFormat="1" ht="39.75" customHeight="1" x14ac:dyDescent="0.25">
      <c r="A796" s="81" t="s">
        <v>73</v>
      </c>
      <c r="B796" s="34" t="s">
        <v>2</v>
      </c>
      <c r="C796" s="34"/>
      <c r="D796" s="34"/>
      <c r="E796" s="34"/>
      <c r="F796" s="34" t="s">
        <v>5182</v>
      </c>
      <c r="G796" s="15" t="s">
        <v>4776</v>
      </c>
      <c r="H796" s="16" t="s">
        <v>4777</v>
      </c>
      <c r="I796" s="172">
        <f t="shared" si="164"/>
        <v>784</v>
      </c>
      <c r="J796" s="83">
        <f t="shared" si="163"/>
        <v>751</v>
      </c>
      <c r="K796" s="17" t="s">
        <v>1848</v>
      </c>
      <c r="L796" s="60" t="s">
        <v>74</v>
      </c>
      <c r="M796" s="60" t="s">
        <v>5631</v>
      </c>
      <c r="N796" s="53" t="s">
        <v>4793</v>
      </c>
      <c r="O796" s="18" t="s">
        <v>3137</v>
      </c>
      <c r="P796" s="47" t="s">
        <v>3138</v>
      </c>
      <c r="Q796" s="48">
        <v>32371</v>
      </c>
      <c r="R796" s="66" t="s">
        <v>979</v>
      </c>
      <c r="S796" s="48" t="s">
        <v>76</v>
      </c>
      <c r="T796" s="56" t="s">
        <v>77</v>
      </c>
      <c r="U796" s="47" t="s">
        <v>78</v>
      </c>
      <c r="V796" s="58" t="s">
        <v>209</v>
      </c>
      <c r="W796" s="58" t="s">
        <v>1847</v>
      </c>
      <c r="X796" s="58" t="s">
        <v>5183</v>
      </c>
      <c r="Y796" s="19" t="s">
        <v>5193</v>
      </c>
      <c r="Z796" s="71"/>
      <c r="AA796" s="69"/>
      <c r="AB796" s="68">
        <f t="shared" si="165"/>
        <v>0</v>
      </c>
      <c r="AC796" s="69">
        <v>2282.15</v>
      </c>
      <c r="AD796" s="69">
        <v>1228.8499999999999</v>
      </c>
      <c r="AE796" s="69"/>
      <c r="AF796" s="68">
        <f t="shared" si="166"/>
        <v>3511</v>
      </c>
      <c r="AG796" s="69"/>
      <c r="AH796" s="69"/>
      <c r="AI796" s="69"/>
      <c r="AJ796" s="68">
        <f t="shared" si="167"/>
        <v>0</v>
      </c>
      <c r="AK796" s="69"/>
      <c r="AL796" s="69"/>
      <c r="AM796" s="69"/>
      <c r="AN796" s="69"/>
      <c r="AO796" s="69"/>
      <c r="AP796" s="69"/>
      <c r="AQ796" s="68">
        <f t="shared" si="168"/>
        <v>0</v>
      </c>
      <c r="AR796" s="69">
        <v>1449.25</v>
      </c>
      <c r="AS796" s="69"/>
      <c r="AT796" s="72">
        <f t="shared" si="169"/>
        <v>205.39349999999999</v>
      </c>
      <c r="AU796" s="71">
        <f t="shared" si="162"/>
        <v>23.049714999999999</v>
      </c>
      <c r="AV796" s="68">
        <f t="shared" si="170"/>
        <v>5188.6932150000002</v>
      </c>
      <c r="AW796" s="68">
        <f t="shared" si="172"/>
        <v>62264.318580000006</v>
      </c>
      <c r="AX796" s="70">
        <v>400</v>
      </c>
      <c r="AY796" s="70">
        <v>600</v>
      </c>
      <c r="AZ796" s="70"/>
      <c r="BA796" s="68">
        <f t="shared" si="171"/>
        <v>63264.318580000006</v>
      </c>
      <c r="BB796" s="17"/>
      <c r="BC796" s="81"/>
    </row>
    <row r="797" spans="1:55" s="20" customFormat="1" ht="39.75" customHeight="1" x14ac:dyDescent="0.25">
      <c r="A797" s="81" t="s">
        <v>73</v>
      </c>
      <c r="B797" s="34" t="s">
        <v>2</v>
      </c>
      <c r="C797" s="34"/>
      <c r="D797" s="34"/>
      <c r="E797" s="34"/>
      <c r="F797" s="34" t="s">
        <v>5182</v>
      </c>
      <c r="G797" s="15" t="s">
        <v>4776</v>
      </c>
      <c r="H797" s="16" t="s">
        <v>4777</v>
      </c>
      <c r="I797" s="172">
        <f t="shared" si="164"/>
        <v>785</v>
      </c>
      <c r="J797" s="83">
        <f t="shared" si="163"/>
        <v>752</v>
      </c>
      <c r="K797" s="17" t="s">
        <v>1848</v>
      </c>
      <c r="L797" s="60" t="s">
        <v>74</v>
      </c>
      <c r="M797" s="60" t="s">
        <v>5631</v>
      </c>
      <c r="N797" s="53" t="s">
        <v>4793</v>
      </c>
      <c r="O797" s="18" t="s">
        <v>3143</v>
      </c>
      <c r="P797" s="47" t="s">
        <v>3144</v>
      </c>
      <c r="Q797" s="48">
        <v>30987</v>
      </c>
      <c r="R797" s="66" t="s">
        <v>982</v>
      </c>
      <c r="S797" s="48" t="s">
        <v>76</v>
      </c>
      <c r="T797" s="56" t="s">
        <v>77</v>
      </c>
      <c r="U797" s="47" t="s">
        <v>78</v>
      </c>
      <c r="V797" s="58" t="s">
        <v>209</v>
      </c>
      <c r="W797" s="58" t="s">
        <v>1847</v>
      </c>
      <c r="X797" s="58" t="s">
        <v>5183</v>
      </c>
      <c r="Y797" s="19" t="s">
        <v>5193</v>
      </c>
      <c r="Z797" s="71"/>
      <c r="AA797" s="69"/>
      <c r="AB797" s="68">
        <f t="shared" si="165"/>
        <v>0</v>
      </c>
      <c r="AC797" s="69">
        <v>2282.15</v>
      </c>
      <c r="AD797" s="69">
        <v>1228.8499999999999</v>
      </c>
      <c r="AE797" s="69"/>
      <c r="AF797" s="68">
        <f t="shared" si="166"/>
        <v>3511</v>
      </c>
      <c r="AG797" s="69"/>
      <c r="AH797" s="69"/>
      <c r="AI797" s="69"/>
      <c r="AJ797" s="68">
        <f t="shared" si="167"/>
        <v>0</v>
      </c>
      <c r="AK797" s="69"/>
      <c r="AL797" s="69"/>
      <c r="AM797" s="69"/>
      <c r="AN797" s="69"/>
      <c r="AO797" s="69"/>
      <c r="AP797" s="69"/>
      <c r="AQ797" s="68">
        <f t="shared" si="168"/>
        <v>0</v>
      </c>
      <c r="AR797" s="69">
        <v>1449.25</v>
      </c>
      <c r="AS797" s="69"/>
      <c r="AT797" s="72">
        <f t="shared" si="169"/>
        <v>205.39349999999999</v>
      </c>
      <c r="AU797" s="71">
        <f t="shared" si="162"/>
        <v>23.049714999999999</v>
      </c>
      <c r="AV797" s="68">
        <f t="shared" si="170"/>
        <v>5188.6932150000002</v>
      </c>
      <c r="AW797" s="68">
        <f t="shared" si="172"/>
        <v>62264.318580000006</v>
      </c>
      <c r="AX797" s="70">
        <v>400</v>
      </c>
      <c r="AY797" s="70">
        <v>600</v>
      </c>
      <c r="AZ797" s="70"/>
      <c r="BA797" s="68">
        <f t="shared" si="171"/>
        <v>63264.318580000006</v>
      </c>
      <c r="BB797" s="17"/>
      <c r="BC797" s="81"/>
    </row>
    <row r="798" spans="1:55" s="20" customFormat="1" ht="39.75" customHeight="1" x14ac:dyDescent="0.25">
      <c r="A798" s="81" t="s">
        <v>73</v>
      </c>
      <c r="B798" s="34" t="s">
        <v>2</v>
      </c>
      <c r="C798" s="34"/>
      <c r="D798" s="34"/>
      <c r="E798" s="34"/>
      <c r="F798" s="34" t="s">
        <v>5182</v>
      </c>
      <c r="G798" s="15" t="s">
        <v>4776</v>
      </c>
      <c r="H798" s="16" t="s">
        <v>4777</v>
      </c>
      <c r="I798" s="172">
        <f t="shared" si="164"/>
        <v>786</v>
      </c>
      <c r="J798" s="83">
        <f t="shared" si="163"/>
        <v>753</v>
      </c>
      <c r="K798" s="17" t="s">
        <v>1848</v>
      </c>
      <c r="L798" s="60" t="s">
        <v>74</v>
      </c>
      <c r="M798" s="60" t="s">
        <v>5631</v>
      </c>
      <c r="N798" s="139" t="s">
        <v>4801</v>
      </c>
      <c r="O798" s="18" t="s">
        <v>3145</v>
      </c>
      <c r="P798" s="47" t="s">
        <v>3146</v>
      </c>
      <c r="Q798" s="48">
        <v>28260</v>
      </c>
      <c r="R798" s="66" t="s">
        <v>983</v>
      </c>
      <c r="S798" s="48" t="s">
        <v>76</v>
      </c>
      <c r="T798" s="56" t="s">
        <v>77</v>
      </c>
      <c r="U798" s="47" t="s">
        <v>78</v>
      </c>
      <c r="V798" s="58" t="s">
        <v>209</v>
      </c>
      <c r="W798" s="58" t="s">
        <v>1847</v>
      </c>
      <c r="X798" s="58" t="s">
        <v>5183</v>
      </c>
      <c r="Y798" s="19" t="s">
        <v>5193</v>
      </c>
      <c r="Z798" s="71"/>
      <c r="AA798" s="69"/>
      <c r="AB798" s="68">
        <f t="shared" si="165"/>
        <v>0</v>
      </c>
      <c r="AC798" s="69">
        <v>2282.15</v>
      </c>
      <c r="AD798" s="69">
        <v>1228.8499999999999</v>
      </c>
      <c r="AE798" s="69"/>
      <c r="AF798" s="68">
        <f t="shared" si="166"/>
        <v>3511</v>
      </c>
      <c r="AG798" s="69"/>
      <c r="AH798" s="69"/>
      <c r="AI798" s="69"/>
      <c r="AJ798" s="68">
        <f t="shared" si="167"/>
        <v>0</v>
      </c>
      <c r="AK798" s="69"/>
      <c r="AL798" s="69"/>
      <c r="AM798" s="69"/>
      <c r="AN798" s="69"/>
      <c r="AO798" s="69"/>
      <c r="AP798" s="69"/>
      <c r="AQ798" s="68">
        <f t="shared" si="168"/>
        <v>0</v>
      </c>
      <c r="AR798" s="69">
        <v>1515.13</v>
      </c>
      <c r="AS798" s="69"/>
      <c r="AT798" s="72">
        <f t="shared" si="169"/>
        <v>205.39349999999999</v>
      </c>
      <c r="AU798" s="71">
        <f t="shared" si="162"/>
        <v>23.049714999999999</v>
      </c>
      <c r="AV798" s="68">
        <f t="shared" si="170"/>
        <v>5254.5732150000003</v>
      </c>
      <c r="AW798" s="68">
        <f t="shared" si="172"/>
        <v>63054.878580000004</v>
      </c>
      <c r="AX798" s="70">
        <v>400</v>
      </c>
      <c r="AY798" s="70">
        <v>600</v>
      </c>
      <c r="AZ798" s="70"/>
      <c r="BA798" s="68">
        <f t="shared" si="171"/>
        <v>64054.878580000004</v>
      </c>
      <c r="BB798" s="17"/>
      <c r="BC798" s="81"/>
    </row>
    <row r="799" spans="1:55" s="20" customFormat="1" ht="39.75" customHeight="1" x14ac:dyDescent="0.25">
      <c r="A799" s="81" t="s">
        <v>73</v>
      </c>
      <c r="B799" s="34" t="s">
        <v>2</v>
      </c>
      <c r="C799" s="34"/>
      <c r="D799" s="34"/>
      <c r="E799" s="34"/>
      <c r="F799" s="34" t="s">
        <v>5182</v>
      </c>
      <c r="G799" s="15" t="s">
        <v>4776</v>
      </c>
      <c r="H799" s="16" t="s">
        <v>4777</v>
      </c>
      <c r="I799" s="172">
        <f t="shared" si="164"/>
        <v>787</v>
      </c>
      <c r="J799" s="83">
        <f t="shared" si="163"/>
        <v>754</v>
      </c>
      <c r="K799" s="17" t="s">
        <v>1848</v>
      </c>
      <c r="L799" s="60" t="s">
        <v>74</v>
      </c>
      <c r="M799" s="60" t="s">
        <v>5631</v>
      </c>
      <c r="N799" s="53" t="s">
        <v>4793</v>
      </c>
      <c r="O799" s="18" t="s">
        <v>3147</v>
      </c>
      <c r="P799" s="47" t="s">
        <v>3148</v>
      </c>
      <c r="Q799" s="48">
        <v>33054</v>
      </c>
      <c r="R799" s="66" t="s">
        <v>984</v>
      </c>
      <c r="S799" s="48" t="s">
        <v>76</v>
      </c>
      <c r="T799" s="56" t="s">
        <v>77</v>
      </c>
      <c r="U799" s="47" t="s">
        <v>78</v>
      </c>
      <c r="V799" s="58" t="s">
        <v>209</v>
      </c>
      <c r="W799" s="58" t="s">
        <v>1847</v>
      </c>
      <c r="X799" s="58" t="s">
        <v>5183</v>
      </c>
      <c r="Y799" s="19" t="s">
        <v>5193</v>
      </c>
      <c r="Z799" s="71"/>
      <c r="AA799" s="69"/>
      <c r="AB799" s="68">
        <f t="shared" si="165"/>
        <v>0</v>
      </c>
      <c r="AC799" s="69">
        <v>2282.15</v>
      </c>
      <c r="AD799" s="69">
        <v>1228.8499999999999</v>
      </c>
      <c r="AE799" s="69"/>
      <c r="AF799" s="68">
        <f t="shared" si="166"/>
        <v>3511</v>
      </c>
      <c r="AG799" s="69"/>
      <c r="AH799" s="69"/>
      <c r="AI799" s="69"/>
      <c r="AJ799" s="68">
        <f t="shared" si="167"/>
        <v>0</v>
      </c>
      <c r="AK799" s="69"/>
      <c r="AL799" s="69"/>
      <c r="AM799" s="69"/>
      <c r="AN799" s="69"/>
      <c r="AO799" s="69">
        <v>300</v>
      </c>
      <c r="AP799" s="69"/>
      <c r="AQ799" s="68">
        <f t="shared" si="168"/>
        <v>300</v>
      </c>
      <c r="AR799" s="69">
        <v>1416.31</v>
      </c>
      <c r="AS799" s="69"/>
      <c r="AT799" s="72">
        <f t="shared" si="169"/>
        <v>205.39349999999999</v>
      </c>
      <c r="AU799" s="71">
        <f t="shared" si="162"/>
        <v>23.049714999999999</v>
      </c>
      <c r="AV799" s="68">
        <f t="shared" si="170"/>
        <v>5455.7532149999997</v>
      </c>
      <c r="AW799" s="68">
        <f t="shared" si="172"/>
        <v>65469.038579999993</v>
      </c>
      <c r="AX799" s="70">
        <v>400</v>
      </c>
      <c r="AY799" s="70">
        <v>600</v>
      </c>
      <c r="AZ799" s="70"/>
      <c r="BA799" s="68">
        <f t="shared" si="171"/>
        <v>66469.038579999993</v>
      </c>
      <c r="BB799" s="17"/>
      <c r="BC799" s="81"/>
    </row>
    <row r="800" spans="1:55" s="20" customFormat="1" ht="39.75" customHeight="1" x14ac:dyDescent="0.25">
      <c r="A800" s="81" t="s">
        <v>73</v>
      </c>
      <c r="B800" s="34" t="s">
        <v>2</v>
      </c>
      <c r="C800" s="34"/>
      <c r="D800" s="34"/>
      <c r="E800" s="34"/>
      <c r="F800" s="34" t="s">
        <v>5182</v>
      </c>
      <c r="G800" s="15" t="s">
        <v>4776</v>
      </c>
      <c r="H800" s="16" t="s">
        <v>4777</v>
      </c>
      <c r="I800" s="172">
        <f t="shared" si="164"/>
        <v>788</v>
      </c>
      <c r="J800" s="83">
        <f t="shared" si="163"/>
        <v>755</v>
      </c>
      <c r="K800" s="17" t="s">
        <v>1848</v>
      </c>
      <c r="L800" s="60" t="s">
        <v>74</v>
      </c>
      <c r="M800" s="60" t="s">
        <v>5631</v>
      </c>
      <c r="N800" s="53" t="s">
        <v>4803</v>
      </c>
      <c r="O800" s="18" t="s">
        <v>5828</v>
      </c>
      <c r="P800" s="47" t="s">
        <v>5829</v>
      </c>
      <c r="Q800" s="48">
        <v>42763</v>
      </c>
      <c r="R800" s="66" t="s">
        <v>986</v>
      </c>
      <c r="S800" s="48" t="s">
        <v>76</v>
      </c>
      <c r="T800" s="56" t="s">
        <v>1816</v>
      </c>
      <c r="U800" s="47" t="s">
        <v>78</v>
      </c>
      <c r="V800" s="58" t="s">
        <v>213</v>
      </c>
      <c r="W800" s="58" t="s">
        <v>1849</v>
      </c>
      <c r="X800" s="58" t="s">
        <v>5183</v>
      </c>
      <c r="Y800" s="19" t="s">
        <v>5193</v>
      </c>
      <c r="Z800" s="71"/>
      <c r="AA800" s="69"/>
      <c r="AB800" s="68">
        <f t="shared" si="165"/>
        <v>0</v>
      </c>
      <c r="AC800" s="69">
        <v>1747.85</v>
      </c>
      <c r="AD800" s="69">
        <v>941.15</v>
      </c>
      <c r="AE800" s="69"/>
      <c r="AF800" s="68">
        <f t="shared" si="166"/>
        <v>2689</v>
      </c>
      <c r="AG800" s="69"/>
      <c r="AH800" s="69"/>
      <c r="AI800" s="69"/>
      <c r="AJ800" s="68">
        <f t="shared" si="167"/>
        <v>0</v>
      </c>
      <c r="AK800" s="69"/>
      <c r="AL800" s="69"/>
      <c r="AM800" s="69"/>
      <c r="AN800" s="69"/>
      <c r="AO800" s="69"/>
      <c r="AP800" s="69"/>
      <c r="AQ800" s="68">
        <f t="shared" si="168"/>
        <v>0</v>
      </c>
      <c r="AR800" s="69">
        <v>1051.83</v>
      </c>
      <c r="AS800" s="69"/>
      <c r="AT800" s="72">
        <f t="shared" si="169"/>
        <v>157.3065</v>
      </c>
      <c r="AU800" s="71">
        <f t="shared" si="162"/>
        <v>17.653284999999997</v>
      </c>
      <c r="AV800" s="68">
        <f t="shared" si="170"/>
        <v>3915.7897849999999</v>
      </c>
      <c r="AW800" s="68">
        <f t="shared" si="172"/>
        <v>46989.477419999996</v>
      </c>
      <c r="AX800" s="70">
        <v>400</v>
      </c>
      <c r="AY800" s="70">
        <v>600</v>
      </c>
      <c r="AZ800" s="70"/>
      <c r="BA800" s="68">
        <f t="shared" si="171"/>
        <v>47989.477419999996</v>
      </c>
      <c r="BB800" s="17" t="s">
        <v>5933</v>
      </c>
      <c r="BC800" s="81"/>
    </row>
    <row r="801" spans="1:55" s="20" customFormat="1" ht="39.75" customHeight="1" x14ac:dyDescent="0.25">
      <c r="A801" s="81" t="s">
        <v>73</v>
      </c>
      <c r="B801" s="34" t="s">
        <v>2</v>
      </c>
      <c r="C801" s="34"/>
      <c r="D801" s="34"/>
      <c r="E801" s="34"/>
      <c r="F801" s="34" t="s">
        <v>5182</v>
      </c>
      <c r="G801" s="15" t="s">
        <v>4776</v>
      </c>
      <c r="H801" s="16" t="s">
        <v>4777</v>
      </c>
      <c r="I801" s="172">
        <f t="shared" si="164"/>
        <v>789</v>
      </c>
      <c r="J801" s="83">
        <f t="shared" si="163"/>
        <v>756</v>
      </c>
      <c r="K801" s="17" t="s">
        <v>1848</v>
      </c>
      <c r="L801" s="60" t="s">
        <v>74</v>
      </c>
      <c r="M801" s="60" t="s">
        <v>5631</v>
      </c>
      <c r="N801" s="53" t="s">
        <v>4793</v>
      </c>
      <c r="O801" s="18" t="s">
        <v>3151</v>
      </c>
      <c r="P801" s="47" t="s">
        <v>3152</v>
      </c>
      <c r="Q801" s="48">
        <v>28338</v>
      </c>
      <c r="R801" s="66" t="s">
        <v>987</v>
      </c>
      <c r="S801" s="48" t="s">
        <v>76</v>
      </c>
      <c r="T801" s="56" t="s">
        <v>77</v>
      </c>
      <c r="U801" s="47" t="s">
        <v>78</v>
      </c>
      <c r="V801" s="58" t="s">
        <v>209</v>
      </c>
      <c r="W801" s="58" t="s">
        <v>1847</v>
      </c>
      <c r="X801" s="58" t="s">
        <v>5183</v>
      </c>
      <c r="Y801" s="19" t="s">
        <v>5193</v>
      </c>
      <c r="Z801" s="71"/>
      <c r="AA801" s="69"/>
      <c r="AB801" s="68">
        <f t="shared" si="165"/>
        <v>0</v>
      </c>
      <c r="AC801" s="69">
        <v>2282.15</v>
      </c>
      <c r="AD801" s="69">
        <v>1228.8499999999999</v>
      </c>
      <c r="AE801" s="69"/>
      <c r="AF801" s="68">
        <f t="shared" si="166"/>
        <v>3511</v>
      </c>
      <c r="AG801" s="69"/>
      <c r="AH801" s="69"/>
      <c r="AI801" s="69"/>
      <c r="AJ801" s="68">
        <f t="shared" si="167"/>
        <v>0</v>
      </c>
      <c r="AK801" s="69"/>
      <c r="AL801" s="69"/>
      <c r="AM801" s="69"/>
      <c r="AN801" s="69"/>
      <c r="AO801" s="69"/>
      <c r="AP801" s="69"/>
      <c r="AQ801" s="68">
        <f t="shared" si="168"/>
        <v>0</v>
      </c>
      <c r="AR801" s="69">
        <v>1581</v>
      </c>
      <c r="AS801" s="69"/>
      <c r="AT801" s="72">
        <f t="shared" si="169"/>
        <v>205.39349999999999</v>
      </c>
      <c r="AU801" s="71">
        <f t="shared" si="162"/>
        <v>23.049714999999999</v>
      </c>
      <c r="AV801" s="68">
        <f t="shared" si="170"/>
        <v>5320.4432150000002</v>
      </c>
      <c r="AW801" s="68">
        <f t="shared" si="172"/>
        <v>63845.318580000006</v>
      </c>
      <c r="AX801" s="70">
        <v>400</v>
      </c>
      <c r="AY801" s="70">
        <v>600</v>
      </c>
      <c r="AZ801" s="70"/>
      <c r="BA801" s="68">
        <f t="shared" si="171"/>
        <v>64845.318580000006</v>
      </c>
      <c r="BB801" s="17"/>
      <c r="BC801" s="81"/>
    </row>
    <row r="802" spans="1:55" s="20" customFormat="1" ht="39.75" customHeight="1" x14ac:dyDescent="0.25">
      <c r="A802" s="81" t="s">
        <v>73</v>
      </c>
      <c r="B802" s="34" t="s">
        <v>2</v>
      </c>
      <c r="C802" s="34"/>
      <c r="D802" s="34"/>
      <c r="E802" s="34"/>
      <c r="F802" s="34" t="s">
        <v>5182</v>
      </c>
      <c r="G802" s="15" t="s">
        <v>4776</v>
      </c>
      <c r="H802" s="16" t="s">
        <v>4777</v>
      </c>
      <c r="I802" s="172">
        <f t="shared" si="164"/>
        <v>790</v>
      </c>
      <c r="J802" s="83">
        <f t="shared" si="163"/>
        <v>757</v>
      </c>
      <c r="K802" s="17" t="s">
        <v>1848</v>
      </c>
      <c r="L802" s="60" t="s">
        <v>74</v>
      </c>
      <c r="M802" s="60" t="s">
        <v>5631</v>
      </c>
      <c r="N802" s="53" t="s">
        <v>4790</v>
      </c>
      <c r="O802" s="18" t="s">
        <v>3159</v>
      </c>
      <c r="P802" s="47" t="s">
        <v>3160</v>
      </c>
      <c r="Q802" s="48">
        <v>31244</v>
      </c>
      <c r="R802" s="66" t="s">
        <v>991</v>
      </c>
      <c r="S802" s="48" t="s">
        <v>76</v>
      </c>
      <c r="T802" s="56" t="s">
        <v>77</v>
      </c>
      <c r="U802" s="47" t="s">
        <v>78</v>
      </c>
      <c r="V802" s="58" t="s">
        <v>209</v>
      </c>
      <c r="W802" s="58" t="s">
        <v>1847</v>
      </c>
      <c r="X802" s="58" t="s">
        <v>5183</v>
      </c>
      <c r="Y802" s="19" t="s">
        <v>5193</v>
      </c>
      <c r="Z802" s="71"/>
      <c r="AA802" s="69"/>
      <c r="AB802" s="68">
        <f t="shared" si="165"/>
        <v>0</v>
      </c>
      <c r="AC802" s="69">
        <v>2282.15</v>
      </c>
      <c r="AD802" s="69">
        <v>1228.8499999999999</v>
      </c>
      <c r="AE802" s="69"/>
      <c r="AF802" s="68">
        <f t="shared" si="166"/>
        <v>3511</v>
      </c>
      <c r="AG802" s="69"/>
      <c r="AH802" s="69"/>
      <c r="AI802" s="69"/>
      <c r="AJ802" s="68">
        <f t="shared" si="167"/>
        <v>0</v>
      </c>
      <c r="AK802" s="69"/>
      <c r="AL802" s="69"/>
      <c r="AM802" s="69"/>
      <c r="AN802" s="69"/>
      <c r="AO802" s="69">
        <v>300</v>
      </c>
      <c r="AP802" s="69"/>
      <c r="AQ802" s="68">
        <f t="shared" si="168"/>
        <v>300</v>
      </c>
      <c r="AR802" s="69">
        <v>1581</v>
      </c>
      <c r="AS802" s="69"/>
      <c r="AT802" s="72">
        <f t="shared" si="169"/>
        <v>205.39349999999999</v>
      </c>
      <c r="AU802" s="71">
        <f t="shared" si="162"/>
        <v>23.049714999999999</v>
      </c>
      <c r="AV802" s="68">
        <f t="shared" si="170"/>
        <v>5620.4432150000002</v>
      </c>
      <c r="AW802" s="68">
        <f t="shared" si="172"/>
        <v>67445.318580000006</v>
      </c>
      <c r="AX802" s="70">
        <v>400</v>
      </c>
      <c r="AY802" s="70">
        <v>600</v>
      </c>
      <c r="AZ802" s="70"/>
      <c r="BA802" s="68">
        <f t="shared" si="171"/>
        <v>68445.318580000006</v>
      </c>
      <c r="BB802" s="17"/>
      <c r="BC802" s="81"/>
    </row>
    <row r="803" spans="1:55" s="20" customFormat="1" ht="39.75" customHeight="1" x14ac:dyDescent="0.25">
      <c r="A803" s="81" t="s">
        <v>73</v>
      </c>
      <c r="B803" s="34" t="s">
        <v>2</v>
      </c>
      <c r="C803" s="34"/>
      <c r="D803" s="34"/>
      <c r="E803" s="34"/>
      <c r="F803" s="34" t="s">
        <v>5182</v>
      </c>
      <c r="G803" s="15" t="s">
        <v>4776</v>
      </c>
      <c r="H803" s="16" t="s">
        <v>4777</v>
      </c>
      <c r="I803" s="172">
        <f t="shared" si="164"/>
        <v>791</v>
      </c>
      <c r="J803" s="83">
        <f t="shared" si="163"/>
        <v>758</v>
      </c>
      <c r="K803" s="17" t="s">
        <v>1848</v>
      </c>
      <c r="L803" s="60" t="s">
        <v>74</v>
      </c>
      <c r="M803" s="60" t="s">
        <v>5631</v>
      </c>
      <c r="N803" s="53" t="s">
        <v>4790</v>
      </c>
      <c r="O803" s="18" t="s">
        <v>3161</v>
      </c>
      <c r="P803" s="47" t="s">
        <v>3162</v>
      </c>
      <c r="Q803" s="48">
        <v>32371</v>
      </c>
      <c r="R803" s="66" t="s">
        <v>992</v>
      </c>
      <c r="S803" s="48" t="s">
        <v>76</v>
      </c>
      <c r="T803" s="56" t="s">
        <v>77</v>
      </c>
      <c r="U803" s="47" t="s">
        <v>78</v>
      </c>
      <c r="V803" s="58" t="s">
        <v>209</v>
      </c>
      <c r="W803" s="58" t="s">
        <v>1847</v>
      </c>
      <c r="X803" s="58" t="s">
        <v>5183</v>
      </c>
      <c r="Y803" s="19" t="s">
        <v>5193</v>
      </c>
      <c r="Z803" s="71"/>
      <c r="AA803" s="69"/>
      <c r="AB803" s="68">
        <f t="shared" si="165"/>
        <v>0</v>
      </c>
      <c r="AC803" s="69">
        <v>2282.15</v>
      </c>
      <c r="AD803" s="69">
        <v>1228.8499999999999</v>
      </c>
      <c r="AE803" s="69"/>
      <c r="AF803" s="68">
        <f t="shared" si="166"/>
        <v>3511</v>
      </c>
      <c r="AG803" s="69"/>
      <c r="AH803" s="69"/>
      <c r="AI803" s="69"/>
      <c r="AJ803" s="68">
        <f t="shared" si="167"/>
        <v>0</v>
      </c>
      <c r="AK803" s="69"/>
      <c r="AL803" s="69"/>
      <c r="AM803" s="69"/>
      <c r="AN803" s="69"/>
      <c r="AO803" s="69">
        <v>300</v>
      </c>
      <c r="AP803" s="69"/>
      <c r="AQ803" s="68">
        <f t="shared" si="168"/>
        <v>300</v>
      </c>
      <c r="AR803" s="69">
        <v>1581</v>
      </c>
      <c r="AS803" s="69"/>
      <c r="AT803" s="72">
        <f t="shared" si="169"/>
        <v>205.39349999999999</v>
      </c>
      <c r="AU803" s="71">
        <f t="shared" si="162"/>
        <v>23.049714999999999</v>
      </c>
      <c r="AV803" s="68">
        <f t="shared" si="170"/>
        <v>5620.4432150000002</v>
      </c>
      <c r="AW803" s="68">
        <f t="shared" si="172"/>
        <v>67445.318580000006</v>
      </c>
      <c r="AX803" s="70">
        <v>400</v>
      </c>
      <c r="AY803" s="70">
        <v>600</v>
      </c>
      <c r="AZ803" s="70"/>
      <c r="BA803" s="68">
        <f t="shared" si="171"/>
        <v>68445.318580000006</v>
      </c>
      <c r="BB803" s="17"/>
      <c r="BC803" s="81"/>
    </row>
    <row r="804" spans="1:55" s="20" customFormat="1" ht="39.75" customHeight="1" x14ac:dyDescent="0.25">
      <c r="A804" s="81" t="s">
        <v>73</v>
      </c>
      <c r="B804" s="34" t="s">
        <v>2</v>
      </c>
      <c r="C804" s="34"/>
      <c r="D804" s="34"/>
      <c r="E804" s="34"/>
      <c r="F804" s="34" t="s">
        <v>5182</v>
      </c>
      <c r="G804" s="15" t="s">
        <v>4776</v>
      </c>
      <c r="H804" s="16" t="s">
        <v>4777</v>
      </c>
      <c r="I804" s="172">
        <f t="shared" si="164"/>
        <v>792</v>
      </c>
      <c r="J804" s="83">
        <f t="shared" si="163"/>
        <v>759</v>
      </c>
      <c r="K804" s="17" t="s">
        <v>1848</v>
      </c>
      <c r="L804" s="60" t="s">
        <v>74</v>
      </c>
      <c r="M804" s="60" t="s">
        <v>5631</v>
      </c>
      <c r="N804" s="53" t="s">
        <v>4793</v>
      </c>
      <c r="O804" s="18" t="s">
        <v>3165</v>
      </c>
      <c r="P804" s="47" t="s">
        <v>3166</v>
      </c>
      <c r="Q804" s="48">
        <v>32855</v>
      </c>
      <c r="R804" s="66" t="s">
        <v>994</v>
      </c>
      <c r="S804" s="48" t="s">
        <v>76</v>
      </c>
      <c r="T804" s="56" t="s">
        <v>77</v>
      </c>
      <c r="U804" s="47" t="s">
        <v>78</v>
      </c>
      <c r="V804" s="58" t="s">
        <v>209</v>
      </c>
      <c r="W804" s="58" t="s">
        <v>1847</v>
      </c>
      <c r="X804" s="58" t="s">
        <v>5183</v>
      </c>
      <c r="Y804" s="19" t="s">
        <v>5193</v>
      </c>
      <c r="Z804" s="71"/>
      <c r="AA804" s="69"/>
      <c r="AB804" s="68">
        <f t="shared" si="165"/>
        <v>0</v>
      </c>
      <c r="AC804" s="69">
        <v>2282.15</v>
      </c>
      <c r="AD804" s="69">
        <v>1228.8499999999999</v>
      </c>
      <c r="AE804" s="69"/>
      <c r="AF804" s="68">
        <f t="shared" si="166"/>
        <v>3511</v>
      </c>
      <c r="AG804" s="69"/>
      <c r="AH804" s="69"/>
      <c r="AI804" s="69"/>
      <c r="AJ804" s="68">
        <f t="shared" si="167"/>
        <v>0</v>
      </c>
      <c r="AK804" s="69"/>
      <c r="AL804" s="69"/>
      <c r="AM804" s="69"/>
      <c r="AN804" s="69"/>
      <c r="AO804" s="69"/>
      <c r="AP804" s="69"/>
      <c r="AQ804" s="68">
        <f t="shared" si="168"/>
        <v>0</v>
      </c>
      <c r="AR804" s="69">
        <v>1350.44</v>
      </c>
      <c r="AS804" s="69"/>
      <c r="AT804" s="72">
        <f t="shared" si="169"/>
        <v>205.39349999999999</v>
      </c>
      <c r="AU804" s="71">
        <f t="shared" si="162"/>
        <v>23.049714999999999</v>
      </c>
      <c r="AV804" s="68">
        <f t="shared" si="170"/>
        <v>5089.8832150000007</v>
      </c>
      <c r="AW804" s="68">
        <f t="shared" si="172"/>
        <v>61078.598580000005</v>
      </c>
      <c r="AX804" s="70">
        <v>400</v>
      </c>
      <c r="AY804" s="70">
        <v>600</v>
      </c>
      <c r="AZ804" s="70"/>
      <c r="BA804" s="68">
        <f t="shared" si="171"/>
        <v>62078.598580000005</v>
      </c>
      <c r="BB804" s="17"/>
      <c r="BC804" s="81"/>
    </row>
    <row r="805" spans="1:55" s="20" customFormat="1" ht="39.75" customHeight="1" x14ac:dyDescent="0.25">
      <c r="A805" s="81" t="s">
        <v>73</v>
      </c>
      <c r="B805" s="34" t="s">
        <v>2</v>
      </c>
      <c r="C805" s="34"/>
      <c r="D805" s="34"/>
      <c r="E805" s="34"/>
      <c r="F805" s="34" t="s">
        <v>5182</v>
      </c>
      <c r="G805" s="15" t="s">
        <v>4776</v>
      </c>
      <c r="H805" s="16" t="s">
        <v>4777</v>
      </c>
      <c r="I805" s="172">
        <f t="shared" si="164"/>
        <v>793</v>
      </c>
      <c r="J805" s="83">
        <f t="shared" si="163"/>
        <v>760</v>
      </c>
      <c r="K805" s="17" t="s">
        <v>1848</v>
      </c>
      <c r="L805" s="60" t="s">
        <v>74</v>
      </c>
      <c r="M805" s="60" t="s">
        <v>5631</v>
      </c>
      <c r="N805" s="53" t="s">
        <v>4793</v>
      </c>
      <c r="O805" s="18" t="s">
        <v>3167</v>
      </c>
      <c r="P805" s="47" t="s">
        <v>3168</v>
      </c>
      <c r="Q805" s="48">
        <v>35240</v>
      </c>
      <c r="R805" s="66" t="s">
        <v>995</v>
      </c>
      <c r="S805" s="48" t="s">
        <v>76</v>
      </c>
      <c r="T805" s="56" t="s">
        <v>77</v>
      </c>
      <c r="U805" s="47" t="s">
        <v>78</v>
      </c>
      <c r="V805" s="58" t="s">
        <v>209</v>
      </c>
      <c r="W805" s="58" t="s">
        <v>1847</v>
      </c>
      <c r="X805" s="58" t="s">
        <v>5183</v>
      </c>
      <c r="Y805" s="19" t="s">
        <v>5193</v>
      </c>
      <c r="Z805" s="71"/>
      <c r="AA805" s="69"/>
      <c r="AB805" s="68">
        <f t="shared" si="165"/>
        <v>0</v>
      </c>
      <c r="AC805" s="69">
        <v>2282.15</v>
      </c>
      <c r="AD805" s="69">
        <v>1228.8499999999999</v>
      </c>
      <c r="AE805" s="69"/>
      <c r="AF805" s="68">
        <f t="shared" si="166"/>
        <v>3511</v>
      </c>
      <c r="AG805" s="69"/>
      <c r="AH805" s="69"/>
      <c r="AI805" s="69"/>
      <c r="AJ805" s="68">
        <f t="shared" si="167"/>
        <v>0</v>
      </c>
      <c r="AK805" s="69"/>
      <c r="AL805" s="69"/>
      <c r="AM805" s="69"/>
      <c r="AN805" s="69"/>
      <c r="AO805" s="69"/>
      <c r="AP805" s="69"/>
      <c r="AQ805" s="68">
        <f t="shared" si="168"/>
        <v>0</v>
      </c>
      <c r="AR805" s="69">
        <v>1613.94</v>
      </c>
      <c r="AS805" s="69"/>
      <c r="AT805" s="72">
        <f t="shared" si="169"/>
        <v>205.39349999999999</v>
      </c>
      <c r="AU805" s="71">
        <f t="shared" si="162"/>
        <v>23.049714999999999</v>
      </c>
      <c r="AV805" s="68">
        <f t="shared" si="170"/>
        <v>5353.3832150000007</v>
      </c>
      <c r="AW805" s="68">
        <f t="shared" si="172"/>
        <v>64240.598580000005</v>
      </c>
      <c r="AX805" s="70">
        <v>400</v>
      </c>
      <c r="AY805" s="70">
        <v>600</v>
      </c>
      <c r="AZ805" s="70"/>
      <c r="BA805" s="68">
        <f t="shared" si="171"/>
        <v>65240.598580000005</v>
      </c>
      <c r="BB805" s="17"/>
      <c r="BC805" s="81"/>
    </row>
    <row r="806" spans="1:55" s="20" customFormat="1" ht="39.75" customHeight="1" x14ac:dyDescent="0.25">
      <c r="A806" s="81" t="s">
        <v>73</v>
      </c>
      <c r="B806" s="34" t="s">
        <v>2</v>
      </c>
      <c r="C806" s="34"/>
      <c r="D806" s="34"/>
      <c r="E806" s="34"/>
      <c r="F806" s="34" t="s">
        <v>5182</v>
      </c>
      <c r="G806" s="15" t="s">
        <v>4776</v>
      </c>
      <c r="H806" s="16" t="s">
        <v>4777</v>
      </c>
      <c r="I806" s="172">
        <f t="shared" si="164"/>
        <v>794</v>
      </c>
      <c r="J806" s="83">
        <f t="shared" si="163"/>
        <v>761</v>
      </c>
      <c r="K806" s="17" t="s">
        <v>1848</v>
      </c>
      <c r="L806" s="60" t="s">
        <v>74</v>
      </c>
      <c r="M806" s="60" t="s">
        <v>5631</v>
      </c>
      <c r="N806" s="53" t="s">
        <v>4793</v>
      </c>
      <c r="O806" s="18" t="s">
        <v>3171</v>
      </c>
      <c r="P806" s="47" t="s">
        <v>3172</v>
      </c>
      <c r="Q806" s="48">
        <v>31079</v>
      </c>
      <c r="R806" s="66" t="s">
        <v>997</v>
      </c>
      <c r="S806" s="48" t="s">
        <v>76</v>
      </c>
      <c r="T806" s="56" t="s">
        <v>77</v>
      </c>
      <c r="U806" s="47" t="s">
        <v>78</v>
      </c>
      <c r="V806" s="58" t="s">
        <v>209</v>
      </c>
      <c r="W806" s="58" t="s">
        <v>1847</v>
      </c>
      <c r="X806" s="58" t="s">
        <v>5183</v>
      </c>
      <c r="Y806" s="19" t="s">
        <v>5193</v>
      </c>
      <c r="Z806" s="71"/>
      <c r="AA806" s="69"/>
      <c r="AB806" s="68">
        <f t="shared" si="165"/>
        <v>0</v>
      </c>
      <c r="AC806" s="69">
        <v>2282.15</v>
      </c>
      <c r="AD806" s="69">
        <v>1228.8499999999999</v>
      </c>
      <c r="AE806" s="69"/>
      <c r="AF806" s="68">
        <f t="shared" si="166"/>
        <v>3511</v>
      </c>
      <c r="AG806" s="69"/>
      <c r="AH806" s="69"/>
      <c r="AI806" s="69"/>
      <c r="AJ806" s="68">
        <f t="shared" si="167"/>
        <v>0</v>
      </c>
      <c r="AK806" s="69"/>
      <c r="AL806" s="69"/>
      <c r="AM806" s="69"/>
      <c r="AN806" s="69">
        <v>450</v>
      </c>
      <c r="AO806" s="69"/>
      <c r="AP806" s="69"/>
      <c r="AQ806" s="68">
        <f t="shared" si="168"/>
        <v>450</v>
      </c>
      <c r="AR806" s="69">
        <v>1449.25</v>
      </c>
      <c r="AS806" s="69"/>
      <c r="AT806" s="72">
        <f t="shared" si="169"/>
        <v>205.39349999999999</v>
      </c>
      <c r="AU806" s="71">
        <f t="shared" si="162"/>
        <v>23.049714999999999</v>
      </c>
      <c r="AV806" s="68">
        <f t="shared" si="170"/>
        <v>5638.6932150000002</v>
      </c>
      <c r="AW806" s="68">
        <f t="shared" si="172"/>
        <v>67664.318580000006</v>
      </c>
      <c r="AX806" s="70">
        <v>400</v>
      </c>
      <c r="AY806" s="70">
        <v>600</v>
      </c>
      <c r="AZ806" s="70"/>
      <c r="BA806" s="68">
        <f t="shared" si="171"/>
        <v>68664.318580000006</v>
      </c>
      <c r="BB806" s="17"/>
      <c r="BC806" s="81"/>
    </row>
    <row r="807" spans="1:55" s="20" customFormat="1" ht="39.75" customHeight="1" x14ac:dyDescent="0.25">
      <c r="A807" s="81" t="s">
        <v>73</v>
      </c>
      <c r="B807" s="34" t="s">
        <v>2</v>
      </c>
      <c r="C807" s="34"/>
      <c r="D807" s="34"/>
      <c r="E807" s="34"/>
      <c r="F807" s="34" t="s">
        <v>5182</v>
      </c>
      <c r="G807" s="15" t="s">
        <v>4776</v>
      </c>
      <c r="H807" s="16" t="s">
        <v>4777</v>
      </c>
      <c r="I807" s="172">
        <f t="shared" si="164"/>
        <v>795</v>
      </c>
      <c r="J807" s="83">
        <f t="shared" si="163"/>
        <v>762</v>
      </c>
      <c r="K807" s="17" t="s">
        <v>1848</v>
      </c>
      <c r="L807" s="60" t="s">
        <v>74</v>
      </c>
      <c r="M807" s="60" t="s">
        <v>5631</v>
      </c>
      <c r="N807" s="53" t="s">
        <v>4793</v>
      </c>
      <c r="O807" s="18" t="s">
        <v>3173</v>
      </c>
      <c r="P807" s="47" t="s">
        <v>3174</v>
      </c>
      <c r="Q807" s="48">
        <v>35064</v>
      </c>
      <c r="R807" s="66" t="s">
        <v>998</v>
      </c>
      <c r="S807" s="48" t="s">
        <v>76</v>
      </c>
      <c r="T807" s="56" t="s">
        <v>77</v>
      </c>
      <c r="U807" s="47" t="s">
        <v>78</v>
      </c>
      <c r="V807" s="58" t="s">
        <v>209</v>
      </c>
      <c r="W807" s="58" t="s">
        <v>1847</v>
      </c>
      <c r="X807" s="58" t="s">
        <v>5183</v>
      </c>
      <c r="Y807" s="19" t="s">
        <v>5193</v>
      </c>
      <c r="Z807" s="71"/>
      <c r="AA807" s="69"/>
      <c r="AB807" s="68">
        <f t="shared" si="165"/>
        <v>0</v>
      </c>
      <c r="AC807" s="69">
        <v>2282.15</v>
      </c>
      <c r="AD807" s="69">
        <v>1228.8499999999999</v>
      </c>
      <c r="AE807" s="69"/>
      <c r="AF807" s="68">
        <f t="shared" si="166"/>
        <v>3511</v>
      </c>
      <c r="AG807" s="69"/>
      <c r="AH807" s="69"/>
      <c r="AI807" s="69"/>
      <c r="AJ807" s="68">
        <f t="shared" si="167"/>
        <v>0</v>
      </c>
      <c r="AK807" s="69"/>
      <c r="AL807" s="69"/>
      <c r="AM807" s="69"/>
      <c r="AN807" s="69"/>
      <c r="AO807" s="69"/>
      <c r="AP807" s="69"/>
      <c r="AQ807" s="68">
        <f t="shared" si="168"/>
        <v>0</v>
      </c>
      <c r="AR807" s="69">
        <v>1152.82</v>
      </c>
      <c r="AS807" s="69"/>
      <c r="AT807" s="72">
        <f t="shared" si="169"/>
        <v>205.39349999999999</v>
      </c>
      <c r="AU807" s="71">
        <f t="shared" si="162"/>
        <v>23.049714999999999</v>
      </c>
      <c r="AV807" s="68">
        <f t="shared" si="170"/>
        <v>4892.2632149999999</v>
      </c>
      <c r="AW807" s="68">
        <f t="shared" si="172"/>
        <v>58707.158580000003</v>
      </c>
      <c r="AX807" s="70">
        <v>400</v>
      </c>
      <c r="AY807" s="70">
        <v>600</v>
      </c>
      <c r="AZ807" s="70"/>
      <c r="BA807" s="68">
        <f t="shared" si="171"/>
        <v>59707.158580000003</v>
      </c>
      <c r="BB807" s="17"/>
      <c r="BC807" s="81"/>
    </row>
    <row r="808" spans="1:55" s="20" customFormat="1" ht="39.75" customHeight="1" x14ac:dyDescent="0.25">
      <c r="A808" s="81" t="s">
        <v>73</v>
      </c>
      <c r="B808" s="34" t="s">
        <v>2</v>
      </c>
      <c r="C808" s="34"/>
      <c r="D808" s="34"/>
      <c r="E808" s="34"/>
      <c r="F808" s="34" t="s">
        <v>5182</v>
      </c>
      <c r="G808" s="15" t="s">
        <v>4776</v>
      </c>
      <c r="H808" s="16" t="s">
        <v>4777</v>
      </c>
      <c r="I808" s="172">
        <f t="shared" si="164"/>
        <v>796</v>
      </c>
      <c r="J808" s="83">
        <f t="shared" si="163"/>
        <v>763</v>
      </c>
      <c r="K808" s="17" t="s">
        <v>1848</v>
      </c>
      <c r="L808" s="60" t="s">
        <v>74</v>
      </c>
      <c r="M808" s="60" t="s">
        <v>5631</v>
      </c>
      <c r="N808" s="139" t="s">
        <v>4801</v>
      </c>
      <c r="O808" s="18" t="s">
        <v>3181</v>
      </c>
      <c r="P808" s="47" t="s">
        <v>3182</v>
      </c>
      <c r="Q808" s="48">
        <v>28307</v>
      </c>
      <c r="R808" s="66" t="s">
        <v>1002</v>
      </c>
      <c r="S808" s="48" t="s">
        <v>76</v>
      </c>
      <c r="T808" s="56" t="s">
        <v>77</v>
      </c>
      <c r="U808" s="47" t="s">
        <v>78</v>
      </c>
      <c r="V808" s="58" t="s">
        <v>209</v>
      </c>
      <c r="W808" s="58" t="s">
        <v>1847</v>
      </c>
      <c r="X808" s="58" t="s">
        <v>5183</v>
      </c>
      <c r="Y808" s="19" t="s">
        <v>5193</v>
      </c>
      <c r="Z808" s="71"/>
      <c r="AA808" s="69"/>
      <c r="AB808" s="68">
        <f t="shared" si="165"/>
        <v>0</v>
      </c>
      <c r="AC808" s="69">
        <v>2282.15</v>
      </c>
      <c r="AD808" s="69">
        <v>1228.8499999999999</v>
      </c>
      <c r="AE808" s="69"/>
      <c r="AF808" s="68">
        <f t="shared" si="166"/>
        <v>3511</v>
      </c>
      <c r="AG808" s="69"/>
      <c r="AH808" s="69"/>
      <c r="AI808" s="69"/>
      <c r="AJ808" s="68">
        <f t="shared" si="167"/>
        <v>0</v>
      </c>
      <c r="AK808" s="69"/>
      <c r="AL808" s="69"/>
      <c r="AM808" s="69"/>
      <c r="AN808" s="69"/>
      <c r="AO808" s="69"/>
      <c r="AP808" s="69"/>
      <c r="AQ808" s="68">
        <f t="shared" si="168"/>
        <v>0</v>
      </c>
      <c r="AR808" s="69">
        <v>1581</v>
      </c>
      <c r="AS808" s="69"/>
      <c r="AT808" s="72">
        <f t="shared" si="169"/>
        <v>205.39349999999999</v>
      </c>
      <c r="AU808" s="71">
        <f t="shared" si="162"/>
        <v>23.049714999999999</v>
      </c>
      <c r="AV808" s="68">
        <f t="shared" si="170"/>
        <v>5320.4432150000002</v>
      </c>
      <c r="AW808" s="68">
        <f t="shared" si="172"/>
        <v>63845.318580000006</v>
      </c>
      <c r="AX808" s="70">
        <v>400</v>
      </c>
      <c r="AY808" s="70">
        <v>600</v>
      </c>
      <c r="AZ808" s="70"/>
      <c r="BA808" s="68">
        <f t="shared" si="171"/>
        <v>64845.318580000006</v>
      </c>
      <c r="BB808" s="17"/>
      <c r="BC808" s="81"/>
    </row>
    <row r="809" spans="1:55" s="20" customFormat="1" ht="39.75" customHeight="1" x14ac:dyDescent="0.25">
      <c r="A809" s="81" t="s">
        <v>73</v>
      </c>
      <c r="B809" s="34" t="s">
        <v>2</v>
      </c>
      <c r="C809" s="34"/>
      <c r="D809" s="34"/>
      <c r="E809" s="34"/>
      <c r="F809" s="34" t="s">
        <v>5182</v>
      </c>
      <c r="G809" s="15" t="s">
        <v>4776</v>
      </c>
      <c r="H809" s="16" t="s">
        <v>4777</v>
      </c>
      <c r="I809" s="172">
        <f t="shared" si="164"/>
        <v>797</v>
      </c>
      <c r="J809" s="83">
        <f t="shared" si="163"/>
        <v>764</v>
      </c>
      <c r="K809" s="17" t="s">
        <v>1848</v>
      </c>
      <c r="L809" s="60" t="s">
        <v>74</v>
      </c>
      <c r="M809" s="60" t="s">
        <v>5631</v>
      </c>
      <c r="N809" s="53" t="s">
        <v>4793</v>
      </c>
      <c r="O809" s="18" t="s">
        <v>3183</v>
      </c>
      <c r="P809" s="47" t="s">
        <v>3184</v>
      </c>
      <c r="Q809" s="48">
        <v>32855</v>
      </c>
      <c r="R809" s="66" t="s">
        <v>1003</v>
      </c>
      <c r="S809" s="48" t="s">
        <v>76</v>
      </c>
      <c r="T809" s="56" t="s">
        <v>77</v>
      </c>
      <c r="U809" s="47" t="s">
        <v>78</v>
      </c>
      <c r="V809" s="58" t="s">
        <v>209</v>
      </c>
      <c r="W809" s="58" t="s">
        <v>1847</v>
      </c>
      <c r="X809" s="58" t="s">
        <v>5183</v>
      </c>
      <c r="Y809" s="19" t="s">
        <v>5193</v>
      </c>
      <c r="Z809" s="71"/>
      <c r="AA809" s="69"/>
      <c r="AB809" s="68">
        <f t="shared" si="165"/>
        <v>0</v>
      </c>
      <c r="AC809" s="69">
        <v>2282.15</v>
      </c>
      <c r="AD809" s="69">
        <v>1228.8499999999999</v>
      </c>
      <c r="AE809" s="69"/>
      <c r="AF809" s="68">
        <f t="shared" si="166"/>
        <v>3511</v>
      </c>
      <c r="AG809" s="69"/>
      <c r="AH809" s="69"/>
      <c r="AI809" s="69"/>
      <c r="AJ809" s="68">
        <f t="shared" si="167"/>
        <v>0</v>
      </c>
      <c r="AK809" s="69"/>
      <c r="AL809" s="69"/>
      <c r="AM809" s="69"/>
      <c r="AN809" s="69"/>
      <c r="AO809" s="69"/>
      <c r="AP809" s="69"/>
      <c r="AQ809" s="68">
        <f t="shared" si="168"/>
        <v>0</v>
      </c>
      <c r="AR809" s="69">
        <v>1515.13</v>
      </c>
      <c r="AS809" s="69"/>
      <c r="AT809" s="72">
        <f t="shared" si="169"/>
        <v>205.39349999999999</v>
      </c>
      <c r="AU809" s="71">
        <f t="shared" si="162"/>
        <v>23.049714999999999</v>
      </c>
      <c r="AV809" s="68">
        <f t="shared" si="170"/>
        <v>5254.5732150000003</v>
      </c>
      <c r="AW809" s="68">
        <f t="shared" si="172"/>
        <v>63054.878580000004</v>
      </c>
      <c r="AX809" s="70">
        <v>400</v>
      </c>
      <c r="AY809" s="70">
        <v>600</v>
      </c>
      <c r="AZ809" s="70"/>
      <c r="BA809" s="68">
        <f t="shared" si="171"/>
        <v>64054.878580000004</v>
      </c>
      <c r="BB809" s="17"/>
      <c r="BC809" s="81"/>
    </row>
    <row r="810" spans="1:55" s="20" customFormat="1" ht="39.75" customHeight="1" x14ac:dyDescent="0.25">
      <c r="A810" s="81" t="s">
        <v>73</v>
      </c>
      <c r="B810" s="34" t="s">
        <v>2</v>
      </c>
      <c r="C810" s="34"/>
      <c r="D810" s="34"/>
      <c r="E810" s="34"/>
      <c r="F810" s="34" t="s">
        <v>5182</v>
      </c>
      <c r="G810" s="15" t="s">
        <v>4776</v>
      </c>
      <c r="H810" s="16" t="s">
        <v>4777</v>
      </c>
      <c r="I810" s="172">
        <f t="shared" si="164"/>
        <v>798</v>
      </c>
      <c r="J810" s="83">
        <f t="shared" si="163"/>
        <v>765</v>
      </c>
      <c r="K810" s="17" t="s">
        <v>1848</v>
      </c>
      <c r="L810" s="60" t="s">
        <v>74</v>
      </c>
      <c r="M810" s="60" t="s">
        <v>5631</v>
      </c>
      <c r="N810" s="53" t="s">
        <v>4790</v>
      </c>
      <c r="O810" s="18" t="s">
        <v>3185</v>
      </c>
      <c r="P810" s="47" t="s">
        <v>3186</v>
      </c>
      <c r="Q810" s="48">
        <v>28437</v>
      </c>
      <c r="R810" s="66" t="s">
        <v>1004</v>
      </c>
      <c r="S810" s="48" t="s">
        <v>76</v>
      </c>
      <c r="T810" s="56" t="s">
        <v>77</v>
      </c>
      <c r="U810" s="47" t="s">
        <v>78</v>
      </c>
      <c r="V810" s="58" t="s">
        <v>209</v>
      </c>
      <c r="W810" s="58" t="s">
        <v>1847</v>
      </c>
      <c r="X810" s="58" t="s">
        <v>5183</v>
      </c>
      <c r="Y810" s="19" t="s">
        <v>5193</v>
      </c>
      <c r="Z810" s="71"/>
      <c r="AA810" s="69"/>
      <c r="AB810" s="68">
        <f t="shared" si="165"/>
        <v>0</v>
      </c>
      <c r="AC810" s="69">
        <v>2282.15</v>
      </c>
      <c r="AD810" s="69">
        <v>1228.8499999999999</v>
      </c>
      <c r="AE810" s="69"/>
      <c r="AF810" s="68">
        <f t="shared" si="166"/>
        <v>3511</v>
      </c>
      <c r="AG810" s="69"/>
      <c r="AH810" s="69"/>
      <c r="AI810" s="69"/>
      <c r="AJ810" s="68">
        <f t="shared" si="167"/>
        <v>0</v>
      </c>
      <c r="AK810" s="69"/>
      <c r="AL810" s="69"/>
      <c r="AM810" s="69"/>
      <c r="AN810" s="69">
        <v>450</v>
      </c>
      <c r="AO810" s="69">
        <v>300</v>
      </c>
      <c r="AP810" s="69"/>
      <c r="AQ810" s="68">
        <f t="shared" si="168"/>
        <v>750</v>
      </c>
      <c r="AR810" s="69">
        <v>1449.25</v>
      </c>
      <c r="AS810" s="69"/>
      <c r="AT810" s="72">
        <f t="shared" si="169"/>
        <v>205.39349999999999</v>
      </c>
      <c r="AU810" s="71">
        <f t="shared" si="162"/>
        <v>23.049714999999999</v>
      </c>
      <c r="AV810" s="68">
        <f t="shared" si="170"/>
        <v>5938.6932150000002</v>
      </c>
      <c r="AW810" s="68">
        <f t="shared" si="172"/>
        <v>71264.318580000006</v>
      </c>
      <c r="AX810" s="70">
        <v>400</v>
      </c>
      <c r="AY810" s="70">
        <v>600</v>
      </c>
      <c r="AZ810" s="70"/>
      <c r="BA810" s="68">
        <f t="shared" si="171"/>
        <v>72264.318580000006</v>
      </c>
      <c r="BB810" s="17"/>
      <c r="BC810" s="81"/>
    </row>
    <row r="811" spans="1:55" s="20" customFormat="1" ht="39.75" customHeight="1" x14ac:dyDescent="0.25">
      <c r="A811" s="81" t="s">
        <v>73</v>
      </c>
      <c r="B811" s="34" t="s">
        <v>2</v>
      </c>
      <c r="C811" s="34"/>
      <c r="D811" s="34"/>
      <c r="E811" s="34"/>
      <c r="F811" s="34" t="s">
        <v>5182</v>
      </c>
      <c r="G811" s="15" t="s">
        <v>4776</v>
      </c>
      <c r="H811" s="16" t="s">
        <v>4777</v>
      </c>
      <c r="I811" s="172">
        <f t="shared" si="164"/>
        <v>799</v>
      </c>
      <c r="J811" s="83">
        <f t="shared" si="163"/>
        <v>766</v>
      </c>
      <c r="K811" s="17" t="s">
        <v>1848</v>
      </c>
      <c r="L811" s="60" t="s">
        <v>74</v>
      </c>
      <c r="M811" s="60" t="s">
        <v>5631</v>
      </c>
      <c r="N811" s="53" t="s">
        <v>4793</v>
      </c>
      <c r="O811" s="18" t="s">
        <v>3187</v>
      </c>
      <c r="P811" s="47" t="s">
        <v>3188</v>
      </c>
      <c r="Q811" s="48">
        <v>32371</v>
      </c>
      <c r="R811" s="66" t="s">
        <v>1005</v>
      </c>
      <c r="S811" s="48" t="s">
        <v>76</v>
      </c>
      <c r="T811" s="56" t="s">
        <v>77</v>
      </c>
      <c r="U811" s="47" t="s">
        <v>78</v>
      </c>
      <c r="V811" s="58" t="s">
        <v>209</v>
      </c>
      <c r="W811" s="58" t="s">
        <v>1847</v>
      </c>
      <c r="X811" s="58" t="s">
        <v>5183</v>
      </c>
      <c r="Y811" s="19" t="s">
        <v>5193</v>
      </c>
      <c r="Z811" s="71"/>
      <c r="AA811" s="69"/>
      <c r="AB811" s="68">
        <f t="shared" si="165"/>
        <v>0</v>
      </c>
      <c r="AC811" s="69">
        <v>2282.15</v>
      </c>
      <c r="AD811" s="69">
        <v>1228.8499999999999</v>
      </c>
      <c r="AE811" s="69"/>
      <c r="AF811" s="68">
        <f t="shared" si="166"/>
        <v>3511</v>
      </c>
      <c r="AG811" s="69"/>
      <c r="AH811" s="69"/>
      <c r="AI811" s="69"/>
      <c r="AJ811" s="68">
        <f t="shared" si="167"/>
        <v>0</v>
      </c>
      <c r="AK811" s="69"/>
      <c r="AL811" s="69"/>
      <c r="AM811" s="69"/>
      <c r="AN811" s="69"/>
      <c r="AO811" s="69"/>
      <c r="AP811" s="69"/>
      <c r="AQ811" s="68">
        <f t="shared" si="168"/>
        <v>0</v>
      </c>
      <c r="AR811" s="69">
        <v>1449.25</v>
      </c>
      <c r="AS811" s="69"/>
      <c r="AT811" s="72">
        <f t="shared" si="169"/>
        <v>205.39349999999999</v>
      </c>
      <c r="AU811" s="71">
        <f t="shared" si="162"/>
        <v>23.049714999999999</v>
      </c>
      <c r="AV811" s="68">
        <f t="shared" si="170"/>
        <v>5188.6932150000002</v>
      </c>
      <c r="AW811" s="68">
        <f t="shared" si="172"/>
        <v>62264.318580000006</v>
      </c>
      <c r="AX811" s="70">
        <v>400</v>
      </c>
      <c r="AY811" s="70">
        <v>600</v>
      </c>
      <c r="AZ811" s="70"/>
      <c r="BA811" s="68">
        <f t="shared" si="171"/>
        <v>63264.318580000006</v>
      </c>
      <c r="BB811" s="17"/>
      <c r="BC811" s="81"/>
    </row>
    <row r="812" spans="1:55" s="20" customFormat="1" ht="39.75" customHeight="1" x14ac:dyDescent="0.25">
      <c r="A812" s="81" t="s">
        <v>73</v>
      </c>
      <c r="B812" s="34" t="s">
        <v>2</v>
      </c>
      <c r="C812" s="34"/>
      <c r="D812" s="34"/>
      <c r="E812" s="34"/>
      <c r="F812" s="34" t="s">
        <v>5182</v>
      </c>
      <c r="G812" s="15" t="s">
        <v>4776</v>
      </c>
      <c r="H812" s="16" t="s">
        <v>4777</v>
      </c>
      <c r="I812" s="172">
        <f t="shared" si="164"/>
        <v>800</v>
      </c>
      <c r="J812" s="83">
        <f t="shared" si="163"/>
        <v>767</v>
      </c>
      <c r="K812" s="17" t="s">
        <v>1848</v>
      </c>
      <c r="L812" s="60" t="s">
        <v>74</v>
      </c>
      <c r="M812" s="60" t="s">
        <v>5631</v>
      </c>
      <c r="N812" s="53" t="s">
        <v>4800</v>
      </c>
      <c r="O812" s="18" t="s">
        <v>3189</v>
      </c>
      <c r="P812" s="47" t="s">
        <v>3190</v>
      </c>
      <c r="Q812" s="48">
        <v>33233</v>
      </c>
      <c r="R812" s="66" t="s">
        <v>1006</v>
      </c>
      <c r="S812" s="48" t="s">
        <v>76</v>
      </c>
      <c r="T812" s="56" t="s">
        <v>77</v>
      </c>
      <c r="U812" s="47" t="s">
        <v>78</v>
      </c>
      <c r="V812" s="58" t="s">
        <v>209</v>
      </c>
      <c r="W812" s="58" t="s">
        <v>1847</v>
      </c>
      <c r="X812" s="58" t="s">
        <v>5183</v>
      </c>
      <c r="Y812" s="19" t="s">
        <v>5193</v>
      </c>
      <c r="Z812" s="71"/>
      <c r="AA812" s="69"/>
      <c r="AB812" s="68">
        <f t="shared" si="165"/>
        <v>0</v>
      </c>
      <c r="AC812" s="69">
        <v>2282.15</v>
      </c>
      <c r="AD812" s="69">
        <v>1228.8499999999999</v>
      </c>
      <c r="AE812" s="69"/>
      <c r="AF812" s="68">
        <f t="shared" si="166"/>
        <v>3511</v>
      </c>
      <c r="AG812" s="69"/>
      <c r="AH812" s="69"/>
      <c r="AI812" s="69"/>
      <c r="AJ812" s="68">
        <f t="shared" si="167"/>
        <v>0</v>
      </c>
      <c r="AK812" s="69"/>
      <c r="AL812" s="69"/>
      <c r="AM812" s="69"/>
      <c r="AN812" s="69"/>
      <c r="AO812" s="69"/>
      <c r="AP812" s="69"/>
      <c r="AQ812" s="68">
        <f t="shared" si="168"/>
        <v>0</v>
      </c>
      <c r="AR812" s="69">
        <v>1581</v>
      </c>
      <c r="AS812" s="69"/>
      <c r="AT812" s="72">
        <f t="shared" si="169"/>
        <v>205.39349999999999</v>
      </c>
      <c r="AU812" s="71">
        <f t="shared" si="162"/>
        <v>23.049714999999999</v>
      </c>
      <c r="AV812" s="68">
        <f t="shared" si="170"/>
        <v>5320.4432150000002</v>
      </c>
      <c r="AW812" s="68">
        <f t="shared" si="172"/>
        <v>63845.318580000006</v>
      </c>
      <c r="AX812" s="70">
        <v>400</v>
      </c>
      <c r="AY812" s="70">
        <v>600</v>
      </c>
      <c r="AZ812" s="70"/>
      <c r="BA812" s="68">
        <f t="shared" si="171"/>
        <v>64845.318580000006</v>
      </c>
      <c r="BB812" s="17"/>
      <c r="BC812" s="81"/>
    </row>
    <row r="813" spans="1:55" s="20" customFormat="1" ht="39.75" customHeight="1" x14ac:dyDescent="0.25">
      <c r="A813" s="81" t="s">
        <v>73</v>
      </c>
      <c r="B813" s="34" t="s">
        <v>2</v>
      </c>
      <c r="C813" s="34"/>
      <c r="D813" s="34"/>
      <c r="E813" s="34"/>
      <c r="F813" s="34" t="s">
        <v>5182</v>
      </c>
      <c r="G813" s="15" t="s">
        <v>4776</v>
      </c>
      <c r="H813" s="16" t="s">
        <v>4777</v>
      </c>
      <c r="I813" s="172">
        <f t="shared" si="164"/>
        <v>801</v>
      </c>
      <c r="J813" s="83">
        <f t="shared" si="163"/>
        <v>768</v>
      </c>
      <c r="K813" s="17" t="s">
        <v>1848</v>
      </c>
      <c r="L813" s="60" t="s">
        <v>74</v>
      </c>
      <c r="M813" s="60" t="s">
        <v>5631</v>
      </c>
      <c r="N813" s="53" t="s">
        <v>4793</v>
      </c>
      <c r="O813" s="18" t="s">
        <v>3191</v>
      </c>
      <c r="P813" s="47" t="s">
        <v>3192</v>
      </c>
      <c r="Q813" s="48">
        <v>34669</v>
      </c>
      <c r="R813" s="66" t="s">
        <v>1007</v>
      </c>
      <c r="S813" s="48" t="s">
        <v>76</v>
      </c>
      <c r="T813" s="56" t="s">
        <v>77</v>
      </c>
      <c r="U813" s="47" t="s">
        <v>78</v>
      </c>
      <c r="V813" s="58" t="s">
        <v>209</v>
      </c>
      <c r="W813" s="58" t="s">
        <v>1847</v>
      </c>
      <c r="X813" s="58" t="s">
        <v>5183</v>
      </c>
      <c r="Y813" s="19" t="s">
        <v>5193</v>
      </c>
      <c r="Z813" s="71"/>
      <c r="AA813" s="69"/>
      <c r="AB813" s="68">
        <f t="shared" si="165"/>
        <v>0</v>
      </c>
      <c r="AC813" s="69">
        <v>2282.15</v>
      </c>
      <c r="AD813" s="69">
        <v>1228.8499999999999</v>
      </c>
      <c r="AE813" s="69"/>
      <c r="AF813" s="68">
        <f t="shared" si="166"/>
        <v>3511</v>
      </c>
      <c r="AG813" s="69"/>
      <c r="AH813" s="69"/>
      <c r="AI813" s="69"/>
      <c r="AJ813" s="68">
        <f t="shared" si="167"/>
        <v>0</v>
      </c>
      <c r="AK813" s="69"/>
      <c r="AL813" s="69"/>
      <c r="AM813" s="69"/>
      <c r="AN813" s="69"/>
      <c r="AO813" s="69"/>
      <c r="AP813" s="69"/>
      <c r="AQ813" s="68">
        <f t="shared" si="168"/>
        <v>0</v>
      </c>
      <c r="AR813" s="69">
        <v>1515.13</v>
      </c>
      <c r="AS813" s="69"/>
      <c r="AT813" s="72">
        <f t="shared" si="169"/>
        <v>205.39349999999999</v>
      </c>
      <c r="AU813" s="71">
        <f t="shared" si="162"/>
        <v>23.049714999999999</v>
      </c>
      <c r="AV813" s="68">
        <f t="shared" si="170"/>
        <v>5254.5732150000003</v>
      </c>
      <c r="AW813" s="68">
        <f t="shared" si="172"/>
        <v>63054.878580000004</v>
      </c>
      <c r="AX813" s="70">
        <v>400</v>
      </c>
      <c r="AY813" s="70">
        <v>600</v>
      </c>
      <c r="AZ813" s="70"/>
      <c r="BA813" s="68">
        <f t="shared" si="171"/>
        <v>64054.878580000004</v>
      </c>
      <c r="BB813" s="17"/>
      <c r="BC813" s="81"/>
    </row>
    <row r="814" spans="1:55" s="20" customFormat="1" ht="39.75" customHeight="1" x14ac:dyDescent="0.25">
      <c r="A814" s="81" t="s">
        <v>73</v>
      </c>
      <c r="B814" s="34" t="s">
        <v>2</v>
      </c>
      <c r="C814" s="34"/>
      <c r="D814" s="34"/>
      <c r="E814" s="34"/>
      <c r="F814" s="34" t="s">
        <v>5182</v>
      </c>
      <c r="G814" s="15" t="s">
        <v>4776</v>
      </c>
      <c r="H814" s="16" t="s">
        <v>4777</v>
      </c>
      <c r="I814" s="172">
        <f t="shared" si="164"/>
        <v>802</v>
      </c>
      <c r="J814" s="83">
        <f t="shared" si="163"/>
        <v>769</v>
      </c>
      <c r="K814" s="17" t="s">
        <v>1848</v>
      </c>
      <c r="L814" s="60" t="s">
        <v>74</v>
      </c>
      <c r="M814" s="60" t="s">
        <v>5631</v>
      </c>
      <c r="N814" s="53" t="s">
        <v>4790</v>
      </c>
      <c r="O814" s="18" t="s">
        <v>3235</v>
      </c>
      <c r="P814" s="47" t="s">
        <v>3236</v>
      </c>
      <c r="Q814" s="48">
        <v>39479</v>
      </c>
      <c r="R814" s="66" t="s">
        <v>1008</v>
      </c>
      <c r="S814" s="48" t="s">
        <v>76</v>
      </c>
      <c r="T814" s="56" t="s">
        <v>77</v>
      </c>
      <c r="U814" s="47" t="s">
        <v>78</v>
      </c>
      <c r="V814" s="58" t="s">
        <v>212</v>
      </c>
      <c r="W814" s="58" t="s">
        <v>1852</v>
      </c>
      <c r="X814" s="58" t="s">
        <v>5183</v>
      </c>
      <c r="Y814" s="19" t="s">
        <v>5193</v>
      </c>
      <c r="Z814" s="71"/>
      <c r="AA814" s="69"/>
      <c r="AB814" s="68">
        <f t="shared" si="165"/>
        <v>0</v>
      </c>
      <c r="AC814" s="69">
        <v>1920.75</v>
      </c>
      <c r="AD814" s="69">
        <v>1034.25</v>
      </c>
      <c r="AE814" s="69"/>
      <c r="AF814" s="68">
        <f t="shared" si="166"/>
        <v>2955</v>
      </c>
      <c r="AG814" s="69"/>
      <c r="AH814" s="69"/>
      <c r="AI814" s="69"/>
      <c r="AJ814" s="68">
        <f t="shared" si="167"/>
        <v>0</v>
      </c>
      <c r="AK814" s="69"/>
      <c r="AL814" s="69"/>
      <c r="AM814" s="69"/>
      <c r="AN814" s="69">
        <v>450</v>
      </c>
      <c r="AO814" s="69">
        <v>300</v>
      </c>
      <c r="AP814" s="69"/>
      <c r="AQ814" s="68">
        <f t="shared" si="168"/>
        <v>750</v>
      </c>
      <c r="AR814" s="69">
        <v>1230.68</v>
      </c>
      <c r="AS814" s="69"/>
      <c r="AT814" s="72">
        <f t="shared" si="169"/>
        <v>172.86750000000001</v>
      </c>
      <c r="AU814" s="71">
        <f t="shared" si="162"/>
        <v>19.399574999999999</v>
      </c>
      <c r="AV814" s="68">
        <f t="shared" si="170"/>
        <v>5127.947075000001</v>
      </c>
      <c r="AW814" s="68">
        <f t="shared" si="172"/>
        <v>61535.364900000015</v>
      </c>
      <c r="AX814" s="70">
        <v>400</v>
      </c>
      <c r="AY814" s="70">
        <v>600</v>
      </c>
      <c r="AZ814" s="70"/>
      <c r="BA814" s="68">
        <f t="shared" si="171"/>
        <v>62535.364900000015</v>
      </c>
      <c r="BB814" s="17" t="s">
        <v>5755</v>
      </c>
      <c r="BC814" s="81"/>
    </row>
    <row r="815" spans="1:55" s="20" customFormat="1" ht="39.75" customHeight="1" x14ac:dyDescent="0.25">
      <c r="A815" s="81" t="s">
        <v>73</v>
      </c>
      <c r="B815" s="34" t="s">
        <v>2</v>
      </c>
      <c r="C815" s="34"/>
      <c r="D815" s="34"/>
      <c r="E815" s="34"/>
      <c r="F815" s="34" t="s">
        <v>5182</v>
      </c>
      <c r="G815" s="15" t="s">
        <v>4776</v>
      </c>
      <c r="H815" s="16" t="s">
        <v>4777</v>
      </c>
      <c r="I815" s="172">
        <f t="shared" si="164"/>
        <v>803</v>
      </c>
      <c r="J815" s="83">
        <f t="shared" si="163"/>
        <v>770</v>
      </c>
      <c r="K815" s="17" t="s">
        <v>1848</v>
      </c>
      <c r="L815" s="60" t="s">
        <v>74</v>
      </c>
      <c r="M815" s="60" t="s">
        <v>5631</v>
      </c>
      <c r="N815" s="139" t="s">
        <v>4801</v>
      </c>
      <c r="O815" s="18" t="s">
        <v>3201</v>
      </c>
      <c r="P815" s="47" t="s">
        <v>3202</v>
      </c>
      <c r="Q815" s="48">
        <v>39479</v>
      </c>
      <c r="R815" s="66" t="s">
        <v>1012</v>
      </c>
      <c r="S815" s="48" t="s">
        <v>76</v>
      </c>
      <c r="T815" s="56" t="s">
        <v>77</v>
      </c>
      <c r="U815" s="47" t="s">
        <v>78</v>
      </c>
      <c r="V815" s="58" t="s">
        <v>212</v>
      </c>
      <c r="W815" s="58" t="s">
        <v>1852</v>
      </c>
      <c r="X815" s="58" t="s">
        <v>5183</v>
      </c>
      <c r="Y815" s="19" t="s">
        <v>5193</v>
      </c>
      <c r="Z815" s="71"/>
      <c r="AA815" s="69"/>
      <c r="AB815" s="68">
        <f t="shared" si="165"/>
        <v>0</v>
      </c>
      <c r="AC815" s="69">
        <v>1920.75</v>
      </c>
      <c r="AD815" s="69">
        <v>1034.25</v>
      </c>
      <c r="AE815" s="69"/>
      <c r="AF815" s="68">
        <f t="shared" si="166"/>
        <v>2955</v>
      </c>
      <c r="AG815" s="69"/>
      <c r="AH815" s="69"/>
      <c r="AI815" s="69"/>
      <c r="AJ815" s="68">
        <f t="shared" si="167"/>
        <v>0</v>
      </c>
      <c r="AK815" s="69"/>
      <c r="AL815" s="69"/>
      <c r="AM815" s="69"/>
      <c r="AN815" s="69"/>
      <c r="AO815" s="69">
        <v>300</v>
      </c>
      <c r="AP815" s="69"/>
      <c r="AQ815" s="68">
        <f t="shared" si="168"/>
        <v>300</v>
      </c>
      <c r="AR815" s="69">
        <v>1320.74</v>
      </c>
      <c r="AS815" s="69"/>
      <c r="AT815" s="72">
        <f t="shared" si="169"/>
        <v>172.86750000000001</v>
      </c>
      <c r="AU815" s="71">
        <f t="shared" si="162"/>
        <v>19.399574999999999</v>
      </c>
      <c r="AV815" s="68">
        <f t="shared" si="170"/>
        <v>4768.0070750000004</v>
      </c>
      <c r="AW815" s="68">
        <f t="shared" si="172"/>
        <v>57216.084900000002</v>
      </c>
      <c r="AX815" s="70">
        <v>400</v>
      </c>
      <c r="AY815" s="70">
        <v>600</v>
      </c>
      <c r="AZ815" s="70"/>
      <c r="BA815" s="68">
        <f t="shared" si="171"/>
        <v>58216.084900000002</v>
      </c>
      <c r="BB815" s="17"/>
      <c r="BC815" s="81"/>
    </row>
    <row r="816" spans="1:55" s="20" customFormat="1" ht="39.75" customHeight="1" x14ac:dyDescent="0.25">
      <c r="A816" s="81" t="s">
        <v>73</v>
      </c>
      <c r="B816" s="34" t="s">
        <v>2</v>
      </c>
      <c r="C816" s="34"/>
      <c r="D816" s="34"/>
      <c r="E816" s="34"/>
      <c r="F816" s="34" t="s">
        <v>5182</v>
      </c>
      <c r="G816" s="15" t="s">
        <v>4776</v>
      </c>
      <c r="H816" s="16" t="s">
        <v>4777</v>
      </c>
      <c r="I816" s="172">
        <f t="shared" si="164"/>
        <v>804</v>
      </c>
      <c r="J816" s="83">
        <f t="shared" si="163"/>
        <v>771</v>
      </c>
      <c r="K816" s="17" t="s">
        <v>1848</v>
      </c>
      <c r="L816" s="60" t="s">
        <v>74</v>
      </c>
      <c r="M816" s="60" t="s">
        <v>5631</v>
      </c>
      <c r="N816" s="139" t="s">
        <v>4801</v>
      </c>
      <c r="O816" s="18" t="s">
        <v>3205</v>
      </c>
      <c r="P816" s="47" t="s">
        <v>3206</v>
      </c>
      <c r="Q816" s="48">
        <v>30651</v>
      </c>
      <c r="R816" s="66" t="s">
        <v>1014</v>
      </c>
      <c r="S816" s="48" t="s">
        <v>76</v>
      </c>
      <c r="T816" s="56" t="s">
        <v>77</v>
      </c>
      <c r="U816" s="47" t="s">
        <v>78</v>
      </c>
      <c r="V816" s="58" t="s">
        <v>211</v>
      </c>
      <c r="W816" s="58" t="s">
        <v>1851</v>
      </c>
      <c r="X816" s="58" t="s">
        <v>5183</v>
      </c>
      <c r="Y816" s="19" t="s">
        <v>5193</v>
      </c>
      <c r="Z816" s="71"/>
      <c r="AA816" s="69"/>
      <c r="AB816" s="68">
        <f t="shared" si="165"/>
        <v>0</v>
      </c>
      <c r="AC816" s="69">
        <v>2024.75</v>
      </c>
      <c r="AD816" s="69">
        <v>1090.25</v>
      </c>
      <c r="AE816" s="69"/>
      <c r="AF816" s="68">
        <f t="shared" si="166"/>
        <v>3115</v>
      </c>
      <c r="AG816" s="69"/>
      <c r="AH816" s="69"/>
      <c r="AI816" s="69"/>
      <c r="AJ816" s="68">
        <f t="shared" si="167"/>
        <v>0</v>
      </c>
      <c r="AK816" s="69"/>
      <c r="AL816" s="69"/>
      <c r="AM816" s="69"/>
      <c r="AN816" s="69"/>
      <c r="AO816" s="69"/>
      <c r="AP816" s="69"/>
      <c r="AQ816" s="68">
        <f t="shared" si="168"/>
        <v>0</v>
      </c>
      <c r="AR816" s="69">
        <v>1732.5300000000002</v>
      </c>
      <c r="AS816" s="69"/>
      <c r="AT816" s="72">
        <f t="shared" si="169"/>
        <v>182.22749999999999</v>
      </c>
      <c r="AU816" s="71">
        <f t="shared" si="162"/>
        <v>20.449974999999998</v>
      </c>
      <c r="AV816" s="68">
        <f t="shared" si="170"/>
        <v>5050.2074750000011</v>
      </c>
      <c r="AW816" s="68">
        <f t="shared" si="172"/>
        <v>60602.489700000013</v>
      </c>
      <c r="AX816" s="70">
        <v>400</v>
      </c>
      <c r="AY816" s="70">
        <v>600</v>
      </c>
      <c r="AZ816" s="70"/>
      <c r="BA816" s="68">
        <f t="shared" si="171"/>
        <v>61602.489700000013</v>
      </c>
      <c r="BB816" s="17"/>
      <c r="BC816" s="81"/>
    </row>
    <row r="817" spans="1:55" s="20" customFormat="1" ht="39.75" customHeight="1" x14ac:dyDescent="0.25">
      <c r="A817" s="81" t="s">
        <v>73</v>
      </c>
      <c r="B817" s="34" t="s">
        <v>2</v>
      </c>
      <c r="C817" s="34"/>
      <c r="D817" s="34"/>
      <c r="E817" s="34"/>
      <c r="F817" s="34" t="s">
        <v>5182</v>
      </c>
      <c r="G817" s="15" t="s">
        <v>4776</v>
      </c>
      <c r="H817" s="16" t="s">
        <v>4777</v>
      </c>
      <c r="I817" s="172">
        <f t="shared" si="164"/>
        <v>805</v>
      </c>
      <c r="J817" s="83">
        <f t="shared" si="163"/>
        <v>772</v>
      </c>
      <c r="K817" s="17" t="s">
        <v>1848</v>
      </c>
      <c r="L817" s="60" t="s">
        <v>74</v>
      </c>
      <c r="M817" s="60" t="s">
        <v>5631</v>
      </c>
      <c r="N817" s="53" t="s">
        <v>4790</v>
      </c>
      <c r="O817" s="18" t="s">
        <v>3207</v>
      </c>
      <c r="P817" s="47" t="s">
        <v>3208</v>
      </c>
      <c r="Q817" s="48">
        <v>37202</v>
      </c>
      <c r="R817" s="66" t="s">
        <v>1015</v>
      </c>
      <c r="S817" s="48" t="s">
        <v>76</v>
      </c>
      <c r="T817" s="56" t="s">
        <v>77</v>
      </c>
      <c r="U817" s="47" t="s">
        <v>78</v>
      </c>
      <c r="V817" s="58" t="s">
        <v>211</v>
      </c>
      <c r="W817" s="58" t="s">
        <v>1851</v>
      </c>
      <c r="X817" s="58" t="s">
        <v>5183</v>
      </c>
      <c r="Y817" s="19" t="s">
        <v>5193</v>
      </c>
      <c r="Z817" s="71"/>
      <c r="AA817" s="69"/>
      <c r="AB817" s="68">
        <f t="shared" si="165"/>
        <v>0</v>
      </c>
      <c r="AC817" s="69">
        <v>2024.75</v>
      </c>
      <c r="AD817" s="69">
        <v>1090.25</v>
      </c>
      <c r="AE817" s="69"/>
      <c r="AF817" s="68">
        <f t="shared" si="166"/>
        <v>3115</v>
      </c>
      <c r="AG817" s="69"/>
      <c r="AH817" s="69"/>
      <c r="AI817" s="69"/>
      <c r="AJ817" s="68">
        <f t="shared" si="167"/>
        <v>0</v>
      </c>
      <c r="AK817" s="69"/>
      <c r="AL817" s="69"/>
      <c r="AM817" s="69"/>
      <c r="AN817" s="69"/>
      <c r="AO817" s="69"/>
      <c r="AP817" s="69"/>
      <c r="AQ817" s="68">
        <f t="shared" si="168"/>
        <v>0</v>
      </c>
      <c r="AR817" s="69">
        <v>1415</v>
      </c>
      <c r="AS817" s="69"/>
      <c r="AT817" s="72">
        <f t="shared" si="169"/>
        <v>182.22749999999999</v>
      </c>
      <c r="AU817" s="71">
        <f t="shared" si="162"/>
        <v>20.449974999999998</v>
      </c>
      <c r="AV817" s="68">
        <f t="shared" si="170"/>
        <v>4732.6774750000004</v>
      </c>
      <c r="AW817" s="68">
        <f t="shared" si="172"/>
        <v>56792.129700000005</v>
      </c>
      <c r="AX817" s="70">
        <v>400</v>
      </c>
      <c r="AY817" s="70">
        <v>600</v>
      </c>
      <c r="AZ817" s="70"/>
      <c r="BA817" s="68">
        <f t="shared" si="171"/>
        <v>57792.129700000005</v>
      </c>
      <c r="BB817" s="17"/>
      <c r="BC817" s="81"/>
    </row>
    <row r="818" spans="1:55" s="20" customFormat="1" ht="39.75" customHeight="1" x14ac:dyDescent="0.25">
      <c r="A818" s="81" t="s">
        <v>73</v>
      </c>
      <c r="B818" s="34" t="s">
        <v>2</v>
      </c>
      <c r="C818" s="34"/>
      <c r="D818" s="34"/>
      <c r="E818" s="34"/>
      <c r="F818" s="34" t="s">
        <v>5182</v>
      </c>
      <c r="G818" s="15" t="s">
        <v>4776</v>
      </c>
      <c r="H818" s="16" t="s">
        <v>4777</v>
      </c>
      <c r="I818" s="172">
        <f t="shared" si="164"/>
        <v>806</v>
      </c>
      <c r="J818" s="83">
        <f t="shared" si="163"/>
        <v>773</v>
      </c>
      <c r="K818" s="17" t="s">
        <v>1848</v>
      </c>
      <c r="L818" s="60" t="s">
        <v>74</v>
      </c>
      <c r="M818" s="60" t="s">
        <v>5631</v>
      </c>
      <c r="N818" s="139" t="s">
        <v>4801</v>
      </c>
      <c r="O818" s="18" t="s">
        <v>3209</v>
      </c>
      <c r="P818" s="47" t="s">
        <v>3210</v>
      </c>
      <c r="Q818" s="48">
        <v>37202</v>
      </c>
      <c r="R818" s="66" t="s">
        <v>1016</v>
      </c>
      <c r="S818" s="48" t="s">
        <v>76</v>
      </c>
      <c r="T818" s="56" t="s">
        <v>77</v>
      </c>
      <c r="U818" s="47" t="s">
        <v>78</v>
      </c>
      <c r="V818" s="58" t="s">
        <v>211</v>
      </c>
      <c r="W818" s="58" t="s">
        <v>1851</v>
      </c>
      <c r="X818" s="58" t="s">
        <v>5183</v>
      </c>
      <c r="Y818" s="19" t="s">
        <v>5193</v>
      </c>
      <c r="Z818" s="71"/>
      <c r="AA818" s="69"/>
      <c r="AB818" s="68">
        <f t="shared" si="165"/>
        <v>0</v>
      </c>
      <c r="AC818" s="69">
        <v>2024.75</v>
      </c>
      <c r="AD818" s="69">
        <v>1090.25</v>
      </c>
      <c r="AE818" s="69"/>
      <c r="AF818" s="68">
        <f t="shared" si="166"/>
        <v>3115</v>
      </c>
      <c r="AG818" s="69"/>
      <c r="AH818" s="69"/>
      <c r="AI818" s="69"/>
      <c r="AJ818" s="68">
        <f t="shared" si="167"/>
        <v>0</v>
      </c>
      <c r="AK818" s="69"/>
      <c r="AL818" s="69"/>
      <c r="AM818" s="69"/>
      <c r="AN818" s="69">
        <v>450</v>
      </c>
      <c r="AO818" s="69"/>
      <c r="AP818" s="69"/>
      <c r="AQ818" s="68">
        <f t="shared" si="168"/>
        <v>450</v>
      </c>
      <c r="AR818" s="69">
        <v>1353.48</v>
      </c>
      <c r="AS818" s="69"/>
      <c r="AT818" s="72">
        <f t="shared" si="169"/>
        <v>182.22749999999999</v>
      </c>
      <c r="AU818" s="71">
        <f t="shared" si="162"/>
        <v>20.449974999999998</v>
      </c>
      <c r="AV818" s="68">
        <f t="shared" si="170"/>
        <v>5121.157475</v>
      </c>
      <c r="AW818" s="68">
        <f t="shared" si="172"/>
        <v>61453.8897</v>
      </c>
      <c r="AX818" s="70">
        <v>400</v>
      </c>
      <c r="AY818" s="70">
        <v>600</v>
      </c>
      <c r="AZ818" s="70"/>
      <c r="BA818" s="68">
        <f t="shared" si="171"/>
        <v>62453.8897</v>
      </c>
      <c r="BB818" s="17"/>
      <c r="BC818" s="81"/>
    </row>
    <row r="819" spans="1:55" s="20" customFormat="1" ht="39.75" customHeight="1" x14ac:dyDescent="0.25">
      <c r="A819" s="81" t="s">
        <v>73</v>
      </c>
      <c r="B819" s="34" t="s">
        <v>2</v>
      </c>
      <c r="C819" s="34"/>
      <c r="D819" s="34"/>
      <c r="E819" s="34"/>
      <c r="F819" s="34" t="s">
        <v>5182</v>
      </c>
      <c r="G819" s="15" t="s">
        <v>4776</v>
      </c>
      <c r="H819" s="16" t="s">
        <v>4777</v>
      </c>
      <c r="I819" s="172">
        <f t="shared" si="164"/>
        <v>807</v>
      </c>
      <c r="J819" s="83">
        <f t="shared" si="163"/>
        <v>774</v>
      </c>
      <c r="K819" s="17" t="s">
        <v>1848</v>
      </c>
      <c r="L819" s="60" t="s">
        <v>74</v>
      </c>
      <c r="M819" s="60" t="s">
        <v>5631</v>
      </c>
      <c r="N819" s="53" t="s">
        <v>4800</v>
      </c>
      <c r="O819" s="18" t="s">
        <v>3213</v>
      </c>
      <c r="P819" s="47" t="s">
        <v>3214</v>
      </c>
      <c r="Q819" s="48">
        <v>35065</v>
      </c>
      <c r="R819" s="66" t="s">
        <v>1018</v>
      </c>
      <c r="S819" s="48" t="s">
        <v>76</v>
      </c>
      <c r="T819" s="56" t="s">
        <v>77</v>
      </c>
      <c r="U819" s="47" t="s">
        <v>78</v>
      </c>
      <c r="V819" s="58" t="s">
        <v>209</v>
      </c>
      <c r="W819" s="58" t="s">
        <v>1847</v>
      </c>
      <c r="X819" s="58" t="s">
        <v>5183</v>
      </c>
      <c r="Y819" s="19" t="s">
        <v>5193</v>
      </c>
      <c r="Z819" s="71"/>
      <c r="AA819" s="69"/>
      <c r="AB819" s="68">
        <f t="shared" si="165"/>
        <v>0</v>
      </c>
      <c r="AC819" s="69">
        <v>2282.15</v>
      </c>
      <c r="AD819" s="69">
        <v>1228.8499999999999</v>
      </c>
      <c r="AE819" s="69"/>
      <c r="AF819" s="68">
        <f t="shared" si="166"/>
        <v>3511</v>
      </c>
      <c r="AG819" s="69"/>
      <c r="AH819" s="69"/>
      <c r="AI819" s="69"/>
      <c r="AJ819" s="68">
        <f t="shared" si="167"/>
        <v>0</v>
      </c>
      <c r="AK819" s="69"/>
      <c r="AL819" s="69"/>
      <c r="AM819" s="69"/>
      <c r="AN819" s="69">
        <v>450</v>
      </c>
      <c r="AO819" s="69"/>
      <c r="AP819" s="69"/>
      <c r="AQ819" s="68">
        <f t="shared" si="168"/>
        <v>450</v>
      </c>
      <c r="AR819" s="69">
        <v>1449.25</v>
      </c>
      <c r="AS819" s="69"/>
      <c r="AT819" s="72">
        <f t="shared" si="169"/>
        <v>205.39349999999999</v>
      </c>
      <c r="AU819" s="71">
        <f t="shared" ref="AU819:AU829" si="173">+(Z819+AC819)*1.01%</f>
        <v>23.049714999999999</v>
      </c>
      <c r="AV819" s="68">
        <f t="shared" si="170"/>
        <v>5638.6932150000002</v>
      </c>
      <c r="AW819" s="68">
        <f t="shared" si="172"/>
        <v>67664.318580000006</v>
      </c>
      <c r="AX819" s="70">
        <v>400</v>
      </c>
      <c r="AY819" s="70">
        <v>600</v>
      </c>
      <c r="AZ819" s="70"/>
      <c r="BA819" s="68">
        <f t="shared" si="171"/>
        <v>68664.318580000006</v>
      </c>
      <c r="BB819" s="17"/>
      <c r="BC819" s="81"/>
    </row>
    <row r="820" spans="1:55" s="20" customFormat="1" ht="39.75" customHeight="1" x14ac:dyDescent="0.25">
      <c r="A820" s="81" t="s">
        <v>73</v>
      </c>
      <c r="B820" s="34" t="s">
        <v>2</v>
      </c>
      <c r="C820" s="34"/>
      <c r="D820" s="34"/>
      <c r="E820" s="34"/>
      <c r="F820" s="34" t="s">
        <v>5182</v>
      </c>
      <c r="G820" s="15" t="s">
        <v>4776</v>
      </c>
      <c r="H820" s="16" t="s">
        <v>4777</v>
      </c>
      <c r="I820" s="172">
        <f t="shared" si="164"/>
        <v>808</v>
      </c>
      <c r="J820" s="83">
        <f t="shared" si="163"/>
        <v>775</v>
      </c>
      <c r="K820" s="17" t="s">
        <v>1848</v>
      </c>
      <c r="L820" s="60" t="s">
        <v>74</v>
      </c>
      <c r="M820" s="60" t="s">
        <v>5631</v>
      </c>
      <c r="N820" s="53" t="s">
        <v>4800</v>
      </c>
      <c r="O820" s="18" t="s">
        <v>3215</v>
      </c>
      <c r="P820" s="47" t="s">
        <v>3216</v>
      </c>
      <c r="Q820" s="48">
        <v>39479</v>
      </c>
      <c r="R820" s="66" t="s">
        <v>1019</v>
      </c>
      <c r="S820" s="48" t="s">
        <v>76</v>
      </c>
      <c r="T820" s="56" t="s">
        <v>77</v>
      </c>
      <c r="U820" s="47" t="s">
        <v>78</v>
      </c>
      <c r="V820" s="58" t="s">
        <v>212</v>
      </c>
      <c r="W820" s="58" t="s">
        <v>1852</v>
      </c>
      <c r="X820" s="58" t="s">
        <v>5183</v>
      </c>
      <c r="Y820" s="19" t="s">
        <v>5193</v>
      </c>
      <c r="Z820" s="71"/>
      <c r="AA820" s="69"/>
      <c r="AB820" s="68">
        <f t="shared" si="165"/>
        <v>0</v>
      </c>
      <c r="AC820" s="69">
        <v>1920.75</v>
      </c>
      <c r="AD820" s="69">
        <v>1034.25</v>
      </c>
      <c r="AE820" s="69"/>
      <c r="AF820" s="68">
        <f t="shared" si="166"/>
        <v>2955</v>
      </c>
      <c r="AG820" s="69"/>
      <c r="AH820" s="69"/>
      <c r="AI820" s="69"/>
      <c r="AJ820" s="68">
        <f t="shared" si="167"/>
        <v>0</v>
      </c>
      <c r="AK820" s="69"/>
      <c r="AL820" s="69"/>
      <c r="AM820" s="69"/>
      <c r="AN820" s="69"/>
      <c r="AO820" s="69"/>
      <c r="AP820" s="69"/>
      <c r="AQ820" s="68">
        <f t="shared" si="168"/>
        <v>0</v>
      </c>
      <c r="AR820" s="69">
        <v>1380.77</v>
      </c>
      <c r="AS820" s="69"/>
      <c r="AT820" s="72">
        <f t="shared" si="169"/>
        <v>172.86750000000001</v>
      </c>
      <c r="AU820" s="71">
        <f t="shared" si="173"/>
        <v>19.399574999999999</v>
      </c>
      <c r="AV820" s="68">
        <f t="shared" si="170"/>
        <v>4528.0370750000011</v>
      </c>
      <c r="AW820" s="68">
        <f t="shared" si="172"/>
        <v>54336.444900000017</v>
      </c>
      <c r="AX820" s="70">
        <v>400</v>
      </c>
      <c r="AY820" s="70">
        <v>600</v>
      </c>
      <c r="AZ820" s="70"/>
      <c r="BA820" s="68">
        <f t="shared" si="171"/>
        <v>55336.444900000017</v>
      </c>
      <c r="BB820" s="17"/>
      <c r="BC820" s="81"/>
    </row>
    <row r="821" spans="1:55" s="20" customFormat="1" ht="39.75" customHeight="1" x14ac:dyDescent="0.25">
      <c r="A821" s="81" t="s">
        <v>73</v>
      </c>
      <c r="B821" s="34" t="s">
        <v>2</v>
      </c>
      <c r="C821" s="34"/>
      <c r="D821" s="34"/>
      <c r="E821" s="34"/>
      <c r="F821" s="34" t="s">
        <v>5182</v>
      </c>
      <c r="G821" s="15" t="s">
        <v>4776</v>
      </c>
      <c r="H821" s="16" t="s">
        <v>4777</v>
      </c>
      <c r="I821" s="172">
        <f t="shared" si="164"/>
        <v>809</v>
      </c>
      <c r="J821" s="83">
        <f t="shared" si="163"/>
        <v>776</v>
      </c>
      <c r="K821" s="17" t="s">
        <v>1848</v>
      </c>
      <c r="L821" s="60" t="s">
        <v>74</v>
      </c>
      <c r="M821" s="60" t="s">
        <v>5631</v>
      </c>
      <c r="N821" s="53" t="s">
        <v>4793</v>
      </c>
      <c r="O821" s="18" t="s">
        <v>3217</v>
      </c>
      <c r="P821" s="47" t="s">
        <v>3218</v>
      </c>
      <c r="Q821" s="48">
        <v>33070</v>
      </c>
      <c r="R821" s="66" t="s">
        <v>1020</v>
      </c>
      <c r="S821" s="48" t="s">
        <v>76</v>
      </c>
      <c r="T821" s="56" t="s">
        <v>77</v>
      </c>
      <c r="U821" s="47" t="s">
        <v>78</v>
      </c>
      <c r="V821" s="58" t="s">
        <v>212</v>
      </c>
      <c r="W821" s="58" t="s">
        <v>1852</v>
      </c>
      <c r="X821" s="58" t="s">
        <v>5183</v>
      </c>
      <c r="Y821" s="19" t="s">
        <v>5193</v>
      </c>
      <c r="Z821" s="71"/>
      <c r="AA821" s="69"/>
      <c r="AB821" s="68">
        <f t="shared" si="165"/>
        <v>0</v>
      </c>
      <c r="AC821" s="69">
        <v>1920.75</v>
      </c>
      <c r="AD821" s="69">
        <v>1034.25</v>
      </c>
      <c r="AE821" s="69"/>
      <c r="AF821" s="68">
        <f t="shared" si="166"/>
        <v>2955</v>
      </c>
      <c r="AG821" s="69"/>
      <c r="AH821" s="69"/>
      <c r="AI821" s="69"/>
      <c r="AJ821" s="68">
        <f t="shared" si="167"/>
        <v>0</v>
      </c>
      <c r="AK821" s="69"/>
      <c r="AL821" s="69"/>
      <c r="AM821" s="69"/>
      <c r="AN821" s="69"/>
      <c r="AO821" s="69"/>
      <c r="AP821" s="69"/>
      <c r="AQ821" s="68">
        <f t="shared" si="168"/>
        <v>0</v>
      </c>
      <c r="AR821" s="69">
        <v>1380.77</v>
      </c>
      <c r="AS821" s="69"/>
      <c r="AT821" s="72">
        <f t="shared" si="169"/>
        <v>172.86750000000001</v>
      </c>
      <c r="AU821" s="71">
        <f t="shared" si="173"/>
        <v>19.399574999999999</v>
      </c>
      <c r="AV821" s="68">
        <f t="shared" si="170"/>
        <v>4528.0370750000011</v>
      </c>
      <c r="AW821" s="68">
        <f t="shared" si="172"/>
        <v>54336.444900000017</v>
      </c>
      <c r="AX821" s="70">
        <v>400</v>
      </c>
      <c r="AY821" s="70">
        <v>600</v>
      </c>
      <c r="AZ821" s="70"/>
      <c r="BA821" s="68">
        <f t="shared" si="171"/>
        <v>55336.444900000017</v>
      </c>
      <c r="BB821" s="17"/>
      <c r="BC821" s="81"/>
    </row>
    <row r="822" spans="1:55" s="20" customFormat="1" ht="39.75" customHeight="1" x14ac:dyDescent="0.25">
      <c r="A822" s="81" t="s">
        <v>73</v>
      </c>
      <c r="B822" s="34" t="s">
        <v>2</v>
      </c>
      <c r="C822" s="34"/>
      <c r="D822" s="34"/>
      <c r="E822" s="34"/>
      <c r="F822" s="34" t="s">
        <v>5182</v>
      </c>
      <c r="G822" s="15" t="s">
        <v>4776</v>
      </c>
      <c r="H822" s="16" t="s">
        <v>4777</v>
      </c>
      <c r="I822" s="172">
        <f t="shared" si="164"/>
        <v>810</v>
      </c>
      <c r="J822" s="83">
        <f t="shared" si="163"/>
        <v>777</v>
      </c>
      <c r="K822" s="17" t="s">
        <v>1848</v>
      </c>
      <c r="L822" s="60" t="s">
        <v>74</v>
      </c>
      <c r="M822" s="60" t="s">
        <v>5631</v>
      </c>
      <c r="N822" s="53" t="s">
        <v>4800</v>
      </c>
      <c r="O822" s="18" t="s">
        <v>3229</v>
      </c>
      <c r="P822" s="47" t="s">
        <v>3230</v>
      </c>
      <c r="Q822" s="48">
        <v>35266</v>
      </c>
      <c r="R822" s="66" t="s">
        <v>1027</v>
      </c>
      <c r="S822" s="48" t="s">
        <v>76</v>
      </c>
      <c r="T822" s="56" t="s">
        <v>77</v>
      </c>
      <c r="U822" s="47" t="s">
        <v>78</v>
      </c>
      <c r="V822" s="58" t="s">
        <v>209</v>
      </c>
      <c r="W822" s="58" t="s">
        <v>1847</v>
      </c>
      <c r="X822" s="58" t="s">
        <v>5183</v>
      </c>
      <c r="Y822" s="19" t="s">
        <v>5193</v>
      </c>
      <c r="Z822" s="71"/>
      <c r="AA822" s="69"/>
      <c r="AB822" s="68">
        <f t="shared" si="165"/>
        <v>0</v>
      </c>
      <c r="AC822" s="69">
        <v>2282.15</v>
      </c>
      <c r="AD822" s="69">
        <v>1228.8499999999999</v>
      </c>
      <c r="AE822" s="69"/>
      <c r="AF822" s="68">
        <f t="shared" si="166"/>
        <v>3511</v>
      </c>
      <c r="AG822" s="69"/>
      <c r="AH822" s="69"/>
      <c r="AI822" s="69"/>
      <c r="AJ822" s="68">
        <f t="shared" si="167"/>
        <v>0</v>
      </c>
      <c r="AK822" s="69"/>
      <c r="AL822" s="69"/>
      <c r="AM822" s="69"/>
      <c r="AN822" s="69"/>
      <c r="AO822" s="69"/>
      <c r="AP822" s="69"/>
      <c r="AQ822" s="68">
        <f t="shared" si="168"/>
        <v>0</v>
      </c>
      <c r="AR822" s="69">
        <v>1251.6300000000001</v>
      </c>
      <c r="AS822" s="69"/>
      <c r="AT822" s="72">
        <f t="shared" si="169"/>
        <v>205.39349999999999</v>
      </c>
      <c r="AU822" s="71">
        <f t="shared" si="173"/>
        <v>23.049714999999999</v>
      </c>
      <c r="AV822" s="68">
        <f t="shared" si="170"/>
        <v>4991.0732150000003</v>
      </c>
      <c r="AW822" s="68">
        <f t="shared" si="172"/>
        <v>59892.878580000004</v>
      </c>
      <c r="AX822" s="70">
        <v>400</v>
      </c>
      <c r="AY822" s="70">
        <v>600</v>
      </c>
      <c r="AZ822" s="70"/>
      <c r="BA822" s="68">
        <f t="shared" si="171"/>
        <v>60892.878580000004</v>
      </c>
      <c r="BB822" s="17"/>
      <c r="BC822" s="81"/>
    </row>
    <row r="823" spans="1:55" s="20" customFormat="1" ht="39.75" customHeight="1" x14ac:dyDescent="0.25">
      <c r="A823" s="81" t="s">
        <v>73</v>
      </c>
      <c r="B823" s="34" t="s">
        <v>2</v>
      </c>
      <c r="C823" s="34"/>
      <c r="D823" s="34"/>
      <c r="E823" s="34"/>
      <c r="F823" s="34" t="s">
        <v>5182</v>
      </c>
      <c r="G823" s="15" t="s">
        <v>4776</v>
      </c>
      <c r="H823" s="16" t="s">
        <v>4777</v>
      </c>
      <c r="I823" s="172">
        <f t="shared" si="164"/>
        <v>811</v>
      </c>
      <c r="J823" s="83">
        <f t="shared" si="163"/>
        <v>778</v>
      </c>
      <c r="K823" s="17" t="s">
        <v>1848</v>
      </c>
      <c r="L823" s="60" t="s">
        <v>74</v>
      </c>
      <c r="M823" s="60" t="s">
        <v>5631</v>
      </c>
      <c r="N823" s="53" t="s">
        <v>4793</v>
      </c>
      <c r="O823" s="18" t="s">
        <v>3231</v>
      </c>
      <c r="P823" s="47" t="s">
        <v>3232</v>
      </c>
      <c r="Q823" s="48">
        <v>34669</v>
      </c>
      <c r="R823" s="66" t="s">
        <v>1028</v>
      </c>
      <c r="S823" s="48" t="s">
        <v>76</v>
      </c>
      <c r="T823" s="56" t="s">
        <v>77</v>
      </c>
      <c r="U823" s="47" t="s">
        <v>78</v>
      </c>
      <c r="V823" s="58" t="s">
        <v>209</v>
      </c>
      <c r="W823" s="58" t="s">
        <v>1847</v>
      </c>
      <c r="X823" s="58" t="s">
        <v>5183</v>
      </c>
      <c r="Y823" s="19" t="s">
        <v>5193</v>
      </c>
      <c r="Z823" s="71"/>
      <c r="AA823" s="69"/>
      <c r="AB823" s="68">
        <f t="shared" si="165"/>
        <v>0</v>
      </c>
      <c r="AC823" s="69">
        <v>2282.15</v>
      </c>
      <c r="AD823" s="69">
        <v>1228.8499999999999</v>
      </c>
      <c r="AE823" s="69"/>
      <c r="AF823" s="68">
        <f t="shared" si="166"/>
        <v>3511</v>
      </c>
      <c r="AG823" s="69"/>
      <c r="AH823" s="69"/>
      <c r="AI823" s="69"/>
      <c r="AJ823" s="68">
        <f t="shared" si="167"/>
        <v>0</v>
      </c>
      <c r="AK823" s="69"/>
      <c r="AL823" s="69"/>
      <c r="AM823" s="69"/>
      <c r="AN823" s="69"/>
      <c r="AO823" s="69"/>
      <c r="AP823" s="69"/>
      <c r="AQ823" s="68">
        <f t="shared" si="168"/>
        <v>0</v>
      </c>
      <c r="AR823" s="69">
        <v>1515.13</v>
      </c>
      <c r="AS823" s="69"/>
      <c r="AT823" s="72">
        <f t="shared" si="169"/>
        <v>205.39349999999999</v>
      </c>
      <c r="AU823" s="71">
        <f t="shared" si="173"/>
        <v>23.049714999999999</v>
      </c>
      <c r="AV823" s="68">
        <f t="shared" si="170"/>
        <v>5254.5732150000003</v>
      </c>
      <c r="AW823" s="68">
        <f t="shared" si="172"/>
        <v>63054.878580000004</v>
      </c>
      <c r="AX823" s="70">
        <v>400</v>
      </c>
      <c r="AY823" s="70">
        <v>600</v>
      </c>
      <c r="AZ823" s="70"/>
      <c r="BA823" s="68">
        <f t="shared" si="171"/>
        <v>64054.878580000004</v>
      </c>
      <c r="BB823" s="17"/>
      <c r="BC823" s="81"/>
    </row>
    <row r="824" spans="1:55" s="20" customFormat="1" ht="39.75" customHeight="1" x14ac:dyDescent="0.25">
      <c r="A824" s="81" t="s">
        <v>73</v>
      </c>
      <c r="B824" s="34" t="s">
        <v>2</v>
      </c>
      <c r="C824" s="34"/>
      <c r="D824" s="34"/>
      <c r="E824" s="34"/>
      <c r="F824" s="34" t="s">
        <v>5182</v>
      </c>
      <c r="G824" s="15" t="s">
        <v>4776</v>
      </c>
      <c r="H824" s="16" t="s">
        <v>4777</v>
      </c>
      <c r="I824" s="172">
        <f t="shared" si="164"/>
        <v>812</v>
      </c>
      <c r="J824" s="83">
        <f t="shared" si="163"/>
        <v>779</v>
      </c>
      <c r="K824" s="17" t="s">
        <v>1848</v>
      </c>
      <c r="L824" s="60" t="s">
        <v>74</v>
      </c>
      <c r="M824" s="60" t="s">
        <v>5631</v>
      </c>
      <c r="N824" s="53" t="s">
        <v>4800</v>
      </c>
      <c r="O824" s="18" t="s">
        <v>3233</v>
      </c>
      <c r="P824" s="47" t="s">
        <v>3234</v>
      </c>
      <c r="Q824" s="48">
        <v>40364</v>
      </c>
      <c r="R824" s="66" t="s">
        <v>1029</v>
      </c>
      <c r="S824" s="48" t="s">
        <v>76</v>
      </c>
      <c r="T824" s="56" t="s">
        <v>77</v>
      </c>
      <c r="U824" s="47" t="s">
        <v>78</v>
      </c>
      <c r="V824" s="58" t="s">
        <v>213</v>
      </c>
      <c r="W824" s="58" t="s">
        <v>1849</v>
      </c>
      <c r="X824" s="58" t="s">
        <v>5183</v>
      </c>
      <c r="Y824" s="19" t="s">
        <v>5193</v>
      </c>
      <c r="Z824" s="71"/>
      <c r="AA824" s="69"/>
      <c r="AB824" s="68">
        <f t="shared" si="165"/>
        <v>0</v>
      </c>
      <c r="AC824" s="69">
        <v>1747.85</v>
      </c>
      <c r="AD824" s="69">
        <v>941.15</v>
      </c>
      <c r="AE824" s="69"/>
      <c r="AF824" s="68">
        <f t="shared" si="166"/>
        <v>2689</v>
      </c>
      <c r="AG824" s="69"/>
      <c r="AH824" s="69"/>
      <c r="AI824" s="69"/>
      <c r="AJ824" s="68">
        <f t="shared" si="167"/>
        <v>0</v>
      </c>
      <c r="AK824" s="69"/>
      <c r="AL824" s="69"/>
      <c r="AM824" s="69"/>
      <c r="AN824" s="69"/>
      <c r="AO824" s="69"/>
      <c r="AP824" s="69"/>
      <c r="AQ824" s="68">
        <f t="shared" si="168"/>
        <v>0</v>
      </c>
      <c r="AR824" s="69">
        <v>1197.92</v>
      </c>
      <c r="AS824" s="69"/>
      <c r="AT824" s="72">
        <f t="shared" si="169"/>
        <v>157.3065</v>
      </c>
      <c r="AU824" s="71">
        <f t="shared" si="173"/>
        <v>17.653284999999997</v>
      </c>
      <c r="AV824" s="68">
        <f t="shared" si="170"/>
        <v>4061.8797850000001</v>
      </c>
      <c r="AW824" s="68">
        <f t="shared" si="172"/>
        <v>48742.557419999997</v>
      </c>
      <c r="AX824" s="70">
        <v>400</v>
      </c>
      <c r="AY824" s="70">
        <v>600</v>
      </c>
      <c r="AZ824" s="70"/>
      <c r="BA824" s="68">
        <f t="shared" si="171"/>
        <v>49742.557419999997</v>
      </c>
      <c r="BB824" s="17"/>
      <c r="BC824" s="81"/>
    </row>
    <row r="825" spans="1:55" s="20" customFormat="1" ht="39.75" customHeight="1" x14ac:dyDescent="0.25">
      <c r="A825" s="81" t="s">
        <v>73</v>
      </c>
      <c r="B825" s="34" t="s">
        <v>2</v>
      </c>
      <c r="C825" s="34"/>
      <c r="D825" s="34"/>
      <c r="E825" s="34"/>
      <c r="F825" s="34" t="s">
        <v>5182</v>
      </c>
      <c r="G825" s="15" t="s">
        <v>4776</v>
      </c>
      <c r="H825" s="16" t="s">
        <v>4777</v>
      </c>
      <c r="I825" s="172">
        <f t="shared" si="164"/>
        <v>813</v>
      </c>
      <c r="J825" s="83">
        <f t="shared" si="163"/>
        <v>780</v>
      </c>
      <c r="K825" s="17" t="s">
        <v>1848</v>
      </c>
      <c r="L825" s="60" t="s">
        <v>74</v>
      </c>
      <c r="M825" s="60" t="s">
        <v>5631</v>
      </c>
      <c r="N825" s="53" t="s">
        <v>4803</v>
      </c>
      <c r="O825" s="18" t="s">
        <v>3237</v>
      </c>
      <c r="P825" s="47" t="s">
        <v>3238</v>
      </c>
      <c r="Q825" s="48">
        <v>40667</v>
      </c>
      <c r="R825" s="66" t="s">
        <v>1031</v>
      </c>
      <c r="S825" s="48" t="s">
        <v>76</v>
      </c>
      <c r="T825" s="56" t="s">
        <v>77</v>
      </c>
      <c r="U825" s="47" t="s">
        <v>78</v>
      </c>
      <c r="V825" s="58" t="s">
        <v>213</v>
      </c>
      <c r="W825" s="58" t="s">
        <v>1849</v>
      </c>
      <c r="X825" s="58" t="s">
        <v>5183</v>
      </c>
      <c r="Y825" s="19" t="s">
        <v>5193</v>
      </c>
      <c r="Z825" s="71"/>
      <c r="AA825" s="69"/>
      <c r="AB825" s="68">
        <f t="shared" si="165"/>
        <v>0</v>
      </c>
      <c r="AC825" s="69">
        <v>1747.85</v>
      </c>
      <c r="AD825" s="69">
        <v>941.15</v>
      </c>
      <c r="AE825" s="69"/>
      <c r="AF825" s="68">
        <f t="shared" si="166"/>
        <v>2689</v>
      </c>
      <c r="AG825" s="69"/>
      <c r="AH825" s="69"/>
      <c r="AI825" s="69"/>
      <c r="AJ825" s="68">
        <f t="shared" si="167"/>
        <v>0</v>
      </c>
      <c r="AK825" s="69"/>
      <c r="AL825" s="69"/>
      <c r="AM825" s="69"/>
      <c r="AN825" s="69"/>
      <c r="AO825" s="69"/>
      <c r="AP825" s="69"/>
      <c r="AQ825" s="68">
        <f t="shared" si="168"/>
        <v>0</v>
      </c>
      <c r="AR825" s="69">
        <v>1402.44</v>
      </c>
      <c r="AS825" s="69"/>
      <c r="AT825" s="72">
        <f t="shared" si="169"/>
        <v>157.3065</v>
      </c>
      <c r="AU825" s="71">
        <f t="shared" si="173"/>
        <v>17.653284999999997</v>
      </c>
      <c r="AV825" s="68">
        <f t="shared" si="170"/>
        <v>4266.3997850000005</v>
      </c>
      <c r="AW825" s="68">
        <f t="shared" si="172"/>
        <v>51196.797420000003</v>
      </c>
      <c r="AX825" s="70">
        <v>400</v>
      </c>
      <c r="AY825" s="70">
        <v>600</v>
      </c>
      <c r="AZ825" s="70"/>
      <c r="BA825" s="68">
        <f t="shared" si="171"/>
        <v>52196.797420000003</v>
      </c>
      <c r="BB825" s="17" t="s">
        <v>4853</v>
      </c>
      <c r="BC825" s="81" t="s">
        <v>4949</v>
      </c>
    </row>
    <row r="826" spans="1:55" s="20" customFormat="1" ht="39.75" customHeight="1" x14ac:dyDescent="0.25">
      <c r="A826" s="81" t="s">
        <v>73</v>
      </c>
      <c r="B826" s="34"/>
      <c r="C826" s="34"/>
      <c r="D826" s="34">
        <v>1</v>
      </c>
      <c r="E826" s="34"/>
      <c r="F826" s="34" t="s">
        <v>5182</v>
      </c>
      <c r="G826" s="15" t="s">
        <v>4776</v>
      </c>
      <c r="H826" s="16" t="s">
        <v>4777</v>
      </c>
      <c r="I826" s="172">
        <f t="shared" si="164"/>
        <v>814</v>
      </c>
      <c r="J826" s="83">
        <f t="shared" si="163"/>
        <v>781</v>
      </c>
      <c r="K826" s="17" t="s">
        <v>1848</v>
      </c>
      <c r="L826" s="60" t="s">
        <v>74</v>
      </c>
      <c r="M826" s="60" t="s">
        <v>5631</v>
      </c>
      <c r="N826" s="53" t="s">
        <v>4800</v>
      </c>
      <c r="O826" s="18" t="s">
        <v>3239</v>
      </c>
      <c r="P826" s="47"/>
      <c r="Q826" s="48">
        <v>41365</v>
      </c>
      <c r="R826" s="66" t="s">
        <v>1032</v>
      </c>
      <c r="S826" s="48" t="s">
        <v>76</v>
      </c>
      <c r="T826" s="56" t="s">
        <v>1822</v>
      </c>
      <c r="U826" s="47" t="s">
        <v>78</v>
      </c>
      <c r="V826" s="58" t="s">
        <v>212</v>
      </c>
      <c r="W826" s="58" t="s">
        <v>1852</v>
      </c>
      <c r="X826" s="58" t="s">
        <v>5183</v>
      </c>
      <c r="Y826" s="19" t="s">
        <v>5193</v>
      </c>
      <c r="Z826" s="71"/>
      <c r="AA826" s="69"/>
      <c r="AB826" s="68">
        <f t="shared" si="165"/>
        <v>0</v>
      </c>
      <c r="AC826" s="69">
        <v>1920.75</v>
      </c>
      <c r="AD826" s="69">
        <v>1034.25</v>
      </c>
      <c r="AE826" s="69"/>
      <c r="AF826" s="68">
        <f t="shared" si="166"/>
        <v>2955</v>
      </c>
      <c r="AG826" s="69"/>
      <c r="AH826" s="69"/>
      <c r="AI826" s="69"/>
      <c r="AJ826" s="68">
        <f t="shared" si="167"/>
        <v>0</v>
      </c>
      <c r="AK826" s="69"/>
      <c r="AL826" s="69"/>
      <c r="AM826" s="69"/>
      <c r="AN826" s="69"/>
      <c r="AO826" s="69"/>
      <c r="AP826" s="69"/>
      <c r="AQ826" s="68">
        <f t="shared" si="168"/>
        <v>0</v>
      </c>
      <c r="AR826" s="69"/>
      <c r="AS826" s="69"/>
      <c r="AT826" s="72">
        <f t="shared" si="169"/>
        <v>172.86750000000001</v>
      </c>
      <c r="AU826" s="71">
        <f t="shared" si="173"/>
        <v>19.399574999999999</v>
      </c>
      <c r="AV826" s="68">
        <f t="shared" si="170"/>
        <v>3147.2670749999997</v>
      </c>
      <c r="AW826" s="68">
        <f>AV826*8</f>
        <v>25178.136599999998</v>
      </c>
      <c r="AX826" s="70">
        <v>400</v>
      </c>
      <c r="AY826" s="70">
        <v>600</v>
      </c>
      <c r="AZ826" s="70"/>
      <c r="BA826" s="68">
        <f t="shared" si="171"/>
        <v>26178.136599999998</v>
      </c>
      <c r="BB826" s="17" t="s">
        <v>4879</v>
      </c>
      <c r="BC826" s="81" t="s">
        <v>4940</v>
      </c>
    </row>
    <row r="827" spans="1:55" s="20" customFormat="1" ht="39.75" customHeight="1" x14ac:dyDescent="0.25">
      <c r="A827" s="81" t="s">
        <v>73</v>
      </c>
      <c r="B827" s="34" t="s">
        <v>2</v>
      </c>
      <c r="C827" s="34"/>
      <c r="D827" s="34"/>
      <c r="E827" s="34"/>
      <c r="F827" s="34" t="s">
        <v>5182</v>
      </c>
      <c r="G827" s="15" t="s">
        <v>4776</v>
      </c>
      <c r="H827" s="16" t="s">
        <v>4777</v>
      </c>
      <c r="I827" s="172">
        <f t="shared" si="164"/>
        <v>815</v>
      </c>
      <c r="J827" s="83">
        <f t="shared" si="163"/>
        <v>782</v>
      </c>
      <c r="K827" s="17" t="s">
        <v>1848</v>
      </c>
      <c r="L827" s="60" t="s">
        <v>74</v>
      </c>
      <c r="M827" s="60" t="s">
        <v>5631</v>
      </c>
      <c r="N827" s="53" t="s">
        <v>4793</v>
      </c>
      <c r="O827" s="18" t="s">
        <v>3242</v>
      </c>
      <c r="P827" s="47" t="s">
        <v>3243</v>
      </c>
      <c r="Q827" s="48">
        <v>42004</v>
      </c>
      <c r="R827" s="66" t="s">
        <v>1034</v>
      </c>
      <c r="S827" s="48" t="s">
        <v>76</v>
      </c>
      <c r="T827" s="56" t="s">
        <v>77</v>
      </c>
      <c r="U827" s="47" t="s">
        <v>78</v>
      </c>
      <c r="V827" s="58" t="s">
        <v>213</v>
      </c>
      <c r="W827" s="58" t="s">
        <v>1849</v>
      </c>
      <c r="X827" s="58" t="s">
        <v>5183</v>
      </c>
      <c r="Y827" s="19" t="s">
        <v>5193</v>
      </c>
      <c r="Z827" s="71"/>
      <c r="AA827" s="69"/>
      <c r="AB827" s="68">
        <f t="shared" si="165"/>
        <v>0</v>
      </c>
      <c r="AC827" s="69">
        <v>1747.85</v>
      </c>
      <c r="AD827" s="69">
        <v>941.15</v>
      </c>
      <c r="AE827" s="69"/>
      <c r="AF827" s="68">
        <f t="shared" si="166"/>
        <v>2689</v>
      </c>
      <c r="AG827" s="69"/>
      <c r="AH827" s="69"/>
      <c r="AI827" s="69"/>
      <c r="AJ827" s="68">
        <f t="shared" si="167"/>
        <v>0</v>
      </c>
      <c r="AK827" s="69"/>
      <c r="AL827" s="69"/>
      <c r="AM827" s="69"/>
      <c r="AN827" s="69"/>
      <c r="AO827" s="69"/>
      <c r="AP827" s="69"/>
      <c r="AQ827" s="68">
        <f t="shared" si="168"/>
        <v>0</v>
      </c>
      <c r="AR827" s="69">
        <v>1285.57</v>
      </c>
      <c r="AS827" s="69"/>
      <c r="AT827" s="72">
        <f t="shared" si="169"/>
        <v>157.3065</v>
      </c>
      <c r="AU827" s="71">
        <f t="shared" si="173"/>
        <v>17.653284999999997</v>
      </c>
      <c r="AV827" s="68">
        <f t="shared" si="170"/>
        <v>4149.5297849999997</v>
      </c>
      <c r="AW827" s="68">
        <f t="shared" si="172"/>
        <v>49794.35742</v>
      </c>
      <c r="AX827" s="70">
        <v>400</v>
      </c>
      <c r="AY827" s="70">
        <v>600</v>
      </c>
      <c r="AZ827" s="70"/>
      <c r="BA827" s="68">
        <f t="shared" si="171"/>
        <v>50794.35742</v>
      </c>
      <c r="BB827" s="17" t="s">
        <v>4860</v>
      </c>
      <c r="BC827" s="81" t="s">
        <v>4958</v>
      </c>
    </row>
    <row r="828" spans="1:55" s="20" customFormat="1" ht="39.75" customHeight="1" x14ac:dyDescent="0.25">
      <c r="A828" s="81" t="s">
        <v>73</v>
      </c>
      <c r="B828" s="34" t="s">
        <v>2</v>
      </c>
      <c r="C828" s="34"/>
      <c r="D828" s="34"/>
      <c r="E828" s="34"/>
      <c r="F828" s="34" t="s">
        <v>5182</v>
      </c>
      <c r="G828" s="15" t="s">
        <v>4776</v>
      </c>
      <c r="H828" s="16" t="s">
        <v>4777</v>
      </c>
      <c r="I828" s="172">
        <f t="shared" si="164"/>
        <v>816</v>
      </c>
      <c r="J828" s="83">
        <f t="shared" si="163"/>
        <v>783</v>
      </c>
      <c r="K828" s="17" t="s">
        <v>1848</v>
      </c>
      <c r="L828" s="60" t="s">
        <v>74</v>
      </c>
      <c r="M828" s="60" t="s">
        <v>5631</v>
      </c>
      <c r="N828" s="53" t="s">
        <v>4793</v>
      </c>
      <c r="O828" s="18" t="s">
        <v>5706</v>
      </c>
      <c r="P828" s="81" t="s">
        <v>5707</v>
      </c>
      <c r="Q828" s="48">
        <v>43009</v>
      </c>
      <c r="R828" s="66" t="s">
        <v>6026</v>
      </c>
      <c r="S828" s="48" t="s">
        <v>76</v>
      </c>
      <c r="T828" s="56" t="s">
        <v>77</v>
      </c>
      <c r="U828" s="47" t="s">
        <v>78</v>
      </c>
      <c r="V828" s="58" t="s">
        <v>213</v>
      </c>
      <c r="W828" s="58" t="s">
        <v>1849</v>
      </c>
      <c r="X828" s="58" t="s">
        <v>5183</v>
      </c>
      <c r="Y828" s="19" t="s">
        <v>5193</v>
      </c>
      <c r="Z828" s="71"/>
      <c r="AA828" s="69"/>
      <c r="AB828" s="68">
        <f t="shared" si="165"/>
        <v>0</v>
      </c>
      <c r="AC828" s="69">
        <v>1747.85</v>
      </c>
      <c r="AD828" s="69">
        <v>941.15</v>
      </c>
      <c r="AE828" s="69"/>
      <c r="AF828" s="68">
        <f t="shared" si="166"/>
        <v>2689</v>
      </c>
      <c r="AG828" s="69"/>
      <c r="AH828" s="69"/>
      <c r="AI828" s="69"/>
      <c r="AJ828" s="68">
        <f t="shared" si="167"/>
        <v>0</v>
      </c>
      <c r="AK828" s="69"/>
      <c r="AL828" s="69"/>
      <c r="AM828" s="69"/>
      <c r="AN828" s="69"/>
      <c r="AO828" s="69"/>
      <c r="AP828" s="69"/>
      <c r="AQ828" s="68">
        <f t="shared" si="168"/>
        <v>0</v>
      </c>
      <c r="AR828" s="69">
        <v>1285.57</v>
      </c>
      <c r="AS828" s="69"/>
      <c r="AT828" s="72">
        <f t="shared" si="169"/>
        <v>157.3065</v>
      </c>
      <c r="AU828" s="71">
        <f t="shared" si="173"/>
        <v>17.653284999999997</v>
      </c>
      <c r="AV828" s="68">
        <f t="shared" si="170"/>
        <v>4149.5297849999997</v>
      </c>
      <c r="AW828" s="68">
        <f t="shared" si="172"/>
        <v>49794.35742</v>
      </c>
      <c r="AX828" s="70">
        <v>400</v>
      </c>
      <c r="AY828" s="70">
        <v>600</v>
      </c>
      <c r="AZ828" s="70"/>
      <c r="BA828" s="68">
        <f t="shared" si="171"/>
        <v>50794.35742</v>
      </c>
      <c r="BB828" s="17" t="s">
        <v>5738</v>
      </c>
      <c r="BC828" s="17" t="s">
        <v>5737</v>
      </c>
    </row>
    <row r="829" spans="1:55" s="20" customFormat="1" ht="39.75" customHeight="1" x14ac:dyDescent="0.25">
      <c r="A829" s="81" t="s">
        <v>73</v>
      </c>
      <c r="B829" s="34" t="s">
        <v>2</v>
      </c>
      <c r="C829" s="34"/>
      <c r="D829" s="34"/>
      <c r="E829" s="34"/>
      <c r="F829" s="34" t="s">
        <v>5182</v>
      </c>
      <c r="G829" s="15" t="s">
        <v>4776</v>
      </c>
      <c r="H829" s="16" t="s">
        <v>4777</v>
      </c>
      <c r="I829" s="172">
        <f t="shared" si="164"/>
        <v>817</v>
      </c>
      <c r="J829" s="83">
        <f t="shared" si="163"/>
        <v>784</v>
      </c>
      <c r="K829" s="17" t="s">
        <v>1848</v>
      </c>
      <c r="L829" s="60" t="s">
        <v>74</v>
      </c>
      <c r="M829" s="60" t="s">
        <v>5631</v>
      </c>
      <c r="N829" s="53" t="s">
        <v>4793</v>
      </c>
      <c r="O829" s="18" t="s">
        <v>4007</v>
      </c>
      <c r="P829" s="47" t="s">
        <v>4008</v>
      </c>
      <c r="Q829" s="48">
        <v>34956</v>
      </c>
      <c r="R829" s="66" t="s">
        <v>1439</v>
      </c>
      <c r="S829" s="48" t="s">
        <v>76</v>
      </c>
      <c r="T829" s="56" t="s">
        <v>77</v>
      </c>
      <c r="U829" s="47" t="s">
        <v>78</v>
      </c>
      <c r="V829" s="58" t="s">
        <v>213</v>
      </c>
      <c r="W829" s="58" t="s">
        <v>1849</v>
      </c>
      <c r="X829" s="58" t="s">
        <v>5183</v>
      </c>
      <c r="Y829" s="19" t="s">
        <v>5193</v>
      </c>
      <c r="Z829" s="71"/>
      <c r="AA829" s="69"/>
      <c r="AB829" s="68">
        <f t="shared" si="165"/>
        <v>0</v>
      </c>
      <c r="AC829" s="69">
        <v>1747.85</v>
      </c>
      <c r="AD829" s="69">
        <v>941.15</v>
      </c>
      <c r="AE829" s="69"/>
      <c r="AF829" s="68">
        <f t="shared" si="166"/>
        <v>2689</v>
      </c>
      <c r="AG829" s="69"/>
      <c r="AH829" s="69"/>
      <c r="AI829" s="69"/>
      <c r="AJ829" s="68">
        <f t="shared" si="167"/>
        <v>0</v>
      </c>
      <c r="AK829" s="69"/>
      <c r="AL829" s="69"/>
      <c r="AM829" s="69"/>
      <c r="AN829" s="69"/>
      <c r="AO829" s="69"/>
      <c r="AP829" s="69"/>
      <c r="AQ829" s="68">
        <f t="shared" si="168"/>
        <v>0</v>
      </c>
      <c r="AR829" s="69">
        <v>704.43</v>
      </c>
      <c r="AS829" s="69"/>
      <c r="AT829" s="72">
        <f t="shared" si="169"/>
        <v>157.3065</v>
      </c>
      <c r="AU829" s="71">
        <f t="shared" si="173"/>
        <v>17.653284999999997</v>
      </c>
      <c r="AV829" s="68">
        <f t="shared" si="170"/>
        <v>3568.3897849999998</v>
      </c>
      <c r="AW829" s="68">
        <f t="shared" si="172"/>
        <v>42820.67742</v>
      </c>
      <c r="AX829" s="70">
        <v>400</v>
      </c>
      <c r="AY829" s="70">
        <v>600</v>
      </c>
      <c r="AZ829" s="70"/>
      <c r="BA829" s="68">
        <f t="shared" si="171"/>
        <v>43820.67742</v>
      </c>
      <c r="BB829" s="17" t="s">
        <v>5976</v>
      </c>
      <c r="BC829" s="81"/>
    </row>
    <row r="830" spans="1:55" s="20" customFormat="1" ht="39.75" customHeight="1" x14ac:dyDescent="0.25">
      <c r="A830" s="81" t="s">
        <v>4754</v>
      </c>
      <c r="B830" s="34" t="s">
        <v>2</v>
      </c>
      <c r="C830" s="34"/>
      <c r="D830" s="34"/>
      <c r="E830" s="34"/>
      <c r="F830" s="34" t="s">
        <v>5182</v>
      </c>
      <c r="G830" s="15" t="s">
        <v>4776</v>
      </c>
      <c r="H830" s="16" t="s">
        <v>4777</v>
      </c>
      <c r="I830" s="172">
        <f t="shared" si="164"/>
        <v>818</v>
      </c>
      <c r="J830" s="83">
        <f t="shared" si="163"/>
        <v>785</v>
      </c>
      <c r="K830" s="17" t="s">
        <v>4700</v>
      </c>
      <c r="L830" s="60" t="s">
        <v>4785</v>
      </c>
      <c r="M830" s="60" t="s">
        <v>5632</v>
      </c>
      <c r="N830" s="139" t="s">
        <v>4789</v>
      </c>
      <c r="O830" s="18" t="s">
        <v>3246</v>
      </c>
      <c r="P830" s="47" t="s">
        <v>3247</v>
      </c>
      <c r="Q830" s="48">
        <v>32832</v>
      </c>
      <c r="R830" s="66" t="s">
        <v>1036</v>
      </c>
      <c r="S830" s="48" t="s">
        <v>76</v>
      </c>
      <c r="T830" s="56" t="s">
        <v>77</v>
      </c>
      <c r="U830" s="47" t="s">
        <v>1811</v>
      </c>
      <c r="V830" s="58" t="s">
        <v>148</v>
      </c>
      <c r="W830" s="58" t="s">
        <v>149</v>
      </c>
      <c r="X830" s="58" t="s">
        <v>5183</v>
      </c>
      <c r="Y830" s="19" t="s">
        <v>5188</v>
      </c>
      <c r="Z830" s="71">
        <v>713.49</v>
      </c>
      <c r="AA830" s="69">
        <v>3.1</v>
      </c>
      <c r="AB830" s="68">
        <f t="shared" si="165"/>
        <v>716.59</v>
      </c>
      <c r="AC830" s="69"/>
      <c r="AD830" s="69"/>
      <c r="AE830" s="69"/>
      <c r="AF830" s="68">
        <f t="shared" si="166"/>
        <v>0</v>
      </c>
      <c r="AG830" s="69"/>
      <c r="AH830" s="69"/>
      <c r="AI830" s="69"/>
      <c r="AJ830" s="68">
        <f t="shared" si="167"/>
        <v>0</v>
      </c>
      <c r="AK830" s="69"/>
      <c r="AL830" s="69"/>
      <c r="AM830" s="69"/>
      <c r="AN830" s="69"/>
      <c r="AO830" s="69"/>
      <c r="AP830" s="69"/>
      <c r="AQ830" s="68">
        <f t="shared" si="168"/>
        <v>0</v>
      </c>
      <c r="AR830" s="69"/>
      <c r="AS830" s="69">
        <v>1250.92</v>
      </c>
      <c r="AT830" s="72">
        <f t="shared" si="169"/>
        <v>64.214100000000002</v>
      </c>
      <c r="AU830" s="71">
        <f>+(Z830+AC830)*0.82%</f>
        <v>5.850617999999999</v>
      </c>
      <c r="AV830" s="68">
        <f t="shared" si="170"/>
        <v>2037.5747180000001</v>
      </c>
      <c r="AW830" s="68">
        <f t="shared" si="172"/>
        <v>24450.896616000002</v>
      </c>
      <c r="AX830" s="70">
        <v>400</v>
      </c>
      <c r="AY830" s="70">
        <v>600</v>
      </c>
      <c r="AZ830" s="70"/>
      <c r="BA830" s="68">
        <f t="shared" si="171"/>
        <v>25450.896616000002</v>
      </c>
      <c r="BB830" s="17"/>
      <c r="BC830" s="81"/>
    </row>
    <row r="831" spans="1:55" s="20" customFormat="1" ht="39.75" customHeight="1" x14ac:dyDescent="0.25">
      <c r="A831" s="81" t="s">
        <v>4754</v>
      </c>
      <c r="B831" s="34" t="s">
        <v>2</v>
      </c>
      <c r="C831" s="34"/>
      <c r="D831" s="34"/>
      <c r="E831" s="34"/>
      <c r="F831" s="34" t="s">
        <v>5182</v>
      </c>
      <c r="G831" s="15" t="s">
        <v>4776</v>
      </c>
      <c r="H831" s="16" t="s">
        <v>4777</v>
      </c>
      <c r="I831" s="172">
        <f t="shared" si="164"/>
        <v>819</v>
      </c>
      <c r="J831" s="83">
        <f t="shared" si="163"/>
        <v>786</v>
      </c>
      <c r="K831" s="17" t="s">
        <v>4701</v>
      </c>
      <c r="L831" s="60" t="s">
        <v>4785</v>
      </c>
      <c r="M831" s="60" t="s">
        <v>5632</v>
      </c>
      <c r="N831" s="139" t="s">
        <v>4789</v>
      </c>
      <c r="O831" s="18" t="s">
        <v>3248</v>
      </c>
      <c r="P831" s="47" t="s">
        <v>3249</v>
      </c>
      <c r="Q831" s="48">
        <v>41487</v>
      </c>
      <c r="R831" s="66" t="s">
        <v>1037</v>
      </c>
      <c r="S831" s="48" t="s">
        <v>76</v>
      </c>
      <c r="T831" s="56" t="s">
        <v>77</v>
      </c>
      <c r="U831" s="47" t="s">
        <v>1811</v>
      </c>
      <c r="V831" s="58" t="s">
        <v>144</v>
      </c>
      <c r="W831" s="58" t="s">
        <v>145</v>
      </c>
      <c r="X831" s="58" t="s">
        <v>5183</v>
      </c>
      <c r="Y831" s="19" t="s">
        <v>1848</v>
      </c>
      <c r="Z831" s="71">
        <v>715.69999999999993</v>
      </c>
      <c r="AA831" s="69">
        <v>5.7</v>
      </c>
      <c r="AB831" s="68">
        <f t="shared" si="165"/>
        <v>721.4</v>
      </c>
      <c r="AC831" s="69"/>
      <c r="AD831" s="69"/>
      <c r="AE831" s="69"/>
      <c r="AF831" s="68">
        <f t="shared" si="166"/>
        <v>0</v>
      </c>
      <c r="AG831" s="69"/>
      <c r="AH831" s="69"/>
      <c r="AI831" s="69"/>
      <c r="AJ831" s="68">
        <f t="shared" si="167"/>
        <v>0</v>
      </c>
      <c r="AK831" s="69"/>
      <c r="AL831" s="69"/>
      <c r="AM831" s="69"/>
      <c r="AN831" s="69"/>
      <c r="AO831" s="69"/>
      <c r="AP831" s="69"/>
      <c r="AQ831" s="68">
        <f t="shared" si="168"/>
        <v>0</v>
      </c>
      <c r="AR831" s="69"/>
      <c r="AS831" s="69">
        <v>1250.92</v>
      </c>
      <c r="AT831" s="72">
        <f t="shared" si="169"/>
        <v>64.412999999999997</v>
      </c>
      <c r="AU831" s="71">
        <f>+(Z831+AC831)*0.82%</f>
        <v>5.868739999999999</v>
      </c>
      <c r="AV831" s="68">
        <f t="shared" si="170"/>
        <v>2042.6017400000001</v>
      </c>
      <c r="AW831" s="68">
        <f t="shared" si="172"/>
        <v>24511.220880000001</v>
      </c>
      <c r="AX831" s="70">
        <v>400</v>
      </c>
      <c r="AY831" s="70">
        <v>600</v>
      </c>
      <c r="AZ831" s="70"/>
      <c r="BA831" s="68">
        <f t="shared" si="171"/>
        <v>25511.220880000001</v>
      </c>
      <c r="BB831" s="17" t="s">
        <v>4813</v>
      </c>
      <c r="BC831" s="81" t="s">
        <v>4929</v>
      </c>
    </row>
    <row r="832" spans="1:55" s="20" customFormat="1" ht="39.75" customHeight="1" x14ac:dyDescent="0.25">
      <c r="A832" s="81"/>
      <c r="B832" s="34"/>
      <c r="C832" s="34"/>
      <c r="D832" s="34"/>
      <c r="E832" s="34">
        <v>1</v>
      </c>
      <c r="F832" s="34" t="s">
        <v>5182</v>
      </c>
      <c r="G832" s="15" t="s">
        <v>4776</v>
      </c>
      <c r="H832" s="16" t="s">
        <v>4778</v>
      </c>
      <c r="I832" s="172">
        <f t="shared" si="164"/>
        <v>820</v>
      </c>
      <c r="J832" s="83"/>
      <c r="K832" s="17" t="s">
        <v>4736</v>
      </c>
      <c r="L832" s="60" t="s">
        <v>4784</v>
      </c>
      <c r="M832" s="60" t="s">
        <v>5633</v>
      </c>
      <c r="N832" s="138"/>
      <c r="O832" s="137" t="s">
        <v>5561</v>
      </c>
      <c r="P832" s="47"/>
      <c r="Q832" s="48"/>
      <c r="R832" s="66"/>
      <c r="S832" s="48"/>
      <c r="T832" s="56"/>
      <c r="U832" s="47"/>
      <c r="V832" s="58"/>
      <c r="W832" s="58" t="s">
        <v>1818</v>
      </c>
      <c r="X832" s="58" t="s">
        <v>5183</v>
      </c>
      <c r="Y832" s="19" t="s">
        <v>5193</v>
      </c>
      <c r="Z832" s="71"/>
      <c r="AA832" s="69"/>
      <c r="AB832" s="68">
        <f t="shared" si="165"/>
        <v>0</v>
      </c>
      <c r="AC832" s="69"/>
      <c r="AD832" s="69"/>
      <c r="AE832" s="69"/>
      <c r="AF832" s="68">
        <f t="shared" si="166"/>
        <v>0</v>
      </c>
      <c r="AG832" s="69"/>
      <c r="AH832" s="69"/>
      <c r="AI832" s="69"/>
      <c r="AJ832" s="68">
        <f t="shared" si="167"/>
        <v>0</v>
      </c>
      <c r="AK832" s="69"/>
      <c r="AL832" s="69"/>
      <c r="AM832" s="69"/>
      <c r="AN832" s="69"/>
      <c r="AO832" s="69"/>
      <c r="AP832" s="69"/>
      <c r="AQ832" s="68">
        <f t="shared" si="168"/>
        <v>0</v>
      </c>
      <c r="AR832" s="69"/>
      <c r="AS832" s="69"/>
      <c r="AT832" s="72">
        <f t="shared" si="169"/>
        <v>0</v>
      </c>
      <c r="AU832" s="71">
        <f t="shared" ref="AU832:AU863" si="174">+(Z832+AC832)*1.01%</f>
        <v>0</v>
      </c>
      <c r="AV832" s="68">
        <f t="shared" si="170"/>
        <v>0</v>
      </c>
      <c r="AW832" s="68">
        <f t="shared" si="172"/>
        <v>0</v>
      </c>
      <c r="AX832" s="70"/>
      <c r="AY832" s="70"/>
      <c r="AZ832" s="70"/>
      <c r="BA832" s="68">
        <f t="shared" si="171"/>
        <v>0</v>
      </c>
      <c r="BB832" s="17" t="s">
        <v>4815</v>
      </c>
      <c r="BC832" s="81" t="s">
        <v>4815</v>
      </c>
    </row>
    <row r="833" spans="1:55" s="20" customFormat="1" ht="39.75" customHeight="1" x14ac:dyDescent="0.25">
      <c r="A833" s="81" t="s">
        <v>73</v>
      </c>
      <c r="B833" s="34" t="s">
        <v>2</v>
      </c>
      <c r="C833" s="34"/>
      <c r="D833" s="34"/>
      <c r="E833" s="34"/>
      <c r="F833" s="34" t="s">
        <v>5182</v>
      </c>
      <c r="G833" s="15" t="s">
        <v>4776</v>
      </c>
      <c r="H833" s="16" t="s">
        <v>4778</v>
      </c>
      <c r="I833" s="172">
        <f t="shared" si="164"/>
        <v>821</v>
      </c>
      <c r="J833" s="83">
        <f>J831+1</f>
        <v>787</v>
      </c>
      <c r="K833" s="17" t="s">
        <v>4737</v>
      </c>
      <c r="L833" s="60" t="s">
        <v>74</v>
      </c>
      <c r="M833" s="60" t="s">
        <v>5634</v>
      </c>
      <c r="N833" s="139" t="s">
        <v>4801</v>
      </c>
      <c r="O833" s="18" t="s">
        <v>3250</v>
      </c>
      <c r="P833" s="47" t="s">
        <v>3251</v>
      </c>
      <c r="Q833" s="48">
        <v>42124</v>
      </c>
      <c r="R833" s="66" t="s">
        <v>1038</v>
      </c>
      <c r="S833" s="48" t="s">
        <v>76</v>
      </c>
      <c r="T833" s="56" t="s">
        <v>77</v>
      </c>
      <c r="U833" s="47" t="s">
        <v>78</v>
      </c>
      <c r="V833" s="58" t="s">
        <v>196</v>
      </c>
      <c r="W833" s="58" t="s">
        <v>1824</v>
      </c>
      <c r="X833" s="58" t="s">
        <v>5183</v>
      </c>
      <c r="Y833" s="19" t="s">
        <v>5184</v>
      </c>
      <c r="Z833" s="71"/>
      <c r="AA833" s="69"/>
      <c r="AB833" s="68">
        <f t="shared" si="165"/>
        <v>0</v>
      </c>
      <c r="AC833" s="69">
        <v>4025.45</v>
      </c>
      <c r="AD833" s="69">
        <v>2167.5500000000002</v>
      </c>
      <c r="AE833" s="69"/>
      <c r="AF833" s="68">
        <f t="shared" si="166"/>
        <v>6193</v>
      </c>
      <c r="AG833" s="69"/>
      <c r="AH833" s="69"/>
      <c r="AI833" s="69"/>
      <c r="AJ833" s="68">
        <f t="shared" si="167"/>
        <v>0</v>
      </c>
      <c r="AK833" s="69"/>
      <c r="AL833" s="69"/>
      <c r="AM833" s="69"/>
      <c r="AN833" s="69">
        <v>900</v>
      </c>
      <c r="AO833" s="69"/>
      <c r="AP833" s="69"/>
      <c r="AQ833" s="68">
        <f t="shared" si="168"/>
        <v>900</v>
      </c>
      <c r="AR833" s="69"/>
      <c r="AS833" s="69"/>
      <c r="AT833" s="72">
        <f t="shared" si="169"/>
        <v>362.29049999999995</v>
      </c>
      <c r="AU833" s="71">
        <f t="shared" si="174"/>
        <v>40.657044999999997</v>
      </c>
      <c r="AV833" s="68">
        <f t="shared" si="170"/>
        <v>7495.947545</v>
      </c>
      <c r="AW833" s="68">
        <f t="shared" si="172"/>
        <v>89951.370540000004</v>
      </c>
      <c r="AX833" s="70">
        <v>400</v>
      </c>
      <c r="AY833" s="70">
        <v>600</v>
      </c>
      <c r="AZ833" s="70"/>
      <c r="BA833" s="68">
        <f t="shared" si="171"/>
        <v>90951.370540000004</v>
      </c>
      <c r="BB833" s="17" t="s">
        <v>4880</v>
      </c>
      <c r="BC833" s="81" t="s">
        <v>4967</v>
      </c>
    </row>
    <row r="834" spans="1:55" s="20" customFormat="1" ht="39.75" customHeight="1" x14ac:dyDescent="0.25">
      <c r="A834" s="81" t="s">
        <v>73</v>
      </c>
      <c r="B834" s="34" t="s">
        <v>2</v>
      </c>
      <c r="C834" s="34"/>
      <c r="D834" s="34"/>
      <c r="E834" s="34"/>
      <c r="F834" s="34" t="s">
        <v>5182</v>
      </c>
      <c r="G834" s="15" t="s">
        <v>4776</v>
      </c>
      <c r="H834" s="16" t="s">
        <v>4778</v>
      </c>
      <c r="I834" s="172">
        <f t="shared" si="164"/>
        <v>822</v>
      </c>
      <c r="J834" s="83">
        <f>J833+1</f>
        <v>788</v>
      </c>
      <c r="K834" s="17" t="s">
        <v>4737</v>
      </c>
      <c r="L834" s="60" t="s">
        <v>74</v>
      </c>
      <c r="M834" s="60" t="s">
        <v>5634</v>
      </c>
      <c r="N834" s="139" t="s">
        <v>4801</v>
      </c>
      <c r="O834" s="18" t="s">
        <v>3252</v>
      </c>
      <c r="P834" s="47" t="s">
        <v>3253</v>
      </c>
      <c r="Q834" s="48">
        <v>29707</v>
      </c>
      <c r="R834" s="66" t="s">
        <v>1039</v>
      </c>
      <c r="S834" s="48" t="s">
        <v>76</v>
      </c>
      <c r="T834" s="56" t="s">
        <v>77</v>
      </c>
      <c r="U834" s="47" t="s">
        <v>78</v>
      </c>
      <c r="V834" s="58" t="s">
        <v>196</v>
      </c>
      <c r="W834" s="58" t="s">
        <v>1824</v>
      </c>
      <c r="X834" s="58" t="s">
        <v>5183</v>
      </c>
      <c r="Y834" s="19" t="s">
        <v>5193</v>
      </c>
      <c r="Z834" s="71"/>
      <c r="AA834" s="69"/>
      <c r="AB834" s="68">
        <f t="shared" si="165"/>
        <v>0</v>
      </c>
      <c r="AC834" s="69">
        <v>4025.45</v>
      </c>
      <c r="AD834" s="69">
        <v>2167.5500000000002</v>
      </c>
      <c r="AE834" s="69">
        <v>78</v>
      </c>
      <c r="AF834" s="68">
        <f t="shared" si="166"/>
        <v>6271</v>
      </c>
      <c r="AG834" s="69">
        <v>800</v>
      </c>
      <c r="AH834" s="69"/>
      <c r="AI834" s="69"/>
      <c r="AJ834" s="68">
        <f t="shared" si="167"/>
        <v>800</v>
      </c>
      <c r="AK834" s="69"/>
      <c r="AL834" s="69"/>
      <c r="AM834" s="69"/>
      <c r="AN834" s="69">
        <v>900</v>
      </c>
      <c r="AO834" s="69"/>
      <c r="AP834" s="69"/>
      <c r="AQ834" s="68">
        <f t="shared" si="168"/>
        <v>900</v>
      </c>
      <c r="AR834" s="69"/>
      <c r="AS834" s="69"/>
      <c r="AT834" s="72">
        <f t="shared" si="169"/>
        <v>362.29049999999995</v>
      </c>
      <c r="AU834" s="71">
        <f t="shared" si="174"/>
        <v>40.657044999999997</v>
      </c>
      <c r="AV834" s="68">
        <f t="shared" si="170"/>
        <v>8373.9475449999991</v>
      </c>
      <c r="AW834" s="68">
        <f t="shared" si="172"/>
        <v>100487.37053999999</v>
      </c>
      <c r="AX834" s="70">
        <v>400</v>
      </c>
      <c r="AY834" s="70">
        <v>600</v>
      </c>
      <c r="AZ834" s="70"/>
      <c r="BA834" s="68">
        <f t="shared" si="171"/>
        <v>101487.37053999999</v>
      </c>
      <c r="BB834" s="17" t="s">
        <v>5121</v>
      </c>
      <c r="BC834" s="81" t="s">
        <v>4953</v>
      </c>
    </row>
    <row r="835" spans="1:55" s="20" customFormat="1" ht="39.75" customHeight="1" x14ac:dyDescent="0.25">
      <c r="A835" s="81" t="s">
        <v>73</v>
      </c>
      <c r="B835" s="34" t="s">
        <v>2</v>
      </c>
      <c r="C835" s="34"/>
      <c r="D835" s="34"/>
      <c r="E835" s="34"/>
      <c r="F835" s="34" t="s">
        <v>5182</v>
      </c>
      <c r="G835" s="15" t="s">
        <v>4776</v>
      </c>
      <c r="H835" s="16" t="s">
        <v>4778</v>
      </c>
      <c r="I835" s="172">
        <f t="shared" si="164"/>
        <v>823</v>
      </c>
      <c r="J835" s="83">
        <f t="shared" ref="J835:J890" si="175">J834+1</f>
        <v>789</v>
      </c>
      <c r="K835" s="17" t="s">
        <v>4737</v>
      </c>
      <c r="L835" s="60" t="s">
        <v>74</v>
      </c>
      <c r="M835" s="60" t="s">
        <v>5634</v>
      </c>
      <c r="N835" s="53" t="s">
        <v>4803</v>
      </c>
      <c r="O835" s="18" t="s">
        <v>3254</v>
      </c>
      <c r="P835" s="47" t="s">
        <v>3255</v>
      </c>
      <c r="Q835" s="48">
        <v>36507</v>
      </c>
      <c r="R835" s="66" t="s">
        <v>1040</v>
      </c>
      <c r="S835" s="48" t="s">
        <v>76</v>
      </c>
      <c r="T835" s="56" t="s">
        <v>77</v>
      </c>
      <c r="U835" s="47" t="s">
        <v>78</v>
      </c>
      <c r="V835" s="58" t="s">
        <v>197</v>
      </c>
      <c r="W835" s="58" t="s">
        <v>1827</v>
      </c>
      <c r="X835" s="58" t="s">
        <v>5183</v>
      </c>
      <c r="Y835" s="19" t="s">
        <v>5184</v>
      </c>
      <c r="Z835" s="71"/>
      <c r="AA835" s="69"/>
      <c r="AB835" s="68">
        <f t="shared" si="165"/>
        <v>0</v>
      </c>
      <c r="AC835" s="69">
        <v>3809.65</v>
      </c>
      <c r="AD835" s="69">
        <v>2051.35</v>
      </c>
      <c r="AE835" s="69"/>
      <c r="AF835" s="68">
        <f t="shared" si="166"/>
        <v>5861</v>
      </c>
      <c r="AG835" s="69"/>
      <c r="AH835" s="69"/>
      <c r="AI835" s="69"/>
      <c r="AJ835" s="68">
        <f t="shared" si="167"/>
        <v>0</v>
      </c>
      <c r="AK835" s="69"/>
      <c r="AL835" s="69"/>
      <c r="AM835" s="69"/>
      <c r="AN835" s="69">
        <v>900</v>
      </c>
      <c r="AO835" s="69"/>
      <c r="AP835" s="69"/>
      <c r="AQ835" s="68">
        <f t="shared" si="168"/>
        <v>900</v>
      </c>
      <c r="AR835" s="69">
        <v>535.5</v>
      </c>
      <c r="AS835" s="69"/>
      <c r="AT835" s="72">
        <f t="shared" si="169"/>
        <v>342.86849999999998</v>
      </c>
      <c r="AU835" s="71">
        <f t="shared" si="174"/>
        <v>38.477465000000002</v>
      </c>
      <c r="AV835" s="68">
        <f t="shared" si="170"/>
        <v>7677.8459649999995</v>
      </c>
      <c r="AW835" s="68">
        <f t="shared" si="172"/>
        <v>92134.151579999991</v>
      </c>
      <c r="AX835" s="70">
        <v>400</v>
      </c>
      <c r="AY835" s="70">
        <v>600</v>
      </c>
      <c r="AZ835" s="70"/>
      <c r="BA835" s="68">
        <f t="shared" si="171"/>
        <v>93134.151579999991</v>
      </c>
      <c r="BB835" s="17"/>
      <c r="BC835" s="81"/>
    </row>
    <row r="836" spans="1:55" s="20" customFormat="1" ht="39.75" customHeight="1" x14ac:dyDescent="0.25">
      <c r="A836" s="81" t="s">
        <v>73</v>
      </c>
      <c r="B836" s="34" t="s">
        <v>2</v>
      </c>
      <c r="C836" s="34"/>
      <c r="D836" s="34"/>
      <c r="E836" s="34"/>
      <c r="F836" s="34" t="s">
        <v>5182</v>
      </c>
      <c r="G836" s="15" t="s">
        <v>4776</v>
      </c>
      <c r="H836" s="16" t="s">
        <v>4778</v>
      </c>
      <c r="I836" s="172">
        <f t="shared" si="164"/>
        <v>824</v>
      </c>
      <c r="J836" s="83">
        <f t="shared" si="175"/>
        <v>790</v>
      </c>
      <c r="K836" s="17" t="s">
        <v>4737</v>
      </c>
      <c r="L836" s="60" t="s">
        <v>74</v>
      </c>
      <c r="M836" s="60" t="s">
        <v>5634</v>
      </c>
      <c r="N836" s="53" t="s">
        <v>4804</v>
      </c>
      <c r="O836" s="18" t="s">
        <v>3256</v>
      </c>
      <c r="P836" s="47" t="s">
        <v>3257</v>
      </c>
      <c r="Q836" s="48">
        <v>30376</v>
      </c>
      <c r="R836" s="66" t="s">
        <v>1041</v>
      </c>
      <c r="S836" s="48" t="s">
        <v>76</v>
      </c>
      <c r="T836" s="56" t="s">
        <v>77</v>
      </c>
      <c r="U836" s="47" t="s">
        <v>78</v>
      </c>
      <c r="V836" s="58" t="s">
        <v>196</v>
      </c>
      <c r="W836" s="58" t="s">
        <v>1824</v>
      </c>
      <c r="X836" s="58" t="s">
        <v>5183</v>
      </c>
      <c r="Y836" s="19" t="s">
        <v>5184</v>
      </c>
      <c r="Z836" s="71"/>
      <c r="AA836" s="69"/>
      <c r="AB836" s="68">
        <f t="shared" si="165"/>
        <v>0</v>
      </c>
      <c r="AC836" s="69">
        <v>4025.45</v>
      </c>
      <c r="AD836" s="69">
        <v>2167.5500000000002</v>
      </c>
      <c r="AE836" s="69"/>
      <c r="AF836" s="68">
        <f t="shared" si="166"/>
        <v>6193</v>
      </c>
      <c r="AG836" s="69"/>
      <c r="AH836" s="69"/>
      <c r="AI836" s="69"/>
      <c r="AJ836" s="68">
        <f t="shared" si="167"/>
        <v>0</v>
      </c>
      <c r="AK836" s="69"/>
      <c r="AL836" s="69"/>
      <c r="AM836" s="69"/>
      <c r="AN836" s="69">
        <v>900</v>
      </c>
      <c r="AO836" s="69"/>
      <c r="AP836" s="69"/>
      <c r="AQ836" s="68">
        <f t="shared" si="168"/>
        <v>900</v>
      </c>
      <c r="AR836" s="69"/>
      <c r="AS836" s="69"/>
      <c r="AT836" s="72">
        <f t="shared" si="169"/>
        <v>362.29049999999995</v>
      </c>
      <c r="AU836" s="71">
        <f t="shared" si="174"/>
        <v>40.657044999999997</v>
      </c>
      <c r="AV836" s="68">
        <f t="shared" si="170"/>
        <v>7495.947545</v>
      </c>
      <c r="AW836" s="68">
        <f t="shared" si="172"/>
        <v>89951.370540000004</v>
      </c>
      <c r="AX836" s="70">
        <v>400</v>
      </c>
      <c r="AY836" s="70">
        <v>600</v>
      </c>
      <c r="AZ836" s="70"/>
      <c r="BA836" s="68">
        <f t="shared" si="171"/>
        <v>90951.370540000004</v>
      </c>
      <c r="BB836" s="17"/>
      <c r="BC836" s="81"/>
    </row>
    <row r="837" spans="1:55" s="20" customFormat="1" ht="39.75" customHeight="1" x14ac:dyDescent="0.25">
      <c r="A837" s="81" t="s">
        <v>73</v>
      </c>
      <c r="B837" s="34" t="s">
        <v>2</v>
      </c>
      <c r="C837" s="34"/>
      <c r="D837" s="34"/>
      <c r="E837" s="34"/>
      <c r="F837" s="34" t="s">
        <v>5182</v>
      </c>
      <c r="G837" s="15" t="s">
        <v>4776</v>
      </c>
      <c r="H837" s="16" t="s">
        <v>4778</v>
      </c>
      <c r="I837" s="172">
        <f t="shared" si="164"/>
        <v>825</v>
      </c>
      <c r="J837" s="83">
        <f t="shared" si="175"/>
        <v>791</v>
      </c>
      <c r="K837" s="17" t="s">
        <v>4737</v>
      </c>
      <c r="L837" s="60" t="s">
        <v>74</v>
      </c>
      <c r="M837" s="60" t="s">
        <v>5634</v>
      </c>
      <c r="N837" s="53" t="s">
        <v>4804</v>
      </c>
      <c r="O837" s="18" t="s">
        <v>3258</v>
      </c>
      <c r="P837" s="47" t="s">
        <v>3259</v>
      </c>
      <c r="Q837" s="48">
        <v>33664</v>
      </c>
      <c r="R837" s="66" t="s">
        <v>1042</v>
      </c>
      <c r="S837" s="48" t="s">
        <v>76</v>
      </c>
      <c r="T837" s="56" t="s">
        <v>77</v>
      </c>
      <c r="U837" s="47" t="s">
        <v>78</v>
      </c>
      <c r="V837" s="58" t="s">
        <v>196</v>
      </c>
      <c r="W837" s="58" t="s">
        <v>1824</v>
      </c>
      <c r="X837" s="58" t="s">
        <v>5183</v>
      </c>
      <c r="Y837" s="19" t="s">
        <v>5184</v>
      </c>
      <c r="Z837" s="71"/>
      <c r="AA837" s="69"/>
      <c r="AB837" s="68">
        <f t="shared" si="165"/>
        <v>0</v>
      </c>
      <c r="AC837" s="69">
        <v>4025.45</v>
      </c>
      <c r="AD837" s="69">
        <v>2167.5500000000002</v>
      </c>
      <c r="AE837" s="69">
        <v>37</v>
      </c>
      <c r="AF837" s="68">
        <f t="shared" si="166"/>
        <v>6230</v>
      </c>
      <c r="AG837" s="69">
        <v>400</v>
      </c>
      <c r="AH837" s="69"/>
      <c r="AI837" s="69"/>
      <c r="AJ837" s="68">
        <f t="shared" si="167"/>
        <v>400</v>
      </c>
      <c r="AK837" s="69"/>
      <c r="AL837" s="69"/>
      <c r="AM837" s="69"/>
      <c r="AN837" s="69">
        <v>900</v>
      </c>
      <c r="AO837" s="69"/>
      <c r="AP837" s="69"/>
      <c r="AQ837" s="68">
        <f t="shared" si="168"/>
        <v>900</v>
      </c>
      <c r="AR837" s="69"/>
      <c r="AS837" s="69"/>
      <c r="AT837" s="72">
        <f t="shared" si="169"/>
        <v>362.29049999999995</v>
      </c>
      <c r="AU837" s="71">
        <f t="shared" si="174"/>
        <v>40.657044999999997</v>
      </c>
      <c r="AV837" s="68">
        <f t="shared" si="170"/>
        <v>7932.947545</v>
      </c>
      <c r="AW837" s="68">
        <f t="shared" si="172"/>
        <v>95195.370540000004</v>
      </c>
      <c r="AX837" s="70">
        <v>400</v>
      </c>
      <c r="AY837" s="70">
        <v>600</v>
      </c>
      <c r="AZ837" s="70"/>
      <c r="BA837" s="68">
        <f t="shared" si="171"/>
        <v>96195.370540000004</v>
      </c>
      <c r="BB837" s="17" t="s">
        <v>4881</v>
      </c>
      <c r="BC837" s="81" t="s">
        <v>4952</v>
      </c>
    </row>
    <row r="838" spans="1:55" s="20" customFormat="1" ht="39.75" customHeight="1" x14ac:dyDescent="0.25">
      <c r="A838" s="81" t="s">
        <v>73</v>
      </c>
      <c r="B838" s="34" t="s">
        <v>2</v>
      </c>
      <c r="C838" s="34"/>
      <c r="D838" s="34"/>
      <c r="E838" s="34"/>
      <c r="F838" s="34" t="s">
        <v>5182</v>
      </c>
      <c r="G838" s="15" t="s">
        <v>4776</v>
      </c>
      <c r="H838" s="16" t="s">
        <v>4778</v>
      </c>
      <c r="I838" s="172">
        <f t="shared" si="164"/>
        <v>826</v>
      </c>
      <c r="J838" s="83">
        <f t="shared" si="175"/>
        <v>792</v>
      </c>
      <c r="K838" s="17" t="s">
        <v>4737</v>
      </c>
      <c r="L838" s="60" t="s">
        <v>74</v>
      </c>
      <c r="M838" s="60" t="s">
        <v>5634</v>
      </c>
      <c r="N838" s="139" t="s">
        <v>4801</v>
      </c>
      <c r="O838" s="18" t="s">
        <v>3260</v>
      </c>
      <c r="P838" s="47" t="s">
        <v>3261</v>
      </c>
      <c r="Q838" s="48">
        <v>40906</v>
      </c>
      <c r="R838" s="66" t="s">
        <v>1043</v>
      </c>
      <c r="S838" s="48" t="s">
        <v>76</v>
      </c>
      <c r="T838" s="56" t="s">
        <v>77</v>
      </c>
      <c r="U838" s="47" t="s">
        <v>78</v>
      </c>
      <c r="V838" s="58" t="s">
        <v>198</v>
      </c>
      <c r="W838" s="58" t="s">
        <v>1830</v>
      </c>
      <c r="X838" s="58" t="s">
        <v>5183</v>
      </c>
      <c r="Y838" s="19" t="s">
        <v>5184</v>
      </c>
      <c r="Z838" s="71"/>
      <c r="AA838" s="69"/>
      <c r="AB838" s="68">
        <f t="shared" si="165"/>
        <v>0</v>
      </c>
      <c r="AC838" s="69">
        <v>3605.55</v>
      </c>
      <c r="AD838" s="69">
        <v>1941.45</v>
      </c>
      <c r="AE838" s="69"/>
      <c r="AF838" s="68">
        <f t="shared" si="166"/>
        <v>5547</v>
      </c>
      <c r="AG838" s="69"/>
      <c r="AH838" s="69"/>
      <c r="AI838" s="69"/>
      <c r="AJ838" s="68">
        <f t="shared" si="167"/>
        <v>0</v>
      </c>
      <c r="AK838" s="69"/>
      <c r="AL838" s="69"/>
      <c r="AM838" s="69"/>
      <c r="AN838" s="69">
        <v>900</v>
      </c>
      <c r="AO838" s="69"/>
      <c r="AP838" s="69"/>
      <c r="AQ838" s="68">
        <f t="shared" si="168"/>
        <v>900</v>
      </c>
      <c r="AR838" s="69">
        <v>1383.47</v>
      </c>
      <c r="AS838" s="69"/>
      <c r="AT838" s="72">
        <f t="shared" si="169"/>
        <v>324.49950000000001</v>
      </c>
      <c r="AU838" s="71">
        <f t="shared" si="174"/>
        <v>36.416055</v>
      </c>
      <c r="AV838" s="68">
        <f t="shared" si="170"/>
        <v>8191.3855549999998</v>
      </c>
      <c r="AW838" s="68">
        <f t="shared" si="172"/>
        <v>98296.626659999994</v>
      </c>
      <c r="AX838" s="70">
        <v>400</v>
      </c>
      <c r="AY838" s="70">
        <v>600</v>
      </c>
      <c r="AZ838" s="70"/>
      <c r="BA838" s="68">
        <f t="shared" si="171"/>
        <v>99296.626659999994</v>
      </c>
      <c r="BB838" s="17"/>
      <c r="BC838" s="81"/>
    </row>
    <row r="839" spans="1:55" s="20" customFormat="1" ht="39.75" customHeight="1" x14ac:dyDescent="0.25">
      <c r="A839" s="81" t="s">
        <v>73</v>
      </c>
      <c r="B839" s="34" t="s">
        <v>2</v>
      </c>
      <c r="C839" s="34"/>
      <c r="D839" s="34"/>
      <c r="E839" s="34"/>
      <c r="F839" s="34" t="s">
        <v>5182</v>
      </c>
      <c r="G839" s="15" t="s">
        <v>4776</v>
      </c>
      <c r="H839" s="16" t="s">
        <v>4778</v>
      </c>
      <c r="I839" s="172">
        <f t="shared" si="164"/>
        <v>827</v>
      </c>
      <c r="J839" s="83">
        <f t="shared" si="175"/>
        <v>793</v>
      </c>
      <c r="K839" s="17" t="s">
        <v>4737</v>
      </c>
      <c r="L839" s="60" t="s">
        <v>74</v>
      </c>
      <c r="M839" s="60" t="s">
        <v>5634</v>
      </c>
      <c r="N839" s="53" t="s">
        <v>4804</v>
      </c>
      <c r="O839" s="18" t="s">
        <v>3262</v>
      </c>
      <c r="P839" s="47" t="s">
        <v>3263</v>
      </c>
      <c r="Q839" s="48">
        <v>32371</v>
      </c>
      <c r="R839" s="66" t="s">
        <v>1044</v>
      </c>
      <c r="S839" s="48" t="s">
        <v>76</v>
      </c>
      <c r="T839" s="56" t="s">
        <v>77</v>
      </c>
      <c r="U839" s="47" t="s">
        <v>78</v>
      </c>
      <c r="V839" s="58" t="s">
        <v>196</v>
      </c>
      <c r="W839" s="58" t="s">
        <v>1824</v>
      </c>
      <c r="X839" s="58" t="s">
        <v>5183</v>
      </c>
      <c r="Y839" s="19" t="s">
        <v>5184</v>
      </c>
      <c r="Z839" s="71"/>
      <c r="AA839" s="69"/>
      <c r="AB839" s="68">
        <f t="shared" si="165"/>
        <v>0</v>
      </c>
      <c r="AC839" s="69">
        <v>4025.45</v>
      </c>
      <c r="AD839" s="69">
        <v>2167.5500000000002</v>
      </c>
      <c r="AE839" s="69">
        <v>37</v>
      </c>
      <c r="AF839" s="68">
        <f t="shared" si="166"/>
        <v>6230</v>
      </c>
      <c r="AG839" s="69">
        <v>400</v>
      </c>
      <c r="AH839" s="69"/>
      <c r="AI839" s="69"/>
      <c r="AJ839" s="68">
        <f t="shared" si="167"/>
        <v>400</v>
      </c>
      <c r="AK839" s="69"/>
      <c r="AL839" s="69"/>
      <c r="AM839" s="69"/>
      <c r="AN839" s="69">
        <v>900</v>
      </c>
      <c r="AO839" s="69"/>
      <c r="AP839" s="69"/>
      <c r="AQ839" s="68">
        <f t="shared" si="168"/>
        <v>900</v>
      </c>
      <c r="AR839" s="69"/>
      <c r="AS839" s="69"/>
      <c r="AT839" s="72">
        <f t="shared" si="169"/>
        <v>362.29049999999995</v>
      </c>
      <c r="AU839" s="71">
        <f t="shared" si="174"/>
        <v>40.657044999999997</v>
      </c>
      <c r="AV839" s="68">
        <f t="shared" si="170"/>
        <v>7932.947545</v>
      </c>
      <c r="AW839" s="68">
        <f t="shared" si="172"/>
        <v>95195.370540000004</v>
      </c>
      <c r="AX839" s="70">
        <v>400</v>
      </c>
      <c r="AY839" s="70">
        <v>600</v>
      </c>
      <c r="AZ839" s="70"/>
      <c r="BA839" s="68">
        <f t="shared" si="171"/>
        <v>96195.370540000004</v>
      </c>
      <c r="BB839" s="17" t="s">
        <v>4882</v>
      </c>
      <c r="BC839" s="81" t="s">
        <v>4952</v>
      </c>
    </row>
    <row r="840" spans="1:55" s="20" customFormat="1" ht="39.75" customHeight="1" x14ac:dyDescent="0.25">
      <c r="A840" s="81" t="s">
        <v>73</v>
      </c>
      <c r="B840" s="34"/>
      <c r="C840" s="34"/>
      <c r="D840" s="34">
        <v>1</v>
      </c>
      <c r="E840" s="34"/>
      <c r="F840" s="34" t="s">
        <v>5182</v>
      </c>
      <c r="G840" s="15" t="s">
        <v>4776</v>
      </c>
      <c r="H840" s="16" t="s">
        <v>4778</v>
      </c>
      <c r="I840" s="172">
        <f t="shared" si="164"/>
        <v>828</v>
      </c>
      <c r="J840" s="83">
        <f t="shared" si="175"/>
        <v>794</v>
      </c>
      <c r="K840" s="17" t="s">
        <v>4737</v>
      </c>
      <c r="L840" s="60" t="s">
        <v>74</v>
      </c>
      <c r="M840" s="60" t="s">
        <v>5634</v>
      </c>
      <c r="N840" s="53" t="s">
        <v>4804</v>
      </c>
      <c r="O840" s="18" t="s">
        <v>3264</v>
      </c>
      <c r="P840" s="47"/>
      <c r="Q840" s="48">
        <v>43130</v>
      </c>
      <c r="R840" s="66" t="s">
        <v>1045</v>
      </c>
      <c r="S840" s="48" t="s">
        <v>76</v>
      </c>
      <c r="T840" s="56" t="s">
        <v>1822</v>
      </c>
      <c r="U840" s="47" t="s">
        <v>78</v>
      </c>
      <c r="V840" s="58" t="s">
        <v>196</v>
      </c>
      <c r="W840" s="58" t="s">
        <v>1824</v>
      </c>
      <c r="X840" s="58" t="s">
        <v>5183</v>
      </c>
      <c r="Y840" s="19" t="s">
        <v>5184</v>
      </c>
      <c r="Z840" s="71"/>
      <c r="AA840" s="69"/>
      <c r="AB840" s="68">
        <f t="shared" si="165"/>
        <v>0</v>
      </c>
      <c r="AC840" s="69">
        <v>4025.45</v>
      </c>
      <c r="AD840" s="69">
        <v>2167.5500000000002</v>
      </c>
      <c r="AE840" s="69"/>
      <c r="AF840" s="68">
        <f t="shared" si="166"/>
        <v>6193</v>
      </c>
      <c r="AG840" s="69"/>
      <c r="AH840" s="69"/>
      <c r="AI840" s="69"/>
      <c r="AJ840" s="68">
        <f t="shared" si="167"/>
        <v>0</v>
      </c>
      <c r="AK840" s="69"/>
      <c r="AL840" s="69"/>
      <c r="AM840" s="69"/>
      <c r="AN840" s="69">
        <v>900</v>
      </c>
      <c r="AO840" s="69"/>
      <c r="AP840" s="69"/>
      <c r="AQ840" s="68">
        <f t="shared" si="168"/>
        <v>900</v>
      </c>
      <c r="AR840" s="69"/>
      <c r="AS840" s="69"/>
      <c r="AT840" s="72">
        <f t="shared" si="169"/>
        <v>362.29049999999995</v>
      </c>
      <c r="AU840" s="71">
        <f t="shared" si="174"/>
        <v>40.657044999999997</v>
      </c>
      <c r="AV840" s="68">
        <f t="shared" si="170"/>
        <v>7495.947545</v>
      </c>
      <c r="AW840" s="68">
        <f t="shared" si="172"/>
        <v>89951.370540000004</v>
      </c>
      <c r="AX840" s="70">
        <v>400</v>
      </c>
      <c r="AY840" s="70">
        <v>600</v>
      </c>
      <c r="AZ840" s="70"/>
      <c r="BA840" s="68">
        <f t="shared" si="171"/>
        <v>90951.370540000004</v>
      </c>
      <c r="BB840" s="17" t="s">
        <v>6082</v>
      </c>
      <c r="BC840" s="81" t="s">
        <v>6080</v>
      </c>
    </row>
    <row r="841" spans="1:55" s="20" customFormat="1" ht="39.75" customHeight="1" x14ac:dyDescent="0.25">
      <c r="A841" s="81" t="s">
        <v>73</v>
      </c>
      <c r="B841" s="34" t="s">
        <v>2</v>
      </c>
      <c r="C841" s="34"/>
      <c r="D841" s="34"/>
      <c r="E841" s="34"/>
      <c r="F841" s="34" t="s">
        <v>5182</v>
      </c>
      <c r="G841" s="15" t="s">
        <v>4776</v>
      </c>
      <c r="H841" s="16" t="s">
        <v>4778</v>
      </c>
      <c r="I841" s="172">
        <f t="shared" si="164"/>
        <v>829</v>
      </c>
      <c r="J841" s="83">
        <f t="shared" si="175"/>
        <v>795</v>
      </c>
      <c r="K841" s="17" t="s">
        <v>4737</v>
      </c>
      <c r="L841" s="60" t="s">
        <v>74</v>
      </c>
      <c r="M841" s="60" t="s">
        <v>5634</v>
      </c>
      <c r="N841" s="53" t="s">
        <v>4794</v>
      </c>
      <c r="O841" s="18" t="s">
        <v>3265</v>
      </c>
      <c r="P841" s="47" t="s">
        <v>3266</v>
      </c>
      <c r="Q841" s="48">
        <v>36507</v>
      </c>
      <c r="R841" s="66" t="s">
        <v>1046</v>
      </c>
      <c r="S841" s="48" t="s">
        <v>76</v>
      </c>
      <c r="T841" s="56" t="s">
        <v>77</v>
      </c>
      <c r="U841" s="47" t="s">
        <v>78</v>
      </c>
      <c r="V841" s="58" t="s">
        <v>197</v>
      </c>
      <c r="W841" s="58" t="s">
        <v>1827</v>
      </c>
      <c r="X841" s="58" t="s">
        <v>5183</v>
      </c>
      <c r="Y841" s="19" t="s">
        <v>5184</v>
      </c>
      <c r="Z841" s="71"/>
      <c r="AA841" s="69"/>
      <c r="AB841" s="68">
        <f t="shared" si="165"/>
        <v>0</v>
      </c>
      <c r="AC841" s="69">
        <v>3809.65</v>
      </c>
      <c r="AD841" s="69">
        <v>2051.35</v>
      </c>
      <c r="AE841" s="69"/>
      <c r="AF841" s="68">
        <f t="shared" si="166"/>
        <v>5861</v>
      </c>
      <c r="AG841" s="69"/>
      <c r="AH841" s="69"/>
      <c r="AI841" s="69"/>
      <c r="AJ841" s="68">
        <f t="shared" si="167"/>
        <v>0</v>
      </c>
      <c r="AK841" s="69"/>
      <c r="AL841" s="69"/>
      <c r="AM841" s="69"/>
      <c r="AN841" s="69">
        <v>900</v>
      </c>
      <c r="AO841" s="69"/>
      <c r="AP841" s="69"/>
      <c r="AQ841" s="68">
        <f t="shared" si="168"/>
        <v>900</v>
      </c>
      <c r="AR841" s="69">
        <v>1383.38</v>
      </c>
      <c r="AS841" s="69"/>
      <c r="AT841" s="72">
        <f t="shared" si="169"/>
        <v>342.86849999999998</v>
      </c>
      <c r="AU841" s="71">
        <f t="shared" si="174"/>
        <v>38.477465000000002</v>
      </c>
      <c r="AV841" s="68">
        <f t="shared" si="170"/>
        <v>8525.7259649999996</v>
      </c>
      <c r="AW841" s="68">
        <f t="shared" si="172"/>
        <v>102308.71158</v>
      </c>
      <c r="AX841" s="70">
        <v>400</v>
      </c>
      <c r="AY841" s="70">
        <v>600</v>
      </c>
      <c r="AZ841" s="70"/>
      <c r="BA841" s="68">
        <f t="shared" si="171"/>
        <v>103308.71158</v>
      </c>
      <c r="BB841" s="17"/>
      <c r="BC841" s="81"/>
    </row>
    <row r="842" spans="1:55" s="20" customFormat="1" ht="39.75" customHeight="1" x14ac:dyDescent="0.25">
      <c r="A842" s="81" t="s">
        <v>73</v>
      </c>
      <c r="B842" s="34" t="s">
        <v>2</v>
      </c>
      <c r="C842" s="34"/>
      <c r="D842" s="34"/>
      <c r="E842" s="34"/>
      <c r="F842" s="34" t="s">
        <v>5182</v>
      </c>
      <c r="G842" s="15" t="s">
        <v>4776</v>
      </c>
      <c r="H842" s="16" t="s">
        <v>4778</v>
      </c>
      <c r="I842" s="172">
        <f t="shared" ref="I842:I905" si="176">I841+1</f>
        <v>830</v>
      </c>
      <c r="J842" s="83">
        <f t="shared" si="175"/>
        <v>796</v>
      </c>
      <c r="K842" s="17" t="s">
        <v>4737</v>
      </c>
      <c r="L842" s="60" t="s">
        <v>74</v>
      </c>
      <c r="M842" s="60" t="s">
        <v>5634</v>
      </c>
      <c r="N842" s="53" t="s">
        <v>4804</v>
      </c>
      <c r="O842" s="18" t="s">
        <v>3267</v>
      </c>
      <c r="P842" s="47" t="s">
        <v>3268</v>
      </c>
      <c r="Q842" s="48">
        <v>30651</v>
      </c>
      <c r="R842" s="66" t="s">
        <v>1047</v>
      </c>
      <c r="S842" s="48" t="s">
        <v>76</v>
      </c>
      <c r="T842" s="56" t="s">
        <v>77</v>
      </c>
      <c r="U842" s="47" t="s">
        <v>78</v>
      </c>
      <c r="V842" s="58" t="s">
        <v>196</v>
      </c>
      <c r="W842" s="58" t="s">
        <v>1824</v>
      </c>
      <c r="X842" s="58" t="s">
        <v>5183</v>
      </c>
      <c r="Y842" s="19" t="s">
        <v>5184</v>
      </c>
      <c r="Z842" s="71"/>
      <c r="AA842" s="69"/>
      <c r="AB842" s="68">
        <f t="shared" si="165"/>
        <v>0</v>
      </c>
      <c r="AC842" s="69">
        <v>4025.45</v>
      </c>
      <c r="AD842" s="69">
        <v>2167.5500000000002</v>
      </c>
      <c r="AE842" s="69"/>
      <c r="AF842" s="68">
        <f t="shared" si="166"/>
        <v>6193</v>
      </c>
      <c r="AG842" s="69"/>
      <c r="AH842" s="69"/>
      <c r="AI842" s="69"/>
      <c r="AJ842" s="68">
        <f t="shared" si="167"/>
        <v>0</v>
      </c>
      <c r="AK842" s="69"/>
      <c r="AL842" s="69"/>
      <c r="AM842" s="69"/>
      <c r="AN842" s="69">
        <v>900</v>
      </c>
      <c r="AO842" s="69"/>
      <c r="AP842" s="69"/>
      <c r="AQ842" s="68">
        <f t="shared" si="168"/>
        <v>900</v>
      </c>
      <c r="AR842" s="69"/>
      <c r="AS842" s="69"/>
      <c r="AT842" s="72">
        <f t="shared" si="169"/>
        <v>362.29049999999995</v>
      </c>
      <c r="AU842" s="71">
        <f t="shared" si="174"/>
        <v>40.657044999999997</v>
      </c>
      <c r="AV842" s="68">
        <f t="shared" si="170"/>
        <v>7495.947545</v>
      </c>
      <c r="AW842" s="68">
        <f t="shared" si="172"/>
        <v>89951.370540000004</v>
      </c>
      <c r="AX842" s="70">
        <v>400</v>
      </c>
      <c r="AY842" s="70">
        <v>600</v>
      </c>
      <c r="AZ842" s="70"/>
      <c r="BA842" s="68">
        <f t="shared" si="171"/>
        <v>90951.370540000004</v>
      </c>
      <c r="BB842" s="17" t="s">
        <v>5559</v>
      </c>
      <c r="BC842" s="81"/>
    </row>
    <row r="843" spans="1:55" s="20" customFormat="1" ht="39.75" customHeight="1" x14ac:dyDescent="0.25">
      <c r="A843" s="81" t="s">
        <v>73</v>
      </c>
      <c r="B843" s="34" t="s">
        <v>2</v>
      </c>
      <c r="C843" s="34"/>
      <c r="D843" s="34"/>
      <c r="E843" s="34"/>
      <c r="F843" s="34" t="s">
        <v>5182</v>
      </c>
      <c r="G843" s="15" t="s">
        <v>4776</v>
      </c>
      <c r="H843" s="16" t="s">
        <v>4778</v>
      </c>
      <c r="I843" s="172">
        <f t="shared" si="176"/>
        <v>831</v>
      </c>
      <c r="J843" s="83">
        <f t="shared" si="175"/>
        <v>797</v>
      </c>
      <c r="K843" s="17" t="s">
        <v>4737</v>
      </c>
      <c r="L843" s="60" t="s">
        <v>74</v>
      </c>
      <c r="M843" s="60" t="s">
        <v>5634</v>
      </c>
      <c r="N843" s="53" t="s">
        <v>4804</v>
      </c>
      <c r="O843" s="18" t="s">
        <v>3269</v>
      </c>
      <c r="P843" s="47" t="s">
        <v>3270</v>
      </c>
      <c r="Q843" s="48">
        <v>28369</v>
      </c>
      <c r="R843" s="66" t="s">
        <v>1048</v>
      </c>
      <c r="S843" s="48" t="s">
        <v>76</v>
      </c>
      <c r="T843" s="56" t="s">
        <v>77</v>
      </c>
      <c r="U843" s="47" t="s">
        <v>78</v>
      </c>
      <c r="V843" s="58" t="s">
        <v>196</v>
      </c>
      <c r="W843" s="58" t="s">
        <v>1824</v>
      </c>
      <c r="X843" s="58" t="s">
        <v>5183</v>
      </c>
      <c r="Y843" s="19" t="s">
        <v>5184</v>
      </c>
      <c r="Z843" s="71"/>
      <c r="AA843" s="69"/>
      <c r="AB843" s="68">
        <f t="shared" si="165"/>
        <v>0</v>
      </c>
      <c r="AC843" s="69">
        <v>4025.45</v>
      </c>
      <c r="AD843" s="69">
        <v>2167.5500000000002</v>
      </c>
      <c r="AE843" s="69"/>
      <c r="AF843" s="68">
        <f t="shared" si="166"/>
        <v>6193</v>
      </c>
      <c r="AG843" s="69"/>
      <c r="AH843" s="69"/>
      <c r="AI843" s="69"/>
      <c r="AJ843" s="68">
        <f t="shared" si="167"/>
        <v>0</v>
      </c>
      <c r="AK843" s="69"/>
      <c r="AL843" s="69"/>
      <c r="AM843" s="69"/>
      <c r="AN843" s="69">
        <v>900</v>
      </c>
      <c r="AO843" s="69"/>
      <c r="AP843" s="69"/>
      <c r="AQ843" s="68">
        <f t="shared" si="168"/>
        <v>900</v>
      </c>
      <c r="AR843" s="69"/>
      <c r="AS843" s="69"/>
      <c r="AT843" s="72">
        <f t="shared" si="169"/>
        <v>362.29049999999995</v>
      </c>
      <c r="AU843" s="71">
        <f t="shared" si="174"/>
        <v>40.657044999999997</v>
      </c>
      <c r="AV843" s="68">
        <f t="shared" si="170"/>
        <v>7495.947545</v>
      </c>
      <c r="AW843" s="68">
        <f t="shared" si="172"/>
        <v>89951.370540000004</v>
      </c>
      <c r="AX843" s="70">
        <v>400</v>
      </c>
      <c r="AY843" s="70">
        <v>600</v>
      </c>
      <c r="AZ843" s="70"/>
      <c r="BA843" s="68">
        <f t="shared" si="171"/>
        <v>90951.370540000004</v>
      </c>
      <c r="BB843" s="17"/>
      <c r="BC843" s="81"/>
    </row>
    <row r="844" spans="1:55" s="20" customFormat="1" ht="39.75" customHeight="1" x14ac:dyDescent="0.25">
      <c r="A844" s="81" t="s">
        <v>73</v>
      </c>
      <c r="B844" s="34" t="s">
        <v>2</v>
      </c>
      <c r="C844" s="34"/>
      <c r="D844" s="34"/>
      <c r="E844" s="34"/>
      <c r="F844" s="34" t="s">
        <v>5182</v>
      </c>
      <c r="G844" s="15" t="s">
        <v>4776</v>
      </c>
      <c r="H844" s="16" t="s">
        <v>4778</v>
      </c>
      <c r="I844" s="172">
        <f t="shared" si="176"/>
        <v>832</v>
      </c>
      <c r="J844" s="83">
        <f t="shared" si="175"/>
        <v>798</v>
      </c>
      <c r="K844" s="17" t="s">
        <v>4737</v>
      </c>
      <c r="L844" s="60" t="s">
        <v>74</v>
      </c>
      <c r="M844" s="60" t="s">
        <v>5634</v>
      </c>
      <c r="N844" s="53" t="s">
        <v>4804</v>
      </c>
      <c r="O844" s="18" t="s">
        <v>3271</v>
      </c>
      <c r="P844" s="47" t="s">
        <v>3272</v>
      </c>
      <c r="Q844" s="48">
        <v>32680</v>
      </c>
      <c r="R844" s="66" t="s">
        <v>1049</v>
      </c>
      <c r="S844" s="48" t="s">
        <v>76</v>
      </c>
      <c r="T844" s="56" t="s">
        <v>77</v>
      </c>
      <c r="U844" s="47" t="s">
        <v>78</v>
      </c>
      <c r="V844" s="58" t="s">
        <v>196</v>
      </c>
      <c r="W844" s="58" t="s">
        <v>1824</v>
      </c>
      <c r="X844" s="58" t="s">
        <v>5183</v>
      </c>
      <c r="Y844" s="19" t="s">
        <v>5184</v>
      </c>
      <c r="Z844" s="71"/>
      <c r="AA844" s="69"/>
      <c r="AB844" s="68">
        <f t="shared" si="165"/>
        <v>0</v>
      </c>
      <c r="AC844" s="69">
        <v>4025.45</v>
      </c>
      <c r="AD844" s="69">
        <v>2167.5500000000002</v>
      </c>
      <c r="AE844" s="69"/>
      <c r="AF844" s="68">
        <f t="shared" si="166"/>
        <v>6193</v>
      </c>
      <c r="AG844" s="69"/>
      <c r="AH844" s="69"/>
      <c r="AI844" s="69"/>
      <c r="AJ844" s="68">
        <f t="shared" si="167"/>
        <v>0</v>
      </c>
      <c r="AK844" s="69"/>
      <c r="AL844" s="69"/>
      <c r="AM844" s="69"/>
      <c r="AN844" s="69">
        <v>900</v>
      </c>
      <c r="AO844" s="69"/>
      <c r="AP844" s="69"/>
      <c r="AQ844" s="68">
        <f t="shared" si="168"/>
        <v>900</v>
      </c>
      <c r="AR844" s="69"/>
      <c r="AS844" s="69"/>
      <c r="AT844" s="72">
        <f t="shared" si="169"/>
        <v>362.29049999999995</v>
      </c>
      <c r="AU844" s="71">
        <f t="shared" si="174"/>
        <v>40.657044999999997</v>
      </c>
      <c r="AV844" s="68">
        <f t="shared" si="170"/>
        <v>7495.947545</v>
      </c>
      <c r="AW844" s="68">
        <f t="shared" si="172"/>
        <v>89951.370540000004</v>
      </c>
      <c r="AX844" s="70">
        <v>400</v>
      </c>
      <c r="AY844" s="70">
        <v>600</v>
      </c>
      <c r="AZ844" s="70"/>
      <c r="BA844" s="68">
        <f t="shared" si="171"/>
        <v>90951.370540000004</v>
      </c>
      <c r="BB844" s="17"/>
      <c r="BC844" s="81"/>
    </row>
    <row r="845" spans="1:55" s="20" customFormat="1" ht="39.75" customHeight="1" x14ac:dyDescent="0.25">
      <c r="A845" s="81" t="s">
        <v>73</v>
      </c>
      <c r="B845" s="34" t="s">
        <v>2</v>
      </c>
      <c r="C845" s="34"/>
      <c r="D845" s="34"/>
      <c r="E845" s="34"/>
      <c r="F845" s="34" t="s">
        <v>5182</v>
      </c>
      <c r="G845" s="15" t="s">
        <v>4776</v>
      </c>
      <c r="H845" s="16" t="s">
        <v>4778</v>
      </c>
      <c r="I845" s="172">
        <f t="shared" si="176"/>
        <v>833</v>
      </c>
      <c r="J845" s="83">
        <f t="shared" si="175"/>
        <v>799</v>
      </c>
      <c r="K845" s="17" t="s">
        <v>4737</v>
      </c>
      <c r="L845" s="60" t="s">
        <v>74</v>
      </c>
      <c r="M845" s="60" t="s">
        <v>5634</v>
      </c>
      <c r="N845" s="139" t="s">
        <v>4801</v>
      </c>
      <c r="O845" s="18" t="s">
        <v>3273</v>
      </c>
      <c r="P845" s="47" t="s">
        <v>3274</v>
      </c>
      <c r="Q845" s="48">
        <v>35052</v>
      </c>
      <c r="R845" s="66" t="s">
        <v>1050</v>
      </c>
      <c r="S845" s="48" t="s">
        <v>76</v>
      </c>
      <c r="T845" s="56" t="s">
        <v>77</v>
      </c>
      <c r="U845" s="47" t="s">
        <v>78</v>
      </c>
      <c r="V845" s="58" t="s">
        <v>196</v>
      </c>
      <c r="W845" s="58" t="s">
        <v>1824</v>
      </c>
      <c r="X845" s="58" t="s">
        <v>5183</v>
      </c>
      <c r="Y845" s="19" t="s">
        <v>5184</v>
      </c>
      <c r="Z845" s="71"/>
      <c r="AA845" s="69"/>
      <c r="AB845" s="68">
        <f t="shared" ref="AB845:AB908" si="177">SUM(Z845:AA845)</f>
        <v>0</v>
      </c>
      <c r="AC845" s="69">
        <v>4025.45</v>
      </c>
      <c r="AD845" s="69">
        <v>2167.5500000000002</v>
      </c>
      <c r="AE845" s="69"/>
      <c r="AF845" s="68">
        <f t="shared" ref="AF845:AF908" si="178">SUM(AC845:AE845)</f>
        <v>6193</v>
      </c>
      <c r="AG845" s="69"/>
      <c r="AH845" s="69"/>
      <c r="AI845" s="69"/>
      <c r="AJ845" s="68">
        <f t="shared" ref="AJ845:AJ908" si="179">SUM(AG845:AI845)</f>
        <v>0</v>
      </c>
      <c r="AK845" s="69"/>
      <c r="AL845" s="69"/>
      <c r="AM845" s="69"/>
      <c r="AN845" s="69">
        <v>900</v>
      </c>
      <c r="AO845" s="69"/>
      <c r="AP845" s="69"/>
      <c r="AQ845" s="68">
        <f t="shared" ref="AQ845:AQ908" si="180">SUM(AK845:AP845)</f>
        <v>900</v>
      </c>
      <c r="AR845" s="69">
        <v>782.6</v>
      </c>
      <c r="AS845" s="69"/>
      <c r="AT845" s="72">
        <f t="shared" ref="AT845:AT908" si="181">+(Z845+AC845)*9%</f>
        <v>362.29049999999995</v>
      </c>
      <c r="AU845" s="71">
        <f t="shared" si="174"/>
        <v>40.657044999999997</v>
      </c>
      <c r="AV845" s="68">
        <f t="shared" ref="AV845:AV908" si="182">AB845+AF845+AJ845+AQ845+AR845+AS845+AT845+AU845</f>
        <v>8278.5475449999994</v>
      </c>
      <c r="AW845" s="68">
        <f t="shared" si="172"/>
        <v>99342.570539999986</v>
      </c>
      <c r="AX845" s="70">
        <v>400</v>
      </c>
      <c r="AY845" s="70">
        <v>600</v>
      </c>
      <c r="AZ845" s="70"/>
      <c r="BA845" s="68">
        <f t="shared" ref="BA845:BA908" si="183">AW845+AX845+AY845+AZ845</f>
        <v>100342.57053999999</v>
      </c>
      <c r="BB845" s="17"/>
      <c r="BC845" s="81"/>
    </row>
    <row r="846" spans="1:55" s="20" customFormat="1" ht="39.75" customHeight="1" x14ac:dyDescent="0.25">
      <c r="A846" s="81" t="s">
        <v>73</v>
      </c>
      <c r="B846" s="34" t="s">
        <v>2</v>
      </c>
      <c r="C846" s="34"/>
      <c r="D846" s="34"/>
      <c r="E846" s="34"/>
      <c r="F846" s="34" t="s">
        <v>5182</v>
      </c>
      <c r="G846" s="15" t="s">
        <v>4776</v>
      </c>
      <c r="H846" s="16" t="s">
        <v>4778</v>
      </c>
      <c r="I846" s="172">
        <f t="shared" si="176"/>
        <v>834</v>
      </c>
      <c r="J846" s="83">
        <f t="shared" si="175"/>
        <v>800</v>
      </c>
      <c r="K846" s="17" t="s">
        <v>4737</v>
      </c>
      <c r="L846" s="60" t="s">
        <v>74</v>
      </c>
      <c r="M846" s="60" t="s">
        <v>5634</v>
      </c>
      <c r="N846" s="53" t="s">
        <v>4803</v>
      </c>
      <c r="O846" s="18" t="s">
        <v>3275</v>
      </c>
      <c r="P846" s="47" t="s">
        <v>3276</v>
      </c>
      <c r="Q846" s="48">
        <v>32387</v>
      </c>
      <c r="R846" s="66" t="s">
        <v>1051</v>
      </c>
      <c r="S846" s="48" t="s">
        <v>76</v>
      </c>
      <c r="T846" s="56" t="s">
        <v>77</v>
      </c>
      <c r="U846" s="47" t="s">
        <v>78</v>
      </c>
      <c r="V846" s="58" t="s">
        <v>196</v>
      </c>
      <c r="W846" s="58" t="s">
        <v>1824</v>
      </c>
      <c r="X846" s="58" t="s">
        <v>5183</v>
      </c>
      <c r="Y846" s="19" t="s">
        <v>5184</v>
      </c>
      <c r="Z846" s="71"/>
      <c r="AA846" s="69"/>
      <c r="AB846" s="68">
        <f t="shared" si="177"/>
        <v>0</v>
      </c>
      <c r="AC846" s="69">
        <v>4025.45</v>
      </c>
      <c r="AD846" s="69">
        <v>2167.5500000000002</v>
      </c>
      <c r="AE846" s="69">
        <v>37</v>
      </c>
      <c r="AF846" s="68">
        <f t="shared" si="178"/>
        <v>6230</v>
      </c>
      <c r="AG846" s="69">
        <v>400</v>
      </c>
      <c r="AH846" s="69"/>
      <c r="AI846" s="69"/>
      <c r="AJ846" s="68">
        <f t="shared" si="179"/>
        <v>400</v>
      </c>
      <c r="AK846" s="69"/>
      <c r="AL846" s="69"/>
      <c r="AM846" s="69"/>
      <c r="AN846" s="69">
        <v>900</v>
      </c>
      <c r="AO846" s="69"/>
      <c r="AP846" s="69"/>
      <c r="AQ846" s="68">
        <f t="shared" si="180"/>
        <v>900</v>
      </c>
      <c r="AR846" s="69"/>
      <c r="AS846" s="69"/>
      <c r="AT846" s="72">
        <f t="shared" si="181"/>
        <v>362.29049999999995</v>
      </c>
      <c r="AU846" s="71">
        <f t="shared" si="174"/>
        <v>40.657044999999997</v>
      </c>
      <c r="AV846" s="68">
        <f t="shared" si="182"/>
        <v>7932.947545</v>
      </c>
      <c r="AW846" s="68">
        <f t="shared" ref="AW846:AW909" si="184">AV846*12</f>
        <v>95195.370540000004</v>
      </c>
      <c r="AX846" s="70">
        <v>400</v>
      </c>
      <c r="AY846" s="70">
        <v>600</v>
      </c>
      <c r="AZ846" s="70"/>
      <c r="BA846" s="68">
        <f t="shared" si="183"/>
        <v>96195.370540000004</v>
      </c>
      <c r="BB846" s="17" t="s">
        <v>4883</v>
      </c>
      <c r="BC846" s="81" t="s">
        <v>4952</v>
      </c>
    </row>
    <row r="847" spans="1:55" s="20" customFormat="1" ht="39.75" customHeight="1" x14ac:dyDescent="0.25">
      <c r="A847" s="81" t="s">
        <v>73</v>
      </c>
      <c r="B847" s="34" t="s">
        <v>2</v>
      </c>
      <c r="C847" s="34"/>
      <c r="D847" s="34"/>
      <c r="E847" s="34"/>
      <c r="F847" s="34" t="s">
        <v>5182</v>
      </c>
      <c r="G847" s="15" t="s">
        <v>4776</v>
      </c>
      <c r="H847" s="16" t="s">
        <v>4778</v>
      </c>
      <c r="I847" s="172">
        <f t="shared" si="176"/>
        <v>835</v>
      </c>
      <c r="J847" s="83">
        <f t="shared" si="175"/>
        <v>801</v>
      </c>
      <c r="K847" s="17" t="s">
        <v>4737</v>
      </c>
      <c r="L847" s="60" t="s">
        <v>74</v>
      </c>
      <c r="M847" s="60" t="s">
        <v>5634</v>
      </c>
      <c r="N847" s="53" t="s">
        <v>4804</v>
      </c>
      <c r="O847" s="18" t="s">
        <v>3277</v>
      </c>
      <c r="P847" s="47" t="s">
        <v>3278</v>
      </c>
      <c r="Q847" s="48">
        <v>28004</v>
      </c>
      <c r="R847" s="66" t="s">
        <v>1052</v>
      </c>
      <c r="S847" s="48" t="s">
        <v>76</v>
      </c>
      <c r="T847" s="56" t="s">
        <v>77</v>
      </c>
      <c r="U847" s="47" t="s">
        <v>78</v>
      </c>
      <c r="V847" s="58" t="s">
        <v>196</v>
      </c>
      <c r="W847" s="58" t="s">
        <v>1824</v>
      </c>
      <c r="X847" s="58" t="s">
        <v>5183</v>
      </c>
      <c r="Y847" s="19" t="s">
        <v>5184</v>
      </c>
      <c r="Z847" s="71"/>
      <c r="AA847" s="69"/>
      <c r="AB847" s="68">
        <f t="shared" si="177"/>
        <v>0</v>
      </c>
      <c r="AC847" s="69">
        <v>4025.45</v>
      </c>
      <c r="AD847" s="69">
        <v>2167.5500000000002</v>
      </c>
      <c r="AE847" s="69">
        <v>435.88</v>
      </c>
      <c r="AF847" s="68">
        <f t="shared" si="178"/>
        <v>6628.88</v>
      </c>
      <c r="AG847" s="69">
        <v>400</v>
      </c>
      <c r="AH847" s="69"/>
      <c r="AI847" s="69"/>
      <c r="AJ847" s="68">
        <f t="shared" si="179"/>
        <v>400</v>
      </c>
      <c r="AK847" s="69"/>
      <c r="AL847" s="69"/>
      <c r="AM847" s="69"/>
      <c r="AN847" s="69">
        <v>900</v>
      </c>
      <c r="AO847" s="69"/>
      <c r="AP847" s="69"/>
      <c r="AQ847" s="68">
        <f t="shared" si="180"/>
        <v>900</v>
      </c>
      <c r="AR847" s="69"/>
      <c r="AS847" s="69"/>
      <c r="AT847" s="72">
        <f t="shared" si="181"/>
        <v>362.29049999999995</v>
      </c>
      <c r="AU847" s="71">
        <f t="shared" si="174"/>
        <v>40.657044999999997</v>
      </c>
      <c r="AV847" s="68">
        <f t="shared" si="182"/>
        <v>8331.8275450000001</v>
      </c>
      <c r="AW847" s="68">
        <f t="shared" si="184"/>
        <v>99981.930540000001</v>
      </c>
      <c r="AX847" s="70">
        <v>400</v>
      </c>
      <c r="AY847" s="70">
        <v>600</v>
      </c>
      <c r="AZ847" s="70"/>
      <c r="BA847" s="68">
        <f t="shared" si="183"/>
        <v>100981.93054</v>
      </c>
      <c r="BB847" s="17" t="s">
        <v>4884</v>
      </c>
      <c r="BC847" s="81" t="s">
        <v>4952</v>
      </c>
    </row>
    <row r="848" spans="1:55" s="20" customFormat="1" ht="39.75" customHeight="1" x14ac:dyDescent="0.25">
      <c r="A848" s="81" t="s">
        <v>73</v>
      </c>
      <c r="B848" s="34" t="s">
        <v>2</v>
      </c>
      <c r="C848" s="34"/>
      <c r="D848" s="34"/>
      <c r="E848" s="34"/>
      <c r="F848" s="34" t="s">
        <v>5182</v>
      </c>
      <c r="G848" s="15" t="s">
        <v>4776</v>
      </c>
      <c r="H848" s="16" t="s">
        <v>4778</v>
      </c>
      <c r="I848" s="172">
        <f t="shared" si="176"/>
        <v>836</v>
      </c>
      <c r="J848" s="83">
        <f t="shared" si="175"/>
        <v>802</v>
      </c>
      <c r="K848" s="17" t="s">
        <v>4737</v>
      </c>
      <c r="L848" s="60" t="s">
        <v>74</v>
      </c>
      <c r="M848" s="60" t="s">
        <v>5634</v>
      </c>
      <c r="N848" s="53" t="s">
        <v>4799</v>
      </c>
      <c r="O848" s="18" t="s">
        <v>3279</v>
      </c>
      <c r="P848" s="47" t="s">
        <v>3280</v>
      </c>
      <c r="Q848" s="48">
        <v>38082</v>
      </c>
      <c r="R848" s="66" t="s">
        <v>1053</v>
      </c>
      <c r="S848" s="48" t="s">
        <v>76</v>
      </c>
      <c r="T848" s="56" t="s">
        <v>77</v>
      </c>
      <c r="U848" s="47" t="s">
        <v>78</v>
      </c>
      <c r="V848" s="58" t="s">
        <v>198</v>
      </c>
      <c r="W848" s="58" t="s">
        <v>1830</v>
      </c>
      <c r="X848" s="58" t="s">
        <v>5183</v>
      </c>
      <c r="Y848" s="19" t="s">
        <v>5184</v>
      </c>
      <c r="Z848" s="71"/>
      <c r="AA848" s="69"/>
      <c r="AB848" s="68">
        <f t="shared" si="177"/>
        <v>0</v>
      </c>
      <c r="AC848" s="69">
        <v>3605.55</v>
      </c>
      <c r="AD848" s="69">
        <v>1941.45</v>
      </c>
      <c r="AE848" s="69"/>
      <c r="AF848" s="68">
        <f t="shared" si="178"/>
        <v>5547</v>
      </c>
      <c r="AG848" s="69"/>
      <c r="AH848" s="69"/>
      <c r="AI848" s="69"/>
      <c r="AJ848" s="68">
        <f t="shared" si="179"/>
        <v>0</v>
      </c>
      <c r="AK848" s="69"/>
      <c r="AL848" s="69"/>
      <c r="AM848" s="69"/>
      <c r="AN848" s="69">
        <v>900</v>
      </c>
      <c r="AO848" s="69"/>
      <c r="AP848" s="69"/>
      <c r="AQ848" s="68">
        <f t="shared" si="180"/>
        <v>900</v>
      </c>
      <c r="AR848" s="69"/>
      <c r="AS848" s="69"/>
      <c r="AT848" s="72">
        <f t="shared" si="181"/>
        <v>324.49950000000001</v>
      </c>
      <c r="AU848" s="71">
        <f t="shared" si="174"/>
        <v>36.416055</v>
      </c>
      <c r="AV848" s="68">
        <f t="shared" si="182"/>
        <v>6807.9155549999996</v>
      </c>
      <c r="AW848" s="68">
        <f t="shared" si="184"/>
        <v>81694.986659999995</v>
      </c>
      <c r="AX848" s="70">
        <v>400</v>
      </c>
      <c r="AY848" s="70">
        <v>600</v>
      </c>
      <c r="AZ848" s="70"/>
      <c r="BA848" s="68">
        <f t="shared" si="183"/>
        <v>82694.986659999995</v>
      </c>
      <c r="BB848" s="17"/>
      <c r="BC848" s="81"/>
    </row>
    <row r="849" spans="1:55" s="20" customFormat="1" ht="39.75" customHeight="1" x14ac:dyDescent="0.25">
      <c r="A849" s="81" t="s">
        <v>73</v>
      </c>
      <c r="B849" s="34"/>
      <c r="C849" s="34">
        <v>1</v>
      </c>
      <c r="D849" s="34"/>
      <c r="E849" s="34"/>
      <c r="F849" s="34" t="s">
        <v>5182</v>
      </c>
      <c r="G849" s="15" t="s">
        <v>4776</v>
      </c>
      <c r="H849" s="16" t="s">
        <v>4778</v>
      </c>
      <c r="I849" s="172">
        <f t="shared" si="176"/>
        <v>837</v>
      </c>
      <c r="J849" s="83">
        <f t="shared" si="175"/>
        <v>803</v>
      </c>
      <c r="K849" s="17" t="s">
        <v>4737</v>
      </c>
      <c r="L849" s="60" t="s">
        <v>74</v>
      </c>
      <c r="M849" s="60" t="s">
        <v>5634</v>
      </c>
      <c r="N849" s="53" t="s">
        <v>4804</v>
      </c>
      <c r="O849" s="18" t="s">
        <v>2893</v>
      </c>
      <c r="P849" s="47"/>
      <c r="Q849" s="48">
        <v>28126</v>
      </c>
      <c r="R849" s="66" t="s">
        <v>1054</v>
      </c>
      <c r="S849" s="48" t="s">
        <v>76</v>
      </c>
      <c r="T849" s="56" t="s">
        <v>77</v>
      </c>
      <c r="U849" s="47" t="s">
        <v>78</v>
      </c>
      <c r="V849" s="58" t="s">
        <v>196</v>
      </c>
      <c r="W849" s="58" t="s">
        <v>1824</v>
      </c>
      <c r="X849" s="58" t="s">
        <v>5183</v>
      </c>
      <c r="Y849" s="19" t="s">
        <v>5184</v>
      </c>
      <c r="Z849" s="71"/>
      <c r="AA849" s="69"/>
      <c r="AB849" s="68">
        <f t="shared" si="177"/>
        <v>0</v>
      </c>
      <c r="AC849" s="69">
        <v>4025.45</v>
      </c>
      <c r="AD849" s="69">
        <v>2167.5500000000002</v>
      </c>
      <c r="AE849" s="69"/>
      <c r="AF849" s="68">
        <f t="shared" si="178"/>
        <v>6193</v>
      </c>
      <c r="AG849" s="69"/>
      <c r="AH849" s="69"/>
      <c r="AI849" s="69"/>
      <c r="AJ849" s="68">
        <f t="shared" si="179"/>
        <v>0</v>
      </c>
      <c r="AK849" s="69"/>
      <c r="AL849" s="69"/>
      <c r="AM849" s="69"/>
      <c r="AN849" s="69"/>
      <c r="AO849" s="69"/>
      <c r="AP849" s="69"/>
      <c r="AQ849" s="68">
        <f t="shared" si="180"/>
        <v>0</v>
      </c>
      <c r="AR849" s="69"/>
      <c r="AS849" s="69"/>
      <c r="AT849" s="72">
        <f t="shared" si="181"/>
        <v>362.29049999999995</v>
      </c>
      <c r="AU849" s="71">
        <f t="shared" si="174"/>
        <v>40.657044999999997</v>
      </c>
      <c r="AV849" s="68">
        <f t="shared" si="182"/>
        <v>6595.947545</v>
      </c>
      <c r="AW849" s="68">
        <f t="shared" si="184"/>
        <v>79151.370540000004</v>
      </c>
      <c r="AX849" s="70">
        <v>400</v>
      </c>
      <c r="AY849" s="70">
        <v>600</v>
      </c>
      <c r="AZ849" s="70"/>
      <c r="BA849" s="68">
        <f t="shared" si="183"/>
        <v>80151.370540000004</v>
      </c>
      <c r="BB849" s="17" t="s">
        <v>4885</v>
      </c>
      <c r="BC849" s="81" t="s">
        <v>4935</v>
      </c>
    </row>
    <row r="850" spans="1:55" s="20" customFormat="1" ht="39.75" customHeight="1" x14ac:dyDescent="0.25">
      <c r="A850" s="81" t="s">
        <v>73</v>
      </c>
      <c r="B850" s="34" t="s">
        <v>2</v>
      </c>
      <c r="C850" s="34"/>
      <c r="D850" s="34"/>
      <c r="E850" s="34"/>
      <c r="F850" s="34" t="s">
        <v>5182</v>
      </c>
      <c r="G850" s="15" t="s">
        <v>4776</v>
      </c>
      <c r="H850" s="16" t="s">
        <v>4778</v>
      </c>
      <c r="I850" s="172">
        <f t="shared" si="176"/>
        <v>838</v>
      </c>
      <c r="J850" s="83">
        <f t="shared" si="175"/>
        <v>804</v>
      </c>
      <c r="K850" s="17" t="s">
        <v>4737</v>
      </c>
      <c r="L850" s="60" t="s">
        <v>74</v>
      </c>
      <c r="M850" s="60" t="s">
        <v>5634</v>
      </c>
      <c r="N850" s="139" t="s">
        <v>4801</v>
      </c>
      <c r="O850" s="18" t="s">
        <v>3281</v>
      </c>
      <c r="P850" s="47" t="s">
        <v>3282</v>
      </c>
      <c r="Q850" s="48">
        <v>30651</v>
      </c>
      <c r="R850" s="66" t="s">
        <v>1055</v>
      </c>
      <c r="S850" s="48" t="s">
        <v>76</v>
      </c>
      <c r="T850" s="56" t="s">
        <v>77</v>
      </c>
      <c r="U850" s="47" t="s">
        <v>78</v>
      </c>
      <c r="V850" s="58" t="s">
        <v>196</v>
      </c>
      <c r="W850" s="58" t="s">
        <v>1824</v>
      </c>
      <c r="X850" s="58" t="s">
        <v>5183</v>
      </c>
      <c r="Y850" s="19" t="s">
        <v>5184</v>
      </c>
      <c r="Z850" s="71"/>
      <c r="AA850" s="69"/>
      <c r="AB850" s="68">
        <f t="shared" si="177"/>
        <v>0</v>
      </c>
      <c r="AC850" s="69">
        <v>4025.45</v>
      </c>
      <c r="AD850" s="69">
        <v>2167.5500000000002</v>
      </c>
      <c r="AE850" s="69"/>
      <c r="AF850" s="68">
        <f t="shared" si="178"/>
        <v>6193</v>
      </c>
      <c r="AG850" s="69"/>
      <c r="AH850" s="69"/>
      <c r="AI850" s="69"/>
      <c r="AJ850" s="68">
        <f t="shared" si="179"/>
        <v>0</v>
      </c>
      <c r="AK850" s="69"/>
      <c r="AL850" s="69"/>
      <c r="AM850" s="69"/>
      <c r="AN850" s="69">
        <v>900</v>
      </c>
      <c r="AO850" s="69"/>
      <c r="AP850" s="69"/>
      <c r="AQ850" s="68">
        <f t="shared" si="180"/>
        <v>900</v>
      </c>
      <c r="AR850" s="69"/>
      <c r="AS850" s="69"/>
      <c r="AT850" s="72">
        <f t="shared" si="181"/>
        <v>362.29049999999995</v>
      </c>
      <c r="AU850" s="71">
        <f t="shared" si="174"/>
        <v>40.657044999999997</v>
      </c>
      <c r="AV850" s="68">
        <f t="shared" si="182"/>
        <v>7495.947545</v>
      </c>
      <c r="AW850" s="68">
        <f t="shared" si="184"/>
        <v>89951.370540000004</v>
      </c>
      <c r="AX850" s="70">
        <v>400</v>
      </c>
      <c r="AY850" s="70">
        <v>600</v>
      </c>
      <c r="AZ850" s="70"/>
      <c r="BA850" s="68">
        <f t="shared" si="183"/>
        <v>90951.370540000004</v>
      </c>
      <c r="BB850" s="17"/>
      <c r="BC850" s="81"/>
    </row>
    <row r="851" spans="1:55" s="20" customFormat="1" ht="39.75" customHeight="1" x14ac:dyDescent="0.25">
      <c r="A851" s="81" t="s">
        <v>73</v>
      </c>
      <c r="B851" s="34" t="s">
        <v>2</v>
      </c>
      <c r="C851" s="34"/>
      <c r="D851" s="34"/>
      <c r="E851" s="34"/>
      <c r="F851" s="34" t="s">
        <v>5182</v>
      </c>
      <c r="G851" s="15" t="s">
        <v>4776</v>
      </c>
      <c r="H851" s="16" t="s">
        <v>4778</v>
      </c>
      <c r="I851" s="172">
        <f t="shared" si="176"/>
        <v>839</v>
      </c>
      <c r="J851" s="83">
        <f t="shared" si="175"/>
        <v>805</v>
      </c>
      <c r="K851" s="17" t="s">
        <v>4737</v>
      </c>
      <c r="L851" s="60" t="s">
        <v>74</v>
      </c>
      <c r="M851" s="60" t="s">
        <v>5634</v>
      </c>
      <c r="N851" s="139" t="s">
        <v>4801</v>
      </c>
      <c r="O851" s="18" t="s">
        <v>3283</v>
      </c>
      <c r="P851" s="47" t="s">
        <v>3284</v>
      </c>
      <c r="Q851" s="48">
        <v>29768</v>
      </c>
      <c r="R851" s="66" t="s">
        <v>1056</v>
      </c>
      <c r="S851" s="48" t="s">
        <v>76</v>
      </c>
      <c r="T851" s="56" t="s">
        <v>77</v>
      </c>
      <c r="U851" s="47" t="s">
        <v>78</v>
      </c>
      <c r="V851" s="58" t="s">
        <v>196</v>
      </c>
      <c r="W851" s="58" t="s">
        <v>1824</v>
      </c>
      <c r="X851" s="58" t="s">
        <v>5183</v>
      </c>
      <c r="Y851" s="19" t="s">
        <v>5184</v>
      </c>
      <c r="Z851" s="71"/>
      <c r="AA851" s="69"/>
      <c r="AB851" s="68">
        <f t="shared" si="177"/>
        <v>0</v>
      </c>
      <c r="AC851" s="69">
        <v>4025.45</v>
      </c>
      <c r="AD851" s="69">
        <v>2167.5500000000002</v>
      </c>
      <c r="AE851" s="69"/>
      <c r="AF851" s="68">
        <f t="shared" si="178"/>
        <v>6193</v>
      </c>
      <c r="AG851" s="69"/>
      <c r="AH851" s="69"/>
      <c r="AI851" s="69"/>
      <c r="AJ851" s="68">
        <f t="shared" si="179"/>
        <v>0</v>
      </c>
      <c r="AK851" s="69"/>
      <c r="AL851" s="69"/>
      <c r="AM851" s="69"/>
      <c r="AN851" s="69">
        <v>900</v>
      </c>
      <c r="AO851" s="69"/>
      <c r="AP851" s="69"/>
      <c r="AQ851" s="68">
        <f t="shared" si="180"/>
        <v>900</v>
      </c>
      <c r="AR851" s="69"/>
      <c r="AS851" s="69"/>
      <c r="AT851" s="72">
        <f t="shared" si="181"/>
        <v>362.29049999999995</v>
      </c>
      <c r="AU851" s="71">
        <f t="shared" si="174"/>
        <v>40.657044999999997</v>
      </c>
      <c r="AV851" s="68">
        <f t="shared" si="182"/>
        <v>7495.947545</v>
      </c>
      <c r="AW851" s="68">
        <f t="shared" si="184"/>
        <v>89951.370540000004</v>
      </c>
      <c r="AX851" s="70">
        <v>400</v>
      </c>
      <c r="AY851" s="70">
        <v>600</v>
      </c>
      <c r="AZ851" s="70"/>
      <c r="BA851" s="68">
        <f t="shared" si="183"/>
        <v>90951.370540000004</v>
      </c>
      <c r="BB851" s="17"/>
      <c r="BC851" s="81"/>
    </row>
    <row r="852" spans="1:55" s="20" customFormat="1" ht="39.75" customHeight="1" x14ac:dyDescent="0.25">
      <c r="A852" s="81" t="s">
        <v>73</v>
      </c>
      <c r="B852" s="34" t="s">
        <v>2</v>
      </c>
      <c r="C852" s="34"/>
      <c r="D852" s="34"/>
      <c r="E852" s="34"/>
      <c r="F852" s="34" t="s">
        <v>5182</v>
      </c>
      <c r="G852" s="15" t="s">
        <v>4776</v>
      </c>
      <c r="H852" s="16" t="s">
        <v>4778</v>
      </c>
      <c r="I852" s="172">
        <f t="shared" si="176"/>
        <v>840</v>
      </c>
      <c r="J852" s="83">
        <f t="shared" si="175"/>
        <v>806</v>
      </c>
      <c r="K852" s="17" t="s">
        <v>4737</v>
      </c>
      <c r="L852" s="60" t="s">
        <v>74</v>
      </c>
      <c r="M852" s="60" t="s">
        <v>5634</v>
      </c>
      <c r="N852" s="139" t="s">
        <v>4801</v>
      </c>
      <c r="O852" s="18" t="s">
        <v>3285</v>
      </c>
      <c r="P852" s="47" t="s">
        <v>3286</v>
      </c>
      <c r="Q852" s="48">
        <v>31229</v>
      </c>
      <c r="R852" s="66" t="s">
        <v>1057</v>
      </c>
      <c r="S852" s="48" t="s">
        <v>76</v>
      </c>
      <c r="T852" s="56" t="s">
        <v>77</v>
      </c>
      <c r="U852" s="47" t="s">
        <v>78</v>
      </c>
      <c r="V852" s="58" t="s">
        <v>196</v>
      </c>
      <c r="W852" s="58" t="s">
        <v>1824</v>
      </c>
      <c r="X852" s="58" t="s">
        <v>5183</v>
      </c>
      <c r="Y852" s="19" t="s">
        <v>5184</v>
      </c>
      <c r="Z852" s="71"/>
      <c r="AA852" s="69"/>
      <c r="AB852" s="68">
        <f t="shared" si="177"/>
        <v>0</v>
      </c>
      <c r="AC852" s="69">
        <v>4025.45</v>
      </c>
      <c r="AD852" s="69">
        <v>2167.5500000000002</v>
      </c>
      <c r="AE852" s="69"/>
      <c r="AF852" s="68">
        <f t="shared" si="178"/>
        <v>6193</v>
      </c>
      <c r="AG852" s="69"/>
      <c r="AH852" s="69"/>
      <c r="AI852" s="69"/>
      <c r="AJ852" s="68">
        <f t="shared" si="179"/>
        <v>0</v>
      </c>
      <c r="AK852" s="69"/>
      <c r="AL852" s="69"/>
      <c r="AM852" s="69"/>
      <c r="AN852" s="69">
        <v>900</v>
      </c>
      <c r="AO852" s="69"/>
      <c r="AP852" s="69"/>
      <c r="AQ852" s="68">
        <f t="shared" si="180"/>
        <v>900</v>
      </c>
      <c r="AR852" s="69">
        <v>426.87</v>
      </c>
      <c r="AS852" s="69"/>
      <c r="AT852" s="72">
        <f t="shared" si="181"/>
        <v>362.29049999999995</v>
      </c>
      <c r="AU852" s="71">
        <f t="shared" si="174"/>
        <v>40.657044999999997</v>
      </c>
      <c r="AV852" s="68">
        <f t="shared" si="182"/>
        <v>7922.8175449999999</v>
      </c>
      <c r="AW852" s="68">
        <f t="shared" si="184"/>
        <v>95073.810540000006</v>
      </c>
      <c r="AX852" s="70">
        <v>400</v>
      </c>
      <c r="AY852" s="70">
        <v>600</v>
      </c>
      <c r="AZ852" s="70"/>
      <c r="BA852" s="68">
        <f t="shared" si="183"/>
        <v>96073.810540000006</v>
      </c>
      <c r="BB852" s="17"/>
      <c r="BC852" s="81"/>
    </row>
    <row r="853" spans="1:55" s="20" customFormat="1" ht="39.75" customHeight="1" x14ac:dyDescent="0.25">
      <c r="A853" s="81" t="s">
        <v>73</v>
      </c>
      <c r="B853" s="34" t="s">
        <v>2</v>
      </c>
      <c r="C853" s="34"/>
      <c r="D853" s="34"/>
      <c r="E853" s="34"/>
      <c r="F853" s="34" t="s">
        <v>5182</v>
      </c>
      <c r="G853" s="15" t="s">
        <v>4776</v>
      </c>
      <c r="H853" s="16" t="s">
        <v>4778</v>
      </c>
      <c r="I853" s="172">
        <f t="shared" si="176"/>
        <v>841</v>
      </c>
      <c r="J853" s="83">
        <f t="shared" si="175"/>
        <v>807</v>
      </c>
      <c r="K853" s="17" t="s">
        <v>4737</v>
      </c>
      <c r="L853" s="60" t="s">
        <v>74</v>
      </c>
      <c r="M853" s="60" t="s">
        <v>5634</v>
      </c>
      <c r="N853" s="53" t="s">
        <v>4804</v>
      </c>
      <c r="O853" s="18" t="s">
        <v>3287</v>
      </c>
      <c r="P853" s="47" t="s">
        <v>3288</v>
      </c>
      <c r="Q853" s="48">
        <v>30834</v>
      </c>
      <c r="R853" s="66" t="s">
        <v>1058</v>
      </c>
      <c r="S853" s="48" t="s">
        <v>76</v>
      </c>
      <c r="T853" s="56" t="s">
        <v>77</v>
      </c>
      <c r="U853" s="47" t="s">
        <v>78</v>
      </c>
      <c r="V853" s="58" t="s">
        <v>196</v>
      </c>
      <c r="W853" s="58" t="s">
        <v>1824</v>
      </c>
      <c r="X853" s="58" t="s">
        <v>5183</v>
      </c>
      <c r="Y853" s="19" t="s">
        <v>5184</v>
      </c>
      <c r="Z853" s="71"/>
      <c r="AA853" s="69"/>
      <c r="AB853" s="68">
        <f t="shared" si="177"/>
        <v>0</v>
      </c>
      <c r="AC853" s="69">
        <v>4025.45</v>
      </c>
      <c r="AD853" s="69">
        <v>2167.5500000000002</v>
      </c>
      <c r="AE853" s="69"/>
      <c r="AF853" s="68">
        <f t="shared" si="178"/>
        <v>6193</v>
      </c>
      <c r="AG853" s="69"/>
      <c r="AH853" s="69"/>
      <c r="AI853" s="69"/>
      <c r="AJ853" s="68">
        <f t="shared" si="179"/>
        <v>0</v>
      </c>
      <c r="AK853" s="69"/>
      <c r="AL853" s="69"/>
      <c r="AM853" s="69"/>
      <c r="AN853" s="69">
        <v>900</v>
      </c>
      <c r="AO853" s="69"/>
      <c r="AP853" s="69"/>
      <c r="AQ853" s="68">
        <f t="shared" si="180"/>
        <v>900</v>
      </c>
      <c r="AR853" s="69"/>
      <c r="AS853" s="69"/>
      <c r="AT853" s="72">
        <f t="shared" si="181"/>
        <v>362.29049999999995</v>
      </c>
      <c r="AU853" s="71">
        <f t="shared" si="174"/>
        <v>40.657044999999997</v>
      </c>
      <c r="AV853" s="68">
        <f t="shared" si="182"/>
        <v>7495.947545</v>
      </c>
      <c r="AW853" s="68">
        <f t="shared" si="184"/>
        <v>89951.370540000004</v>
      </c>
      <c r="AX853" s="70">
        <v>400</v>
      </c>
      <c r="AY853" s="70">
        <v>600</v>
      </c>
      <c r="AZ853" s="70"/>
      <c r="BA853" s="68">
        <f t="shared" si="183"/>
        <v>90951.370540000004</v>
      </c>
      <c r="BB853" s="17"/>
      <c r="BC853" s="81"/>
    </row>
    <row r="854" spans="1:55" s="20" customFormat="1" ht="39.75" customHeight="1" x14ac:dyDescent="0.25">
      <c r="A854" s="81" t="s">
        <v>73</v>
      </c>
      <c r="B854" s="34" t="s">
        <v>2</v>
      </c>
      <c r="C854" s="34"/>
      <c r="D854" s="34"/>
      <c r="E854" s="34"/>
      <c r="F854" s="34" t="s">
        <v>5182</v>
      </c>
      <c r="G854" s="15" t="s">
        <v>4776</v>
      </c>
      <c r="H854" s="16" t="s">
        <v>4778</v>
      </c>
      <c r="I854" s="172">
        <f t="shared" si="176"/>
        <v>842</v>
      </c>
      <c r="J854" s="83">
        <f t="shared" si="175"/>
        <v>808</v>
      </c>
      <c r="K854" s="17" t="s">
        <v>4737</v>
      </c>
      <c r="L854" s="60" t="s">
        <v>74</v>
      </c>
      <c r="M854" s="60" t="s">
        <v>5634</v>
      </c>
      <c r="N854" s="139" t="s">
        <v>4801</v>
      </c>
      <c r="O854" s="18" t="s">
        <v>3289</v>
      </c>
      <c r="P854" s="47" t="s">
        <v>3290</v>
      </c>
      <c r="Q854" s="48">
        <v>30909</v>
      </c>
      <c r="R854" s="66" t="s">
        <v>1059</v>
      </c>
      <c r="S854" s="48" t="s">
        <v>76</v>
      </c>
      <c r="T854" s="56" t="s">
        <v>77</v>
      </c>
      <c r="U854" s="47" t="s">
        <v>78</v>
      </c>
      <c r="V854" s="58" t="s">
        <v>196</v>
      </c>
      <c r="W854" s="58" t="s">
        <v>1824</v>
      </c>
      <c r="X854" s="58" t="s">
        <v>5183</v>
      </c>
      <c r="Y854" s="19" t="s">
        <v>5184</v>
      </c>
      <c r="Z854" s="71"/>
      <c r="AA854" s="69"/>
      <c r="AB854" s="68">
        <f t="shared" si="177"/>
        <v>0</v>
      </c>
      <c r="AC854" s="69">
        <v>4025.45</v>
      </c>
      <c r="AD854" s="69">
        <v>2167.5500000000002</v>
      </c>
      <c r="AE854" s="69"/>
      <c r="AF854" s="68">
        <f t="shared" si="178"/>
        <v>6193</v>
      </c>
      <c r="AG854" s="69"/>
      <c r="AH854" s="69"/>
      <c r="AI854" s="69"/>
      <c r="AJ854" s="68">
        <f t="shared" si="179"/>
        <v>0</v>
      </c>
      <c r="AK854" s="69"/>
      <c r="AL854" s="69"/>
      <c r="AM854" s="69"/>
      <c r="AN854" s="69">
        <v>900</v>
      </c>
      <c r="AO854" s="69"/>
      <c r="AP854" s="69"/>
      <c r="AQ854" s="68">
        <f t="shared" si="180"/>
        <v>900</v>
      </c>
      <c r="AR854" s="69"/>
      <c r="AS854" s="69"/>
      <c r="AT854" s="72">
        <f t="shared" si="181"/>
        <v>362.29049999999995</v>
      </c>
      <c r="AU854" s="71">
        <f t="shared" si="174"/>
        <v>40.657044999999997</v>
      </c>
      <c r="AV854" s="68">
        <f t="shared" si="182"/>
        <v>7495.947545</v>
      </c>
      <c r="AW854" s="68">
        <f t="shared" si="184"/>
        <v>89951.370540000004</v>
      </c>
      <c r="AX854" s="70">
        <v>400</v>
      </c>
      <c r="AY854" s="70">
        <v>600</v>
      </c>
      <c r="AZ854" s="70"/>
      <c r="BA854" s="68">
        <f t="shared" si="183"/>
        <v>90951.370540000004</v>
      </c>
      <c r="BB854" s="17"/>
      <c r="BC854" s="81"/>
    </row>
    <row r="855" spans="1:55" s="20" customFormat="1" ht="39.75" customHeight="1" x14ac:dyDescent="0.25">
      <c r="A855" s="81" t="s">
        <v>73</v>
      </c>
      <c r="B855" s="34" t="s">
        <v>2</v>
      </c>
      <c r="C855" s="34"/>
      <c r="D855" s="34"/>
      <c r="E855" s="34"/>
      <c r="F855" s="34" t="s">
        <v>5182</v>
      </c>
      <c r="G855" s="15" t="s">
        <v>4776</v>
      </c>
      <c r="H855" s="16" t="s">
        <v>4778</v>
      </c>
      <c r="I855" s="172">
        <f t="shared" si="176"/>
        <v>843</v>
      </c>
      <c r="J855" s="83">
        <f t="shared" si="175"/>
        <v>809</v>
      </c>
      <c r="K855" s="17" t="s">
        <v>4737</v>
      </c>
      <c r="L855" s="60" t="s">
        <v>74</v>
      </c>
      <c r="M855" s="60" t="s">
        <v>5634</v>
      </c>
      <c r="N855" s="53" t="s">
        <v>4794</v>
      </c>
      <c r="O855" s="18" t="s">
        <v>5053</v>
      </c>
      <c r="P855" s="47" t="s">
        <v>5076</v>
      </c>
      <c r="Q855" s="48">
        <v>42735</v>
      </c>
      <c r="R855" s="66" t="s">
        <v>1060</v>
      </c>
      <c r="S855" s="48" t="s">
        <v>76</v>
      </c>
      <c r="T855" s="56" t="s">
        <v>77</v>
      </c>
      <c r="U855" s="47" t="s">
        <v>78</v>
      </c>
      <c r="V855" s="58" t="s">
        <v>196</v>
      </c>
      <c r="W855" s="58" t="s">
        <v>1824</v>
      </c>
      <c r="X855" s="58" t="s">
        <v>5183</v>
      </c>
      <c r="Y855" s="19" t="s">
        <v>5193</v>
      </c>
      <c r="Z855" s="71"/>
      <c r="AA855" s="69"/>
      <c r="AB855" s="68">
        <f t="shared" si="177"/>
        <v>0</v>
      </c>
      <c r="AC855" s="69">
        <v>4025.45</v>
      </c>
      <c r="AD855" s="69">
        <v>2167.5500000000002</v>
      </c>
      <c r="AE855" s="69"/>
      <c r="AF855" s="68">
        <f t="shared" si="178"/>
        <v>6193</v>
      </c>
      <c r="AG855" s="69"/>
      <c r="AH855" s="69"/>
      <c r="AI855" s="69"/>
      <c r="AJ855" s="68">
        <f t="shared" si="179"/>
        <v>0</v>
      </c>
      <c r="AK855" s="69"/>
      <c r="AL855" s="69"/>
      <c r="AM855" s="69"/>
      <c r="AN855" s="69">
        <v>900</v>
      </c>
      <c r="AO855" s="69">
        <v>450</v>
      </c>
      <c r="AP855" s="69"/>
      <c r="AQ855" s="68">
        <f t="shared" si="180"/>
        <v>1350</v>
      </c>
      <c r="AR855" s="69">
        <v>569.16</v>
      </c>
      <c r="AS855" s="69"/>
      <c r="AT855" s="72">
        <f t="shared" si="181"/>
        <v>362.29049999999995</v>
      </c>
      <c r="AU855" s="71">
        <f t="shared" si="174"/>
        <v>40.657044999999997</v>
      </c>
      <c r="AV855" s="68">
        <f t="shared" si="182"/>
        <v>8515.1075449999989</v>
      </c>
      <c r="AW855" s="68">
        <f t="shared" si="184"/>
        <v>102181.29053999999</v>
      </c>
      <c r="AX855" s="70">
        <v>400</v>
      </c>
      <c r="AY855" s="70">
        <v>600</v>
      </c>
      <c r="AZ855" s="70"/>
      <c r="BA855" s="68">
        <f t="shared" si="183"/>
        <v>103181.29053999999</v>
      </c>
      <c r="BB855" s="17" t="s">
        <v>5397</v>
      </c>
      <c r="BC855" s="81" t="s">
        <v>5396</v>
      </c>
    </row>
    <row r="856" spans="1:55" s="20" customFormat="1" ht="39.75" customHeight="1" x14ac:dyDescent="0.25">
      <c r="A856" s="81" t="s">
        <v>73</v>
      </c>
      <c r="B856" s="34" t="s">
        <v>2</v>
      </c>
      <c r="C856" s="34"/>
      <c r="D856" s="34"/>
      <c r="E856" s="34"/>
      <c r="F856" s="34" t="s">
        <v>5182</v>
      </c>
      <c r="G856" s="15" t="s">
        <v>4776</v>
      </c>
      <c r="H856" s="16" t="s">
        <v>4778</v>
      </c>
      <c r="I856" s="172">
        <f t="shared" si="176"/>
        <v>844</v>
      </c>
      <c r="J856" s="83">
        <f t="shared" si="175"/>
        <v>810</v>
      </c>
      <c r="K856" s="17" t="s">
        <v>4737</v>
      </c>
      <c r="L856" s="60" t="s">
        <v>74</v>
      </c>
      <c r="M856" s="60" t="s">
        <v>5634</v>
      </c>
      <c r="N856" s="53" t="s">
        <v>4799</v>
      </c>
      <c r="O856" s="18" t="s">
        <v>3291</v>
      </c>
      <c r="P856" s="47" t="s">
        <v>3292</v>
      </c>
      <c r="Q856" s="48">
        <v>32112</v>
      </c>
      <c r="R856" s="66" t="s">
        <v>1061</v>
      </c>
      <c r="S856" s="48" t="s">
        <v>76</v>
      </c>
      <c r="T856" s="56" t="s">
        <v>77</v>
      </c>
      <c r="U856" s="47" t="s">
        <v>78</v>
      </c>
      <c r="V856" s="58" t="s">
        <v>196</v>
      </c>
      <c r="W856" s="58" t="s">
        <v>1824</v>
      </c>
      <c r="X856" s="58" t="s">
        <v>5183</v>
      </c>
      <c r="Y856" s="19" t="s">
        <v>5184</v>
      </c>
      <c r="Z856" s="71"/>
      <c r="AA856" s="69"/>
      <c r="AB856" s="68">
        <f t="shared" si="177"/>
        <v>0</v>
      </c>
      <c r="AC856" s="69">
        <v>4025.45</v>
      </c>
      <c r="AD856" s="69">
        <v>2167.5500000000002</v>
      </c>
      <c r="AE856" s="69"/>
      <c r="AF856" s="68">
        <f t="shared" si="178"/>
        <v>6193</v>
      </c>
      <c r="AG856" s="69">
        <v>400</v>
      </c>
      <c r="AH856" s="69"/>
      <c r="AI856" s="69"/>
      <c r="AJ856" s="68">
        <f t="shared" si="179"/>
        <v>400</v>
      </c>
      <c r="AK856" s="69"/>
      <c r="AL856" s="69"/>
      <c r="AM856" s="69"/>
      <c r="AN856" s="69">
        <v>900</v>
      </c>
      <c r="AO856" s="69"/>
      <c r="AP856" s="69"/>
      <c r="AQ856" s="68">
        <f t="shared" si="180"/>
        <v>900</v>
      </c>
      <c r="AR856" s="69"/>
      <c r="AS856" s="69"/>
      <c r="AT856" s="72">
        <f t="shared" si="181"/>
        <v>362.29049999999995</v>
      </c>
      <c r="AU856" s="71">
        <f t="shared" si="174"/>
        <v>40.657044999999997</v>
      </c>
      <c r="AV856" s="68">
        <f t="shared" si="182"/>
        <v>7895.947545</v>
      </c>
      <c r="AW856" s="68">
        <f t="shared" si="184"/>
        <v>94751.370540000004</v>
      </c>
      <c r="AX856" s="70">
        <v>400</v>
      </c>
      <c r="AY856" s="70">
        <v>600</v>
      </c>
      <c r="AZ856" s="70"/>
      <c r="BA856" s="68">
        <f t="shared" si="183"/>
        <v>95751.370540000004</v>
      </c>
      <c r="BB856" s="17" t="s">
        <v>4886</v>
      </c>
      <c r="BC856" s="81" t="s">
        <v>4968</v>
      </c>
    </row>
    <row r="857" spans="1:55" s="20" customFormat="1" ht="39.75" customHeight="1" x14ac:dyDescent="0.25">
      <c r="A857" s="81" t="s">
        <v>73</v>
      </c>
      <c r="B857" s="34" t="s">
        <v>2</v>
      </c>
      <c r="C857" s="34"/>
      <c r="D857" s="34"/>
      <c r="E857" s="34"/>
      <c r="F857" s="34" t="s">
        <v>5182</v>
      </c>
      <c r="G857" s="15" t="s">
        <v>4776</v>
      </c>
      <c r="H857" s="16" t="s">
        <v>4778</v>
      </c>
      <c r="I857" s="172">
        <f t="shared" si="176"/>
        <v>845</v>
      </c>
      <c r="J857" s="83">
        <f t="shared" si="175"/>
        <v>811</v>
      </c>
      <c r="K857" s="17" t="s">
        <v>4737</v>
      </c>
      <c r="L857" s="60" t="s">
        <v>74</v>
      </c>
      <c r="M857" s="60" t="s">
        <v>5634</v>
      </c>
      <c r="N857" s="53" t="s">
        <v>4804</v>
      </c>
      <c r="O857" s="18" t="s">
        <v>3293</v>
      </c>
      <c r="P857" s="47" t="s">
        <v>3294</v>
      </c>
      <c r="Q857" s="48">
        <v>36160</v>
      </c>
      <c r="R857" s="66" t="s">
        <v>1062</v>
      </c>
      <c r="S857" s="48" t="s">
        <v>76</v>
      </c>
      <c r="T857" s="56" t="s">
        <v>77</v>
      </c>
      <c r="U857" s="47" t="s">
        <v>78</v>
      </c>
      <c r="V857" s="58" t="s">
        <v>197</v>
      </c>
      <c r="W857" s="58" t="s">
        <v>1827</v>
      </c>
      <c r="X857" s="58" t="s">
        <v>5183</v>
      </c>
      <c r="Y857" s="19" t="s">
        <v>5193</v>
      </c>
      <c r="Z857" s="71"/>
      <c r="AA857" s="69"/>
      <c r="AB857" s="68">
        <f t="shared" si="177"/>
        <v>0</v>
      </c>
      <c r="AC857" s="69">
        <v>3809.65</v>
      </c>
      <c r="AD857" s="69">
        <v>2051.35</v>
      </c>
      <c r="AE857" s="69"/>
      <c r="AF857" s="68">
        <f t="shared" si="178"/>
        <v>5861</v>
      </c>
      <c r="AG857" s="69"/>
      <c r="AH857" s="69"/>
      <c r="AI857" s="69"/>
      <c r="AJ857" s="68">
        <f t="shared" si="179"/>
        <v>0</v>
      </c>
      <c r="AK857" s="69"/>
      <c r="AL857" s="69"/>
      <c r="AM857" s="69"/>
      <c r="AN857" s="69">
        <v>900</v>
      </c>
      <c r="AO857" s="69"/>
      <c r="AP857" s="69"/>
      <c r="AQ857" s="68">
        <f t="shared" si="180"/>
        <v>900</v>
      </c>
      <c r="AR857" s="69">
        <v>658.75</v>
      </c>
      <c r="AS857" s="69"/>
      <c r="AT857" s="72">
        <f t="shared" si="181"/>
        <v>342.86849999999998</v>
      </c>
      <c r="AU857" s="71">
        <f t="shared" si="174"/>
        <v>38.477465000000002</v>
      </c>
      <c r="AV857" s="68">
        <f t="shared" si="182"/>
        <v>7801.0959649999995</v>
      </c>
      <c r="AW857" s="68">
        <f t="shared" si="184"/>
        <v>93613.151579999991</v>
      </c>
      <c r="AX857" s="70">
        <v>400</v>
      </c>
      <c r="AY857" s="70">
        <v>600</v>
      </c>
      <c r="AZ857" s="70"/>
      <c r="BA857" s="68">
        <f t="shared" si="183"/>
        <v>94613.151579999991</v>
      </c>
      <c r="BB857" s="17" t="s">
        <v>5744</v>
      </c>
      <c r="BC857" s="81"/>
    </row>
    <row r="858" spans="1:55" s="20" customFormat="1" ht="39.75" customHeight="1" x14ac:dyDescent="0.25">
      <c r="A858" s="81" t="s">
        <v>73</v>
      </c>
      <c r="B858" s="34" t="s">
        <v>2</v>
      </c>
      <c r="C858" s="34"/>
      <c r="D858" s="34"/>
      <c r="E858" s="34"/>
      <c r="F858" s="34" t="s">
        <v>5182</v>
      </c>
      <c r="G858" s="15" t="s">
        <v>4776</v>
      </c>
      <c r="H858" s="16" t="s">
        <v>4778</v>
      </c>
      <c r="I858" s="172">
        <f t="shared" si="176"/>
        <v>846</v>
      </c>
      <c r="J858" s="83">
        <f t="shared" si="175"/>
        <v>812</v>
      </c>
      <c r="K858" s="17" t="s">
        <v>4737</v>
      </c>
      <c r="L858" s="60" t="s">
        <v>74</v>
      </c>
      <c r="M858" s="60" t="s">
        <v>5634</v>
      </c>
      <c r="N858" s="139" t="s">
        <v>4801</v>
      </c>
      <c r="O858" s="18" t="s">
        <v>5775</v>
      </c>
      <c r="P858" s="47" t="s">
        <v>5776</v>
      </c>
      <c r="Q858" s="48">
        <v>42492</v>
      </c>
      <c r="R858" s="66" t="s">
        <v>1063</v>
      </c>
      <c r="S858" s="48" t="s">
        <v>76</v>
      </c>
      <c r="T858" s="56" t="s">
        <v>77</v>
      </c>
      <c r="U858" s="47" t="s">
        <v>78</v>
      </c>
      <c r="V858" s="58" t="s">
        <v>196</v>
      </c>
      <c r="W858" s="58" t="s">
        <v>1824</v>
      </c>
      <c r="X858" s="58" t="s">
        <v>5183</v>
      </c>
      <c r="Y858" s="19" t="s">
        <v>5193</v>
      </c>
      <c r="Z858" s="71"/>
      <c r="AA858" s="69"/>
      <c r="AB858" s="68">
        <f t="shared" si="177"/>
        <v>0</v>
      </c>
      <c r="AC858" s="69">
        <v>4025.45</v>
      </c>
      <c r="AD858" s="69">
        <v>2167.5500000000002</v>
      </c>
      <c r="AE858" s="69"/>
      <c r="AF858" s="68">
        <f t="shared" si="178"/>
        <v>6193</v>
      </c>
      <c r="AG858" s="69"/>
      <c r="AH858" s="69"/>
      <c r="AI858" s="69"/>
      <c r="AJ858" s="68">
        <f t="shared" si="179"/>
        <v>0</v>
      </c>
      <c r="AK858" s="69"/>
      <c r="AL858" s="69"/>
      <c r="AM858" s="69"/>
      <c r="AN858" s="69">
        <v>900</v>
      </c>
      <c r="AO858" s="69">
        <v>450</v>
      </c>
      <c r="AP858" s="69"/>
      <c r="AQ858" s="68">
        <f t="shared" si="180"/>
        <v>1350</v>
      </c>
      <c r="AR858" s="69">
        <v>1636.34</v>
      </c>
      <c r="AS858" s="69"/>
      <c r="AT858" s="72">
        <f t="shared" si="181"/>
        <v>362.29049999999995</v>
      </c>
      <c r="AU858" s="71">
        <f t="shared" si="174"/>
        <v>40.657044999999997</v>
      </c>
      <c r="AV858" s="68">
        <f t="shared" si="182"/>
        <v>9582.2875449999992</v>
      </c>
      <c r="AW858" s="68">
        <f t="shared" si="184"/>
        <v>114987.45053999999</v>
      </c>
      <c r="AX858" s="70">
        <v>400</v>
      </c>
      <c r="AY858" s="70">
        <v>600</v>
      </c>
      <c r="AZ858" s="70"/>
      <c r="BA858" s="68">
        <f t="shared" si="183"/>
        <v>115987.45053999999</v>
      </c>
      <c r="BB858" s="17" t="s">
        <v>5777</v>
      </c>
      <c r="BC858" s="81"/>
    </row>
    <row r="859" spans="1:55" s="20" customFormat="1" ht="39.75" customHeight="1" x14ac:dyDescent="0.25">
      <c r="A859" s="81" t="s">
        <v>73</v>
      </c>
      <c r="B859" s="34" t="s">
        <v>2</v>
      </c>
      <c r="C859" s="34"/>
      <c r="D859" s="34"/>
      <c r="E859" s="34"/>
      <c r="F859" s="34" t="s">
        <v>5182</v>
      </c>
      <c r="G859" s="15" t="s">
        <v>4776</v>
      </c>
      <c r="H859" s="16" t="s">
        <v>4778</v>
      </c>
      <c r="I859" s="172">
        <f t="shared" si="176"/>
        <v>847</v>
      </c>
      <c r="J859" s="83">
        <f t="shared" si="175"/>
        <v>813</v>
      </c>
      <c r="K859" s="17" t="s">
        <v>4737</v>
      </c>
      <c r="L859" s="60" t="s">
        <v>74</v>
      </c>
      <c r="M859" s="60" t="s">
        <v>5634</v>
      </c>
      <c r="N859" s="53" t="s">
        <v>4804</v>
      </c>
      <c r="O859" s="18" t="s">
        <v>3295</v>
      </c>
      <c r="P859" s="47" t="s">
        <v>3296</v>
      </c>
      <c r="Q859" s="48">
        <v>30726</v>
      </c>
      <c r="R859" s="66" t="s">
        <v>1064</v>
      </c>
      <c r="S859" s="48" t="s">
        <v>76</v>
      </c>
      <c r="T859" s="56" t="s">
        <v>77</v>
      </c>
      <c r="U859" s="47" t="s">
        <v>78</v>
      </c>
      <c r="V859" s="58" t="s">
        <v>196</v>
      </c>
      <c r="W859" s="58" t="s">
        <v>1824</v>
      </c>
      <c r="X859" s="58" t="s">
        <v>5183</v>
      </c>
      <c r="Y859" s="19" t="s">
        <v>5184</v>
      </c>
      <c r="Z859" s="71"/>
      <c r="AA859" s="69"/>
      <c r="AB859" s="68">
        <f t="shared" si="177"/>
        <v>0</v>
      </c>
      <c r="AC859" s="69">
        <v>4025.45</v>
      </c>
      <c r="AD859" s="69">
        <v>2167.5500000000002</v>
      </c>
      <c r="AE859" s="69"/>
      <c r="AF859" s="68">
        <f t="shared" si="178"/>
        <v>6193</v>
      </c>
      <c r="AG859" s="69"/>
      <c r="AH859" s="69"/>
      <c r="AI859" s="69"/>
      <c r="AJ859" s="68">
        <f t="shared" si="179"/>
        <v>0</v>
      </c>
      <c r="AK859" s="69"/>
      <c r="AL859" s="69"/>
      <c r="AM859" s="69"/>
      <c r="AN859" s="69">
        <v>900</v>
      </c>
      <c r="AO859" s="69"/>
      <c r="AP859" s="69"/>
      <c r="AQ859" s="68">
        <f t="shared" si="180"/>
        <v>900</v>
      </c>
      <c r="AR859" s="69"/>
      <c r="AS859" s="69"/>
      <c r="AT859" s="72">
        <f t="shared" si="181"/>
        <v>362.29049999999995</v>
      </c>
      <c r="AU859" s="71">
        <f t="shared" si="174"/>
        <v>40.657044999999997</v>
      </c>
      <c r="AV859" s="68">
        <f t="shared" si="182"/>
        <v>7495.947545</v>
      </c>
      <c r="AW859" s="68">
        <f t="shared" si="184"/>
        <v>89951.370540000004</v>
      </c>
      <c r="AX859" s="70">
        <v>400</v>
      </c>
      <c r="AY859" s="70">
        <v>600</v>
      </c>
      <c r="AZ859" s="70"/>
      <c r="BA859" s="68">
        <f t="shared" si="183"/>
        <v>90951.370540000004</v>
      </c>
      <c r="BB859" s="17"/>
      <c r="BC859" s="81"/>
    </row>
    <row r="860" spans="1:55" s="20" customFormat="1" ht="39.75" customHeight="1" x14ac:dyDescent="0.25">
      <c r="A860" s="81" t="s">
        <v>73</v>
      </c>
      <c r="B860" s="34" t="s">
        <v>2</v>
      </c>
      <c r="C860" s="34"/>
      <c r="D860" s="34"/>
      <c r="E860" s="34"/>
      <c r="F860" s="34" t="s">
        <v>5182</v>
      </c>
      <c r="G860" s="15" t="s">
        <v>4776</v>
      </c>
      <c r="H860" s="16" t="s">
        <v>4778</v>
      </c>
      <c r="I860" s="172">
        <f t="shared" si="176"/>
        <v>848</v>
      </c>
      <c r="J860" s="83">
        <f t="shared" si="175"/>
        <v>814</v>
      </c>
      <c r="K860" s="17" t="s">
        <v>4737</v>
      </c>
      <c r="L860" s="60" t="s">
        <v>74</v>
      </c>
      <c r="M860" s="60" t="s">
        <v>5634</v>
      </c>
      <c r="N860" s="53" t="s">
        <v>4804</v>
      </c>
      <c r="O860" s="18" t="s">
        <v>3297</v>
      </c>
      <c r="P860" s="47" t="s">
        <v>3298</v>
      </c>
      <c r="Q860" s="48">
        <v>34121</v>
      </c>
      <c r="R860" s="66" t="s">
        <v>1065</v>
      </c>
      <c r="S860" s="48" t="s">
        <v>76</v>
      </c>
      <c r="T860" s="56" t="s">
        <v>77</v>
      </c>
      <c r="U860" s="47" t="s">
        <v>78</v>
      </c>
      <c r="V860" s="58" t="s">
        <v>196</v>
      </c>
      <c r="W860" s="58" t="s">
        <v>1824</v>
      </c>
      <c r="X860" s="58" t="s">
        <v>5183</v>
      </c>
      <c r="Y860" s="19" t="s">
        <v>5184</v>
      </c>
      <c r="Z860" s="71"/>
      <c r="AA860" s="69"/>
      <c r="AB860" s="68">
        <f t="shared" si="177"/>
        <v>0</v>
      </c>
      <c r="AC860" s="69">
        <v>4025.45</v>
      </c>
      <c r="AD860" s="69">
        <v>2167.5500000000002</v>
      </c>
      <c r="AE860" s="69"/>
      <c r="AF860" s="68">
        <f t="shared" si="178"/>
        <v>6193</v>
      </c>
      <c r="AG860" s="69"/>
      <c r="AH860" s="69"/>
      <c r="AI860" s="69"/>
      <c r="AJ860" s="68">
        <f t="shared" si="179"/>
        <v>0</v>
      </c>
      <c r="AK860" s="69"/>
      <c r="AL860" s="69"/>
      <c r="AM860" s="69"/>
      <c r="AN860" s="69">
        <v>900</v>
      </c>
      <c r="AO860" s="69"/>
      <c r="AP860" s="69"/>
      <c r="AQ860" s="68">
        <f t="shared" si="180"/>
        <v>900</v>
      </c>
      <c r="AR860" s="69"/>
      <c r="AS860" s="69"/>
      <c r="AT860" s="72">
        <f t="shared" si="181"/>
        <v>362.29049999999995</v>
      </c>
      <c r="AU860" s="71">
        <f t="shared" si="174"/>
        <v>40.657044999999997</v>
      </c>
      <c r="AV860" s="68">
        <f t="shared" si="182"/>
        <v>7495.947545</v>
      </c>
      <c r="AW860" s="68">
        <f t="shared" si="184"/>
        <v>89951.370540000004</v>
      </c>
      <c r="AX860" s="70">
        <v>400</v>
      </c>
      <c r="AY860" s="70">
        <v>600</v>
      </c>
      <c r="AZ860" s="70"/>
      <c r="BA860" s="68">
        <f t="shared" si="183"/>
        <v>90951.370540000004</v>
      </c>
      <c r="BB860" s="17"/>
      <c r="BC860" s="81"/>
    </row>
    <row r="861" spans="1:55" s="20" customFormat="1" ht="39.75" customHeight="1" x14ac:dyDescent="0.25">
      <c r="A861" s="81" t="s">
        <v>73</v>
      </c>
      <c r="B861" s="34" t="s">
        <v>2</v>
      </c>
      <c r="C861" s="34"/>
      <c r="D861" s="34"/>
      <c r="E861" s="34"/>
      <c r="F861" s="34" t="s">
        <v>5182</v>
      </c>
      <c r="G861" s="15" t="s">
        <v>4776</v>
      </c>
      <c r="H861" s="16" t="s">
        <v>4778</v>
      </c>
      <c r="I861" s="172">
        <f t="shared" si="176"/>
        <v>849</v>
      </c>
      <c r="J861" s="83">
        <f t="shared" si="175"/>
        <v>815</v>
      </c>
      <c r="K861" s="17" t="s">
        <v>4737</v>
      </c>
      <c r="L861" s="60" t="s">
        <v>74</v>
      </c>
      <c r="M861" s="60" t="s">
        <v>5634</v>
      </c>
      <c r="N861" s="139" t="s">
        <v>4801</v>
      </c>
      <c r="O861" s="18" t="s">
        <v>3299</v>
      </c>
      <c r="P861" s="47" t="s">
        <v>3300</v>
      </c>
      <c r="Q861" s="48">
        <v>30926</v>
      </c>
      <c r="R861" s="66" t="s">
        <v>1066</v>
      </c>
      <c r="S861" s="48" t="s">
        <v>76</v>
      </c>
      <c r="T861" s="56" t="s">
        <v>77</v>
      </c>
      <c r="U861" s="47" t="s">
        <v>78</v>
      </c>
      <c r="V861" s="58" t="s">
        <v>196</v>
      </c>
      <c r="W861" s="58" t="s">
        <v>1824</v>
      </c>
      <c r="X861" s="58" t="s">
        <v>5183</v>
      </c>
      <c r="Y861" s="19" t="s">
        <v>5184</v>
      </c>
      <c r="Z861" s="71"/>
      <c r="AA861" s="69"/>
      <c r="AB861" s="68">
        <f t="shared" si="177"/>
        <v>0</v>
      </c>
      <c r="AC861" s="69">
        <v>4025.45</v>
      </c>
      <c r="AD861" s="69">
        <v>2167.5500000000002</v>
      </c>
      <c r="AE861" s="69"/>
      <c r="AF861" s="68">
        <f t="shared" si="178"/>
        <v>6193</v>
      </c>
      <c r="AG861" s="69"/>
      <c r="AH861" s="69"/>
      <c r="AI861" s="69"/>
      <c r="AJ861" s="68">
        <f t="shared" si="179"/>
        <v>0</v>
      </c>
      <c r="AK861" s="69"/>
      <c r="AL861" s="69"/>
      <c r="AM861" s="69"/>
      <c r="AN861" s="69">
        <v>900</v>
      </c>
      <c r="AO861" s="69"/>
      <c r="AP861" s="69"/>
      <c r="AQ861" s="68">
        <f t="shared" si="180"/>
        <v>900</v>
      </c>
      <c r="AR861" s="69"/>
      <c r="AS861" s="69"/>
      <c r="AT861" s="72">
        <f t="shared" si="181"/>
        <v>362.29049999999995</v>
      </c>
      <c r="AU861" s="71">
        <f t="shared" si="174"/>
        <v>40.657044999999997</v>
      </c>
      <c r="AV861" s="68">
        <f t="shared" si="182"/>
        <v>7495.947545</v>
      </c>
      <c r="AW861" s="68">
        <f t="shared" si="184"/>
        <v>89951.370540000004</v>
      </c>
      <c r="AX861" s="70">
        <v>400</v>
      </c>
      <c r="AY861" s="70">
        <v>600</v>
      </c>
      <c r="AZ861" s="70"/>
      <c r="BA861" s="68">
        <f t="shared" si="183"/>
        <v>90951.370540000004</v>
      </c>
      <c r="BB861" s="17"/>
      <c r="BC861" s="81"/>
    </row>
    <row r="862" spans="1:55" s="20" customFormat="1" ht="39.75" customHeight="1" x14ac:dyDescent="0.25">
      <c r="A862" s="81" t="s">
        <v>73</v>
      </c>
      <c r="B862" s="34" t="s">
        <v>2</v>
      </c>
      <c r="C862" s="34"/>
      <c r="D862" s="34"/>
      <c r="E862" s="34"/>
      <c r="F862" s="34" t="s">
        <v>5182</v>
      </c>
      <c r="G862" s="15" t="s">
        <v>4776</v>
      </c>
      <c r="H862" s="16" t="s">
        <v>4778</v>
      </c>
      <c r="I862" s="172">
        <f t="shared" si="176"/>
        <v>850</v>
      </c>
      <c r="J862" s="83">
        <f t="shared" si="175"/>
        <v>816</v>
      </c>
      <c r="K862" s="17" t="s">
        <v>4737</v>
      </c>
      <c r="L862" s="60" t="s">
        <v>74</v>
      </c>
      <c r="M862" s="60" t="s">
        <v>5634</v>
      </c>
      <c r="N862" s="139" t="s">
        <v>4789</v>
      </c>
      <c r="O862" s="18" t="s">
        <v>3301</v>
      </c>
      <c r="P862" s="47" t="s">
        <v>3302</v>
      </c>
      <c r="Q862" s="48">
        <v>35331</v>
      </c>
      <c r="R862" s="66" t="s">
        <v>1067</v>
      </c>
      <c r="S862" s="48" t="s">
        <v>76</v>
      </c>
      <c r="T862" s="56" t="s">
        <v>77</v>
      </c>
      <c r="U862" s="47" t="s">
        <v>78</v>
      </c>
      <c r="V862" s="58" t="s">
        <v>196</v>
      </c>
      <c r="W862" s="58" t="s">
        <v>1824</v>
      </c>
      <c r="X862" s="58" t="s">
        <v>5183</v>
      </c>
      <c r="Y862" s="19" t="s">
        <v>5184</v>
      </c>
      <c r="Z862" s="71"/>
      <c r="AA862" s="69"/>
      <c r="AB862" s="68">
        <f t="shared" si="177"/>
        <v>0</v>
      </c>
      <c r="AC862" s="69">
        <v>4025.45</v>
      </c>
      <c r="AD862" s="69">
        <v>2167.5500000000002</v>
      </c>
      <c r="AE862" s="69"/>
      <c r="AF862" s="68">
        <f t="shared" si="178"/>
        <v>6193</v>
      </c>
      <c r="AG862" s="69"/>
      <c r="AH862" s="69"/>
      <c r="AI862" s="69"/>
      <c r="AJ862" s="68">
        <f t="shared" si="179"/>
        <v>0</v>
      </c>
      <c r="AK862" s="69"/>
      <c r="AL862" s="69"/>
      <c r="AM862" s="69"/>
      <c r="AN862" s="69">
        <v>900</v>
      </c>
      <c r="AO862" s="69"/>
      <c r="AP862" s="69"/>
      <c r="AQ862" s="68">
        <f t="shared" si="180"/>
        <v>900</v>
      </c>
      <c r="AR862" s="69"/>
      <c r="AS862" s="69"/>
      <c r="AT862" s="72">
        <f t="shared" si="181"/>
        <v>362.29049999999995</v>
      </c>
      <c r="AU862" s="71">
        <f t="shared" si="174"/>
        <v>40.657044999999997</v>
      </c>
      <c r="AV862" s="68">
        <f t="shared" si="182"/>
        <v>7495.947545</v>
      </c>
      <c r="AW862" s="68">
        <f t="shared" si="184"/>
        <v>89951.370540000004</v>
      </c>
      <c r="AX862" s="70">
        <v>400</v>
      </c>
      <c r="AY862" s="70">
        <v>600</v>
      </c>
      <c r="AZ862" s="70"/>
      <c r="BA862" s="68">
        <f t="shared" si="183"/>
        <v>90951.370540000004</v>
      </c>
      <c r="BB862" s="17"/>
      <c r="BC862" s="81"/>
    </row>
    <row r="863" spans="1:55" s="20" customFormat="1" ht="39.75" customHeight="1" x14ac:dyDescent="0.25">
      <c r="A863" s="81" t="s">
        <v>73</v>
      </c>
      <c r="B863" s="34" t="s">
        <v>2</v>
      </c>
      <c r="C863" s="34"/>
      <c r="D863" s="34"/>
      <c r="E863" s="34"/>
      <c r="F863" s="34" t="s">
        <v>5182</v>
      </c>
      <c r="G863" s="15" t="s">
        <v>4776</v>
      </c>
      <c r="H863" s="16" t="s">
        <v>4778</v>
      </c>
      <c r="I863" s="172">
        <f t="shared" si="176"/>
        <v>851</v>
      </c>
      <c r="J863" s="83">
        <f t="shared" si="175"/>
        <v>817</v>
      </c>
      <c r="K863" s="17" t="s">
        <v>4737</v>
      </c>
      <c r="L863" s="60" t="s">
        <v>74</v>
      </c>
      <c r="M863" s="60" t="s">
        <v>5634</v>
      </c>
      <c r="N863" s="53" t="s">
        <v>4804</v>
      </c>
      <c r="O863" s="18" t="s">
        <v>3303</v>
      </c>
      <c r="P863" s="47" t="s">
        <v>3304</v>
      </c>
      <c r="Q863" s="48">
        <v>34531</v>
      </c>
      <c r="R863" s="66" t="s">
        <v>1068</v>
      </c>
      <c r="S863" s="48" t="s">
        <v>76</v>
      </c>
      <c r="T863" s="56" t="s">
        <v>77</v>
      </c>
      <c r="U863" s="47" t="s">
        <v>78</v>
      </c>
      <c r="V863" s="58" t="s">
        <v>196</v>
      </c>
      <c r="W863" s="58" t="s">
        <v>1824</v>
      </c>
      <c r="X863" s="58" t="s">
        <v>5183</v>
      </c>
      <c r="Y863" s="19" t="s">
        <v>5184</v>
      </c>
      <c r="Z863" s="71"/>
      <c r="AA863" s="69"/>
      <c r="AB863" s="68">
        <f t="shared" si="177"/>
        <v>0</v>
      </c>
      <c r="AC863" s="69">
        <v>4025.45</v>
      </c>
      <c r="AD863" s="69">
        <v>2167.5500000000002</v>
      </c>
      <c r="AE863" s="69"/>
      <c r="AF863" s="68">
        <f t="shared" si="178"/>
        <v>6193</v>
      </c>
      <c r="AG863" s="69"/>
      <c r="AH863" s="69"/>
      <c r="AI863" s="69"/>
      <c r="AJ863" s="68">
        <f t="shared" si="179"/>
        <v>0</v>
      </c>
      <c r="AK863" s="69"/>
      <c r="AL863" s="69"/>
      <c r="AM863" s="69"/>
      <c r="AN863" s="69">
        <v>900</v>
      </c>
      <c r="AO863" s="69"/>
      <c r="AP863" s="69"/>
      <c r="AQ863" s="68">
        <f t="shared" si="180"/>
        <v>900</v>
      </c>
      <c r="AR863" s="69">
        <v>640.30999999999995</v>
      </c>
      <c r="AS863" s="69"/>
      <c r="AT863" s="72">
        <f t="shared" si="181"/>
        <v>362.29049999999995</v>
      </c>
      <c r="AU863" s="71">
        <f t="shared" si="174"/>
        <v>40.657044999999997</v>
      </c>
      <c r="AV863" s="68">
        <f t="shared" si="182"/>
        <v>8136.2575449999995</v>
      </c>
      <c r="AW863" s="68">
        <f t="shared" si="184"/>
        <v>97635.09053999999</v>
      </c>
      <c r="AX863" s="70">
        <v>400</v>
      </c>
      <c r="AY863" s="70">
        <v>600</v>
      </c>
      <c r="AZ863" s="70"/>
      <c r="BA863" s="68">
        <f t="shared" si="183"/>
        <v>98635.09053999999</v>
      </c>
      <c r="BB863" s="17"/>
      <c r="BC863" s="81"/>
    </row>
    <row r="864" spans="1:55" s="20" customFormat="1" ht="39.75" customHeight="1" x14ac:dyDescent="0.25">
      <c r="A864" s="81" t="s">
        <v>73</v>
      </c>
      <c r="B864" s="34" t="s">
        <v>2</v>
      </c>
      <c r="C864" s="34"/>
      <c r="D864" s="34"/>
      <c r="E864" s="34"/>
      <c r="F864" s="34" t="s">
        <v>5182</v>
      </c>
      <c r="G864" s="15" t="s">
        <v>4776</v>
      </c>
      <c r="H864" s="16" t="s">
        <v>4778</v>
      </c>
      <c r="I864" s="172">
        <f t="shared" si="176"/>
        <v>852</v>
      </c>
      <c r="J864" s="83">
        <f t="shared" si="175"/>
        <v>818</v>
      </c>
      <c r="K864" s="17" t="s">
        <v>4737</v>
      </c>
      <c r="L864" s="60" t="s">
        <v>74</v>
      </c>
      <c r="M864" s="60" t="s">
        <v>5634</v>
      </c>
      <c r="N864" s="139" t="s">
        <v>4801</v>
      </c>
      <c r="O864" s="18" t="s">
        <v>3305</v>
      </c>
      <c r="P864" s="47" t="s">
        <v>3306</v>
      </c>
      <c r="Q864" s="48">
        <v>32244</v>
      </c>
      <c r="R864" s="66" t="s">
        <v>1069</v>
      </c>
      <c r="S864" s="48" t="s">
        <v>76</v>
      </c>
      <c r="T864" s="56" t="s">
        <v>77</v>
      </c>
      <c r="U864" s="47" t="s">
        <v>78</v>
      </c>
      <c r="V864" s="58" t="s">
        <v>196</v>
      </c>
      <c r="W864" s="58" t="s">
        <v>1824</v>
      </c>
      <c r="X864" s="58" t="s">
        <v>5183</v>
      </c>
      <c r="Y864" s="19" t="s">
        <v>5184</v>
      </c>
      <c r="Z864" s="71"/>
      <c r="AA864" s="69"/>
      <c r="AB864" s="68">
        <f t="shared" si="177"/>
        <v>0</v>
      </c>
      <c r="AC864" s="69">
        <v>4025.45</v>
      </c>
      <c r="AD864" s="69">
        <v>2167.5500000000002</v>
      </c>
      <c r="AE864" s="69"/>
      <c r="AF864" s="68">
        <f t="shared" si="178"/>
        <v>6193</v>
      </c>
      <c r="AG864" s="69"/>
      <c r="AH864" s="69"/>
      <c r="AI864" s="69"/>
      <c r="AJ864" s="68">
        <f t="shared" si="179"/>
        <v>0</v>
      </c>
      <c r="AK864" s="69"/>
      <c r="AL864" s="69"/>
      <c r="AM864" s="69"/>
      <c r="AN864" s="69">
        <v>900</v>
      </c>
      <c r="AO864" s="69"/>
      <c r="AP864" s="69"/>
      <c r="AQ864" s="68">
        <f t="shared" si="180"/>
        <v>900</v>
      </c>
      <c r="AR864" s="69">
        <v>569.16</v>
      </c>
      <c r="AS864" s="69"/>
      <c r="AT864" s="72">
        <f t="shared" si="181"/>
        <v>362.29049999999995</v>
      </c>
      <c r="AU864" s="71">
        <f t="shared" ref="AU864:AU887" si="185">+(Z864+AC864)*1.01%</f>
        <v>40.657044999999997</v>
      </c>
      <c r="AV864" s="68">
        <f t="shared" si="182"/>
        <v>8065.1075449999998</v>
      </c>
      <c r="AW864" s="68">
        <f t="shared" si="184"/>
        <v>96781.290540000002</v>
      </c>
      <c r="AX864" s="70">
        <v>400</v>
      </c>
      <c r="AY864" s="70">
        <v>600</v>
      </c>
      <c r="AZ864" s="70"/>
      <c r="BA864" s="68">
        <f t="shared" si="183"/>
        <v>97781.290540000002</v>
      </c>
      <c r="BB864" s="17"/>
      <c r="BC864" s="81"/>
    </row>
    <row r="865" spans="1:55" s="20" customFormat="1" ht="39.75" customHeight="1" x14ac:dyDescent="0.25">
      <c r="A865" s="81" t="s">
        <v>73</v>
      </c>
      <c r="B865" s="34" t="s">
        <v>2</v>
      </c>
      <c r="C865" s="34"/>
      <c r="D865" s="34"/>
      <c r="E865" s="34"/>
      <c r="F865" s="34" t="s">
        <v>5182</v>
      </c>
      <c r="G865" s="15" t="s">
        <v>4776</v>
      </c>
      <c r="H865" s="16" t="s">
        <v>4778</v>
      </c>
      <c r="I865" s="172">
        <f t="shared" si="176"/>
        <v>853</v>
      </c>
      <c r="J865" s="83">
        <f t="shared" si="175"/>
        <v>819</v>
      </c>
      <c r="K865" s="17" t="s">
        <v>4737</v>
      </c>
      <c r="L865" s="60" t="s">
        <v>74</v>
      </c>
      <c r="M865" s="60" t="s">
        <v>5634</v>
      </c>
      <c r="N865" s="139" t="s">
        <v>4801</v>
      </c>
      <c r="O865" s="18" t="s">
        <v>3307</v>
      </c>
      <c r="P865" s="47" t="s">
        <v>3308</v>
      </c>
      <c r="Q865" s="48">
        <v>29221</v>
      </c>
      <c r="R865" s="66" t="s">
        <v>1070</v>
      </c>
      <c r="S865" s="48" t="s">
        <v>76</v>
      </c>
      <c r="T865" s="56" t="s">
        <v>77</v>
      </c>
      <c r="U865" s="47" t="s">
        <v>78</v>
      </c>
      <c r="V865" s="58" t="s">
        <v>196</v>
      </c>
      <c r="W865" s="58" t="s">
        <v>1824</v>
      </c>
      <c r="X865" s="58" t="s">
        <v>5183</v>
      </c>
      <c r="Y865" s="19" t="s">
        <v>5184</v>
      </c>
      <c r="Z865" s="71"/>
      <c r="AA865" s="69"/>
      <c r="AB865" s="68">
        <f t="shared" si="177"/>
        <v>0</v>
      </c>
      <c r="AC865" s="69">
        <v>4025.45</v>
      </c>
      <c r="AD865" s="69">
        <v>2167.5500000000002</v>
      </c>
      <c r="AE865" s="69"/>
      <c r="AF865" s="68">
        <f t="shared" si="178"/>
        <v>6193</v>
      </c>
      <c r="AG865" s="69"/>
      <c r="AH865" s="69"/>
      <c r="AI865" s="69"/>
      <c r="AJ865" s="68">
        <f t="shared" si="179"/>
        <v>0</v>
      </c>
      <c r="AK865" s="69"/>
      <c r="AL865" s="69"/>
      <c r="AM865" s="69"/>
      <c r="AN865" s="69">
        <v>900</v>
      </c>
      <c r="AO865" s="69"/>
      <c r="AP865" s="69"/>
      <c r="AQ865" s="68">
        <f t="shared" si="180"/>
        <v>900</v>
      </c>
      <c r="AR865" s="69"/>
      <c r="AS865" s="69"/>
      <c r="AT865" s="72">
        <f t="shared" si="181"/>
        <v>362.29049999999995</v>
      </c>
      <c r="AU865" s="71">
        <f t="shared" si="185"/>
        <v>40.657044999999997</v>
      </c>
      <c r="AV865" s="68">
        <f t="shared" si="182"/>
        <v>7495.947545</v>
      </c>
      <c r="AW865" s="68">
        <f t="shared" si="184"/>
        <v>89951.370540000004</v>
      </c>
      <c r="AX865" s="70">
        <v>400</v>
      </c>
      <c r="AY865" s="70">
        <v>600</v>
      </c>
      <c r="AZ865" s="70"/>
      <c r="BA865" s="68">
        <f t="shared" si="183"/>
        <v>90951.370540000004</v>
      </c>
      <c r="BB865" s="17"/>
      <c r="BC865" s="81"/>
    </row>
    <row r="866" spans="1:55" s="20" customFormat="1" ht="39.75" customHeight="1" x14ac:dyDescent="0.25">
      <c r="A866" s="81" t="s">
        <v>73</v>
      </c>
      <c r="B866" s="34" t="s">
        <v>2</v>
      </c>
      <c r="C866" s="34"/>
      <c r="D866" s="34"/>
      <c r="E866" s="34"/>
      <c r="F866" s="34" t="s">
        <v>5182</v>
      </c>
      <c r="G866" s="15" t="s">
        <v>4776</v>
      </c>
      <c r="H866" s="16" t="s">
        <v>4778</v>
      </c>
      <c r="I866" s="172">
        <f t="shared" si="176"/>
        <v>854</v>
      </c>
      <c r="J866" s="83">
        <f t="shared" si="175"/>
        <v>820</v>
      </c>
      <c r="K866" s="17" t="s">
        <v>4737</v>
      </c>
      <c r="L866" s="60" t="s">
        <v>74</v>
      </c>
      <c r="M866" s="60" t="s">
        <v>5634</v>
      </c>
      <c r="N866" s="139" t="s">
        <v>4801</v>
      </c>
      <c r="O866" s="18" t="s">
        <v>3309</v>
      </c>
      <c r="P866" s="47" t="s">
        <v>3310</v>
      </c>
      <c r="Q866" s="48">
        <v>36962</v>
      </c>
      <c r="R866" s="66" t="s">
        <v>1071</v>
      </c>
      <c r="S866" s="48" t="s">
        <v>76</v>
      </c>
      <c r="T866" s="56" t="s">
        <v>77</v>
      </c>
      <c r="U866" s="47" t="s">
        <v>78</v>
      </c>
      <c r="V866" s="58" t="s">
        <v>197</v>
      </c>
      <c r="W866" s="58" t="s">
        <v>1827</v>
      </c>
      <c r="X866" s="58" t="s">
        <v>5183</v>
      </c>
      <c r="Y866" s="19" t="s">
        <v>5184</v>
      </c>
      <c r="Z866" s="71"/>
      <c r="AA866" s="69"/>
      <c r="AB866" s="68">
        <f t="shared" si="177"/>
        <v>0</v>
      </c>
      <c r="AC866" s="69">
        <v>3809.65</v>
      </c>
      <c r="AD866" s="69">
        <v>2051.35</v>
      </c>
      <c r="AE866" s="69"/>
      <c r="AF866" s="68">
        <f t="shared" si="178"/>
        <v>5861</v>
      </c>
      <c r="AG866" s="69"/>
      <c r="AH866" s="69"/>
      <c r="AI866" s="69"/>
      <c r="AJ866" s="68">
        <f t="shared" si="179"/>
        <v>0</v>
      </c>
      <c r="AK866" s="69"/>
      <c r="AL866" s="69"/>
      <c r="AM866" s="69"/>
      <c r="AN866" s="69">
        <v>900</v>
      </c>
      <c r="AO866" s="69"/>
      <c r="AP866" s="69"/>
      <c r="AQ866" s="68">
        <f t="shared" si="180"/>
        <v>900</v>
      </c>
      <c r="AR866" s="69"/>
      <c r="AS866" s="69"/>
      <c r="AT866" s="72">
        <f t="shared" si="181"/>
        <v>342.86849999999998</v>
      </c>
      <c r="AU866" s="71">
        <f t="shared" si="185"/>
        <v>38.477465000000002</v>
      </c>
      <c r="AV866" s="68">
        <f t="shared" si="182"/>
        <v>7142.3459649999995</v>
      </c>
      <c r="AW866" s="68">
        <f t="shared" si="184"/>
        <v>85708.151579999991</v>
      </c>
      <c r="AX866" s="70">
        <v>400</v>
      </c>
      <c r="AY866" s="70">
        <v>600</v>
      </c>
      <c r="AZ866" s="70"/>
      <c r="BA866" s="68">
        <f t="shared" si="183"/>
        <v>86708.151579999991</v>
      </c>
      <c r="BB866" s="17" t="s">
        <v>5960</v>
      </c>
      <c r="BC866" s="81"/>
    </row>
    <row r="867" spans="1:55" s="20" customFormat="1" ht="39.75" customHeight="1" x14ac:dyDescent="0.25">
      <c r="A867" s="81" t="s">
        <v>73</v>
      </c>
      <c r="B867" s="34" t="s">
        <v>2</v>
      </c>
      <c r="C867" s="34"/>
      <c r="D867" s="34"/>
      <c r="E867" s="34"/>
      <c r="F867" s="34" t="s">
        <v>5182</v>
      </c>
      <c r="G867" s="15" t="s">
        <v>4776</v>
      </c>
      <c r="H867" s="16" t="s">
        <v>4778</v>
      </c>
      <c r="I867" s="172">
        <f t="shared" si="176"/>
        <v>855</v>
      </c>
      <c r="J867" s="83">
        <f t="shared" si="175"/>
        <v>821</v>
      </c>
      <c r="K867" s="17" t="s">
        <v>4737</v>
      </c>
      <c r="L867" s="60" t="s">
        <v>74</v>
      </c>
      <c r="M867" s="60" t="s">
        <v>5634</v>
      </c>
      <c r="N867" s="139" t="s">
        <v>4801</v>
      </c>
      <c r="O867" s="18" t="s">
        <v>3311</v>
      </c>
      <c r="P867" s="47" t="s">
        <v>3312</v>
      </c>
      <c r="Q867" s="48">
        <v>37438</v>
      </c>
      <c r="R867" s="66" t="s">
        <v>1072</v>
      </c>
      <c r="S867" s="48" t="s">
        <v>76</v>
      </c>
      <c r="T867" s="56" t="s">
        <v>77</v>
      </c>
      <c r="U867" s="47" t="s">
        <v>78</v>
      </c>
      <c r="V867" s="58" t="s">
        <v>198</v>
      </c>
      <c r="W867" s="58" t="s">
        <v>1830</v>
      </c>
      <c r="X867" s="58" t="s">
        <v>5183</v>
      </c>
      <c r="Y867" s="19" t="s">
        <v>5184</v>
      </c>
      <c r="Z867" s="71"/>
      <c r="AA867" s="69"/>
      <c r="AB867" s="68">
        <f t="shared" si="177"/>
        <v>0</v>
      </c>
      <c r="AC867" s="69">
        <v>3605.55</v>
      </c>
      <c r="AD867" s="69">
        <v>1941.45</v>
      </c>
      <c r="AE867" s="69"/>
      <c r="AF867" s="68">
        <f t="shared" si="178"/>
        <v>5547</v>
      </c>
      <c r="AG867" s="69"/>
      <c r="AH867" s="69"/>
      <c r="AI867" s="69"/>
      <c r="AJ867" s="68">
        <f t="shared" si="179"/>
        <v>0</v>
      </c>
      <c r="AK867" s="69"/>
      <c r="AL867" s="69"/>
      <c r="AM867" s="69"/>
      <c r="AN867" s="69">
        <v>900</v>
      </c>
      <c r="AO867" s="69">
        <v>450</v>
      </c>
      <c r="AP867" s="69"/>
      <c r="AQ867" s="68">
        <f t="shared" si="180"/>
        <v>1350</v>
      </c>
      <c r="AR867" s="69">
        <v>1100.5</v>
      </c>
      <c r="AS867" s="69"/>
      <c r="AT867" s="72">
        <f t="shared" si="181"/>
        <v>324.49950000000001</v>
      </c>
      <c r="AU867" s="71">
        <f t="shared" si="185"/>
        <v>36.416055</v>
      </c>
      <c r="AV867" s="68">
        <f t="shared" si="182"/>
        <v>8358.4155549999996</v>
      </c>
      <c r="AW867" s="68">
        <f t="shared" si="184"/>
        <v>100300.98666</v>
      </c>
      <c r="AX867" s="70">
        <v>400</v>
      </c>
      <c r="AY867" s="70">
        <v>600</v>
      </c>
      <c r="AZ867" s="70"/>
      <c r="BA867" s="68">
        <f t="shared" si="183"/>
        <v>101300.98666</v>
      </c>
      <c r="BB867" s="17"/>
      <c r="BC867" s="81"/>
    </row>
    <row r="868" spans="1:55" s="20" customFormat="1" ht="39.75" customHeight="1" x14ac:dyDescent="0.25">
      <c r="A868" s="81" t="s">
        <v>73</v>
      </c>
      <c r="B868" s="34" t="s">
        <v>2</v>
      </c>
      <c r="C868" s="34"/>
      <c r="D868" s="34"/>
      <c r="E868" s="34"/>
      <c r="F868" s="34" t="s">
        <v>5182</v>
      </c>
      <c r="G868" s="15" t="s">
        <v>4776</v>
      </c>
      <c r="H868" s="16" t="s">
        <v>4778</v>
      </c>
      <c r="I868" s="172">
        <f t="shared" si="176"/>
        <v>856</v>
      </c>
      <c r="J868" s="83">
        <f t="shared" si="175"/>
        <v>822</v>
      </c>
      <c r="K868" s="17" t="s">
        <v>4737</v>
      </c>
      <c r="L868" s="60" t="s">
        <v>74</v>
      </c>
      <c r="M868" s="60" t="s">
        <v>5634</v>
      </c>
      <c r="N868" s="53" t="s">
        <v>4804</v>
      </c>
      <c r="O868" s="18" t="s">
        <v>3313</v>
      </c>
      <c r="P868" s="47" t="s">
        <v>3314</v>
      </c>
      <c r="Q868" s="48">
        <v>35665</v>
      </c>
      <c r="R868" s="66" t="s">
        <v>1073</v>
      </c>
      <c r="S868" s="48" t="s">
        <v>76</v>
      </c>
      <c r="T868" s="56" t="s">
        <v>77</v>
      </c>
      <c r="U868" s="47" t="s">
        <v>78</v>
      </c>
      <c r="V868" s="58" t="s">
        <v>196</v>
      </c>
      <c r="W868" s="58" t="s">
        <v>1824</v>
      </c>
      <c r="X868" s="58" t="s">
        <v>5183</v>
      </c>
      <c r="Y868" s="19" t="s">
        <v>5184</v>
      </c>
      <c r="Z868" s="71"/>
      <c r="AA868" s="69"/>
      <c r="AB868" s="68">
        <f t="shared" si="177"/>
        <v>0</v>
      </c>
      <c r="AC868" s="69">
        <v>4025.45</v>
      </c>
      <c r="AD868" s="69">
        <v>2167.5500000000002</v>
      </c>
      <c r="AE868" s="69"/>
      <c r="AF868" s="68">
        <f t="shared" si="178"/>
        <v>6193</v>
      </c>
      <c r="AG868" s="69">
        <v>800</v>
      </c>
      <c r="AH868" s="69"/>
      <c r="AI868" s="69"/>
      <c r="AJ868" s="68">
        <f t="shared" si="179"/>
        <v>800</v>
      </c>
      <c r="AK868" s="69"/>
      <c r="AL868" s="69"/>
      <c r="AM868" s="69"/>
      <c r="AN868" s="69">
        <v>900</v>
      </c>
      <c r="AO868" s="69"/>
      <c r="AP868" s="69"/>
      <c r="AQ868" s="68">
        <f t="shared" si="180"/>
        <v>900</v>
      </c>
      <c r="AR868" s="69"/>
      <c r="AS868" s="69"/>
      <c r="AT868" s="72">
        <f t="shared" si="181"/>
        <v>362.29049999999995</v>
      </c>
      <c r="AU868" s="71">
        <f t="shared" si="185"/>
        <v>40.657044999999997</v>
      </c>
      <c r="AV868" s="68">
        <f t="shared" si="182"/>
        <v>8295.9475449999991</v>
      </c>
      <c r="AW868" s="68">
        <f t="shared" si="184"/>
        <v>99551.370539999989</v>
      </c>
      <c r="AX868" s="70">
        <v>400</v>
      </c>
      <c r="AY868" s="70">
        <v>600</v>
      </c>
      <c r="AZ868" s="70"/>
      <c r="BA868" s="68">
        <f t="shared" si="183"/>
        <v>100551.37053999999</v>
      </c>
      <c r="BB868" s="17" t="s">
        <v>4887</v>
      </c>
      <c r="BC868" s="81" t="s">
        <v>4953</v>
      </c>
    </row>
    <row r="869" spans="1:55" s="20" customFormat="1" ht="39.75" customHeight="1" x14ac:dyDescent="0.25">
      <c r="A869" s="81" t="s">
        <v>73</v>
      </c>
      <c r="B869" s="34"/>
      <c r="C869" s="34">
        <v>1</v>
      </c>
      <c r="D869" s="34"/>
      <c r="E869" s="34"/>
      <c r="F869" s="34" t="s">
        <v>5182</v>
      </c>
      <c r="G869" s="15" t="s">
        <v>4776</v>
      </c>
      <c r="H869" s="16" t="s">
        <v>4778</v>
      </c>
      <c r="I869" s="172">
        <f t="shared" si="176"/>
        <v>857</v>
      </c>
      <c r="J869" s="83">
        <f t="shared" si="175"/>
        <v>823</v>
      </c>
      <c r="K869" s="17" t="s">
        <v>4737</v>
      </c>
      <c r="L869" s="60" t="s">
        <v>74</v>
      </c>
      <c r="M869" s="60" t="s">
        <v>5634</v>
      </c>
      <c r="N869" s="53" t="s">
        <v>4790</v>
      </c>
      <c r="O869" s="18" t="s">
        <v>1859</v>
      </c>
      <c r="P869" s="47"/>
      <c r="Q869" s="48">
        <v>32244</v>
      </c>
      <c r="R869" s="66" t="s">
        <v>1074</v>
      </c>
      <c r="S869" s="48" t="s">
        <v>76</v>
      </c>
      <c r="T869" s="56" t="s">
        <v>77</v>
      </c>
      <c r="U869" s="47" t="s">
        <v>78</v>
      </c>
      <c r="V869" s="58" t="s">
        <v>196</v>
      </c>
      <c r="W869" s="58" t="s">
        <v>1824</v>
      </c>
      <c r="X869" s="58" t="s">
        <v>5183</v>
      </c>
      <c r="Y869" s="19" t="s">
        <v>5184</v>
      </c>
      <c r="Z869" s="71"/>
      <c r="AA869" s="69"/>
      <c r="AB869" s="68">
        <f t="shared" si="177"/>
        <v>0</v>
      </c>
      <c r="AC869" s="69">
        <v>4025.45</v>
      </c>
      <c r="AD869" s="69">
        <v>2167.5500000000002</v>
      </c>
      <c r="AE869" s="69"/>
      <c r="AF869" s="68">
        <f t="shared" si="178"/>
        <v>6193</v>
      </c>
      <c r="AG869" s="69"/>
      <c r="AH869" s="69"/>
      <c r="AI869" s="69"/>
      <c r="AJ869" s="68">
        <f t="shared" si="179"/>
        <v>0</v>
      </c>
      <c r="AK869" s="69"/>
      <c r="AL869" s="69"/>
      <c r="AM869" s="69"/>
      <c r="AN869" s="69"/>
      <c r="AO869" s="69"/>
      <c r="AP869" s="69"/>
      <c r="AQ869" s="68">
        <f t="shared" si="180"/>
        <v>0</v>
      </c>
      <c r="AR869" s="69"/>
      <c r="AS869" s="69"/>
      <c r="AT869" s="72">
        <f t="shared" si="181"/>
        <v>362.29049999999995</v>
      </c>
      <c r="AU869" s="71">
        <f t="shared" si="185"/>
        <v>40.657044999999997</v>
      </c>
      <c r="AV869" s="68">
        <f t="shared" si="182"/>
        <v>6595.947545</v>
      </c>
      <c r="AW869" s="68">
        <f t="shared" si="184"/>
        <v>79151.370540000004</v>
      </c>
      <c r="AX869" s="70">
        <v>400</v>
      </c>
      <c r="AY869" s="70">
        <v>600</v>
      </c>
      <c r="AZ869" s="70"/>
      <c r="BA869" s="68">
        <f t="shared" si="183"/>
        <v>80151.370540000004</v>
      </c>
      <c r="BB869" s="17" t="s">
        <v>4888</v>
      </c>
      <c r="BC869" s="81" t="s">
        <v>4933</v>
      </c>
    </row>
    <row r="870" spans="1:55" s="20" customFormat="1" ht="39.75" customHeight="1" x14ac:dyDescent="0.25">
      <c r="A870" s="81" t="s">
        <v>73</v>
      </c>
      <c r="B870" s="34" t="s">
        <v>2</v>
      </c>
      <c r="C870" s="34"/>
      <c r="D870" s="34"/>
      <c r="E870" s="34"/>
      <c r="F870" s="34" t="s">
        <v>5182</v>
      </c>
      <c r="G870" s="15" t="s">
        <v>4776</v>
      </c>
      <c r="H870" s="16" t="s">
        <v>4778</v>
      </c>
      <c r="I870" s="172">
        <f t="shared" si="176"/>
        <v>858</v>
      </c>
      <c r="J870" s="83">
        <f t="shared" si="175"/>
        <v>824</v>
      </c>
      <c r="K870" s="17" t="s">
        <v>4737</v>
      </c>
      <c r="L870" s="60" t="s">
        <v>74</v>
      </c>
      <c r="M870" s="60" t="s">
        <v>5634</v>
      </c>
      <c r="N870" s="139" t="s">
        <v>4789</v>
      </c>
      <c r="O870" s="18" t="s">
        <v>3315</v>
      </c>
      <c r="P870" s="47" t="s">
        <v>3316</v>
      </c>
      <c r="Q870" s="48">
        <v>36955</v>
      </c>
      <c r="R870" s="66" t="s">
        <v>1075</v>
      </c>
      <c r="S870" s="48" t="s">
        <v>76</v>
      </c>
      <c r="T870" s="56" t="s">
        <v>77</v>
      </c>
      <c r="U870" s="47" t="s">
        <v>78</v>
      </c>
      <c r="V870" s="58" t="s">
        <v>197</v>
      </c>
      <c r="W870" s="58" t="s">
        <v>1827</v>
      </c>
      <c r="X870" s="58" t="s">
        <v>5183</v>
      </c>
      <c r="Y870" s="19" t="s">
        <v>5184</v>
      </c>
      <c r="Z870" s="71"/>
      <c r="AA870" s="69"/>
      <c r="AB870" s="68">
        <f t="shared" si="177"/>
        <v>0</v>
      </c>
      <c r="AC870" s="69">
        <v>3809.65</v>
      </c>
      <c r="AD870" s="69">
        <v>2051.35</v>
      </c>
      <c r="AE870" s="69">
        <v>2348.92</v>
      </c>
      <c r="AF870" s="68">
        <f t="shared" si="178"/>
        <v>8209.92</v>
      </c>
      <c r="AG870" s="69"/>
      <c r="AH870" s="69"/>
      <c r="AI870" s="69"/>
      <c r="AJ870" s="68">
        <f t="shared" si="179"/>
        <v>0</v>
      </c>
      <c r="AK870" s="69"/>
      <c r="AL870" s="69"/>
      <c r="AM870" s="69"/>
      <c r="AN870" s="69"/>
      <c r="AO870" s="69"/>
      <c r="AP870" s="69"/>
      <c r="AQ870" s="68">
        <f t="shared" si="180"/>
        <v>0</v>
      </c>
      <c r="AR870" s="69"/>
      <c r="AS870" s="69"/>
      <c r="AT870" s="72">
        <f t="shared" si="181"/>
        <v>342.86849999999998</v>
      </c>
      <c r="AU870" s="71">
        <f t="shared" si="185"/>
        <v>38.477465000000002</v>
      </c>
      <c r="AV870" s="68">
        <f t="shared" si="182"/>
        <v>8591.2659650000005</v>
      </c>
      <c r="AW870" s="68">
        <f t="shared" si="184"/>
        <v>103095.19158000001</v>
      </c>
      <c r="AX870" s="70">
        <v>400</v>
      </c>
      <c r="AY870" s="70">
        <v>600</v>
      </c>
      <c r="AZ870" s="70"/>
      <c r="BA870" s="68">
        <f t="shared" si="183"/>
        <v>104095.19158000001</v>
      </c>
      <c r="BB870" s="17" t="s">
        <v>4889</v>
      </c>
      <c r="BC870" s="81" t="s">
        <v>4941</v>
      </c>
    </row>
    <row r="871" spans="1:55" s="20" customFormat="1" ht="39.75" customHeight="1" x14ac:dyDescent="0.25">
      <c r="A871" s="81" t="s">
        <v>73</v>
      </c>
      <c r="B871" s="34" t="s">
        <v>2</v>
      </c>
      <c r="C871" s="34"/>
      <c r="D871" s="34"/>
      <c r="E871" s="34"/>
      <c r="F871" s="34" t="s">
        <v>5182</v>
      </c>
      <c r="G871" s="15" t="s">
        <v>4776</v>
      </c>
      <c r="H871" s="16" t="s">
        <v>4778</v>
      </c>
      <c r="I871" s="172">
        <f t="shared" si="176"/>
        <v>859</v>
      </c>
      <c r="J871" s="83">
        <f t="shared" si="175"/>
        <v>825</v>
      </c>
      <c r="K871" s="17" t="s">
        <v>4737</v>
      </c>
      <c r="L871" s="60" t="s">
        <v>74</v>
      </c>
      <c r="M871" s="60" t="s">
        <v>5634</v>
      </c>
      <c r="N871" s="139" t="s">
        <v>4801</v>
      </c>
      <c r="O871" s="18" t="s">
        <v>3317</v>
      </c>
      <c r="P871" s="47" t="s">
        <v>3318</v>
      </c>
      <c r="Q871" s="48">
        <v>35240</v>
      </c>
      <c r="R871" s="66" t="s">
        <v>1076</v>
      </c>
      <c r="S871" s="48" t="s">
        <v>76</v>
      </c>
      <c r="T871" s="56" t="s">
        <v>77</v>
      </c>
      <c r="U871" s="47" t="s">
        <v>78</v>
      </c>
      <c r="V871" s="58" t="s">
        <v>199</v>
      </c>
      <c r="W871" s="58" t="s">
        <v>1853</v>
      </c>
      <c r="X871" s="58" t="s">
        <v>5183</v>
      </c>
      <c r="Y871" s="19" t="s">
        <v>5184</v>
      </c>
      <c r="Z871" s="71"/>
      <c r="AA871" s="69"/>
      <c r="AB871" s="68">
        <f t="shared" si="177"/>
        <v>0</v>
      </c>
      <c r="AC871" s="69">
        <v>3433.95</v>
      </c>
      <c r="AD871" s="69">
        <v>1849.05</v>
      </c>
      <c r="AE871" s="69"/>
      <c r="AF871" s="68">
        <f t="shared" si="178"/>
        <v>5283</v>
      </c>
      <c r="AG871" s="69"/>
      <c r="AH871" s="69"/>
      <c r="AI871" s="69"/>
      <c r="AJ871" s="68">
        <f t="shared" si="179"/>
        <v>0</v>
      </c>
      <c r="AK871" s="69"/>
      <c r="AL871" s="69"/>
      <c r="AM871" s="69"/>
      <c r="AN871" s="69">
        <v>900</v>
      </c>
      <c r="AO871" s="69"/>
      <c r="AP871" s="69"/>
      <c r="AQ871" s="68">
        <f t="shared" si="180"/>
        <v>900</v>
      </c>
      <c r="AR871" s="69">
        <v>368.84</v>
      </c>
      <c r="AS871" s="69"/>
      <c r="AT871" s="72">
        <f t="shared" si="181"/>
        <v>309.05549999999999</v>
      </c>
      <c r="AU871" s="71">
        <f t="shared" si="185"/>
        <v>34.682894999999995</v>
      </c>
      <c r="AV871" s="68">
        <f t="shared" si="182"/>
        <v>6895.5783950000005</v>
      </c>
      <c r="AW871" s="68">
        <f t="shared" si="184"/>
        <v>82746.940740000005</v>
      </c>
      <c r="AX871" s="70">
        <v>400</v>
      </c>
      <c r="AY871" s="70">
        <v>600</v>
      </c>
      <c r="AZ871" s="70"/>
      <c r="BA871" s="68">
        <f t="shared" si="183"/>
        <v>83746.940740000005</v>
      </c>
      <c r="BB871" s="17"/>
      <c r="BC871" s="81"/>
    </row>
    <row r="872" spans="1:55" s="20" customFormat="1" ht="39.75" customHeight="1" x14ac:dyDescent="0.25">
      <c r="A872" s="81" t="s">
        <v>73</v>
      </c>
      <c r="B872" s="34" t="s">
        <v>2</v>
      </c>
      <c r="C872" s="34"/>
      <c r="D872" s="34"/>
      <c r="E872" s="34"/>
      <c r="F872" s="34" t="s">
        <v>5182</v>
      </c>
      <c r="G872" s="15" t="s">
        <v>4776</v>
      </c>
      <c r="H872" s="16" t="s">
        <v>4778</v>
      </c>
      <c r="I872" s="172">
        <f t="shared" si="176"/>
        <v>860</v>
      </c>
      <c r="J872" s="83">
        <f t="shared" si="175"/>
        <v>826</v>
      </c>
      <c r="K872" s="17" t="s">
        <v>4737</v>
      </c>
      <c r="L872" s="60" t="s">
        <v>74</v>
      </c>
      <c r="M872" s="60" t="s">
        <v>5634</v>
      </c>
      <c r="N872" s="53" t="s">
        <v>4794</v>
      </c>
      <c r="O872" s="18" t="s">
        <v>3319</v>
      </c>
      <c r="P872" s="47" t="s">
        <v>3320</v>
      </c>
      <c r="Q872" s="48">
        <v>38082</v>
      </c>
      <c r="R872" s="66" t="s">
        <v>1077</v>
      </c>
      <c r="S872" s="48" t="s">
        <v>76</v>
      </c>
      <c r="T872" s="56" t="s">
        <v>77</v>
      </c>
      <c r="U872" s="47" t="s">
        <v>78</v>
      </c>
      <c r="V872" s="58" t="s">
        <v>198</v>
      </c>
      <c r="W872" s="58" t="s">
        <v>1830</v>
      </c>
      <c r="X872" s="58" t="s">
        <v>5183</v>
      </c>
      <c r="Y872" s="19" t="s">
        <v>5184</v>
      </c>
      <c r="Z872" s="71"/>
      <c r="AA872" s="69"/>
      <c r="AB872" s="68">
        <f t="shared" si="177"/>
        <v>0</v>
      </c>
      <c r="AC872" s="69">
        <v>3605.55</v>
      </c>
      <c r="AD872" s="69">
        <v>1941.45</v>
      </c>
      <c r="AE872" s="69"/>
      <c r="AF872" s="68">
        <f t="shared" si="178"/>
        <v>5547</v>
      </c>
      <c r="AG872" s="69"/>
      <c r="AH872" s="69"/>
      <c r="AI872" s="69"/>
      <c r="AJ872" s="68">
        <f t="shared" si="179"/>
        <v>0</v>
      </c>
      <c r="AK872" s="69"/>
      <c r="AL872" s="69"/>
      <c r="AM872" s="69"/>
      <c r="AN872" s="69">
        <v>900</v>
      </c>
      <c r="AO872" s="69"/>
      <c r="AP872" s="69"/>
      <c r="AQ872" s="68">
        <f t="shared" si="180"/>
        <v>900</v>
      </c>
      <c r="AR872" s="69">
        <v>503.07</v>
      </c>
      <c r="AS872" s="69"/>
      <c r="AT872" s="72">
        <f t="shared" si="181"/>
        <v>324.49950000000001</v>
      </c>
      <c r="AU872" s="71">
        <f t="shared" si="185"/>
        <v>36.416055</v>
      </c>
      <c r="AV872" s="68">
        <f t="shared" si="182"/>
        <v>7310.9855549999993</v>
      </c>
      <c r="AW872" s="68">
        <f t="shared" si="184"/>
        <v>87731.826659999992</v>
      </c>
      <c r="AX872" s="70">
        <v>400</v>
      </c>
      <c r="AY872" s="70">
        <v>600</v>
      </c>
      <c r="AZ872" s="70"/>
      <c r="BA872" s="68">
        <f t="shared" si="183"/>
        <v>88731.826659999992</v>
      </c>
      <c r="BB872" s="17"/>
      <c r="BC872" s="81"/>
    </row>
    <row r="873" spans="1:55" s="20" customFormat="1" ht="39.75" customHeight="1" x14ac:dyDescent="0.25">
      <c r="A873" s="81" t="s">
        <v>73</v>
      </c>
      <c r="B873" s="34" t="s">
        <v>2</v>
      </c>
      <c r="C873" s="34"/>
      <c r="D873" s="34"/>
      <c r="E873" s="34"/>
      <c r="F873" s="34" t="s">
        <v>5182</v>
      </c>
      <c r="G873" s="15" t="s">
        <v>4776</v>
      </c>
      <c r="H873" s="16" t="s">
        <v>4778</v>
      </c>
      <c r="I873" s="172">
        <f t="shared" si="176"/>
        <v>861</v>
      </c>
      <c r="J873" s="83">
        <f t="shared" si="175"/>
        <v>827</v>
      </c>
      <c r="K873" s="17" t="s">
        <v>4737</v>
      </c>
      <c r="L873" s="60" t="s">
        <v>74</v>
      </c>
      <c r="M873" s="60" t="s">
        <v>5634</v>
      </c>
      <c r="N873" s="53" t="s">
        <v>4790</v>
      </c>
      <c r="O873" s="18" t="s">
        <v>3321</v>
      </c>
      <c r="P873" s="47" t="s">
        <v>3322</v>
      </c>
      <c r="Q873" s="48">
        <v>40133</v>
      </c>
      <c r="R873" s="66" t="s">
        <v>1078</v>
      </c>
      <c r="S873" s="48" t="s">
        <v>76</v>
      </c>
      <c r="T873" s="56" t="s">
        <v>77</v>
      </c>
      <c r="U873" s="47" t="s">
        <v>78</v>
      </c>
      <c r="V873" s="58" t="s">
        <v>196</v>
      </c>
      <c r="W873" s="58" t="s">
        <v>1824</v>
      </c>
      <c r="X873" s="58" t="s">
        <v>5183</v>
      </c>
      <c r="Y873" s="19" t="s">
        <v>5184</v>
      </c>
      <c r="Z873" s="71"/>
      <c r="AA873" s="69"/>
      <c r="AB873" s="68">
        <f t="shared" si="177"/>
        <v>0</v>
      </c>
      <c r="AC873" s="69">
        <v>4025.45</v>
      </c>
      <c r="AD873" s="69">
        <v>2167.5500000000002</v>
      </c>
      <c r="AE873" s="69"/>
      <c r="AF873" s="68">
        <f t="shared" si="178"/>
        <v>6193</v>
      </c>
      <c r="AG873" s="69"/>
      <c r="AH873" s="69"/>
      <c r="AI873" s="69"/>
      <c r="AJ873" s="68">
        <f t="shared" si="179"/>
        <v>0</v>
      </c>
      <c r="AK873" s="69"/>
      <c r="AL873" s="69"/>
      <c r="AM873" s="69"/>
      <c r="AN873" s="69">
        <v>900</v>
      </c>
      <c r="AO873" s="69">
        <v>450</v>
      </c>
      <c r="AP873" s="69"/>
      <c r="AQ873" s="68">
        <f t="shared" si="180"/>
        <v>1350</v>
      </c>
      <c r="AR873" s="69">
        <v>1387.33</v>
      </c>
      <c r="AS873" s="69"/>
      <c r="AT873" s="72">
        <f t="shared" si="181"/>
        <v>362.29049999999995</v>
      </c>
      <c r="AU873" s="71">
        <f t="shared" si="185"/>
        <v>40.657044999999997</v>
      </c>
      <c r="AV873" s="68">
        <f t="shared" si="182"/>
        <v>9333.277544999999</v>
      </c>
      <c r="AW873" s="68">
        <f t="shared" si="184"/>
        <v>111999.33054</v>
      </c>
      <c r="AX873" s="70">
        <v>400</v>
      </c>
      <c r="AY873" s="70">
        <v>600</v>
      </c>
      <c r="AZ873" s="70"/>
      <c r="BA873" s="68">
        <f t="shared" si="183"/>
        <v>112999.33054</v>
      </c>
      <c r="BB873" s="17"/>
      <c r="BC873" s="81"/>
    </row>
    <row r="874" spans="1:55" s="20" customFormat="1" ht="39.75" customHeight="1" x14ac:dyDescent="0.25">
      <c r="A874" s="81" t="s">
        <v>73</v>
      </c>
      <c r="B874" s="34"/>
      <c r="C874" s="34">
        <v>1</v>
      </c>
      <c r="D874" s="34"/>
      <c r="E874" s="34"/>
      <c r="F874" s="34" t="s">
        <v>5182</v>
      </c>
      <c r="G874" s="15" t="s">
        <v>4776</v>
      </c>
      <c r="H874" s="16" t="s">
        <v>4778</v>
      </c>
      <c r="I874" s="172">
        <f t="shared" si="176"/>
        <v>862</v>
      </c>
      <c r="J874" s="83">
        <f t="shared" si="175"/>
        <v>828</v>
      </c>
      <c r="K874" s="17" t="s">
        <v>4737</v>
      </c>
      <c r="L874" s="60" t="s">
        <v>74</v>
      </c>
      <c r="M874" s="60" t="s">
        <v>5634</v>
      </c>
      <c r="N874" s="53" t="s">
        <v>4804</v>
      </c>
      <c r="O874" s="18" t="s">
        <v>2235</v>
      </c>
      <c r="P874" s="47"/>
      <c r="Q874" s="48">
        <v>36047</v>
      </c>
      <c r="R874" s="66" t="s">
        <v>1079</v>
      </c>
      <c r="S874" s="48" t="s">
        <v>76</v>
      </c>
      <c r="T874" s="56" t="s">
        <v>77</v>
      </c>
      <c r="U874" s="47" t="s">
        <v>78</v>
      </c>
      <c r="V874" s="58" t="s">
        <v>197</v>
      </c>
      <c r="W874" s="58" t="s">
        <v>1827</v>
      </c>
      <c r="X874" s="58" t="s">
        <v>5183</v>
      </c>
      <c r="Y874" s="19" t="s">
        <v>5184</v>
      </c>
      <c r="Z874" s="71"/>
      <c r="AA874" s="69"/>
      <c r="AB874" s="68">
        <f t="shared" si="177"/>
        <v>0</v>
      </c>
      <c r="AC874" s="69">
        <v>3809.65</v>
      </c>
      <c r="AD874" s="69">
        <v>2051.35</v>
      </c>
      <c r="AE874" s="69"/>
      <c r="AF874" s="68">
        <f t="shared" si="178"/>
        <v>5861</v>
      </c>
      <c r="AG874" s="69"/>
      <c r="AH874" s="69"/>
      <c r="AI874" s="69"/>
      <c r="AJ874" s="68">
        <f t="shared" si="179"/>
        <v>0</v>
      </c>
      <c r="AK874" s="69"/>
      <c r="AL874" s="69"/>
      <c r="AM874" s="69"/>
      <c r="AN874" s="69"/>
      <c r="AO874" s="69"/>
      <c r="AP874" s="69"/>
      <c r="AQ874" s="68">
        <f t="shared" si="180"/>
        <v>0</v>
      </c>
      <c r="AR874" s="69"/>
      <c r="AS874" s="69"/>
      <c r="AT874" s="72">
        <f t="shared" si="181"/>
        <v>342.86849999999998</v>
      </c>
      <c r="AU874" s="71">
        <f t="shared" si="185"/>
        <v>38.477465000000002</v>
      </c>
      <c r="AV874" s="68">
        <f t="shared" si="182"/>
        <v>6242.3459649999995</v>
      </c>
      <c r="AW874" s="68">
        <f t="shared" si="184"/>
        <v>74908.151579999991</v>
      </c>
      <c r="AX874" s="70">
        <v>400</v>
      </c>
      <c r="AY874" s="70">
        <v>600</v>
      </c>
      <c r="AZ874" s="70"/>
      <c r="BA874" s="68">
        <f t="shared" si="183"/>
        <v>75908.151579999991</v>
      </c>
      <c r="BB874" s="17" t="s">
        <v>4890</v>
      </c>
      <c r="BC874" s="81" t="s">
        <v>4969</v>
      </c>
    </row>
    <row r="875" spans="1:55" s="20" customFormat="1" ht="39.75" customHeight="1" x14ac:dyDescent="0.25">
      <c r="A875" s="81" t="s">
        <v>73</v>
      </c>
      <c r="B875" s="34" t="s">
        <v>2</v>
      </c>
      <c r="C875" s="34"/>
      <c r="D875" s="34"/>
      <c r="E875" s="34"/>
      <c r="F875" s="34" t="s">
        <v>5182</v>
      </c>
      <c r="G875" s="15" t="s">
        <v>4776</v>
      </c>
      <c r="H875" s="16" t="s">
        <v>4778</v>
      </c>
      <c r="I875" s="172">
        <f t="shared" si="176"/>
        <v>863</v>
      </c>
      <c r="J875" s="83">
        <f t="shared" si="175"/>
        <v>829</v>
      </c>
      <c r="K875" s="17" t="s">
        <v>4737</v>
      </c>
      <c r="L875" s="60" t="s">
        <v>74</v>
      </c>
      <c r="M875" s="60" t="s">
        <v>5634</v>
      </c>
      <c r="N875" s="139" t="s">
        <v>4801</v>
      </c>
      <c r="O875" s="18" t="s">
        <v>3323</v>
      </c>
      <c r="P875" s="47" t="s">
        <v>3324</v>
      </c>
      <c r="Q875" s="48">
        <v>34323</v>
      </c>
      <c r="R875" s="66" t="s">
        <v>1080</v>
      </c>
      <c r="S875" s="48" t="s">
        <v>76</v>
      </c>
      <c r="T875" s="56" t="s">
        <v>77</v>
      </c>
      <c r="U875" s="47" t="s">
        <v>78</v>
      </c>
      <c r="V875" s="58" t="s">
        <v>196</v>
      </c>
      <c r="W875" s="58" t="s">
        <v>1824</v>
      </c>
      <c r="X875" s="58" t="s">
        <v>5183</v>
      </c>
      <c r="Y875" s="19" t="s">
        <v>5184</v>
      </c>
      <c r="Z875" s="71"/>
      <c r="AA875" s="69"/>
      <c r="AB875" s="68">
        <f t="shared" si="177"/>
        <v>0</v>
      </c>
      <c r="AC875" s="69">
        <v>4025.45</v>
      </c>
      <c r="AD875" s="69">
        <v>2167.5500000000002</v>
      </c>
      <c r="AE875" s="69">
        <v>37</v>
      </c>
      <c r="AF875" s="68">
        <f t="shared" si="178"/>
        <v>6230</v>
      </c>
      <c r="AG875" s="69">
        <v>400</v>
      </c>
      <c r="AH875" s="69"/>
      <c r="AI875" s="69"/>
      <c r="AJ875" s="68">
        <f t="shared" si="179"/>
        <v>400</v>
      </c>
      <c r="AK875" s="69"/>
      <c r="AL875" s="69"/>
      <c r="AM875" s="69"/>
      <c r="AN875" s="69">
        <v>900</v>
      </c>
      <c r="AO875" s="69"/>
      <c r="AP875" s="69"/>
      <c r="AQ875" s="68">
        <f t="shared" si="180"/>
        <v>900</v>
      </c>
      <c r="AR875" s="69"/>
      <c r="AS875" s="69"/>
      <c r="AT875" s="72">
        <f t="shared" si="181"/>
        <v>362.29049999999995</v>
      </c>
      <c r="AU875" s="71">
        <f t="shared" si="185"/>
        <v>40.657044999999997</v>
      </c>
      <c r="AV875" s="68">
        <f t="shared" si="182"/>
        <v>7932.947545</v>
      </c>
      <c r="AW875" s="68">
        <f t="shared" si="184"/>
        <v>95195.370540000004</v>
      </c>
      <c r="AX875" s="70">
        <v>400</v>
      </c>
      <c r="AY875" s="70">
        <v>600</v>
      </c>
      <c r="AZ875" s="70"/>
      <c r="BA875" s="68">
        <f t="shared" si="183"/>
        <v>96195.370540000004</v>
      </c>
      <c r="BB875" s="17" t="s">
        <v>4891</v>
      </c>
      <c r="BC875" s="81" t="s">
        <v>4960</v>
      </c>
    </row>
    <row r="876" spans="1:55" s="20" customFormat="1" ht="39.75" customHeight="1" x14ac:dyDescent="0.25">
      <c r="A876" s="81" t="s">
        <v>73</v>
      </c>
      <c r="B876" s="34" t="s">
        <v>2</v>
      </c>
      <c r="C876" s="34"/>
      <c r="D876" s="34"/>
      <c r="E876" s="34"/>
      <c r="F876" s="34" t="s">
        <v>5182</v>
      </c>
      <c r="G876" s="15" t="s">
        <v>4776</v>
      </c>
      <c r="H876" s="16" t="s">
        <v>4778</v>
      </c>
      <c r="I876" s="172">
        <f t="shared" si="176"/>
        <v>864</v>
      </c>
      <c r="J876" s="83">
        <f t="shared" si="175"/>
        <v>830</v>
      </c>
      <c r="K876" s="17" t="s">
        <v>4737</v>
      </c>
      <c r="L876" s="60" t="s">
        <v>74</v>
      </c>
      <c r="M876" s="60" t="s">
        <v>5634</v>
      </c>
      <c r="N876" s="53" t="s">
        <v>4804</v>
      </c>
      <c r="O876" s="18" t="s">
        <v>3325</v>
      </c>
      <c r="P876" s="47" t="s">
        <v>3326</v>
      </c>
      <c r="Q876" s="48">
        <v>33390</v>
      </c>
      <c r="R876" s="66" t="s">
        <v>1081</v>
      </c>
      <c r="S876" s="48" t="s">
        <v>76</v>
      </c>
      <c r="T876" s="56" t="s">
        <v>77</v>
      </c>
      <c r="U876" s="47" t="s">
        <v>78</v>
      </c>
      <c r="V876" s="58" t="s">
        <v>196</v>
      </c>
      <c r="W876" s="58" t="s">
        <v>1824</v>
      </c>
      <c r="X876" s="58" t="s">
        <v>5183</v>
      </c>
      <c r="Y876" s="19" t="s">
        <v>5184</v>
      </c>
      <c r="Z876" s="71"/>
      <c r="AA876" s="69"/>
      <c r="AB876" s="68">
        <f t="shared" si="177"/>
        <v>0</v>
      </c>
      <c r="AC876" s="69">
        <v>4025.45</v>
      </c>
      <c r="AD876" s="69">
        <v>2167.5500000000002</v>
      </c>
      <c r="AE876" s="69"/>
      <c r="AF876" s="68">
        <f t="shared" si="178"/>
        <v>6193</v>
      </c>
      <c r="AG876" s="69"/>
      <c r="AH876" s="69"/>
      <c r="AI876" s="69"/>
      <c r="AJ876" s="68">
        <f t="shared" si="179"/>
        <v>0</v>
      </c>
      <c r="AK876" s="69"/>
      <c r="AL876" s="69"/>
      <c r="AM876" s="69"/>
      <c r="AN876" s="69">
        <v>900</v>
      </c>
      <c r="AO876" s="69"/>
      <c r="AP876" s="69"/>
      <c r="AQ876" s="68">
        <f t="shared" si="180"/>
        <v>900</v>
      </c>
      <c r="AR876" s="69">
        <v>782.6</v>
      </c>
      <c r="AS876" s="69"/>
      <c r="AT876" s="72">
        <f t="shared" si="181"/>
        <v>362.29049999999995</v>
      </c>
      <c r="AU876" s="71">
        <f t="shared" si="185"/>
        <v>40.657044999999997</v>
      </c>
      <c r="AV876" s="68">
        <f t="shared" si="182"/>
        <v>8278.5475449999994</v>
      </c>
      <c r="AW876" s="68">
        <f t="shared" si="184"/>
        <v>99342.570539999986</v>
      </c>
      <c r="AX876" s="70">
        <v>400</v>
      </c>
      <c r="AY876" s="70">
        <v>600</v>
      </c>
      <c r="AZ876" s="70"/>
      <c r="BA876" s="68">
        <f t="shared" si="183"/>
        <v>100342.57053999999</v>
      </c>
      <c r="BB876" s="17"/>
      <c r="BC876" s="81"/>
    </row>
    <row r="877" spans="1:55" s="20" customFormat="1" ht="39.75" customHeight="1" x14ac:dyDescent="0.25">
      <c r="A877" s="81" t="s">
        <v>73</v>
      </c>
      <c r="B877" s="34" t="s">
        <v>2</v>
      </c>
      <c r="C877" s="34"/>
      <c r="D877" s="34"/>
      <c r="E877" s="34"/>
      <c r="F877" s="34" t="s">
        <v>5182</v>
      </c>
      <c r="G877" s="15" t="s">
        <v>4776</v>
      </c>
      <c r="H877" s="16" t="s">
        <v>4778</v>
      </c>
      <c r="I877" s="172">
        <f t="shared" si="176"/>
        <v>865</v>
      </c>
      <c r="J877" s="83">
        <f t="shared" si="175"/>
        <v>831</v>
      </c>
      <c r="K877" s="17" t="s">
        <v>4737</v>
      </c>
      <c r="L877" s="60" t="s">
        <v>74</v>
      </c>
      <c r="M877" s="60" t="s">
        <v>5634</v>
      </c>
      <c r="N877" s="139" t="s">
        <v>4801</v>
      </c>
      <c r="O877" s="18" t="s">
        <v>3327</v>
      </c>
      <c r="P877" s="47" t="s">
        <v>3328</v>
      </c>
      <c r="Q877" s="48">
        <v>28004</v>
      </c>
      <c r="R877" s="66" t="s">
        <v>1082</v>
      </c>
      <c r="S877" s="48" t="s">
        <v>76</v>
      </c>
      <c r="T877" s="56" t="s">
        <v>77</v>
      </c>
      <c r="U877" s="47" t="s">
        <v>78</v>
      </c>
      <c r="V877" s="58" t="s">
        <v>196</v>
      </c>
      <c r="W877" s="58" t="s">
        <v>1824</v>
      </c>
      <c r="X877" s="58" t="s">
        <v>5183</v>
      </c>
      <c r="Y877" s="19" t="s">
        <v>5184</v>
      </c>
      <c r="Z877" s="71"/>
      <c r="AA877" s="69"/>
      <c r="AB877" s="68">
        <f t="shared" si="177"/>
        <v>0</v>
      </c>
      <c r="AC877" s="69">
        <v>4025.45</v>
      </c>
      <c r="AD877" s="69">
        <v>2167.5500000000002</v>
      </c>
      <c r="AE877" s="69"/>
      <c r="AF877" s="68">
        <f t="shared" si="178"/>
        <v>6193</v>
      </c>
      <c r="AG877" s="69"/>
      <c r="AH877" s="69"/>
      <c r="AI877" s="69"/>
      <c r="AJ877" s="68">
        <f t="shared" si="179"/>
        <v>0</v>
      </c>
      <c r="AK877" s="69"/>
      <c r="AL877" s="69"/>
      <c r="AM877" s="69"/>
      <c r="AN877" s="69">
        <v>900</v>
      </c>
      <c r="AO877" s="69"/>
      <c r="AP877" s="69"/>
      <c r="AQ877" s="68">
        <f t="shared" si="180"/>
        <v>900</v>
      </c>
      <c r="AR877" s="69">
        <v>426.87</v>
      </c>
      <c r="AS877" s="69"/>
      <c r="AT877" s="72">
        <f t="shared" si="181"/>
        <v>362.29049999999995</v>
      </c>
      <c r="AU877" s="71">
        <f t="shared" si="185"/>
        <v>40.657044999999997</v>
      </c>
      <c r="AV877" s="68">
        <f t="shared" si="182"/>
        <v>7922.8175449999999</v>
      </c>
      <c r="AW877" s="68">
        <f t="shared" si="184"/>
        <v>95073.810540000006</v>
      </c>
      <c r="AX877" s="70">
        <v>400</v>
      </c>
      <c r="AY877" s="70">
        <v>600</v>
      </c>
      <c r="AZ877" s="70"/>
      <c r="BA877" s="68">
        <f t="shared" si="183"/>
        <v>96073.810540000006</v>
      </c>
      <c r="BB877" s="17"/>
      <c r="BC877" s="81"/>
    </row>
    <row r="878" spans="1:55" s="20" customFormat="1" ht="39.75" customHeight="1" x14ac:dyDescent="0.25">
      <c r="A878" s="81" t="s">
        <v>73</v>
      </c>
      <c r="B878" s="34" t="s">
        <v>2</v>
      </c>
      <c r="C878" s="34"/>
      <c r="D878" s="34"/>
      <c r="E878" s="34"/>
      <c r="F878" s="34" t="s">
        <v>5182</v>
      </c>
      <c r="G878" s="15" t="s">
        <v>4776</v>
      </c>
      <c r="H878" s="16" t="s">
        <v>4778</v>
      </c>
      <c r="I878" s="172">
        <f t="shared" si="176"/>
        <v>866</v>
      </c>
      <c r="J878" s="83">
        <f t="shared" si="175"/>
        <v>832</v>
      </c>
      <c r="K878" s="17" t="s">
        <v>4737</v>
      </c>
      <c r="L878" s="60" t="s">
        <v>74</v>
      </c>
      <c r="M878" s="60" t="s">
        <v>5634</v>
      </c>
      <c r="N878" s="139" t="s">
        <v>4801</v>
      </c>
      <c r="O878" s="18" t="s">
        <v>3329</v>
      </c>
      <c r="P878" s="47" t="s">
        <v>3330</v>
      </c>
      <c r="Q878" s="48">
        <v>35783</v>
      </c>
      <c r="R878" s="66" t="s">
        <v>1083</v>
      </c>
      <c r="S878" s="48" t="s">
        <v>76</v>
      </c>
      <c r="T878" s="56" t="s">
        <v>77</v>
      </c>
      <c r="U878" s="47" t="s">
        <v>78</v>
      </c>
      <c r="V878" s="58" t="s">
        <v>196</v>
      </c>
      <c r="W878" s="58" t="s">
        <v>1824</v>
      </c>
      <c r="X878" s="58" t="s">
        <v>5183</v>
      </c>
      <c r="Y878" s="19" t="s">
        <v>5184</v>
      </c>
      <c r="Z878" s="71"/>
      <c r="AA878" s="69"/>
      <c r="AB878" s="68">
        <f t="shared" si="177"/>
        <v>0</v>
      </c>
      <c r="AC878" s="69">
        <v>4025.45</v>
      </c>
      <c r="AD878" s="69">
        <v>2167.5500000000002</v>
      </c>
      <c r="AE878" s="69"/>
      <c r="AF878" s="68">
        <f t="shared" si="178"/>
        <v>6193</v>
      </c>
      <c r="AG878" s="69"/>
      <c r="AH878" s="69"/>
      <c r="AI878" s="69"/>
      <c r="AJ878" s="68">
        <f t="shared" si="179"/>
        <v>0</v>
      </c>
      <c r="AK878" s="69"/>
      <c r="AL878" s="69"/>
      <c r="AM878" s="69"/>
      <c r="AN878" s="69">
        <v>900</v>
      </c>
      <c r="AO878" s="69"/>
      <c r="AP878" s="69"/>
      <c r="AQ878" s="68">
        <f t="shared" si="180"/>
        <v>900</v>
      </c>
      <c r="AR878" s="69">
        <v>1060.3</v>
      </c>
      <c r="AS878" s="69"/>
      <c r="AT878" s="72">
        <f t="shared" si="181"/>
        <v>362.29049999999995</v>
      </c>
      <c r="AU878" s="71">
        <f t="shared" si="185"/>
        <v>40.657044999999997</v>
      </c>
      <c r="AV878" s="68">
        <f t="shared" si="182"/>
        <v>8556.2475450000002</v>
      </c>
      <c r="AW878" s="68">
        <f t="shared" si="184"/>
        <v>102674.97054000001</v>
      </c>
      <c r="AX878" s="70">
        <v>400</v>
      </c>
      <c r="AY878" s="70">
        <v>600</v>
      </c>
      <c r="AZ878" s="70"/>
      <c r="BA878" s="68">
        <f t="shared" si="183"/>
        <v>103674.97054000001</v>
      </c>
      <c r="BB878" s="17"/>
      <c r="BC878" s="81"/>
    </row>
    <row r="879" spans="1:55" s="20" customFormat="1" ht="39.75" customHeight="1" x14ac:dyDescent="0.25">
      <c r="A879" s="81" t="s">
        <v>73</v>
      </c>
      <c r="B879" s="34"/>
      <c r="C879" s="34">
        <v>1</v>
      </c>
      <c r="D879" s="34"/>
      <c r="E879" s="34"/>
      <c r="F879" s="34" t="s">
        <v>5182</v>
      </c>
      <c r="G879" s="15" t="s">
        <v>4776</v>
      </c>
      <c r="H879" s="16" t="s">
        <v>4778</v>
      </c>
      <c r="I879" s="172">
        <f t="shared" si="176"/>
        <v>867</v>
      </c>
      <c r="J879" s="83">
        <f t="shared" si="175"/>
        <v>833</v>
      </c>
      <c r="K879" s="17" t="s">
        <v>4737</v>
      </c>
      <c r="L879" s="60" t="s">
        <v>74</v>
      </c>
      <c r="M879" s="60" t="s">
        <v>5634</v>
      </c>
      <c r="N879" s="53" t="s">
        <v>4804</v>
      </c>
      <c r="O879" s="18" t="s">
        <v>1861</v>
      </c>
      <c r="P879" s="47"/>
      <c r="Q879" s="48">
        <v>36739</v>
      </c>
      <c r="R879" s="66" t="s">
        <v>1084</v>
      </c>
      <c r="S879" s="48" t="s">
        <v>76</v>
      </c>
      <c r="T879" s="56" t="s">
        <v>77</v>
      </c>
      <c r="U879" s="47" t="s">
        <v>78</v>
      </c>
      <c r="V879" s="58" t="s">
        <v>197</v>
      </c>
      <c r="W879" s="58" t="s">
        <v>1827</v>
      </c>
      <c r="X879" s="58" t="s">
        <v>5183</v>
      </c>
      <c r="Y879" s="19" t="s">
        <v>5184</v>
      </c>
      <c r="Z879" s="71"/>
      <c r="AA879" s="69"/>
      <c r="AB879" s="68">
        <f t="shared" si="177"/>
        <v>0</v>
      </c>
      <c r="AC879" s="69">
        <v>3809.65</v>
      </c>
      <c r="AD879" s="69">
        <v>2051.35</v>
      </c>
      <c r="AE879" s="69"/>
      <c r="AF879" s="68">
        <f t="shared" si="178"/>
        <v>5861</v>
      </c>
      <c r="AG879" s="69"/>
      <c r="AH879" s="69"/>
      <c r="AI879" s="69"/>
      <c r="AJ879" s="68">
        <f t="shared" si="179"/>
        <v>0</v>
      </c>
      <c r="AK879" s="69"/>
      <c r="AL879" s="69"/>
      <c r="AM879" s="69"/>
      <c r="AN879" s="69"/>
      <c r="AO879" s="69"/>
      <c r="AP879" s="69"/>
      <c r="AQ879" s="68">
        <f t="shared" si="180"/>
        <v>0</v>
      </c>
      <c r="AR879" s="69"/>
      <c r="AS879" s="69"/>
      <c r="AT879" s="72">
        <f t="shared" si="181"/>
        <v>342.86849999999998</v>
      </c>
      <c r="AU879" s="71">
        <f t="shared" si="185"/>
        <v>38.477465000000002</v>
      </c>
      <c r="AV879" s="68">
        <f t="shared" si="182"/>
        <v>6242.3459649999995</v>
      </c>
      <c r="AW879" s="68">
        <f t="shared" si="184"/>
        <v>74908.151579999991</v>
      </c>
      <c r="AX879" s="70">
        <v>400</v>
      </c>
      <c r="AY879" s="70">
        <v>600</v>
      </c>
      <c r="AZ879" s="70"/>
      <c r="BA879" s="68">
        <f t="shared" si="183"/>
        <v>75908.151579999991</v>
      </c>
      <c r="BB879" s="17" t="s">
        <v>4892</v>
      </c>
      <c r="BC879" s="81" t="s">
        <v>4935</v>
      </c>
    </row>
    <row r="880" spans="1:55" s="20" customFormat="1" ht="39.75" customHeight="1" x14ac:dyDescent="0.25">
      <c r="A880" s="81" t="s">
        <v>73</v>
      </c>
      <c r="B880" s="34" t="s">
        <v>2</v>
      </c>
      <c r="C880" s="34"/>
      <c r="D880" s="34"/>
      <c r="E880" s="34"/>
      <c r="F880" s="34" t="s">
        <v>5182</v>
      </c>
      <c r="G880" s="15" t="s">
        <v>4776</v>
      </c>
      <c r="H880" s="16" t="s">
        <v>4778</v>
      </c>
      <c r="I880" s="172">
        <f t="shared" si="176"/>
        <v>868</v>
      </c>
      <c r="J880" s="83">
        <f t="shared" si="175"/>
        <v>834</v>
      </c>
      <c r="K880" s="17" t="s">
        <v>4737</v>
      </c>
      <c r="L880" s="60" t="s">
        <v>74</v>
      </c>
      <c r="M880" s="60" t="s">
        <v>5634</v>
      </c>
      <c r="N880" s="53" t="s">
        <v>4804</v>
      </c>
      <c r="O880" s="18" t="s">
        <v>3331</v>
      </c>
      <c r="P880" s="47" t="s">
        <v>3332</v>
      </c>
      <c r="Q880" s="48">
        <v>41257</v>
      </c>
      <c r="R880" s="66" t="s">
        <v>1085</v>
      </c>
      <c r="S880" s="48" t="s">
        <v>76</v>
      </c>
      <c r="T880" s="56" t="s">
        <v>77</v>
      </c>
      <c r="U880" s="47" t="s">
        <v>78</v>
      </c>
      <c r="V880" s="186" t="s">
        <v>79</v>
      </c>
      <c r="W880" s="58" t="s">
        <v>80</v>
      </c>
      <c r="X880" s="58" t="s">
        <v>5183</v>
      </c>
      <c r="Y880" s="19" t="s">
        <v>5184</v>
      </c>
      <c r="Z880" s="71"/>
      <c r="AA880" s="69"/>
      <c r="AB880" s="68">
        <f t="shared" si="177"/>
        <v>0</v>
      </c>
      <c r="AC880" s="69">
        <v>3266.25</v>
      </c>
      <c r="AD880" s="69">
        <v>1758.75</v>
      </c>
      <c r="AE880" s="69"/>
      <c r="AF880" s="68">
        <f t="shared" si="178"/>
        <v>5025</v>
      </c>
      <c r="AG880" s="69"/>
      <c r="AH880" s="69"/>
      <c r="AI880" s="69"/>
      <c r="AJ880" s="68">
        <f t="shared" si="179"/>
        <v>0</v>
      </c>
      <c r="AK880" s="69"/>
      <c r="AL880" s="69"/>
      <c r="AM880" s="69"/>
      <c r="AN880" s="69">
        <v>900</v>
      </c>
      <c r="AO880" s="69"/>
      <c r="AP880" s="69"/>
      <c r="AQ880" s="68">
        <f t="shared" si="180"/>
        <v>900</v>
      </c>
      <c r="AR880" s="69">
        <v>469.22</v>
      </c>
      <c r="AS880" s="69"/>
      <c r="AT880" s="72">
        <f t="shared" si="181"/>
        <v>293.96249999999998</v>
      </c>
      <c r="AU880" s="71">
        <f t="shared" si="185"/>
        <v>32.989125000000001</v>
      </c>
      <c r="AV880" s="68">
        <f t="shared" si="182"/>
        <v>6721.1716249999999</v>
      </c>
      <c r="AW880" s="68">
        <f t="shared" si="184"/>
        <v>80654.059500000003</v>
      </c>
      <c r="AX880" s="70">
        <v>400</v>
      </c>
      <c r="AY880" s="70">
        <v>600</v>
      </c>
      <c r="AZ880" s="70"/>
      <c r="BA880" s="68">
        <f t="shared" si="183"/>
        <v>81654.059500000003</v>
      </c>
      <c r="BB880" s="17" t="s">
        <v>4893</v>
      </c>
      <c r="BC880" s="81" t="s">
        <v>4930</v>
      </c>
    </row>
    <row r="881" spans="1:55" s="20" customFormat="1" ht="39.75" customHeight="1" x14ac:dyDescent="0.25">
      <c r="A881" s="81" t="s">
        <v>73</v>
      </c>
      <c r="B881" s="34" t="s">
        <v>2</v>
      </c>
      <c r="C881" s="34"/>
      <c r="D881" s="34"/>
      <c r="E881" s="34"/>
      <c r="F881" s="34" t="s">
        <v>5182</v>
      </c>
      <c r="G881" s="15" t="s">
        <v>4776</v>
      </c>
      <c r="H881" s="16" t="s">
        <v>4778</v>
      </c>
      <c r="I881" s="172">
        <f t="shared" si="176"/>
        <v>869</v>
      </c>
      <c r="J881" s="83">
        <f t="shared" si="175"/>
        <v>835</v>
      </c>
      <c r="K881" s="17" t="s">
        <v>4737</v>
      </c>
      <c r="L881" s="60" t="s">
        <v>74</v>
      </c>
      <c r="M881" s="60" t="s">
        <v>5634</v>
      </c>
      <c r="N881" s="139" t="s">
        <v>4801</v>
      </c>
      <c r="O881" s="18" t="s">
        <v>3333</v>
      </c>
      <c r="P881" s="47" t="s">
        <v>3334</v>
      </c>
      <c r="Q881" s="48">
        <v>41257</v>
      </c>
      <c r="R881" s="66" t="s">
        <v>1086</v>
      </c>
      <c r="S881" s="48" t="s">
        <v>76</v>
      </c>
      <c r="T881" s="56" t="s">
        <v>77</v>
      </c>
      <c r="U881" s="47" t="s">
        <v>78</v>
      </c>
      <c r="V881" s="186" t="s">
        <v>79</v>
      </c>
      <c r="W881" s="58" t="s">
        <v>80</v>
      </c>
      <c r="X881" s="58" t="s">
        <v>5183</v>
      </c>
      <c r="Y881" s="19" t="s">
        <v>5184</v>
      </c>
      <c r="Z881" s="71"/>
      <c r="AA881" s="69"/>
      <c r="AB881" s="68">
        <f t="shared" si="177"/>
        <v>0</v>
      </c>
      <c r="AC881" s="69">
        <v>3266.25</v>
      </c>
      <c r="AD881" s="69">
        <v>1758.75</v>
      </c>
      <c r="AE881" s="69"/>
      <c r="AF881" s="68">
        <f t="shared" si="178"/>
        <v>5025</v>
      </c>
      <c r="AG881" s="69"/>
      <c r="AH881" s="69"/>
      <c r="AI881" s="69"/>
      <c r="AJ881" s="68">
        <f t="shared" si="179"/>
        <v>0</v>
      </c>
      <c r="AK881" s="69"/>
      <c r="AL881" s="69"/>
      <c r="AM881" s="69"/>
      <c r="AN881" s="69">
        <v>900</v>
      </c>
      <c r="AO881" s="69"/>
      <c r="AP881" s="69"/>
      <c r="AQ881" s="68">
        <f t="shared" si="180"/>
        <v>900</v>
      </c>
      <c r="AR881" s="69">
        <v>263.93</v>
      </c>
      <c r="AS881" s="69"/>
      <c r="AT881" s="72">
        <f t="shared" si="181"/>
        <v>293.96249999999998</v>
      </c>
      <c r="AU881" s="71">
        <f t="shared" si="185"/>
        <v>32.989125000000001</v>
      </c>
      <c r="AV881" s="68">
        <f t="shared" si="182"/>
        <v>6515.881625</v>
      </c>
      <c r="AW881" s="68">
        <f t="shared" si="184"/>
        <v>78190.579499999993</v>
      </c>
      <c r="AX881" s="70">
        <v>400</v>
      </c>
      <c r="AY881" s="70">
        <v>600</v>
      </c>
      <c r="AZ881" s="70"/>
      <c r="BA881" s="68">
        <f t="shared" si="183"/>
        <v>79190.579499999993</v>
      </c>
      <c r="BB881" s="17" t="s">
        <v>4862</v>
      </c>
      <c r="BC881" s="81" t="s">
        <v>4930</v>
      </c>
    </row>
    <row r="882" spans="1:55" s="20" customFormat="1" ht="39.75" customHeight="1" x14ac:dyDescent="0.25">
      <c r="A882" s="81" t="s">
        <v>73</v>
      </c>
      <c r="B882" s="34" t="s">
        <v>2</v>
      </c>
      <c r="C882" s="34"/>
      <c r="D882" s="34"/>
      <c r="E882" s="34"/>
      <c r="F882" s="34" t="s">
        <v>5182</v>
      </c>
      <c r="G882" s="15" t="s">
        <v>4776</v>
      </c>
      <c r="H882" s="16" t="s">
        <v>4778</v>
      </c>
      <c r="I882" s="172">
        <f t="shared" si="176"/>
        <v>870</v>
      </c>
      <c r="J882" s="83">
        <f t="shared" si="175"/>
        <v>836</v>
      </c>
      <c r="K882" s="17" t="s">
        <v>4737</v>
      </c>
      <c r="L882" s="60" t="s">
        <v>74</v>
      </c>
      <c r="M882" s="60" t="s">
        <v>5634</v>
      </c>
      <c r="N882" s="53" t="s">
        <v>4794</v>
      </c>
      <c r="O882" s="18" t="s">
        <v>3335</v>
      </c>
      <c r="P882" s="47" t="s">
        <v>3336</v>
      </c>
      <c r="Q882" s="48">
        <v>41487</v>
      </c>
      <c r="R882" s="66" t="s">
        <v>1087</v>
      </c>
      <c r="S882" s="48" t="s">
        <v>76</v>
      </c>
      <c r="T882" s="56" t="s">
        <v>77</v>
      </c>
      <c r="U882" s="47" t="s">
        <v>78</v>
      </c>
      <c r="V882" s="186" t="s">
        <v>79</v>
      </c>
      <c r="W882" s="58" t="s">
        <v>80</v>
      </c>
      <c r="X882" s="58" t="s">
        <v>5183</v>
      </c>
      <c r="Y882" s="19" t="s">
        <v>5184</v>
      </c>
      <c r="Z882" s="71"/>
      <c r="AA882" s="69"/>
      <c r="AB882" s="68">
        <f t="shared" si="177"/>
        <v>0</v>
      </c>
      <c r="AC882" s="69">
        <v>3266.25</v>
      </c>
      <c r="AD882" s="69">
        <v>1758.75</v>
      </c>
      <c r="AE882" s="69"/>
      <c r="AF882" s="68">
        <f t="shared" si="178"/>
        <v>5025</v>
      </c>
      <c r="AG882" s="69"/>
      <c r="AH882" s="69"/>
      <c r="AI882" s="69"/>
      <c r="AJ882" s="68">
        <f t="shared" si="179"/>
        <v>0</v>
      </c>
      <c r="AK882" s="69"/>
      <c r="AL882" s="69"/>
      <c r="AM882" s="69"/>
      <c r="AN882" s="69">
        <v>900</v>
      </c>
      <c r="AO882" s="69"/>
      <c r="AP882" s="69"/>
      <c r="AQ882" s="68">
        <f t="shared" si="180"/>
        <v>900</v>
      </c>
      <c r="AR882" s="69">
        <v>586.52</v>
      </c>
      <c r="AS882" s="69"/>
      <c r="AT882" s="72">
        <f t="shared" si="181"/>
        <v>293.96249999999998</v>
      </c>
      <c r="AU882" s="71">
        <f t="shared" si="185"/>
        <v>32.989125000000001</v>
      </c>
      <c r="AV882" s="68">
        <f t="shared" si="182"/>
        <v>6838.4716250000001</v>
      </c>
      <c r="AW882" s="68">
        <f t="shared" si="184"/>
        <v>82061.659500000009</v>
      </c>
      <c r="AX882" s="70">
        <v>400</v>
      </c>
      <c r="AY882" s="70">
        <v>600</v>
      </c>
      <c r="AZ882" s="70"/>
      <c r="BA882" s="68">
        <f t="shared" si="183"/>
        <v>83061.659500000009</v>
      </c>
      <c r="BB882" s="17" t="s">
        <v>4894</v>
      </c>
      <c r="BC882" s="81" t="s">
        <v>4929</v>
      </c>
    </row>
    <row r="883" spans="1:55" s="20" customFormat="1" ht="39.75" customHeight="1" x14ac:dyDescent="0.25">
      <c r="A883" s="81" t="s">
        <v>73</v>
      </c>
      <c r="B883" s="34" t="s">
        <v>2</v>
      </c>
      <c r="C883" s="34"/>
      <c r="D883" s="34"/>
      <c r="E883" s="34"/>
      <c r="F883" s="34" t="s">
        <v>5182</v>
      </c>
      <c r="G883" s="15" t="s">
        <v>4776</v>
      </c>
      <c r="H883" s="16" t="s">
        <v>4778</v>
      </c>
      <c r="I883" s="172">
        <f t="shared" si="176"/>
        <v>871</v>
      </c>
      <c r="J883" s="83">
        <f t="shared" si="175"/>
        <v>837</v>
      </c>
      <c r="K883" s="17" t="s">
        <v>4737</v>
      </c>
      <c r="L883" s="60" t="s">
        <v>74</v>
      </c>
      <c r="M883" s="60" t="s">
        <v>5634</v>
      </c>
      <c r="N883" s="53" t="s">
        <v>4803</v>
      </c>
      <c r="O883" s="18" t="s">
        <v>3337</v>
      </c>
      <c r="P883" s="47" t="s">
        <v>3338</v>
      </c>
      <c r="Q883" s="48">
        <v>41487</v>
      </c>
      <c r="R883" s="66" t="s">
        <v>1088</v>
      </c>
      <c r="S883" s="48" t="s">
        <v>76</v>
      </c>
      <c r="T883" s="56" t="s">
        <v>77</v>
      </c>
      <c r="U883" s="47" t="s">
        <v>78</v>
      </c>
      <c r="V883" s="186" t="s">
        <v>79</v>
      </c>
      <c r="W883" s="58" t="s">
        <v>80</v>
      </c>
      <c r="X883" s="58" t="s">
        <v>5183</v>
      </c>
      <c r="Y883" s="19" t="s">
        <v>5184</v>
      </c>
      <c r="Z883" s="71"/>
      <c r="AA883" s="69"/>
      <c r="AB883" s="68">
        <f t="shared" si="177"/>
        <v>0</v>
      </c>
      <c r="AC883" s="69">
        <v>3266.25</v>
      </c>
      <c r="AD883" s="69">
        <v>1758.75</v>
      </c>
      <c r="AE883" s="69"/>
      <c r="AF883" s="68">
        <f t="shared" si="178"/>
        <v>5025</v>
      </c>
      <c r="AG883" s="69"/>
      <c r="AH883" s="69"/>
      <c r="AI883" s="69"/>
      <c r="AJ883" s="68">
        <f t="shared" si="179"/>
        <v>0</v>
      </c>
      <c r="AK883" s="69"/>
      <c r="AL883" s="69"/>
      <c r="AM883" s="69"/>
      <c r="AN883" s="69">
        <v>900</v>
      </c>
      <c r="AO883" s="69"/>
      <c r="AP883" s="69"/>
      <c r="AQ883" s="68">
        <f t="shared" si="180"/>
        <v>900</v>
      </c>
      <c r="AR883" s="69">
        <v>351.91</v>
      </c>
      <c r="AS883" s="69"/>
      <c r="AT883" s="72">
        <f t="shared" si="181"/>
        <v>293.96249999999998</v>
      </c>
      <c r="AU883" s="71">
        <f t="shared" si="185"/>
        <v>32.989125000000001</v>
      </c>
      <c r="AV883" s="68">
        <f t="shared" si="182"/>
        <v>6603.8616249999995</v>
      </c>
      <c r="AW883" s="68">
        <f t="shared" si="184"/>
        <v>79246.339500000002</v>
      </c>
      <c r="AX883" s="70">
        <v>400</v>
      </c>
      <c r="AY883" s="70">
        <v>600</v>
      </c>
      <c r="AZ883" s="70"/>
      <c r="BA883" s="68">
        <f t="shared" si="183"/>
        <v>80246.339500000002</v>
      </c>
      <c r="BB883" s="17" t="s">
        <v>4894</v>
      </c>
      <c r="BC883" s="81" t="s">
        <v>4929</v>
      </c>
    </row>
    <row r="884" spans="1:55" s="20" customFormat="1" ht="39.75" customHeight="1" x14ac:dyDescent="0.25">
      <c r="A884" s="81" t="s">
        <v>73</v>
      </c>
      <c r="B884" s="34" t="s">
        <v>2</v>
      </c>
      <c r="C884" s="34"/>
      <c r="D884" s="34"/>
      <c r="E884" s="34"/>
      <c r="F884" s="34" t="s">
        <v>5182</v>
      </c>
      <c r="G884" s="15" t="s">
        <v>4776</v>
      </c>
      <c r="H884" s="16" t="s">
        <v>4778</v>
      </c>
      <c r="I884" s="172">
        <f t="shared" si="176"/>
        <v>872</v>
      </c>
      <c r="J884" s="83">
        <f t="shared" si="175"/>
        <v>838</v>
      </c>
      <c r="K884" s="17" t="s">
        <v>4737</v>
      </c>
      <c r="L884" s="60" t="s">
        <v>74</v>
      </c>
      <c r="M884" s="60" t="s">
        <v>5634</v>
      </c>
      <c r="N884" s="139" t="s">
        <v>4801</v>
      </c>
      <c r="O884" s="18" t="s">
        <v>3339</v>
      </c>
      <c r="P884" s="47" t="s">
        <v>3340</v>
      </c>
      <c r="Q884" s="48">
        <v>41487</v>
      </c>
      <c r="R884" s="66" t="s">
        <v>1089</v>
      </c>
      <c r="S884" s="48" t="s">
        <v>76</v>
      </c>
      <c r="T884" s="56" t="s">
        <v>77</v>
      </c>
      <c r="U884" s="47" t="s">
        <v>78</v>
      </c>
      <c r="V884" s="186" t="s">
        <v>79</v>
      </c>
      <c r="W884" s="58" t="s">
        <v>80</v>
      </c>
      <c r="X884" s="58" t="s">
        <v>5183</v>
      </c>
      <c r="Y884" s="19" t="s">
        <v>5184</v>
      </c>
      <c r="Z884" s="71"/>
      <c r="AA884" s="69"/>
      <c r="AB884" s="68">
        <f t="shared" si="177"/>
        <v>0</v>
      </c>
      <c r="AC884" s="69">
        <v>3266.25</v>
      </c>
      <c r="AD884" s="69">
        <v>1758.75</v>
      </c>
      <c r="AE884" s="69"/>
      <c r="AF884" s="68">
        <f t="shared" si="178"/>
        <v>5025</v>
      </c>
      <c r="AG884" s="69"/>
      <c r="AH884" s="69"/>
      <c r="AI884" s="69"/>
      <c r="AJ884" s="68">
        <f t="shared" si="179"/>
        <v>0</v>
      </c>
      <c r="AK884" s="69"/>
      <c r="AL884" s="69"/>
      <c r="AM884" s="69"/>
      <c r="AN884" s="69">
        <v>900</v>
      </c>
      <c r="AO884" s="69"/>
      <c r="AP884" s="69"/>
      <c r="AQ884" s="68">
        <f t="shared" si="180"/>
        <v>900</v>
      </c>
      <c r="AR884" s="69">
        <v>527.87</v>
      </c>
      <c r="AS884" s="69"/>
      <c r="AT884" s="72">
        <f t="shared" si="181"/>
        <v>293.96249999999998</v>
      </c>
      <c r="AU884" s="71">
        <f t="shared" si="185"/>
        <v>32.989125000000001</v>
      </c>
      <c r="AV884" s="68">
        <f t="shared" si="182"/>
        <v>6779.8216249999996</v>
      </c>
      <c r="AW884" s="68">
        <f t="shared" si="184"/>
        <v>81357.859499999991</v>
      </c>
      <c r="AX884" s="70">
        <v>400</v>
      </c>
      <c r="AY884" s="70">
        <v>600</v>
      </c>
      <c r="AZ884" s="70"/>
      <c r="BA884" s="68">
        <f t="shared" si="183"/>
        <v>82357.859499999991</v>
      </c>
      <c r="BB884" s="17" t="s">
        <v>4894</v>
      </c>
      <c r="BC884" s="81" t="s">
        <v>4929</v>
      </c>
    </row>
    <row r="885" spans="1:55" s="20" customFormat="1" ht="39.75" customHeight="1" x14ac:dyDescent="0.25">
      <c r="A885" s="81" t="s">
        <v>73</v>
      </c>
      <c r="B885" s="34" t="s">
        <v>2</v>
      </c>
      <c r="C885" s="34"/>
      <c r="D885" s="34"/>
      <c r="E885" s="34"/>
      <c r="F885" s="34" t="s">
        <v>5182</v>
      </c>
      <c r="G885" s="15" t="s">
        <v>4776</v>
      </c>
      <c r="H885" s="16" t="s">
        <v>4778</v>
      </c>
      <c r="I885" s="172">
        <f t="shared" si="176"/>
        <v>873</v>
      </c>
      <c r="J885" s="83">
        <f t="shared" si="175"/>
        <v>839</v>
      </c>
      <c r="K885" s="17" t="s">
        <v>4737</v>
      </c>
      <c r="L885" s="60" t="s">
        <v>74</v>
      </c>
      <c r="M885" s="60" t="s">
        <v>5634</v>
      </c>
      <c r="N885" s="53" t="s">
        <v>4803</v>
      </c>
      <c r="O885" s="18" t="s">
        <v>3341</v>
      </c>
      <c r="P885" s="47" t="s">
        <v>3342</v>
      </c>
      <c r="Q885" s="48">
        <v>41670</v>
      </c>
      <c r="R885" s="66" t="s">
        <v>1090</v>
      </c>
      <c r="S885" s="48" t="s">
        <v>76</v>
      </c>
      <c r="T885" s="56" t="s">
        <v>77</v>
      </c>
      <c r="U885" s="47" t="s">
        <v>78</v>
      </c>
      <c r="V885" s="186" t="s">
        <v>79</v>
      </c>
      <c r="W885" s="58" t="s">
        <v>80</v>
      </c>
      <c r="X885" s="58" t="s">
        <v>5183</v>
      </c>
      <c r="Y885" s="19" t="s">
        <v>5184</v>
      </c>
      <c r="Z885" s="71"/>
      <c r="AA885" s="69"/>
      <c r="AB885" s="68">
        <f t="shared" si="177"/>
        <v>0</v>
      </c>
      <c r="AC885" s="69">
        <v>3266.25</v>
      </c>
      <c r="AD885" s="69">
        <v>1758.75</v>
      </c>
      <c r="AE885" s="69"/>
      <c r="AF885" s="68">
        <f t="shared" si="178"/>
        <v>5025</v>
      </c>
      <c r="AG885" s="69"/>
      <c r="AH885" s="69"/>
      <c r="AI885" s="69"/>
      <c r="AJ885" s="68">
        <f t="shared" si="179"/>
        <v>0</v>
      </c>
      <c r="AK885" s="69"/>
      <c r="AL885" s="69"/>
      <c r="AM885" s="69"/>
      <c r="AN885" s="69">
        <v>900</v>
      </c>
      <c r="AO885" s="69"/>
      <c r="AP885" s="69"/>
      <c r="AQ885" s="68">
        <f t="shared" si="180"/>
        <v>900</v>
      </c>
      <c r="AR885" s="69">
        <v>351.91</v>
      </c>
      <c r="AS885" s="69"/>
      <c r="AT885" s="72">
        <f t="shared" si="181"/>
        <v>293.96249999999998</v>
      </c>
      <c r="AU885" s="71">
        <f t="shared" si="185"/>
        <v>32.989125000000001</v>
      </c>
      <c r="AV885" s="68">
        <f t="shared" si="182"/>
        <v>6603.8616249999995</v>
      </c>
      <c r="AW885" s="68">
        <f t="shared" si="184"/>
        <v>79246.339500000002</v>
      </c>
      <c r="AX885" s="70">
        <v>400</v>
      </c>
      <c r="AY885" s="70">
        <v>600</v>
      </c>
      <c r="AZ885" s="70"/>
      <c r="BA885" s="68">
        <f t="shared" si="183"/>
        <v>80246.339500000002</v>
      </c>
      <c r="BB885" s="17" t="s">
        <v>4858</v>
      </c>
      <c r="BC885" s="81" t="s">
        <v>4956</v>
      </c>
    </row>
    <row r="886" spans="1:55" s="20" customFormat="1" ht="39.75" customHeight="1" x14ac:dyDescent="0.25">
      <c r="A886" s="81" t="s">
        <v>73</v>
      </c>
      <c r="B886" s="34" t="s">
        <v>2</v>
      </c>
      <c r="C886" s="34"/>
      <c r="D886" s="34"/>
      <c r="E886" s="34"/>
      <c r="F886" s="34" t="s">
        <v>5182</v>
      </c>
      <c r="G886" s="15" t="s">
        <v>4776</v>
      </c>
      <c r="H886" s="16" t="s">
        <v>4778</v>
      </c>
      <c r="I886" s="172">
        <f t="shared" si="176"/>
        <v>874</v>
      </c>
      <c r="J886" s="83">
        <f t="shared" si="175"/>
        <v>840</v>
      </c>
      <c r="K886" s="17" t="s">
        <v>4737</v>
      </c>
      <c r="L886" s="60" t="s">
        <v>74</v>
      </c>
      <c r="M886" s="60" t="s">
        <v>5634</v>
      </c>
      <c r="N886" s="53" t="s">
        <v>4800</v>
      </c>
      <c r="O886" s="18" t="s">
        <v>3343</v>
      </c>
      <c r="P886" s="47" t="s">
        <v>3344</v>
      </c>
      <c r="Q886" s="48">
        <v>41670</v>
      </c>
      <c r="R886" s="66" t="s">
        <v>1091</v>
      </c>
      <c r="S886" s="48" t="s">
        <v>76</v>
      </c>
      <c r="T886" s="56" t="s">
        <v>77</v>
      </c>
      <c r="U886" s="47" t="s">
        <v>78</v>
      </c>
      <c r="V886" s="186" t="s">
        <v>79</v>
      </c>
      <c r="W886" s="58" t="s">
        <v>80</v>
      </c>
      <c r="X886" s="58" t="s">
        <v>5183</v>
      </c>
      <c r="Y886" s="19" t="s">
        <v>5184</v>
      </c>
      <c r="Z886" s="71"/>
      <c r="AA886" s="69"/>
      <c r="AB886" s="68">
        <f t="shared" si="177"/>
        <v>0</v>
      </c>
      <c r="AC886" s="69">
        <v>3266.25</v>
      </c>
      <c r="AD886" s="69">
        <v>1758.75</v>
      </c>
      <c r="AE886" s="69"/>
      <c r="AF886" s="68">
        <f t="shared" si="178"/>
        <v>5025</v>
      </c>
      <c r="AG886" s="69"/>
      <c r="AH886" s="69"/>
      <c r="AI886" s="69"/>
      <c r="AJ886" s="68">
        <f t="shared" si="179"/>
        <v>0</v>
      </c>
      <c r="AK886" s="69"/>
      <c r="AL886" s="69"/>
      <c r="AM886" s="69"/>
      <c r="AN886" s="69">
        <v>900</v>
      </c>
      <c r="AO886" s="69"/>
      <c r="AP886" s="69"/>
      <c r="AQ886" s="68">
        <f t="shared" si="180"/>
        <v>900</v>
      </c>
      <c r="AR886" s="69">
        <v>351.91</v>
      </c>
      <c r="AS886" s="69"/>
      <c r="AT886" s="72">
        <f t="shared" si="181"/>
        <v>293.96249999999998</v>
      </c>
      <c r="AU886" s="71">
        <f t="shared" si="185"/>
        <v>32.989125000000001</v>
      </c>
      <c r="AV886" s="68">
        <f t="shared" si="182"/>
        <v>6603.8616249999995</v>
      </c>
      <c r="AW886" s="68">
        <f t="shared" si="184"/>
        <v>79246.339500000002</v>
      </c>
      <c r="AX886" s="70">
        <v>400</v>
      </c>
      <c r="AY886" s="70">
        <v>600</v>
      </c>
      <c r="AZ886" s="70"/>
      <c r="BA886" s="68">
        <f t="shared" si="183"/>
        <v>80246.339500000002</v>
      </c>
      <c r="BB886" s="17" t="s">
        <v>4858</v>
      </c>
      <c r="BC886" s="81" t="s">
        <v>4956</v>
      </c>
    </row>
    <row r="887" spans="1:55" s="20" customFormat="1" ht="39.75" customHeight="1" x14ac:dyDescent="0.25">
      <c r="A887" s="81" t="s">
        <v>73</v>
      </c>
      <c r="B887" s="34" t="s">
        <v>2</v>
      </c>
      <c r="C887" s="34"/>
      <c r="D887" s="34"/>
      <c r="E887" s="34"/>
      <c r="F887" s="34" t="s">
        <v>5182</v>
      </c>
      <c r="G887" s="15" t="s">
        <v>4776</v>
      </c>
      <c r="H887" s="16" t="s">
        <v>4778</v>
      </c>
      <c r="I887" s="172">
        <f t="shared" si="176"/>
        <v>875</v>
      </c>
      <c r="J887" s="83">
        <f t="shared" si="175"/>
        <v>841</v>
      </c>
      <c r="K887" s="17" t="s">
        <v>4737</v>
      </c>
      <c r="L887" s="60" t="s">
        <v>74</v>
      </c>
      <c r="M887" s="60" t="s">
        <v>5634</v>
      </c>
      <c r="N887" s="55" t="s">
        <v>4800</v>
      </c>
      <c r="O887" s="18" t="s">
        <v>3345</v>
      </c>
      <c r="P887" s="47" t="s">
        <v>3346</v>
      </c>
      <c r="Q887" s="48">
        <v>42369</v>
      </c>
      <c r="R887" s="66" t="s">
        <v>1092</v>
      </c>
      <c r="S887" s="48" t="s">
        <v>76</v>
      </c>
      <c r="T887" s="56" t="s">
        <v>77</v>
      </c>
      <c r="U887" s="47" t="s">
        <v>78</v>
      </c>
      <c r="V887" s="186" t="s">
        <v>79</v>
      </c>
      <c r="W887" s="58" t="s">
        <v>80</v>
      </c>
      <c r="X887" s="58" t="s">
        <v>5183</v>
      </c>
      <c r="Y887" s="19" t="s">
        <v>5184</v>
      </c>
      <c r="Z887" s="71"/>
      <c r="AA887" s="69"/>
      <c r="AB887" s="68">
        <f t="shared" si="177"/>
        <v>0</v>
      </c>
      <c r="AC887" s="69">
        <v>3266.25</v>
      </c>
      <c r="AD887" s="69">
        <v>1758.75</v>
      </c>
      <c r="AE887" s="69"/>
      <c r="AF887" s="68">
        <f t="shared" si="178"/>
        <v>5025</v>
      </c>
      <c r="AG887" s="69"/>
      <c r="AH887" s="69"/>
      <c r="AI887" s="69"/>
      <c r="AJ887" s="68">
        <f t="shared" si="179"/>
        <v>0</v>
      </c>
      <c r="AK887" s="69"/>
      <c r="AL887" s="69"/>
      <c r="AM887" s="69"/>
      <c r="AN887" s="69">
        <v>900</v>
      </c>
      <c r="AO887" s="73"/>
      <c r="AP887" s="69"/>
      <c r="AQ887" s="68">
        <f t="shared" si="180"/>
        <v>900</v>
      </c>
      <c r="AR887" s="69">
        <v>645.16999999999996</v>
      </c>
      <c r="AS887" s="69"/>
      <c r="AT887" s="72">
        <f t="shared" si="181"/>
        <v>293.96249999999998</v>
      </c>
      <c r="AU887" s="71">
        <f t="shared" si="185"/>
        <v>32.989125000000001</v>
      </c>
      <c r="AV887" s="68">
        <f t="shared" si="182"/>
        <v>6897.1216249999998</v>
      </c>
      <c r="AW887" s="68">
        <f t="shared" si="184"/>
        <v>82765.459499999997</v>
      </c>
      <c r="AX887" s="70">
        <v>400</v>
      </c>
      <c r="AY887" s="70">
        <v>600</v>
      </c>
      <c r="AZ887" s="70"/>
      <c r="BA887" s="68">
        <f t="shared" si="183"/>
        <v>83765.459499999997</v>
      </c>
      <c r="BB887" s="17" t="s">
        <v>6104</v>
      </c>
      <c r="BC887" s="81" t="s">
        <v>5660</v>
      </c>
    </row>
    <row r="888" spans="1:55" s="20" customFormat="1" ht="39.75" customHeight="1" x14ac:dyDescent="0.25">
      <c r="A888" s="81" t="s">
        <v>4754</v>
      </c>
      <c r="B888" s="34" t="s">
        <v>2</v>
      </c>
      <c r="C888" s="34"/>
      <c r="D888" s="34"/>
      <c r="E888" s="34"/>
      <c r="F888" s="34" t="s">
        <v>5182</v>
      </c>
      <c r="G888" s="15" t="s">
        <v>4776</v>
      </c>
      <c r="H888" s="16" t="s">
        <v>4778</v>
      </c>
      <c r="I888" s="172">
        <f t="shared" si="176"/>
        <v>876</v>
      </c>
      <c r="J888" s="83">
        <f t="shared" si="175"/>
        <v>842</v>
      </c>
      <c r="K888" s="17" t="s">
        <v>4700</v>
      </c>
      <c r="L888" s="60" t="s">
        <v>4785</v>
      </c>
      <c r="M888" s="60" t="s">
        <v>5635</v>
      </c>
      <c r="N888" s="139" t="s">
        <v>4789</v>
      </c>
      <c r="O888" s="18" t="s">
        <v>3347</v>
      </c>
      <c r="P888" s="47" t="s">
        <v>3348</v>
      </c>
      <c r="Q888" s="48">
        <v>30651</v>
      </c>
      <c r="R888" s="66" t="s">
        <v>1093</v>
      </c>
      <c r="S888" s="48" t="s">
        <v>76</v>
      </c>
      <c r="T888" s="56" t="s">
        <v>77</v>
      </c>
      <c r="U888" s="47" t="s">
        <v>1811</v>
      </c>
      <c r="V888" s="58" t="s">
        <v>140</v>
      </c>
      <c r="W888" s="58" t="s">
        <v>141</v>
      </c>
      <c r="X888" s="58" t="s">
        <v>5183</v>
      </c>
      <c r="Y888" s="19" t="s">
        <v>1815</v>
      </c>
      <c r="Z888" s="71">
        <v>811.3</v>
      </c>
      <c r="AA888" s="69">
        <v>15.7</v>
      </c>
      <c r="AB888" s="68">
        <f t="shared" si="177"/>
        <v>827</v>
      </c>
      <c r="AC888" s="69"/>
      <c r="AD888" s="69"/>
      <c r="AE888" s="69"/>
      <c r="AF888" s="68">
        <f t="shared" si="178"/>
        <v>0</v>
      </c>
      <c r="AG888" s="69"/>
      <c r="AH888" s="69"/>
      <c r="AI888" s="69"/>
      <c r="AJ888" s="68">
        <f t="shared" si="179"/>
        <v>0</v>
      </c>
      <c r="AK888" s="69"/>
      <c r="AL888" s="69"/>
      <c r="AM888" s="69"/>
      <c r="AN888" s="69"/>
      <c r="AO888" s="69"/>
      <c r="AP888" s="69"/>
      <c r="AQ888" s="68">
        <f t="shared" si="180"/>
        <v>0</v>
      </c>
      <c r="AR888" s="69"/>
      <c r="AS888" s="69">
        <v>1250.92</v>
      </c>
      <c r="AT888" s="72">
        <f t="shared" si="181"/>
        <v>73.016999999999996</v>
      </c>
      <c r="AU888" s="71">
        <f>+(Z888+AC888)*0.82%</f>
        <v>6.6526599999999991</v>
      </c>
      <c r="AV888" s="68">
        <f t="shared" si="182"/>
        <v>2157.5896600000001</v>
      </c>
      <c r="AW888" s="68">
        <f t="shared" si="184"/>
        <v>25891.075920000003</v>
      </c>
      <c r="AX888" s="70">
        <v>400</v>
      </c>
      <c r="AY888" s="70">
        <v>600</v>
      </c>
      <c r="AZ888" s="70"/>
      <c r="BA888" s="68">
        <f t="shared" si="183"/>
        <v>26891.075920000003</v>
      </c>
      <c r="BB888" s="17"/>
      <c r="BC888" s="81"/>
    </row>
    <row r="889" spans="1:55" s="20" customFormat="1" ht="39.75" customHeight="1" x14ac:dyDescent="0.25">
      <c r="A889" s="81" t="s">
        <v>4754</v>
      </c>
      <c r="B889" s="34" t="s">
        <v>2</v>
      </c>
      <c r="C889" s="34"/>
      <c r="D889" s="34"/>
      <c r="E889" s="34"/>
      <c r="F889" s="34" t="s">
        <v>5182</v>
      </c>
      <c r="G889" s="15" t="s">
        <v>4776</v>
      </c>
      <c r="H889" s="16" t="s">
        <v>4778</v>
      </c>
      <c r="I889" s="172">
        <f t="shared" si="176"/>
        <v>877</v>
      </c>
      <c r="J889" s="83">
        <f t="shared" si="175"/>
        <v>843</v>
      </c>
      <c r="K889" s="17" t="s">
        <v>4700</v>
      </c>
      <c r="L889" s="60" t="s">
        <v>4785</v>
      </c>
      <c r="M889" s="60" t="s">
        <v>5635</v>
      </c>
      <c r="N889" s="139" t="s">
        <v>4789</v>
      </c>
      <c r="O889" s="18" t="s">
        <v>3349</v>
      </c>
      <c r="P889" s="47" t="s">
        <v>3350</v>
      </c>
      <c r="Q889" s="48">
        <v>31017</v>
      </c>
      <c r="R889" s="66" t="s">
        <v>1094</v>
      </c>
      <c r="S889" s="48" t="s">
        <v>76</v>
      </c>
      <c r="T889" s="56" t="s">
        <v>77</v>
      </c>
      <c r="U889" s="47" t="s">
        <v>1811</v>
      </c>
      <c r="V889" s="58" t="s">
        <v>140</v>
      </c>
      <c r="W889" s="58" t="s">
        <v>141</v>
      </c>
      <c r="X889" s="58" t="s">
        <v>5183</v>
      </c>
      <c r="Y889" s="19" t="s">
        <v>5185</v>
      </c>
      <c r="Z889" s="71">
        <v>819.02</v>
      </c>
      <c r="AA889" s="69">
        <v>15.7</v>
      </c>
      <c r="AB889" s="68">
        <f t="shared" si="177"/>
        <v>834.72</v>
      </c>
      <c r="AC889" s="69"/>
      <c r="AD889" s="69"/>
      <c r="AE889" s="69"/>
      <c r="AF889" s="68">
        <f t="shared" si="178"/>
        <v>0</v>
      </c>
      <c r="AG889" s="69"/>
      <c r="AH889" s="69"/>
      <c r="AI889" s="69"/>
      <c r="AJ889" s="68">
        <f t="shared" si="179"/>
        <v>0</v>
      </c>
      <c r="AK889" s="69"/>
      <c r="AL889" s="69"/>
      <c r="AM889" s="69"/>
      <c r="AN889" s="69"/>
      <c r="AO889" s="69"/>
      <c r="AP889" s="69"/>
      <c r="AQ889" s="68">
        <f t="shared" si="180"/>
        <v>0</v>
      </c>
      <c r="AR889" s="69"/>
      <c r="AS889" s="69">
        <v>1250.92</v>
      </c>
      <c r="AT889" s="72">
        <f t="shared" si="181"/>
        <v>73.711799999999997</v>
      </c>
      <c r="AU889" s="71">
        <f>+(Z889+AC889)*0.82%</f>
        <v>6.7159639999999987</v>
      </c>
      <c r="AV889" s="68">
        <f t="shared" si="182"/>
        <v>2166.0677640000004</v>
      </c>
      <c r="AW889" s="68">
        <f t="shared" si="184"/>
        <v>25992.813168000004</v>
      </c>
      <c r="AX889" s="70">
        <v>400</v>
      </c>
      <c r="AY889" s="70">
        <v>600</v>
      </c>
      <c r="AZ889" s="70"/>
      <c r="BA889" s="68">
        <f t="shared" si="183"/>
        <v>26992.813168000004</v>
      </c>
      <c r="BB889" s="17"/>
      <c r="BC889" s="81"/>
    </row>
    <row r="890" spans="1:55" s="20" customFormat="1" ht="39.75" customHeight="1" x14ac:dyDescent="0.25">
      <c r="A890" s="81" t="s">
        <v>4754</v>
      </c>
      <c r="B890" s="34" t="s">
        <v>2</v>
      </c>
      <c r="C890" s="34"/>
      <c r="D890" s="34"/>
      <c r="E890" s="34"/>
      <c r="F890" s="34" t="s">
        <v>5182</v>
      </c>
      <c r="G890" s="15" t="s">
        <v>4776</v>
      </c>
      <c r="H890" s="16" t="s">
        <v>4778</v>
      </c>
      <c r="I890" s="172">
        <f t="shared" si="176"/>
        <v>878</v>
      </c>
      <c r="J890" s="83">
        <f t="shared" si="175"/>
        <v>844</v>
      </c>
      <c r="K890" s="17" t="s">
        <v>4700</v>
      </c>
      <c r="L890" s="60" t="s">
        <v>4785</v>
      </c>
      <c r="M890" s="60" t="s">
        <v>5635</v>
      </c>
      <c r="N890" s="53" t="s">
        <v>4803</v>
      </c>
      <c r="O890" s="18" t="s">
        <v>3351</v>
      </c>
      <c r="P890" s="47" t="s">
        <v>3352</v>
      </c>
      <c r="Q890" s="48">
        <v>35783</v>
      </c>
      <c r="R890" s="66" t="s">
        <v>1095</v>
      </c>
      <c r="S890" s="48" t="s">
        <v>76</v>
      </c>
      <c r="T890" s="56" t="s">
        <v>77</v>
      </c>
      <c r="U890" s="47" t="s">
        <v>1811</v>
      </c>
      <c r="V890" s="58" t="s">
        <v>148</v>
      </c>
      <c r="W890" s="58" t="s">
        <v>149</v>
      </c>
      <c r="X890" s="58" t="s">
        <v>5183</v>
      </c>
      <c r="Y890" s="19" t="s">
        <v>5187</v>
      </c>
      <c r="Z890" s="71">
        <v>754.65</v>
      </c>
      <c r="AA890" s="69">
        <v>3.1</v>
      </c>
      <c r="AB890" s="68">
        <f t="shared" si="177"/>
        <v>757.75</v>
      </c>
      <c r="AC890" s="69"/>
      <c r="AD890" s="69"/>
      <c r="AE890" s="69"/>
      <c r="AF890" s="68">
        <f t="shared" si="178"/>
        <v>0</v>
      </c>
      <c r="AG890" s="69"/>
      <c r="AH890" s="69"/>
      <c r="AI890" s="69"/>
      <c r="AJ890" s="68">
        <f t="shared" si="179"/>
        <v>0</v>
      </c>
      <c r="AK890" s="69"/>
      <c r="AL890" s="69"/>
      <c r="AM890" s="69"/>
      <c r="AN890" s="69"/>
      <c r="AO890" s="69"/>
      <c r="AP890" s="69"/>
      <c r="AQ890" s="68">
        <f t="shared" si="180"/>
        <v>0</v>
      </c>
      <c r="AR890" s="69"/>
      <c r="AS890" s="69">
        <v>1250.92</v>
      </c>
      <c r="AT890" s="72">
        <f t="shared" si="181"/>
        <v>67.918499999999995</v>
      </c>
      <c r="AU890" s="71">
        <f>+(Z890+AC890)*0.82%</f>
        <v>6.1881299999999992</v>
      </c>
      <c r="AV890" s="68">
        <f t="shared" si="182"/>
        <v>2082.7766299999998</v>
      </c>
      <c r="AW890" s="68">
        <f t="shared" si="184"/>
        <v>24993.319559999996</v>
      </c>
      <c r="AX890" s="70">
        <v>400</v>
      </c>
      <c r="AY890" s="70">
        <v>600</v>
      </c>
      <c r="AZ890" s="70"/>
      <c r="BA890" s="68">
        <f t="shared" si="183"/>
        <v>25993.319559999996</v>
      </c>
      <c r="BB890" s="17"/>
      <c r="BC890" s="81"/>
    </row>
    <row r="891" spans="1:55" s="20" customFormat="1" ht="39.75" customHeight="1" x14ac:dyDescent="0.25">
      <c r="A891" s="81"/>
      <c r="B891" s="34"/>
      <c r="C891" s="34"/>
      <c r="D891" s="34"/>
      <c r="E891" s="34">
        <v>1</v>
      </c>
      <c r="F891" s="34" t="s">
        <v>5182</v>
      </c>
      <c r="G891" s="15" t="s">
        <v>4776</v>
      </c>
      <c r="H891" s="16" t="s">
        <v>4779</v>
      </c>
      <c r="I891" s="172">
        <f t="shared" si="176"/>
        <v>879</v>
      </c>
      <c r="J891" s="83"/>
      <c r="K891" s="17" t="s">
        <v>4736</v>
      </c>
      <c r="L891" s="60" t="s">
        <v>4784</v>
      </c>
      <c r="M891" s="60" t="s">
        <v>5636</v>
      </c>
      <c r="N891" s="138"/>
      <c r="O891" s="137" t="s">
        <v>5561</v>
      </c>
      <c r="P891" s="47"/>
      <c r="Q891" s="48"/>
      <c r="R891" s="66"/>
      <c r="S891" s="48"/>
      <c r="T891" s="56"/>
      <c r="U891" s="47"/>
      <c r="V891" s="58"/>
      <c r="W891" s="58" t="s">
        <v>1818</v>
      </c>
      <c r="X891" s="58" t="s">
        <v>5183</v>
      </c>
      <c r="Y891" s="19" t="s">
        <v>5193</v>
      </c>
      <c r="Z891" s="71"/>
      <c r="AA891" s="69"/>
      <c r="AB891" s="68">
        <f t="shared" si="177"/>
        <v>0</v>
      </c>
      <c r="AC891" s="69"/>
      <c r="AD891" s="69"/>
      <c r="AE891" s="69"/>
      <c r="AF891" s="68">
        <f t="shared" si="178"/>
        <v>0</v>
      </c>
      <c r="AG891" s="69"/>
      <c r="AH891" s="69"/>
      <c r="AI891" s="69"/>
      <c r="AJ891" s="68">
        <f t="shared" si="179"/>
        <v>0</v>
      </c>
      <c r="AK891" s="69"/>
      <c r="AL891" s="69"/>
      <c r="AM891" s="69"/>
      <c r="AN891" s="69"/>
      <c r="AO891" s="69"/>
      <c r="AP891" s="69"/>
      <c r="AQ891" s="68">
        <f t="shared" si="180"/>
        <v>0</v>
      </c>
      <c r="AR891" s="69"/>
      <c r="AS891" s="69"/>
      <c r="AT891" s="72">
        <f t="shared" si="181"/>
        <v>0</v>
      </c>
      <c r="AU891" s="71">
        <f t="shared" ref="AU891:AU926" si="186">+(Z891+AC891)*1.01%</f>
        <v>0</v>
      </c>
      <c r="AV891" s="68">
        <f t="shared" si="182"/>
        <v>0</v>
      </c>
      <c r="AW891" s="68">
        <f t="shared" si="184"/>
        <v>0</v>
      </c>
      <c r="AX891" s="70"/>
      <c r="AY891" s="70"/>
      <c r="AZ891" s="70"/>
      <c r="BA891" s="68">
        <f t="shared" si="183"/>
        <v>0</v>
      </c>
      <c r="BB891" s="17" t="s">
        <v>4815</v>
      </c>
      <c r="BC891" s="81" t="s">
        <v>4815</v>
      </c>
    </row>
    <row r="892" spans="1:55" s="20" customFormat="1" ht="39.75" customHeight="1" x14ac:dyDescent="0.25">
      <c r="A892" s="81" t="s">
        <v>73</v>
      </c>
      <c r="B892" s="34" t="s">
        <v>2</v>
      </c>
      <c r="C892" s="34"/>
      <c r="D892" s="34"/>
      <c r="E892" s="34"/>
      <c r="F892" s="34" t="s">
        <v>5182</v>
      </c>
      <c r="G892" s="15" t="s">
        <v>4776</v>
      </c>
      <c r="H892" s="16" t="s">
        <v>4779</v>
      </c>
      <c r="I892" s="172">
        <f t="shared" si="176"/>
        <v>880</v>
      </c>
      <c r="J892" s="83">
        <f>J890+1</f>
        <v>845</v>
      </c>
      <c r="K892" s="17" t="s">
        <v>4737</v>
      </c>
      <c r="L892" s="60" t="s">
        <v>74</v>
      </c>
      <c r="M892" s="60" t="s">
        <v>5637</v>
      </c>
      <c r="N892" s="53" t="s">
        <v>4805</v>
      </c>
      <c r="O892" s="18" t="s">
        <v>3353</v>
      </c>
      <c r="P892" s="47" t="s">
        <v>3354</v>
      </c>
      <c r="Q892" s="48">
        <v>30651</v>
      </c>
      <c r="R892" s="66" t="s">
        <v>1096</v>
      </c>
      <c r="S892" s="48" t="s">
        <v>76</v>
      </c>
      <c r="T892" s="56" t="s">
        <v>77</v>
      </c>
      <c r="U892" s="47" t="s">
        <v>78</v>
      </c>
      <c r="V892" s="58" t="s">
        <v>196</v>
      </c>
      <c r="W892" s="58" t="s">
        <v>1824</v>
      </c>
      <c r="X892" s="58" t="s">
        <v>5183</v>
      </c>
      <c r="Y892" s="19" t="s">
        <v>5184</v>
      </c>
      <c r="Z892" s="71"/>
      <c r="AA892" s="69"/>
      <c r="AB892" s="68">
        <f t="shared" si="177"/>
        <v>0</v>
      </c>
      <c r="AC892" s="69">
        <v>4025.45</v>
      </c>
      <c r="AD892" s="69">
        <v>2167.5500000000002</v>
      </c>
      <c r="AE892" s="69"/>
      <c r="AF892" s="68">
        <f t="shared" si="178"/>
        <v>6193</v>
      </c>
      <c r="AG892" s="69"/>
      <c r="AH892" s="69"/>
      <c r="AI892" s="69"/>
      <c r="AJ892" s="68">
        <f t="shared" si="179"/>
        <v>0</v>
      </c>
      <c r="AK892" s="69"/>
      <c r="AL892" s="69"/>
      <c r="AM892" s="69"/>
      <c r="AN892" s="69">
        <v>900</v>
      </c>
      <c r="AO892" s="69"/>
      <c r="AP892" s="69"/>
      <c r="AQ892" s="68">
        <f t="shared" si="180"/>
        <v>900</v>
      </c>
      <c r="AR892" s="69">
        <v>819.31000000000006</v>
      </c>
      <c r="AS892" s="69"/>
      <c r="AT892" s="72">
        <f t="shared" si="181"/>
        <v>362.29049999999995</v>
      </c>
      <c r="AU892" s="71">
        <f t="shared" si="186"/>
        <v>40.657044999999997</v>
      </c>
      <c r="AV892" s="68">
        <f t="shared" si="182"/>
        <v>8315.2575450000004</v>
      </c>
      <c r="AW892" s="68">
        <f t="shared" si="184"/>
        <v>99783.090540000005</v>
      </c>
      <c r="AX892" s="70">
        <v>400</v>
      </c>
      <c r="AY892" s="70">
        <v>600</v>
      </c>
      <c r="AZ892" s="70"/>
      <c r="BA892" s="68">
        <f t="shared" si="183"/>
        <v>100783.09054</v>
      </c>
      <c r="BB892" s="17"/>
      <c r="BC892" s="81"/>
    </row>
    <row r="893" spans="1:55" s="20" customFormat="1" ht="39.75" customHeight="1" x14ac:dyDescent="0.25">
      <c r="A893" s="81" t="s">
        <v>73</v>
      </c>
      <c r="B893" s="34" t="s">
        <v>2</v>
      </c>
      <c r="C893" s="34"/>
      <c r="D893" s="34"/>
      <c r="E893" s="34"/>
      <c r="F893" s="34" t="s">
        <v>5182</v>
      </c>
      <c r="G893" s="15" t="s">
        <v>4776</v>
      </c>
      <c r="H893" s="16" t="s">
        <v>4779</v>
      </c>
      <c r="I893" s="172">
        <f t="shared" si="176"/>
        <v>881</v>
      </c>
      <c r="J893" s="83">
        <f>J892+1</f>
        <v>846</v>
      </c>
      <c r="K893" s="17" t="s">
        <v>4737</v>
      </c>
      <c r="L893" s="60" t="s">
        <v>74</v>
      </c>
      <c r="M893" s="60" t="s">
        <v>5637</v>
      </c>
      <c r="N893" s="53" t="s">
        <v>4794</v>
      </c>
      <c r="O893" s="18" t="s">
        <v>3355</v>
      </c>
      <c r="P893" s="47" t="s">
        <v>3356</v>
      </c>
      <c r="Q893" s="48">
        <v>29942</v>
      </c>
      <c r="R893" s="66" t="s">
        <v>1097</v>
      </c>
      <c r="S893" s="48" t="s">
        <v>76</v>
      </c>
      <c r="T893" s="56" t="s">
        <v>77</v>
      </c>
      <c r="U893" s="47" t="s">
        <v>78</v>
      </c>
      <c r="V893" s="58" t="s">
        <v>196</v>
      </c>
      <c r="W893" s="58" t="s">
        <v>1824</v>
      </c>
      <c r="X893" s="58" t="s">
        <v>5183</v>
      </c>
      <c r="Y893" s="19" t="s">
        <v>5184</v>
      </c>
      <c r="Z893" s="71"/>
      <c r="AA893" s="69"/>
      <c r="AB893" s="68">
        <f t="shared" si="177"/>
        <v>0</v>
      </c>
      <c r="AC893" s="69">
        <v>4025.45</v>
      </c>
      <c r="AD893" s="69">
        <v>2167.5500000000002</v>
      </c>
      <c r="AE893" s="69">
        <v>37</v>
      </c>
      <c r="AF893" s="68">
        <f t="shared" si="178"/>
        <v>6230</v>
      </c>
      <c r="AG893" s="69">
        <v>400</v>
      </c>
      <c r="AH893" s="69"/>
      <c r="AI893" s="69"/>
      <c r="AJ893" s="68">
        <f t="shared" si="179"/>
        <v>400</v>
      </c>
      <c r="AK893" s="69"/>
      <c r="AL893" s="69"/>
      <c r="AM893" s="69"/>
      <c r="AN893" s="69">
        <v>900</v>
      </c>
      <c r="AO893" s="69"/>
      <c r="AP893" s="69"/>
      <c r="AQ893" s="68">
        <f t="shared" si="180"/>
        <v>900</v>
      </c>
      <c r="AR893" s="69">
        <v>385.56</v>
      </c>
      <c r="AS893" s="69"/>
      <c r="AT893" s="72">
        <f t="shared" si="181"/>
        <v>362.29049999999995</v>
      </c>
      <c r="AU893" s="71">
        <f t="shared" si="186"/>
        <v>40.657044999999997</v>
      </c>
      <c r="AV893" s="68">
        <f t="shared" si="182"/>
        <v>8318.5075450000004</v>
      </c>
      <c r="AW893" s="68">
        <f t="shared" si="184"/>
        <v>99822.090540000005</v>
      </c>
      <c r="AX893" s="70">
        <v>400</v>
      </c>
      <c r="AY893" s="70">
        <v>600</v>
      </c>
      <c r="AZ893" s="70"/>
      <c r="BA893" s="68">
        <f t="shared" si="183"/>
        <v>100822.09054</v>
      </c>
      <c r="BB893" s="17" t="s">
        <v>5128</v>
      </c>
      <c r="BC893" s="81" t="s">
        <v>4952</v>
      </c>
    </row>
    <row r="894" spans="1:55" s="20" customFormat="1" ht="39.75" customHeight="1" x14ac:dyDescent="0.25">
      <c r="A894" s="81" t="s">
        <v>73</v>
      </c>
      <c r="B894" s="34"/>
      <c r="C894" s="34"/>
      <c r="D894" s="34">
        <v>1</v>
      </c>
      <c r="E894" s="34"/>
      <c r="F894" s="34" t="s">
        <v>5182</v>
      </c>
      <c r="G894" s="15" t="s">
        <v>4776</v>
      </c>
      <c r="H894" s="16" t="s">
        <v>4779</v>
      </c>
      <c r="I894" s="172">
        <f t="shared" si="176"/>
        <v>882</v>
      </c>
      <c r="J894" s="83">
        <f t="shared" ref="J894:J930" si="187">J893+1</f>
        <v>847</v>
      </c>
      <c r="K894" s="17" t="s">
        <v>4737</v>
      </c>
      <c r="L894" s="60" t="s">
        <v>74</v>
      </c>
      <c r="M894" s="60" t="s">
        <v>5637</v>
      </c>
      <c r="N894" s="53" t="s">
        <v>4790</v>
      </c>
      <c r="O894" s="18" t="s">
        <v>3357</v>
      </c>
      <c r="P894" s="47"/>
      <c r="Q894" s="48">
        <v>43131</v>
      </c>
      <c r="R894" s="66" t="s">
        <v>1098</v>
      </c>
      <c r="S894" s="48" t="s">
        <v>76</v>
      </c>
      <c r="T894" s="56" t="s">
        <v>1822</v>
      </c>
      <c r="U894" s="47" t="s">
        <v>78</v>
      </c>
      <c r="V894" s="58" t="s">
        <v>196</v>
      </c>
      <c r="W894" s="58" t="s">
        <v>1824</v>
      </c>
      <c r="X894" s="58" t="s">
        <v>5183</v>
      </c>
      <c r="Y894" s="19" t="s">
        <v>5184</v>
      </c>
      <c r="Z894" s="71"/>
      <c r="AA894" s="69"/>
      <c r="AB894" s="68">
        <f t="shared" si="177"/>
        <v>0</v>
      </c>
      <c r="AC894" s="69">
        <v>4025.45</v>
      </c>
      <c r="AD894" s="69">
        <v>2167.5500000000002</v>
      </c>
      <c r="AE894" s="69"/>
      <c r="AF894" s="68">
        <f t="shared" si="178"/>
        <v>6193</v>
      </c>
      <c r="AG894" s="69"/>
      <c r="AH894" s="69"/>
      <c r="AI894" s="69"/>
      <c r="AJ894" s="68">
        <f t="shared" si="179"/>
        <v>0</v>
      </c>
      <c r="AK894" s="69"/>
      <c r="AL894" s="69"/>
      <c r="AM894" s="69"/>
      <c r="AN894" s="69">
        <v>900</v>
      </c>
      <c r="AO894" s="69"/>
      <c r="AP894" s="69"/>
      <c r="AQ894" s="68">
        <f t="shared" si="180"/>
        <v>900</v>
      </c>
      <c r="AR894" s="69">
        <v>1458.47</v>
      </c>
      <c r="AS894" s="69"/>
      <c r="AT894" s="72">
        <f t="shared" si="181"/>
        <v>362.29049999999995</v>
      </c>
      <c r="AU894" s="71">
        <f t="shared" si="186"/>
        <v>40.657044999999997</v>
      </c>
      <c r="AV894" s="68">
        <f t="shared" si="182"/>
        <v>8954.4175449999984</v>
      </c>
      <c r="AW894" s="68">
        <f t="shared" si="184"/>
        <v>107453.01053999999</v>
      </c>
      <c r="AX894" s="70">
        <v>400</v>
      </c>
      <c r="AY894" s="70">
        <v>600</v>
      </c>
      <c r="AZ894" s="70"/>
      <c r="BA894" s="68">
        <f t="shared" si="183"/>
        <v>108453.01053999999</v>
      </c>
      <c r="BB894" s="17" t="s">
        <v>6081</v>
      </c>
      <c r="BC894" s="81" t="s">
        <v>6080</v>
      </c>
    </row>
    <row r="895" spans="1:55" s="20" customFormat="1" ht="39.75" customHeight="1" x14ac:dyDescent="0.25">
      <c r="A895" s="81" t="s">
        <v>73</v>
      </c>
      <c r="B895" s="34" t="s">
        <v>2</v>
      </c>
      <c r="C895" s="34"/>
      <c r="D895" s="34"/>
      <c r="E895" s="34"/>
      <c r="F895" s="34" t="s">
        <v>5182</v>
      </c>
      <c r="G895" s="15" t="s">
        <v>4776</v>
      </c>
      <c r="H895" s="16" t="s">
        <v>4779</v>
      </c>
      <c r="I895" s="172">
        <f t="shared" si="176"/>
        <v>883</v>
      </c>
      <c r="J895" s="83">
        <f t="shared" si="187"/>
        <v>848</v>
      </c>
      <c r="K895" s="17" t="s">
        <v>4737</v>
      </c>
      <c r="L895" s="60" t="s">
        <v>74</v>
      </c>
      <c r="M895" s="60" t="s">
        <v>5637</v>
      </c>
      <c r="N895" s="53" t="s">
        <v>4800</v>
      </c>
      <c r="O895" s="18" t="s">
        <v>3358</v>
      </c>
      <c r="P895" s="47" t="s">
        <v>3359</v>
      </c>
      <c r="Q895" s="48">
        <v>29768</v>
      </c>
      <c r="R895" s="66" t="s">
        <v>1099</v>
      </c>
      <c r="S895" s="48" t="s">
        <v>76</v>
      </c>
      <c r="T895" s="56" t="s">
        <v>77</v>
      </c>
      <c r="U895" s="47" t="s">
        <v>78</v>
      </c>
      <c r="V895" s="58" t="s">
        <v>196</v>
      </c>
      <c r="W895" s="58" t="s">
        <v>1824</v>
      </c>
      <c r="X895" s="58" t="s">
        <v>5183</v>
      </c>
      <c r="Y895" s="19" t="s">
        <v>5184</v>
      </c>
      <c r="Z895" s="71"/>
      <c r="AA895" s="69"/>
      <c r="AB895" s="68">
        <f t="shared" si="177"/>
        <v>0</v>
      </c>
      <c r="AC895" s="69">
        <v>4025.45</v>
      </c>
      <c r="AD895" s="69">
        <v>2167.5500000000002</v>
      </c>
      <c r="AE895" s="69">
        <v>37</v>
      </c>
      <c r="AF895" s="68">
        <f t="shared" si="178"/>
        <v>6230</v>
      </c>
      <c r="AG895" s="69">
        <v>400</v>
      </c>
      <c r="AH895" s="69"/>
      <c r="AI895" s="69"/>
      <c r="AJ895" s="68">
        <f t="shared" si="179"/>
        <v>400</v>
      </c>
      <c r="AK895" s="69"/>
      <c r="AL895" s="69"/>
      <c r="AM895" s="69"/>
      <c r="AN895" s="69">
        <v>900</v>
      </c>
      <c r="AO895" s="69">
        <v>450</v>
      </c>
      <c r="AP895" s="69"/>
      <c r="AQ895" s="68">
        <f t="shared" si="180"/>
        <v>1350</v>
      </c>
      <c r="AR895" s="69"/>
      <c r="AS895" s="69"/>
      <c r="AT895" s="72">
        <f t="shared" si="181"/>
        <v>362.29049999999995</v>
      </c>
      <c r="AU895" s="71">
        <f t="shared" si="186"/>
        <v>40.657044999999997</v>
      </c>
      <c r="AV895" s="68">
        <f t="shared" si="182"/>
        <v>8382.9475449999991</v>
      </c>
      <c r="AW895" s="68">
        <f t="shared" si="184"/>
        <v>100595.37053999999</v>
      </c>
      <c r="AX895" s="70">
        <v>400</v>
      </c>
      <c r="AY895" s="70">
        <v>600</v>
      </c>
      <c r="AZ895" s="70"/>
      <c r="BA895" s="68">
        <f t="shared" si="183"/>
        <v>101595.37053999999</v>
      </c>
      <c r="BB895" s="17" t="s">
        <v>5129</v>
      </c>
      <c r="BC895" s="81" t="s">
        <v>4952</v>
      </c>
    </row>
    <row r="896" spans="1:55" s="20" customFormat="1" ht="39.75" customHeight="1" x14ac:dyDescent="0.25">
      <c r="A896" s="81" t="s">
        <v>73</v>
      </c>
      <c r="B896" s="34" t="s">
        <v>2</v>
      </c>
      <c r="C896" s="34"/>
      <c r="D896" s="34"/>
      <c r="E896" s="34"/>
      <c r="F896" s="34" t="s">
        <v>5182</v>
      </c>
      <c r="G896" s="15" t="s">
        <v>4776</v>
      </c>
      <c r="H896" s="16" t="s">
        <v>4779</v>
      </c>
      <c r="I896" s="172">
        <f t="shared" si="176"/>
        <v>884</v>
      </c>
      <c r="J896" s="83">
        <f t="shared" si="187"/>
        <v>849</v>
      </c>
      <c r="K896" s="17" t="s">
        <v>4737</v>
      </c>
      <c r="L896" s="60" t="s">
        <v>74</v>
      </c>
      <c r="M896" s="60" t="s">
        <v>5637</v>
      </c>
      <c r="N896" s="53" t="s">
        <v>4790</v>
      </c>
      <c r="O896" s="18" t="s">
        <v>3360</v>
      </c>
      <c r="P896" s="47" t="s">
        <v>3361</v>
      </c>
      <c r="Q896" s="48">
        <v>38082</v>
      </c>
      <c r="R896" s="66" t="s">
        <v>1100</v>
      </c>
      <c r="S896" s="48" t="s">
        <v>76</v>
      </c>
      <c r="T896" s="56" t="s">
        <v>77</v>
      </c>
      <c r="U896" s="47" t="s">
        <v>78</v>
      </c>
      <c r="V896" s="58" t="s">
        <v>198</v>
      </c>
      <c r="W896" s="58" t="s">
        <v>1830</v>
      </c>
      <c r="X896" s="58" t="s">
        <v>5183</v>
      </c>
      <c r="Y896" s="19" t="s">
        <v>5184</v>
      </c>
      <c r="Z896" s="71"/>
      <c r="AA896" s="69"/>
      <c r="AB896" s="68">
        <f t="shared" si="177"/>
        <v>0</v>
      </c>
      <c r="AC896" s="69">
        <v>3605.55</v>
      </c>
      <c r="AD896" s="69">
        <v>1941.45</v>
      </c>
      <c r="AE896" s="69"/>
      <c r="AF896" s="68">
        <f t="shared" si="178"/>
        <v>5547</v>
      </c>
      <c r="AG896" s="69"/>
      <c r="AH896" s="69"/>
      <c r="AI896" s="69"/>
      <c r="AJ896" s="68">
        <f t="shared" si="179"/>
        <v>0</v>
      </c>
      <c r="AK896" s="69"/>
      <c r="AL896" s="69"/>
      <c r="AM896" s="69"/>
      <c r="AN896" s="69">
        <v>900</v>
      </c>
      <c r="AO896" s="69">
        <v>450</v>
      </c>
      <c r="AP896" s="69"/>
      <c r="AQ896" s="68">
        <f t="shared" si="180"/>
        <v>1350</v>
      </c>
      <c r="AR896" s="69">
        <v>1383.48</v>
      </c>
      <c r="AS896" s="69"/>
      <c r="AT896" s="72">
        <f t="shared" si="181"/>
        <v>324.49950000000001</v>
      </c>
      <c r="AU896" s="71">
        <f t="shared" si="186"/>
        <v>36.416055</v>
      </c>
      <c r="AV896" s="68">
        <f t="shared" si="182"/>
        <v>8641.3955549999991</v>
      </c>
      <c r="AW896" s="68">
        <f t="shared" si="184"/>
        <v>103696.74665999999</v>
      </c>
      <c r="AX896" s="70">
        <v>400</v>
      </c>
      <c r="AY896" s="70">
        <v>600</v>
      </c>
      <c r="AZ896" s="70"/>
      <c r="BA896" s="68">
        <f t="shared" si="183"/>
        <v>104696.74665999999</v>
      </c>
      <c r="BB896" s="17"/>
      <c r="BC896" s="81"/>
    </row>
    <row r="897" spans="1:55" s="20" customFormat="1" ht="39.75" customHeight="1" x14ac:dyDescent="0.25">
      <c r="A897" s="81" t="s">
        <v>73</v>
      </c>
      <c r="B897" s="34" t="s">
        <v>2</v>
      </c>
      <c r="C897" s="34"/>
      <c r="D897" s="34"/>
      <c r="E897" s="34"/>
      <c r="F897" s="34" t="s">
        <v>5182</v>
      </c>
      <c r="G897" s="15" t="s">
        <v>4776</v>
      </c>
      <c r="H897" s="16" t="s">
        <v>4779</v>
      </c>
      <c r="I897" s="172">
        <f t="shared" si="176"/>
        <v>885</v>
      </c>
      <c r="J897" s="83">
        <f t="shared" si="187"/>
        <v>850</v>
      </c>
      <c r="K897" s="17" t="s">
        <v>4737</v>
      </c>
      <c r="L897" s="60" t="s">
        <v>74</v>
      </c>
      <c r="M897" s="60" t="s">
        <v>5637</v>
      </c>
      <c r="N897" s="53" t="s">
        <v>4805</v>
      </c>
      <c r="O897" s="18" t="s">
        <v>3362</v>
      </c>
      <c r="P897" s="47" t="s">
        <v>3363</v>
      </c>
      <c r="Q897" s="48">
        <v>32680</v>
      </c>
      <c r="R897" s="66" t="s">
        <v>1101</v>
      </c>
      <c r="S897" s="48" t="s">
        <v>76</v>
      </c>
      <c r="T897" s="56" t="s">
        <v>77</v>
      </c>
      <c r="U897" s="47" t="s">
        <v>78</v>
      </c>
      <c r="V897" s="58" t="s">
        <v>196</v>
      </c>
      <c r="W897" s="58" t="s">
        <v>1824</v>
      </c>
      <c r="X897" s="58" t="s">
        <v>5183</v>
      </c>
      <c r="Y897" s="19" t="s">
        <v>5184</v>
      </c>
      <c r="Z897" s="71"/>
      <c r="AA897" s="69"/>
      <c r="AB897" s="68">
        <f t="shared" si="177"/>
        <v>0</v>
      </c>
      <c r="AC897" s="69">
        <v>4025.45</v>
      </c>
      <c r="AD897" s="69">
        <v>2167.5500000000002</v>
      </c>
      <c r="AE897" s="69"/>
      <c r="AF897" s="68">
        <f t="shared" si="178"/>
        <v>6193</v>
      </c>
      <c r="AG897" s="69"/>
      <c r="AH897" s="69"/>
      <c r="AI897" s="69"/>
      <c r="AJ897" s="68">
        <f t="shared" si="179"/>
        <v>0</v>
      </c>
      <c r="AK897" s="69"/>
      <c r="AL897" s="69"/>
      <c r="AM897" s="69"/>
      <c r="AN897" s="69">
        <v>900</v>
      </c>
      <c r="AO897" s="69">
        <v>450</v>
      </c>
      <c r="AP897" s="69"/>
      <c r="AQ897" s="68">
        <f t="shared" si="180"/>
        <v>1350</v>
      </c>
      <c r="AR897" s="69"/>
      <c r="AS897" s="69"/>
      <c r="AT897" s="72">
        <f t="shared" si="181"/>
        <v>362.29049999999995</v>
      </c>
      <c r="AU897" s="71">
        <f t="shared" si="186"/>
        <v>40.657044999999997</v>
      </c>
      <c r="AV897" s="68">
        <f t="shared" si="182"/>
        <v>7945.947545</v>
      </c>
      <c r="AW897" s="68">
        <f t="shared" si="184"/>
        <v>95351.370540000004</v>
      </c>
      <c r="AX897" s="70">
        <v>400</v>
      </c>
      <c r="AY897" s="70">
        <v>600</v>
      </c>
      <c r="AZ897" s="70"/>
      <c r="BA897" s="68">
        <f t="shared" si="183"/>
        <v>96351.370540000004</v>
      </c>
      <c r="BB897" s="17"/>
      <c r="BC897" s="81"/>
    </row>
    <row r="898" spans="1:55" s="20" customFormat="1" ht="39.75" customHeight="1" x14ac:dyDescent="0.25">
      <c r="A898" s="81" t="s">
        <v>73</v>
      </c>
      <c r="B898" s="34"/>
      <c r="C898" s="34">
        <v>1</v>
      </c>
      <c r="D898" s="34"/>
      <c r="E898" s="34"/>
      <c r="F898" s="34" t="s">
        <v>5182</v>
      </c>
      <c r="G898" s="15" t="s">
        <v>4776</v>
      </c>
      <c r="H898" s="16" t="s">
        <v>4779</v>
      </c>
      <c r="I898" s="172">
        <f t="shared" si="176"/>
        <v>886</v>
      </c>
      <c r="J898" s="83">
        <f t="shared" si="187"/>
        <v>851</v>
      </c>
      <c r="K898" s="17" t="s">
        <v>4737</v>
      </c>
      <c r="L898" s="60" t="s">
        <v>74</v>
      </c>
      <c r="M898" s="60" t="s">
        <v>5637</v>
      </c>
      <c r="N898" s="53" t="s">
        <v>4790</v>
      </c>
      <c r="O898" s="18" t="s">
        <v>3364</v>
      </c>
      <c r="P898" s="47" t="s">
        <v>3365</v>
      </c>
      <c r="Q898" s="48">
        <v>38443</v>
      </c>
      <c r="R898" s="66" t="s">
        <v>1102</v>
      </c>
      <c r="S898" s="48" t="s">
        <v>76</v>
      </c>
      <c r="T898" s="56" t="s">
        <v>77</v>
      </c>
      <c r="U898" s="47" t="s">
        <v>78</v>
      </c>
      <c r="V898" s="58" t="s">
        <v>196</v>
      </c>
      <c r="W898" s="58" t="s">
        <v>1824</v>
      </c>
      <c r="X898" s="58" t="s">
        <v>5183</v>
      </c>
      <c r="Y898" s="19" t="s">
        <v>5193</v>
      </c>
      <c r="Z898" s="71"/>
      <c r="AA898" s="69"/>
      <c r="AB898" s="68">
        <f t="shared" si="177"/>
        <v>0</v>
      </c>
      <c r="AC898" s="69">
        <v>4025.45</v>
      </c>
      <c r="AD898" s="69">
        <v>2167.5500000000002</v>
      </c>
      <c r="AE898" s="69"/>
      <c r="AF898" s="68">
        <f t="shared" si="178"/>
        <v>6193</v>
      </c>
      <c r="AG898" s="69"/>
      <c r="AH898" s="69"/>
      <c r="AI898" s="69"/>
      <c r="AJ898" s="68">
        <f t="shared" si="179"/>
        <v>0</v>
      </c>
      <c r="AK898" s="69"/>
      <c r="AL898" s="69"/>
      <c r="AM898" s="69"/>
      <c r="AN898" s="69"/>
      <c r="AO898" s="69"/>
      <c r="AP898" s="69"/>
      <c r="AQ898" s="68">
        <f t="shared" si="180"/>
        <v>0</v>
      </c>
      <c r="AR898" s="69"/>
      <c r="AS898" s="69"/>
      <c r="AT898" s="72">
        <f t="shared" si="181"/>
        <v>362.29049999999995</v>
      </c>
      <c r="AU898" s="71">
        <f t="shared" si="186"/>
        <v>40.657044999999997</v>
      </c>
      <c r="AV898" s="68">
        <f t="shared" si="182"/>
        <v>6595.947545</v>
      </c>
      <c r="AW898" s="68">
        <f t="shared" si="184"/>
        <v>79151.370540000004</v>
      </c>
      <c r="AX898" s="70">
        <v>400</v>
      </c>
      <c r="AY898" s="70">
        <v>600</v>
      </c>
      <c r="AZ898" s="70"/>
      <c r="BA898" s="68">
        <f t="shared" si="183"/>
        <v>80151.370540000004</v>
      </c>
      <c r="BB898" s="17" t="s">
        <v>4895</v>
      </c>
      <c r="BC898" s="81" t="s">
        <v>4943</v>
      </c>
    </row>
    <row r="899" spans="1:55" s="20" customFormat="1" ht="39.75" customHeight="1" x14ac:dyDescent="0.25">
      <c r="A899" s="81" t="s">
        <v>73</v>
      </c>
      <c r="B899" s="34" t="s">
        <v>2</v>
      </c>
      <c r="C899" s="34"/>
      <c r="D899" s="34"/>
      <c r="E899" s="34"/>
      <c r="F899" s="34" t="s">
        <v>5182</v>
      </c>
      <c r="G899" s="15" t="s">
        <v>4776</v>
      </c>
      <c r="H899" s="16" t="s">
        <v>4779</v>
      </c>
      <c r="I899" s="172">
        <f t="shared" si="176"/>
        <v>887</v>
      </c>
      <c r="J899" s="83">
        <f t="shared" si="187"/>
        <v>852</v>
      </c>
      <c r="K899" s="17" t="s">
        <v>4737</v>
      </c>
      <c r="L899" s="60" t="s">
        <v>74</v>
      </c>
      <c r="M899" s="60" t="s">
        <v>5637</v>
      </c>
      <c r="N899" s="53" t="s">
        <v>4805</v>
      </c>
      <c r="O899" s="18" t="s">
        <v>3366</v>
      </c>
      <c r="P899" s="47" t="s">
        <v>3367</v>
      </c>
      <c r="Q899" s="48">
        <v>38082</v>
      </c>
      <c r="R899" s="66" t="s">
        <v>1103</v>
      </c>
      <c r="S899" s="48" t="s">
        <v>76</v>
      </c>
      <c r="T899" s="56" t="s">
        <v>77</v>
      </c>
      <c r="U899" s="47" t="s">
        <v>78</v>
      </c>
      <c r="V899" s="58" t="s">
        <v>198</v>
      </c>
      <c r="W899" s="58" t="s">
        <v>1830</v>
      </c>
      <c r="X899" s="58" t="s">
        <v>5183</v>
      </c>
      <c r="Y899" s="19" t="s">
        <v>5232</v>
      </c>
      <c r="Z899" s="71"/>
      <c r="AA899" s="69"/>
      <c r="AB899" s="68">
        <f t="shared" si="177"/>
        <v>0</v>
      </c>
      <c r="AC899" s="69">
        <v>3605.55</v>
      </c>
      <c r="AD899" s="69">
        <v>1941.45</v>
      </c>
      <c r="AE899" s="69">
        <v>262</v>
      </c>
      <c r="AF899" s="68">
        <f t="shared" si="178"/>
        <v>5809</v>
      </c>
      <c r="AG899" s="69">
        <v>400</v>
      </c>
      <c r="AH899" s="69"/>
      <c r="AI899" s="69"/>
      <c r="AJ899" s="68">
        <f t="shared" si="179"/>
        <v>400</v>
      </c>
      <c r="AK899" s="69"/>
      <c r="AL899" s="69"/>
      <c r="AM899" s="69"/>
      <c r="AN899" s="69">
        <v>900</v>
      </c>
      <c r="AO899" s="69">
        <v>450</v>
      </c>
      <c r="AP899" s="69"/>
      <c r="AQ899" s="68">
        <f t="shared" si="180"/>
        <v>1350</v>
      </c>
      <c r="AR899" s="69"/>
      <c r="AS899" s="69"/>
      <c r="AT899" s="72">
        <f t="shared" si="181"/>
        <v>324.49950000000001</v>
      </c>
      <c r="AU899" s="71">
        <f t="shared" si="186"/>
        <v>36.416055</v>
      </c>
      <c r="AV899" s="68">
        <f t="shared" si="182"/>
        <v>7919.9155549999996</v>
      </c>
      <c r="AW899" s="68">
        <f t="shared" si="184"/>
        <v>95038.986659999995</v>
      </c>
      <c r="AX899" s="70">
        <v>400</v>
      </c>
      <c r="AY899" s="70">
        <v>600</v>
      </c>
      <c r="AZ899" s="70"/>
      <c r="BA899" s="68">
        <f t="shared" si="183"/>
        <v>96038.986659999995</v>
      </c>
      <c r="BB899" s="17" t="s">
        <v>4896</v>
      </c>
      <c r="BC899" s="81" t="s">
        <v>4960</v>
      </c>
    </row>
    <row r="900" spans="1:55" s="20" customFormat="1" ht="39.75" customHeight="1" x14ac:dyDescent="0.25">
      <c r="A900" s="81" t="s">
        <v>73</v>
      </c>
      <c r="B900" s="34" t="s">
        <v>2</v>
      </c>
      <c r="C900" s="34"/>
      <c r="D900" s="34"/>
      <c r="E900" s="34"/>
      <c r="F900" s="34" t="s">
        <v>5182</v>
      </c>
      <c r="G900" s="15" t="s">
        <v>4776</v>
      </c>
      <c r="H900" s="16" t="s">
        <v>4779</v>
      </c>
      <c r="I900" s="172">
        <f t="shared" si="176"/>
        <v>888</v>
      </c>
      <c r="J900" s="83">
        <f t="shared" si="187"/>
        <v>853</v>
      </c>
      <c r="K900" s="17" t="s">
        <v>4737</v>
      </c>
      <c r="L900" s="60" t="s">
        <v>74</v>
      </c>
      <c r="M900" s="60" t="s">
        <v>5637</v>
      </c>
      <c r="N900" s="53" t="s">
        <v>4790</v>
      </c>
      <c r="O900" s="18" t="s">
        <v>3368</v>
      </c>
      <c r="P900" s="47" t="s">
        <v>3369</v>
      </c>
      <c r="Q900" s="48">
        <v>39447</v>
      </c>
      <c r="R900" s="66" t="s">
        <v>1104</v>
      </c>
      <c r="S900" s="48" t="s">
        <v>76</v>
      </c>
      <c r="T900" s="56" t="s">
        <v>77</v>
      </c>
      <c r="U900" s="47" t="s">
        <v>78</v>
      </c>
      <c r="V900" s="58" t="s">
        <v>199</v>
      </c>
      <c r="W900" s="58" t="s">
        <v>1853</v>
      </c>
      <c r="X900" s="58" t="s">
        <v>5183</v>
      </c>
      <c r="Y900" s="19" t="s">
        <v>5184</v>
      </c>
      <c r="Z900" s="71"/>
      <c r="AA900" s="69"/>
      <c r="AB900" s="68">
        <f t="shared" si="177"/>
        <v>0</v>
      </c>
      <c r="AC900" s="69">
        <v>3433.95</v>
      </c>
      <c r="AD900" s="69">
        <v>1849.05</v>
      </c>
      <c r="AE900" s="69"/>
      <c r="AF900" s="68">
        <f t="shared" si="178"/>
        <v>5283</v>
      </c>
      <c r="AG900" s="69"/>
      <c r="AH900" s="69"/>
      <c r="AI900" s="69"/>
      <c r="AJ900" s="68">
        <f t="shared" si="179"/>
        <v>0</v>
      </c>
      <c r="AK900" s="69"/>
      <c r="AL900" s="69"/>
      <c r="AM900" s="69"/>
      <c r="AN900" s="69">
        <v>900</v>
      </c>
      <c r="AO900" s="69">
        <v>450</v>
      </c>
      <c r="AP900" s="69"/>
      <c r="AQ900" s="68">
        <f t="shared" si="180"/>
        <v>1350</v>
      </c>
      <c r="AR900" s="69">
        <v>1137.25</v>
      </c>
      <c r="AS900" s="69"/>
      <c r="AT900" s="72">
        <f t="shared" si="181"/>
        <v>309.05549999999999</v>
      </c>
      <c r="AU900" s="71">
        <f t="shared" si="186"/>
        <v>34.682894999999995</v>
      </c>
      <c r="AV900" s="68">
        <f t="shared" si="182"/>
        <v>8113.9883950000003</v>
      </c>
      <c r="AW900" s="68">
        <f t="shared" si="184"/>
        <v>97367.860740000004</v>
      </c>
      <c r="AX900" s="70">
        <v>400</v>
      </c>
      <c r="AY900" s="70">
        <v>600</v>
      </c>
      <c r="AZ900" s="70"/>
      <c r="BA900" s="68">
        <f t="shared" si="183"/>
        <v>98367.860740000004</v>
      </c>
      <c r="BB900" s="17"/>
      <c r="BC900" s="81"/>
    </row>
    <row r="901" spans="1:55" s="20" customFormat="1" ht="39.75" customHeight="1" x14ac:dyDescent="0.25">
      <c r="A901" s="81" t="s">
        <v>73</v>
      </c>
      <c r="B901" s="34" t="s">
        <v>2</v>
      </c>
      <c r="C901" s="34"/>
      <c r="D901" s="34"/>
      <c r="E901" s="34"/>
      <c r="F901" s="34" t="s">
        <v>5182</v>
      </c>
      <c r="G901" s="15" t="s">
        <v>4776</v>
      </c>
      <c r="H901" s="16" t="s">
        <v>4779</v>
      </c>
      <c r="I901" s="172">
        <f t="shared" si="176"/>
        <v>889</v>
      </c>
      <c r="J901" s="83">
        <f t="shared" si="187"/>
        <v>854</v>
      </c>
      <c r="K901" s="17" t="s">
        <v>4737</v>
      </c>
      <c r="L901" s="60" t="s">
        <v>74</v>
      </c>
      <c r="M901" s="60" t="s">
        <v>5637</v>
      </c>
      <c r="N901" s="53" t="s">
        <v>4790</v>
      </c>
      <c r="O901" s="18" t="s">
        <v>3370</v>
      </c>
      <c r="P901" s="47" t="s">
        <v>3371</v>
      </c>
      <c r="Q901" s="48">
        <v>39444</v>
      </c>
      <c r="R901" s="66" t="s">
        <v>1105</v>
      </c>
      <c r="S901" s="48" t="s">
        <v>76</v>
      </c>
      <c r="T901" s="56" t="s">
        <v>77</v>
      </c>
      <c r="U901" s="47" t="s">
        <v>78</v>
      </c>
      <c r="V901" s="58" t="s">
        <v>198</v>
      </c>
      <c r="W901" s="58" t="s">
        <v>1830</v>
      </c>
      <c r="X901" s="58" t="s">
        <v>5183</v>
      </c>
      <c r="Y901" s="19" t="s">
        <v>5184</v>
      </c>
      <c r="Z901" s="71"/>
      <c r="AA901" s="69"/>
      <c r="AB901" s="68">
        <f t="shared" si="177"/>
        <v>0</v>
      </c>
      <c r="AC901" s="69">
        <v>3605.55</v>
      </c>
      <c r="AD901" s="69">
        <v>1941.45</v>
      </c>
      <c r="AE901" s="69"/>
      <c r="AF901" s="68">
        <f t="shared" si="178"/>
        <v>5547</v>
      </c>
      <c r="AG901" s="69"/>
      <c r="AH901" s="69"/>
      <c r="AI901" s="69"/>
      <c r="AJ901" s="68">
        <f t="shared" si="179"/>
        <v>0</v>
      </c>
      <c r="AK901" s="69"/>
      <c r="AL901" s="69"/>
      <c r="AM901" s="69"/>
      <c r="AN901" s="69">
        <v>900</v>
      </c>
      <c r="AO901" s="69">
        <v>450</v>
      </c>
      <c r="AP901" s="69"/>
      <c r="AQ901" s="68">
        <f t="shared" si="180"/>
        <v>1350</v>
      </c>
      <c r="AR901" s="69">
        <v>1257.7</v>
      </c>
      <c r="AS901" s="69"/>
      <c r="AT901" s="72">
        <f t="shared" si="181"/>
        <v>324.49950000000001</v>
      </c>
      <c r="AU901" s="71">
        <f t="shared" si="186"/>
        <v>36.416055</v>
      </c>
      <c r="AV901" s="68">
        <f t="shared" si="182"/>
        <v>8515.6155550000003</v>
      </c>
      <c r="AW901" s="68">
        <f t="shared" si="184"/>
        <v>102187.38666</v>
      </c>
      <c r="AX901" s="70">
        <v>400</v>
      </c>
      <c r="AY901" s="70">
        <v>600</v>
      </c>
      <c r="AZ901" s="70"/>
      <c r="BA901" s="68">
        <f t="shared" si="183"/>
        <v>103187.38666</v>
      </c>
      <c r="BB901" s="17"/>
      <c r="BC901" s="81"/>
    </row>
    <row r="902" spans="1:55" s="20" customFormat="1" ht="39.75" customHeight="1" x14ac:dyDescent="0.25">
      <c r="A902" s="81" t="s">
        <v>73</v>
      </c>
      <c r="B902" s="34" t="s">
        <v>2</v>
      </c>
      <c r="C902" s="34"/>
      <c r="D902" s="34"/>
      <c r="E902" s="34"/>
      <c r="F902" s="34" t="s">
        <v>5182</v>
      </c>
      <c r="G902" s="15" t="s">
        <v>4776</v>
      </c>
      <c r="H902" s="16" t="s">
        <v>4779</v>
      </c>
      <c r="I902" s="172">
        <f t="shared" si="176"/>
        <v>890</v>
      </c>
      <c r="J902" s="83">
        <f t="shared" si="187"/>
        <v>855</v>
      </c>
      <c r="K902" s="17" t="s">
        <v>4737</v>
      </c>
      <c r="L902" s="60" t="s">
        <v>74</v>
      </c>
      <c r="M902" s="60" t="s">
        <v>5637</v>
      </c>
      <c r="N902" s="139" t="s">
        <v>4801</v>
      </c>
      <c r="O902" s="18" t="s">
        <v>3372</v>
      </c>
      <c r="P902" s="47" t="s">
        <v>3373</v>
      </c>
      <c r="Q902" s="48">
        <v>30651</v>
      </c>
      <c r="R902" s="66" t="s">
        <v>1106</v>
      </c>
      <c r="S902" s="48" t="s">
        <v>76</v>
      </c>
      <c r="T902" s="56" t="s">
        <v>77</v>
      </c>
      <c r="U902" s="47" t="s">
        <v>78</v>
      </c>
      <c r="V902" s="58" t="s">
        <v>196</v>
      </c>
      <c r="W902" s="58" t="s">
        <v>1824</v>
      </c>
      <c r="X902" s="58" t="s">
        <v>5183</v>
      </c>
      <c r="Y902" s="19" t="s">
        <v>5184</v>
      </c>
      <c r="Z902" s="71"/>
      <c r="AA902" s="69"/>
      <c r="AB902" s="68">
        <f t="shared" si="177"/>
        <v>0</v>
      </c>
      <c r="AC902" s="69">
        <v>4025.45</v>
      </c>
      <c r="AD902" s="69">
        <v>2167.5500000000002</v>
      </c>
      <c r="AE902" s="69"/>
      <c r="AF902" s="68">
        <f t="shared" si="178"/>
        <v>6193</v>
      </c>
      <c r="AG902" s="69"/>
      <c r="AH902" s="69"/>
      <c r="AI902" s="69"/>
      <c r="AJ902" s="68">
        <f t="shared" si="179"/>
        <v>0</v>
      </c>
      <c r="AK902" s="69"/>
      <c r="AL902" s="69"/>
      <c r="AM902" s="69"/>
      <c r="AN902" s="69">
        <v>900</v>
      </c>
      <c r="AO902" s="69"/>
      <c r="AP902" s="69"/>
      <c r="AQ902" s="68">
        <f t="shared" si="180"/>
        <v>900</v>
      </c>
      <c r="AR902" s="69">
        <v>782.6</v>
      </c>
      <c r="AS902" s="69"/>
      <c r="AT902" s="72">
        <f t="shared" si="181"/>
        <v>362.29049999999995</v>
      </c>
      <c r="AU902" s="71">
        <f t="shared" si="186"/>
        <v>40.657044999999997</v>
      </c>
      <c r="AV902" s="68">
        <f t="shared" si="182"/>
        <v>8278.5475449999994</v>
      </c>
      <c r="AW902" s="68">
        <f t="shared" si="184"/>
        <v>99342.570539999986</v>
      </c>
      <c r="AX902" s="70">
        <v>400</v>
      </c>
      <c r="AY902" s="70">
        <v>600</v>
      </c>
      <c r="AZ902" s="70"/>
      <c r="BA902" s="68">
        <f t="shared" si="183"/>
        <v>100342.57053999999</v>
      </c>
      <c r="BB902" s="17"/>
      <c r="BC902" s="81"/>
    </row>
    <row r="903" spans="1:55" s="20" customFormat="1" ht="39.75" customHeight="1" x14ac:dyDescent="0.25">
      <c r="A903" s="81" t="s">
        <v>73</v>
      </c>
      <c r="B903" s="34" t="s">
        <v>2</v>
      </c>
      <c r="C903" s="34"/>
      <c r="D903" s="34"/>
      <c r="E903" s="34"/>
      <c r="F903" s="34" t="s">
        <v>5182</v>
      </c>
      <c r="G903" s="15" t="s">
        <v>4776</v>
      </c>
      <c r="H903" s="16" t="s">
        <v>4779</v>
      </c>
      <c r="I903" s="172">
        <f t="shared" si="176"/>
        <v>891</v>
      </c>
      <c r="J903" s="83">
        <f t="shared" si="187"/>
        <v>856</v>
      </c>
      <c r="K903" s="17" t="s">
        <v>4737</v>
      </c>
      <c r="L903" s="60" t="s">
        <v>74</v>
      </c>
      <c r="M903" s="60" t="s">
        <v>5637</v>
      </c>
      <c r="N903" s="53" t="s">
        <v>4790</v>
      </c>
      <c r="O903" s="18" t="s">
        <v>3374</v>
      </c>
      <c r="P903" s="47" t="s">
        <v>3375</v>
      </c>
      <c r="Q903" s="48">
        <v>41257</v>
      </c>
      <c r="R903" s="66" t="s">
        <v>1107</v>
      </c>
      <c r="S903" s="48" t="s">
        <v>76</v>
      </c>
      <c r="T903" s="56" t="s">
        <v>77</v>
      </c>
      <c r="U903" s="47" t="s">
        <v>78</v>
      </c>
      <c r="V903" s="186" t="s">
        <v>79</v>
      </c>
      <c r="W903" s="58" t="s">
        <v>80</v>
      </c>
      <c r="X903" s="58" t="s">
        <v>5183</v>
      </c>
      <c r="Y903" s="19" t="s">
        <v>5184</v>
      </c>
      <c r="Z903" s="71"/>
      <c r="AA903" s="69"/>
      <c r="AB903" s="68">
        <f t="shared" si="177"/>
        <v>0</v>
      </c>
      <c r="AC903" s="69">
        <v>3266.25</v>
      </c>
      <c r="AD903" s="69">
        <v>1758.75</v>
      </c>
      <c r="AE903" s="69"/>
      <c r="AF903" s="68">
        <f t="shared" si="178"/>
        <v>5025</v>
      </c>
      <c r="AG903" s="69"/>
      <c r="AH903" s="69"/>
      <c r="AI903" s="69"/>
      <c r="AJ903" s="68">
        <f t="shared" si="179"/>
        <v>0</v>
      </c>
      <c r="AK903" s="69"/>
      <c r="AL903" s="69"/>
      <c r="AM903" s="69"/>
      <c r="AN903" s="69">
        <v>900</v>
      </c>
      <c r="AO903" s="69">
        <v>450</v>
      </c>
      <c r="AP903" s="69"/>
      <c r="AQ903" s="68">
        <f t="shared" si="180"/>
        <v>1350</v>
      </c>
      <c r="AR903" s="69">
        <v>263.93</v>
      </c>
      <c r="AS903" s="69"/>
      <c r="AT903" s="72">
        <f t="shared" si="181"/>
        <v>293.96249999999998</v>
      </c>
      <c r="AU903" s="71">
        <f t="shared" si="186"/>
        <v>32.989125000000001</v>
      </c>
      <c r="AV903" s="68">
        <f t="shared" si="182"/>
        <v>6965.881625</v>
      </c>
      <c r="AW903" s="68">
        <f t="shared" si="184"/>
        <v>83590.579499999993</v>
      </c>
      <c r="AX903" s="70">
        <v>400</v>
      </c>
      <c r="AY903" s="70">
        <v>600</v>
      </c>
      <c r="AZ903" s="70"/>
      <c r="BA903" s="68">
        <f t="shared" si="183"/>
        <v>84590.579499999993</v>
      </c>
      <c r="BB903" s="17" t="s">
        <v>4862</v>
      </c>
      <c r="BC903" s="81" t="s">
        <v>4930</v>
      </c>
    </row>
    <row r="904" spans="1:55" s="20" customFormat="1" ht="39.75" customHeight="1" x14ac:dyDescent="0.25">
      <c r="A904" s="81" t="s">
        <v>73</v>
      </c>
      <c r="B904" s="34" t="s">
        <v>2</v>
      </c>
      <c r="C904" s="34"/>
      <c r="D904" s="34"/>
      <c r="E904" s="34"/>
      <c r="F904" s="34" t="s">
        <v>5182</v>
      </c>
      <c r="G904" s="15" t="s">
        <v>4776</v>
      </c>
      <c r="H904" s="16" t="s">
        <v>4779</v>
      </c>
      <c r="I904" s="172">
        <f t="shared" si="176"/>
        <v>892</v>
      </c>
      <c r="J904" s="83">
        <f t="shared" si="187"/>
        <v>857</v>
      </c>
      <c r="K904" s="17" t="s">
        <v>4737</v>
      </c>
      <c r="L904" s="60" t="s">
        <v>74</v>
      </c>
      <c r="M904" s="60" t="s">
        <v>5637</v>
      </c>
      <c r="N904" s="53" t="s">
        <v>4790</v>
      </c>
      <c r="O904" s="18" t="s">
        <v>3376</v>
      </c>
      <c r="P904" s="47" t="s">
        <v>3377</v>
      </c>
      <c r="Q904" s="48">
        <v>41061</v>
      </c>
      <c r="R904" s="66" t="s">
        <v>1108</v>
      </c>
      <c r="S904" s="48" t="s">
        <v>76</v>
      </c>
      <c r="T904" s="56" t="s">
        <v>77</v>
      </c>
      <c r="U904" s="47" t="s">
        <v>78</v>
      </c>
      <c r="V904" s="186" t="s">
        <v>79</v>
      </c>
      <c r="W904" s="58" t="s">
        <v>80</v>
      </c>
      <c r="X904" s="58" t="s">
        <v>5183</v>
      </c>
      <c r="Y904" s="19" t="s">
        <v>5184</v>
      </c>
      <c r="Z904" s="71"/>
      <c r="AA904" s="69"/>
      <c r="AB904" s="68">
        <f t="shared" si="177"/>
        <v>0</v>
      </c>
      <c r="AC904" s="69">
        <v>3266.25</v>
      </c>
      <c r="AD904" s="69">
        <v>1758.75</v>
      </c>
      <c r="AE904" s="69">
        <v>2633.92</v>
      </c>
      <c r="AF904" s="68">
        <f t="shared" si="178"/>
        <v>7658.92</v>
      </c>
      <c r="AG904" s="69"/>
      <c r="AH904" s="69"/>
      <c r="AI904" s="69"/>
      <c r="AJ904" s="68">
        <f t="shared" si="179"/>
        <v>0</v>
      </c>
      <c r="AK904" s="69"/>
      <c r="AL904" s="69"/>
      <c r="AM904" s="69"/>
      <c r="AN904" s="69"/>
      <c r="AO904" s="69"/>
      <c r="AP904" s="69"/>
      <c r="AQ904" s="68">
        <f t="shared" si="180"/>
        <v>0</v>
      </c>
      <c r="AR904" s="69"/>
      <c r="AS904" s="69"/>
      <c r="AT904" s="72">
        <f t="shared" si="181"/>
        <v>293.96249999999998</v>
      </c>
      <c r="AU904" s="71">
        <f t="shared" si="186"/>
        <v>32.989125000000001</v>
      </c>
      <c r="AV904" s="68">
        <f t="shared" si="182"/>
        <v>7985.8716249999998</v>
      </c>
      <c r="AW904" s="68">
        <f t="shared" si="184"/>
        <v>95830.459499999997</v>
      </c>
      <c r="AX904" s="70">
        <v>400</v>
      </c>
      <c r="AY904" s="70">
        <v>600</v>
      </c>
      <c r="AZ904" s="70"/>
      <c r="BA904" s="68">
        <f t="shared" si="183"/>
        <v>96830.459499999997</v>
      </c>
      <c r="BB904" s="17" t="s">
        <v>4897</v>
      </c>
      <c r="BC904" s="81" t="s">
        <v>4970</v>
      </c>
    </row>
    <row r="905" spans="1:55" s="20" customFormat="1" ht="39.75" customHeight="1" x14ac:dyDescent="0.25">
      <c r="A905" s="81" t="s">
        <v>73</v>
      </c>
      <c r="B905" s="34" t="s">
        <v>2</v>
      </c>
      <c r="C905" s="34"/>
      <c r="D905" s="34"/>
      <c r="E905" s="34"/>
      <c r="F905" s="34" t="s">
        <v>5182</v>
      </c>
      <c r="G905" s="15" t="s">
        <v>4776</v>
      </c>
      <c r="H905" s="16" t="s">
        <v>4779</v>
      </c>
      <c r="I905" s="172">
        <f t="shared" si="176"/>
        <v>893</v>
      </c>
      <c r="J905" s="83">
        <f t="shared" si="187"/>
        <v>858</v>
      </c>
      <c r="K905" s="17" t="s">
        <v>4737</v>
      </c>
      <c r="L905" s="60" t="s">
        <v>74</v>
      </c>
      <c r="M905" s="60" t="s">
        <v>5637</v>
      </c>
      <c r="N905" s="53" t="s">
        <v>4805</v>
      </c>
      <c r="O905" s="18" t="s">
        <v>3378</v>
      </c>
      <c r="P905" s="47" t="s">
        <v>3379</v>
      </c>
      <c r="Q905" s="48">
        <v>41487</v>
      </c>
      <c r="R905" s="66" t="s">
        <v>1109</v>
      </c>
      <c r="S905" s="48" t="s">
        <v>76</v>
      </c>
      <c r="T905" s="56" t="s">
        <v>77</v>
      </c>
      <c r="U905" s="47" t="s">
        <v>78</v>
      </c>
      <c r="V905" s="186" t="s">
        <v>79</v>
      </c>
      <c r="W905" s="58" t="s">
        <v>80</v>
      </c>
      <c r="X905" s="58" t="s">
        <v>5183</v>
      </c>
      <c r="Y905" s="19" t="s">
        <v>5232</v>
      </c>
      <c r="Z905" s="71"/>
      <c r="AA905" s="69"/>
      <c r="AB905" s="68">
        <f t="shared" si="177"/>
        <v>0</v>
      </c>
      <c r="AC905" s="69">
        <v>3266.25</v>
      </c>
      <c r="AD905" s="69">
        <v>1758.75</v>
      </c>
      <c r="AE905" s="69"/>
      <c r="AF905" s="68">
        <f t="shared" si="178"/>
        <v>5025</v>
      </c>
      <c r="AG905" s="69"/>
      <c r="AH905" s="69"/>
      <c r="AI905" s="69"/>
      <c r="AJ905" s="68">
        <f t="shared" si="179"/>
        <v>0</v>
      </c>
      <c r="AK905" s="69"/>
      <c r="AL905" s="69"/>
      <c r="AM905" s="69"/>
      <c r="AN905" s="69"/>
      <c r="AO905" s="69">
        <v>450</v>
      </c>
      <c r="AP905" s="69"/>
      <c r="AQ905" s="68">
        <f t="shared" si="180"/>
        <v>450</v>
      </c>
      <c r="AR905" s="69">
        <v>1612.93</v>
      </c>
      <c r="AS905" s="69"/>
      <c r="AT905" s="72">
        <f t="shared" si="181"/>
        <v>293.96249999999998</v>
      </c>
      <c r="AU905" s="71">
        <f t="shared" si="186"/>
        <v>32.989125000000001</v>
      </c>
      <c r="AV905" s="68">
        <f t="shared" si="182"/>
        <v>7414.881625</v>
      </c>
      <c r="AW905" s="68">
        <f t="shared" si="184"/>
        <v>88978.579499999993</v>
      </c>
      <c r="AX905" s="70">
        <v>400</v>
      </c>
      <c r="AY905" s="70">
        <v>600</v>
      </c>
      <c r="AZ905" s="70"/>
      <c r="BA905" s="68">
        <f t="shared" si="183"/>
        <v>89978.579499999993</v>
      </c>
      <c r="BB905" s="17" t="s">
        <v>4894</v>
      </c>
      <c r="BC905" s="81" t="s">
        <v>4929</v>
      </c>
    </row>
    <row r="906" spans="1:55" s="20" customFormat="1" ht="39.75" customHeight="1" x14ac:dyDescent="0.25">
      <c r="A906" s="81" t="s">
        <v>73</v>
      </c>
      <c r="B906" s="34" t="s">
        <v>2</v>
      </c>
      <c r="C906" s="34"/>
      <c r="D906" s="34"/>
      <c r="E906" s="34"/>
      <c r="F906" s="34" t="s">
        <v>5182</v>
      </c>
      <c r="G906" s="15" t="s">
        <v>4776</v>
      </c>
      <c r="H906" s="16" t="s">
        <v>4779</v>
      </c>
      <c r="I906" s="172">
        <f t="shared" ref="I906:I973" si="188">I905+1</f>
        <v>894</v>
      </c>
      <c r="J906" s="83">
        <f t="shared" si="187"/>
        <v>859</v>
      </c>
      <c r="K906" s="17" t="s">
        <v>4737</v>
      </c>
      <c r="L906" s="60" t="s">
        <v>74</v>
      </c>
      <c r="M906" s="60" t="s">
        <v>5637</v>
      </c>
      <c r="N906" s="53" t="s">
        <v>4790</v>
      </c>
      <c r="O906" s="18" t="s">
        <v>3380</v>
      </c>
      <c r="P906" s="47" t="s">
        <v>3381</v>
      </c>
      <c r="Q906" s="48">
        <v>41487</v>
      </c>
      <c r="R906" s="66" t="s">
        <v>1110</v>
      </c>
      <c r="S906" s="48" t="s">
        <v>76</v>
      </c>
      <c r="T906" s="56" t="s">
        <v>77</v>
      </c>
      <c r="U906" s="47" t="s">
        <v>78</v>
      </c>
      <c r="V906" s="186" t="s">
        <v>79</v>
      </c>
      <c r="W906" s="58" t="s">
        <v>80</v>
      </c>
      <c r="X906" s="58" t="s">
        <v>5183</v>
      </c>
      <c r="Y906" s="19" t="s">
        <v>5184</v>
      </c>
      <c r="Z906" s="71"/>
      <c r="AA906" s="69"/>
      <c r="AB906" s="68">
        <f t="shared" si="177"/>
        <v>0</v>
      </c>
      <c r="AC906" s="69">
        <v>3266.25</v>
      </c>
      <c r="AD906" s="69">
        <v>1758.75</v>
      </c>
      <c r="AE906" s="69"/>
      <c r="AF906" s="68">
        <f t="shared" si="178"/>
        <v>5025</v>
      </c>
      <c r="AG906" s="69"/>
      <c r="AH906" s="69"/>
      <c r="AI906" s="69"/>
      <c r="AJ906" s="68">
        <f t="shared" si="179"/>
        <v>0</v>
      </c>
      <c r="AK906" s="69"/>
      <c r="AL906" s="69"/>
      <c r="AM906" s="69"/>
      <c r="AN906" s="69">
        <v>900</v>
      </c>
      <c r="AO906" s="69">
        <v>450</v>
      </c>
      <c r="AP906" s="69"/>
      <c r="AQ906" s="68">
        <f t="shared" si="180"/>
        <v>1350</v>
      </c>
      <c r="AR906" s="69">
        <v>1085.06</v>
      </c>
      <c r="AS906" s="69"/>
      <c r="AT906" s="72">
        <f t="shared" si="181"/>
        <v>293.96249999999998</v>
      </c>
      <c r="AU906" s="71">
        <f t="shared" si="186"/>
        <v>32.989125000000001</v>
      </c>
      <c r="AV906" s="68">
        <f t="shared" si="182"/>
        <v>7787.0116249999992</v>
      </c>
      <c r="AW906" s="68">
        <f t="shared" si="184"/>
        <v>93444.13949999999</v>
      </c>
      <c r="AX906" s="70">
        <v>400</v>
      </c>
      <c r="AY906" s="70">
        <v>600</v>
      </c>
      <c r="AZ906" s="70"/>
      <c r="BA906" s="68">
        <f t="shared" si="183"/>
        <v>94444.13949999999</v>
      </c>
      <c r="BB906" s="17" t="s">
        <v>4894</v>
      </c>
      <c r="BC906" s="81" t="s">
        <v>4929</v>
      </c>
    </row>
    <row r="907" spans="1:55" s="20" customFormat="1" ht="39.75" customHeight="1" x14ac:dyDescent="0.25">
      <c r="A907" s="81" t="s">
        <v>73</v>
      </c>
      <c r="B907" s="34" t="s">
        <v>2</v>
      </c>
      <c r="C907" s="34"/>
      <c r="D907" s="34"/>
      <c r="E907" s="34"/>
      <c r="F907" s="34" t="s">
        <v>5182</v>
      </c>
      <c r="G907" s="15" t="s">
        <v>4776</v>
      </c>
      <c r="H907" s="16" t="s">
        <v>4779</v>
      </c>
      <c r="I907" s="172">
        <f t="shared" si="188"/>
        <v>895</v>
      </c>
      <c r="J907" s="83">
        <f t="shared" si="187"/>
        <v>860</v>
      </c>
      <c r="K907" s="17" t="s">
        <v>4737</v>
      </c>
      <c r="L907" s="60" t="s">
        <v>74</v>
      </c>
      <c r="M907" s="60" t="s">
        <v>5637</v>
      </c>
      <c r="N907" s="53" t="s">
        <v>4790</v>
      </c>
      <c r="O907" s="18" t="s">
        <v>3382</v>
      </c>
      <c r="P907" s="47" t="s">
        <v>3383</v>
      </c>
      <c r="Q907" s="48">
        <v>41670</v>
      </c>
      <c r="R907" s="66" t="s">
        <v>1111</v>
      </c>
      <c r="S907" s="48" t="s">
        <v>76</v>
      </c>
      <c r="T907" s="56" t="s">
        <v>77</v>
      </c>
      <c r="U907" s="47" t="s">
        <v>78</v>
      </c>
      <c r="V907" s="186" t="s">
        <v>79</v>
      </c>
      <c r="W907" s="58" t="s">
        <v>80</v>
      </c>
      <c r="X907" s="58" t="s">
        <v>5183</v>
      </c>
      <c r="Y907" s="19" t="s">
        <v>5184</v>
      </c>
      <c r="Z907" s="71"/>
      <c r="AA907" s="69"/>
      <c r="AB907" s="68">
        <f t="shared" si="177"/>
        <v>0</v>
      </c>
      <c r="AC907" s="69">
        <v>3266.25</v>
      </c>
      <c r="AD907" s="69">
        <v>1758.75</v>
      </c>
      <c r="AE907" s="69"/>
      <c r="AF907" s="68">
        <f t="shared" si="178"/>
        <v>5025</v>
      </c>
      <c r="AG907" s="69"/>
      <c r="AH907" s="69"/>
      <c r="AI907" s="69"/>
      <c r="AJ907" s="68">
        <f t="shared" si="179"/>
        <v>0</v>
      </c>
      <c r="AK907" s="69"/>
      <c r="AL907" s="69"/>
      <c r="AM907" s="69"/>
      <c r="AN907" s="69">
        <v>900</v>
      </c>
      <c r="AO907" s="69">
        <v>450</v>
      </c>
      <c r="AP907" s="69"/>
      <c r="AQ907" s="68">
        <f t="shared" si="180"/>
        <v>1350</v>
      </c>
      <c r="AR907" s="69">
        <v>645.16999999999996</v>
      </c>
      <c r="AS907" s="69"/>
      <c r="AT907" s="72">
        <f t="shared" si="181"/>
        <v>293.96249999999998</v>
      </c>
      <c r="AU907" s="71">
        <f t="shared" si="186"/>
        <v>32.989125000000001</v>
      </c>
      <c r="AV907" s="68">
        <f t="shared" si="182"/>
        <v>7347.1216249999998</v>
      </c>
      <c r="AW907" s="68">
        <f t="shared" si="184"/>
        <v>88165.459499999997</v>
      </c>
      <c r="AX907" s="70">
        <v>400</v>
      </c>
      <c r="AY907" s="70">
        <v>600</v>
      </c>
      <c r="AZ907" s="70"/>
      <c r="BA907" s="68">
        <f t="shared" si="183"/>
        <v>89165.459499999997</v>
      </c>
      <c r="BB907" s="17" t="s">
        <v>4858</v>
      </c>
      <c r="BC907" s="81" t="s">
        <v>4956</v>
      </c>
    </row>
    <row r="908" spans="1:55" s="20" customFormat="1" ht="39.75" customHeight="1" x14ac:dyDescent="0.25">
      <c r="A908" s="81" t="s">
        <v>73</v>
      </c>
      <c r="B908" s="34" t="s">
        <v>2</v>
      </c>
      <c r="C908" s="34"/>
      <c r="D908" s="34"/>
      <c r="E908" s="34"/>
      <c r="F908" s="34" t="s">
        <v>5182</v>
      </c>
      <c r="G908" s="15" t="s">
        <v>4776</v>
      </c>
      <c r="H908" s="16" t="s">
        <v>4779</v>
      </c>
      <c r="I908" s="172">
        <f t="shared" si="188"/>
        <v>896</v>
      </c>
      <c r="J908" s="83">
        <f t="shared" si="187"/>
        <v>861</v>
      </c>
      <c r="K908" s="17" t="s">
        <v>4737</v>
      </c>
      <c r="L908" s="60" t="s">
        <v>74</v>
      </c>
      <c r="M908" s="60" t="s">
        <v>5637</v>
      </c>
      <c r="N908" s="53" t="s">
        <v>4790</v>
      </c>
      <c r="O908" s="18" t="s">
        <v>3384</v>
      </c>
      <c r="P908" s="47" t="s">
        <v>3385</v>
      </c>
      <c r="Q908" s="48">
        <v>41670</v>
      </c>
      <c r="R908" s="66" t="s">
        <v>1112</v>
      </c>
      <c r="S908" s="48" t="s">
        <v>76</v>
      </c>
      <c r="T908" s="56" t="s">
        <v>77</v>
      </c>
      <c r="U908" s="47" t="s">
        <v>78</v>
      </c>
      <c r="V908" s="186" t="s">
        <v>79</v>
      </c>
      <c r="W908" s="58" t="s">
        <v>80</v>
      </c>
      <c r="X908" s="58" t="s">
        <v>5183</v>
      </c>
      <c r="Y908" s="19" t="s">
        <v>5184</v>
      </c>
      <c r="Z908" s="71"/>
      <c r="AA908" s="69"/>
      <c r="AB908" s="68">
        <f t="shared" si="177"/>
        <v>0</v>
      </c>
      <c r="AC908" s="69">
        <v>3266.25</v>
      </c>
      <c r="AD908" s="69">
        <v>1758.75</v>
      </c>
      <c r="AE908" s="69"/>
      <c r="AF908" s="68">
        <f t="shared" si="178"/>
        <v>5025</v>
      </c>
      <c r="AG908" s="69"/>
      <c r="AH908" s="69"/>
      <c r="AI908" s="69"/>
      <c r="AJ908" s="68">
        <f t="shared" si="179"/>
        <v>0</v>
      </c>
      <c r="AK908" s="69"/>
      <c r="AL908" s="69"/>
      <c r="AM908" s="69"/>
      <c r="AN908" s="69">
        <v>900</v>
      </c>
      <c r="AO908" s="69">
        <v>450</v>
      </c>
      <c r="AP908" s="69"/>
      <c r="AQ908" s="68">
        <f t="shared" si="180"/>
        <v>1350</v>
      </c>
      <c r="AR908" s="69">
        <v>1290.3399999999999</v>
      </c>
      <c r="AS908" s="69"/>
      <c r="AT908" s="72">
        <f t="shared" si="181"/>
        <v>293.96249999999998</v>
      </c>
      <c r="AU908" s="71">
        <f t="shared" si="186"/>
        <v>32.989125000000001</v>
      </c>
      <c r="AV908" s="68">
        <f t="shared" si="182"/>
        <v>7992.2916249999998</v>
      </c>
      <c r="AW908" s="68">
        <f t="shared" si="184"/>
        <v>95907.499500000005</v>
      </c>
      <c r="AX908" s="70">
        <v>400</v>
      </c>
      <c r="AY908" s="70">
        <v>600</v>
      </c>
      <c r="AZ908" s="70"/>
      <c r="BA908" s="68">
        <f t="shared" si="183"/>
        <v>96907.499500000005</v>
      </c>
      <c r="BB908" s="17" t="s">
        <v>4858</v>
      </c>
      <c r="BC908" s="81" t="s">
        <v>4956</v>
      </c>
    </row>
    <row r="909" spans="1:55" s="20" customFormat="1" ht="39.75" customHeight="1" x14ac:dyDescent="0.25">
      <c r="A909" s="81" t="s">
        <v>73</v>
      </c>
      <c r="B909" s="34"/>
      <c r="C909" s="34"/>
      <c r="D909" s="34">
        <v>1</v>
      </c>
      <c r="E909" s="34"/>
      <c r="F909" s="34" t="s">
        <v>5182</v>
      </c>
      <c r="G909" s="15" t="s">
        <v>4776</v>
      </c>
      <c r="H909" s="16" t="s">
        <v>4779</v>
      </c>
      <c r="I909" s="172">
        <f t="shared" si="188"/>
        <v>897</v>
      </c>
      <c r="J909" s="83">
        <f t="shared" si="187"/>
        <v>862</v>
      </c>
      <c r="K909" s="17" t="s">
        <v>4737</v>
      </c>
      <c r="L909" s="60" t="s">
        <v>74</v>
      </c>
      <c r="M909" s="60" t="s">
        <v>5637</v>
      </c>
      <c r="N909" s="53" t="s">
        <v>4790</v>
      </c>
      <c r="O909" s="18" t="s">
        <v>3386</v>
      </c>
      <c r="P909" s="47"/>
      <c r="Q909" s="48">
        <v>41670</v>
      </c>
      <c r="R909" s="66" t="s">
        <v>1113</v>
      </c>
      <c r="S909" s="48" t="s">
        <v>76</v>
      </c>
      <c r="T909" s="56" t="s">
        <v>1822</v>
      </c>
      <c r="U909" s="47" t="s">
        <v>78</v>
      </c>
      <c r="V909" s="186" t="s">
        <v>79</v>
      </c>
      <c r="W909" s="58" t="s">
        <v>80</v>
      </c>
      <c r="X909" s="58" t="s">
        <v>5183</v>
      </c>
      <c r="Y909" s="19" t="s">
        <v>5184</v>
      </c>
      <c r="Z909" s="71"/>
      <c r="AA909" s="69"/>
      <c r="AB909" s="68">
        <f t="shared" ref="AB909:AB972" si="189">SUM(Z909:AA909)</f>
        <v>0</v>
      </c>
      <c r="AC909" s="69">
        <v>3266.25</v>
      </c>
      <c r="AD909" s="69">
        <v>1758.75</v>
      </c>
      <c r="AE909" s="69"/>
      <c r="AF909" s="68">
        <f t="shared" ref="AF909:AF972" si="190">SUM(AC909:AE909)</f>
        <v>5025</v>
      </c>
      <c r="AG909" s="69"/>
      <c r="AH909" s="69"/>
      <c r="AI909" s="69"/>
      <c r="AJ909" s="68">
        <f t="shared" ref="AJ909:AJ972" si="191">SUM(AG909:AI909)</f>
        <v>0</v>
      </c>
      <c r="AK909" s="69"/>
      <c r="AL909" s="69"/>
      <c r="AM909" s="69"/>
      <c r="AN909" s="69"/>
      <c r="AO909" s="69"/>
      <c r="AP909" s="69"/>
      <c r="AQ909" s="68">
        <f t="shared" ref="AQ909:AQ972" si="192">SUM(AK909:AP909)</f>
        <v>0</v>
      </c>
      <c r="AR909" s="69">
        <v>1349</v>
      </c>
      <c r="AS909" s="69"/>
      <c r="AT909" s="72">
        <f t="shared" ref="AT909:AT972" si="193">+(Z909+AC909)*9%</f>
        <v>293.96249999999998</v>
      </c>
      <c r="AU909" s="71">
        <f t="shared" si="186"/>
        <v>32.989125000000001</v>
      </c>
      <c r="AV909" s="68">
        <f t="shared" ref="AV909:AV972" si="194">AB909+AF909+AJ909+AQ909+AR909+AS909+AT909+AU909</f>
        <v>6700.9516249999997</v>
      </c>
      <c r="AW909" s="68">
        <f t="shared" si="184"/>
        <v>80411.419499999989</v>
      </c>
      <c r="AX909" s="70">
        <v>400</v>
      </c>
      <c r="AY909" s="70">
        <v>600</v>
      </c>
      <c r="AZ909" s="70"/>
      <c r="BA909" s="68">
        <f t="shared" ref="BA909:BA972" si="195">AW909+AX909+AY909+AZ909</f>
        <v>81411.419499999989</v>
      </c>
      <c r="BB909" s="17" t="s">
        <v>5457</v>
      </c>
      <c r="BC909" s="81" t="s">
        <v>5456</v>
      </c>
    </row>
    <row r="910" spans="1:55" s="20" customFormat="1" ht="39.75" customHeight="1" x14ac:dyDescent="0.25">
      <c r="A910" s="81" t="s">
        <v>73</v>
      </c>
      <c r="B910" s="34" t="s">
        <v>2</v>
      </c>
      <c r="C910" s="34"/>
      <c r="D910" s="34"/>
      <c r="E910" s="34"/>
      <c r="F910" s="34" t="s">
        <v>5182</v>
      </c>
      <c r="G910" s="15" t="s">
        <v>4776</v>
      </c>
      <c r="H910" s="16" t="s">
        <v>4779</v>
      </c>
      <c r="I910" s="172">
        <f t="shared" si="188"/>
        <v>898</v>
      </c>
      <c r="J910" s="83">
        <f t="shared" si="187"/>
        <v>863</v>
      </c>
      <c r="K910" s="17" t="s">
        <v>4737</v>
      </c>
      <c r="L910" s="60" t="s">
        <v>74</v>
      </c>
      <c r="M910" s="60" t="s">
        <v>5637</v>
      </c>
      <c r="N910" s="53" t="s">
        <v>4790</v>
      </c>
      <c r="O910" s="18" t="s">
        <v>3387</v>
      </c>
      <c r="P910" s="47" t="s">
        <v>3388</v>
      </c>
      <c r="Q910" s="48">
        <v>41670</v>
      </c>
      <c r="R910" s="66" t="s">
        <v>1114</v>
      </c>
      <c r="S910" s="48" t="s">
        <v>76</v>
      </c>
      <c r="T910" s="56" t="s">
        <v>77</v>
      </c>
      <c r="U910" s="47" t="s">
        <v>78</v>
      </c>
      <c r="V910" s="186" t="s">
        <v>79</v>
      </c>
      <c r="W910" s="58" t="s">
        <v>80</v>
      </c>
      <c r="X910" s="58" t="s">
        <v>5183</v>
      </c>
      <c r="Y910" s="19" t="s">
        <v>5184</v>
      </c>
      <c r="Z910" s="71"/>
      <c r="AA910" s="69"/>
      <c r="AB910" s="68">
        <f t="shared" si="189"/>
        <v>0</v>
      </c>
      <c r="AC910" s="69">
        <v>3266.25</v>
      </c>
      <c r="AD910" s="69">
        <v>1758.75</v>
      </c>
      <c r="AE910" s="69"/>
      <c r="AF910" s="68">
        <f t="shared" si="190"/>
        <v>5025</v>
      </c>
      <c r="AG910" s="69"/>
      <c r="AH910" s="69"/>
      <c r="AI910" s="69"/>
      <c r="AJ910" s="68">
        <f t="shared" si="191"/>
        <v>0</v>
      </c>
      <c r="AK910" s="69"/>
      <c r="AL910" s="69"/>
      <c r="AM910" s="69"/>
      <c r="AN910" s="69">
        <v>900</v>
      </c>
      <c r="AO910" s="69">
        <v>450</v>
      </c>
      <c r="AP910" s="69"/>
      <c r="AQ910" s="68">
        <f t="shared" si="192"/>
        <v>1350</v>
      </c>
      <c r="AR910" s="69">
        <v>1202.3699999999999</v>
      </c>
      <c r="AS910" s="69"/>
      <c r="AT910" s="72">
        <f t="shared" si="193"/>
        <v>293.96249999999998</v>
      </c>
      <c r="AU910" s="71">
        <f t="shared" si="186"/>
        <v>32.989125000000001</v>
      </c>
      <c r="AV910" s="68">
        <f t="shared" si="194"/>
        <v>7904.3216249999996</v>
      </c>
      <c r="AW910" s="68">
        <f t="shared" ref="AW910:AW973" si="196">AV910*12</f>
        <v>94851.859499999991</v>
      </c>
      <c r="AX910" s="70">
        <v>400</v>
      </c>
      <c r="AY910" s="70">
        <v>600</v>
      </c>
      <c r="AZ910" s="70"/>
      <c r="BA910" s="68">
        <f t="shared" si="195"/>
        <v>95851.859499999991</v>
      </c>
      <c r="BB910" s="17" t="s">
        <v>4858</v>
      </c>
      <c r="BC910" s="81" t="s">
        <v>4956</v>
      </c>
    </row>
    <row r="911" spans="1:55" s="20" customFormat="1" ht="39.75" customHeight="1" x14ac:dyDescent="0.25">
      <c r="A911" s="81" t="s">
        <v>73</v>
      </c>
      <c r="B911" s="34" t="s">
        <v>2</v>
      </c>
      <c r="C911" s="34"/>
      <c r="D911" s="34"/>
      <c r="E911" s="34"/>
      <c r="F911" s="34" t="s">
        <v>5182</v>
      </c>
      <c r="G911" s="15" t="s">
        <v>4776</v>
      </c>
      <c r="H911" s="16" t="s">
        <v>4779</v>
      </c>
      <c r="I911" s="172">
        <f t="shared" si="188"/>
        <v>899</v>
      </c>
      <c r="J911" s="83">
        <f t="shared" si="187"/>
        <v>864</v>
      </c>
      <c r="K911" s="17" t="s">
        <v>4737</v>
      </c>
      <c r="L911" s="60" t="s">
        <v>74</v>
      </c>
      <c r="M911" s="60" t="s">
        <v>5637</v>
      </c>
      <c r="N911" s="53" t="s">
        <v>4790</v>
      </c>
      <c r="O911" s="18" t="s">
        <v>5812</v>
      </c>
      <c r="P911" s="47" t="s">
        <v>5813</v>
      </c>
      <c r="Q911" s="48">
        <v>41670</v>
      </c>
      <c r="R911" s="66" t="s">
        <v>1115</v>
      </c>
      <c r="S911" s="48" t="s">
        <v>76</v>
      </c>
      <c r="T911" s="56" t="s">
        <v>1816</v>
      </c>
      <c r="U911" s="47" t="s">
        <v>78</v>
      </c>
      <c r="V911" s="186" t="s">
        <v>79</v>
      </c>
      <c r="W911" s="58" t="s">
        <v>80</v>
      </c>
      <c r="X911" s="58" t="s">
        <v>5183</v>
      </c>
      <c r="Y911" s="19" t="s">
        <v>5193</v>
      </c>
      <c r="Z911" s="71"/>
      <c r="AA911" s="69"/>
      <c r="AB911" s="68">
        <f t="shared" si="189"/>
        <v>0</v>
      </c>
      <c r="AC911" s="69">
        <v>3266.25</v>
      </c>
      <c r="AD911" s="69">
        <v>1758.75</v>
      </c>
      <c r="AE911" s="69"/>
      <c r="AF911" s="68">
        <f t="shared" si="190"/>
        <v>5025</v>
      </c>
      <c r="AG911" s="69"/>
      <c r="AH911" s="69"/>
      <c r="AI911" s="69"/>
      <c r="AJ911" s="68">
        <f t="shared" si="191"/>
        <v>0</v>
      </c>
      <c r="AK911" s="69"/>
      <c r="AL911" s="69"/>
      <c r="AM911" s="69"/>
      <c r="AN911" s="69"/>
      <c r="AO911" s="69"/>
      <c r="AP911" s="69"/>
      <c r="AQ911" s="68">
        <f t="shared" si="192"/>
        <v>0</v>
      </c>
      <c r="AR911" s="69">
        <v>1202.3699999999999</v>
      </c>
      <c r="AS911" s="69"/>
      <c r="AT911" s="72">
        <f t="shared" si="193"/>
        <v>293.96249999999998</v>
      </c>
      <c r="AU911" s="71">
        <f t="shared" si="186"/>
        <v>32.989125000000001</v>
      </c>
      <c r="AV911" s="68">
        <f t="shared" si="194"/>
        <v>6554.3216249999996</v>
      </c>
      <c r="AW911" s="68">
        <f t="shared" si="196"/>
        <v>78651.859499999991</v>
      </c>
      <c r="AX911" s="70">
        <v>400</v>
      </c>
      <c r="AY911" s="70">
        <v>600</v>
      </c>
      <c r="AZ911" s="70"/>
      <c r="BA911" s="68">
        <f t="shared" si="195"/>
        <v>79651.859499999991</v>
      </c>
      <c r="BB911" s="17" t="s">
        <v>5934</v>
      </c>
      <c r="BC911" s="81"/>
    </row>
    <row r="912" spans="1:55" s="20" customFormat="1" ht="39.75" customHeight="1" x14ac:dyDescent="0.25">
      <c r="A912" s="81" t="s">
        <v>73</v>
      </c>
      <c r="B912" s="34" t="s">
        <v>2</v>
      </c>
      <c r="C912" s="34"/>
      <c r="D912" s="34"/>
      <c r="E912" s="34"/>
      <c r="F912" s="34" t="s">
        <v>5182</v>
      </c>
      <c r="G912" s="15" t="s">
        <v>4776</v>
      </c>
      <c r="H912" s="16" t="s">
        <v>4779</v>
      </c>
      <c r="I912" s="172">
        <f t="shared" si="188"/>
        <v>900</v>
      </c>
      <c r="J912" s="83">
        <f t="shared" si="187"/>
        <v>865</v>
      </c>
      <c r="K912" s="17" t="s">
        <v>4737</v>
      </c>
      <c r="L912" s="60" t="s">
        <v>74</v>
      </c>
      <c r="M912" s="60" t="s">
        <v>5637</v>
      </c>
      <c r="N912" s="53" t="s">
        <v>4790</v>
      </c>
      <c r="O912" s="18" t="s">
        <v>3389</v>
      </c>
      <c r="P912" s="47" t="s">
        <v>3390</v>
      </c>
      <c r="Q912" s="48">
        <v>41670</v>
      </c>
      <c r="R912" s="66" t="s">
        <v>1116</v>
      </c>
      <c r="S912" s="48" t="s">
        <v>76</v>
      </c>
      <c r="T912" s="56" t="s">
        <v>77</v>
      </c>
      <c r="U912" s="47" t="s">
        <v>78</v>
      </c>
      <c r="V912" s="186" t="s">
        <v>79</v>
      </c>
      <c r="W912" s="58" t="s">
        <v>80</v>
      </c>
      <c r="X912" s="58" t="s">
        <v>5183</v>
      </c>
      <c r="Y912" s="19" t="s">
        <v>5184</v>
      </c>
      <c r="Z912" s="71"/>
      <c r="AA912" s="69"/>
      <c r="AB912" s="68">
        <f t="shared" si="189"/>
        <v>0</v>
      </c>
      <c r="AC912" s="69">
        <v>3266.25</v>
      </c>
      <c r="AD912" s="69">
        <v>1758.75</v>
      </c>
      <c r="AE912" s="69"/>
      <c r="AF912" s="68">
        <f t="shared" si="190"/>
        <v>5025</v>
      </c>
      <c r="AG912" s="69"/>
      <c r="AH912" s="69"/>
      <c r="AI912" s="69"/>
      <c r="AJ912" s="68">
        <f t="shared" si="191"/>
        <v>0</v>
      </c>
      <c r="AK912" s="69"/>
      <c r="AL912" s="69"/>
      <c r="AM912" s="69"/>
      <c r="AN912" s="69">
        <v>900</v>
      </c>
      <c r="AO912" s="69">
        <v>450</v>
      </c>
      <c r="AP912" s="69"/>
      <c r="AQ912" s="68">
        <f t="shared" si="192"/>
        <v>1350</v>
      </c>
      <c r="AR912" s="69">
        <v>879.78</v>
      </c>
      <c r="AS912" s="69"/>
      <c r="AT912" s="72">
        <f t="shared" si="193"/>
        <v>293.96249999999998</v>
      </c>
      <c r="AU912" s="71">
        <f t="shared" si="186"/>
        <v>32.989125000000001</v>
      </c>
      <c r="AV912" s="68">
        <f t="shared" si="194"/>
        <v>7581.7316249999994</v>
      </c>
      <c r="AW912" s="68">
        <f t="shared" si="196"/>
        <v>90980.77949999999</v>
      </c>
      <c r="AX912" s="70">
        <v>400</v>
      </c>
      <c r="AY912" s="70">
        <v>600</v>
      </c>
      <c r="AZ912" s="70"/>
      <c r="BA912" s="68">
        <f t="shared" si="195"/>
        <v>91980.77949999999</v>
      </c>
      <c r="BB912" s="17" t="s">
        <v>4858</v>
      </c>
      <c r="BC912" s="81" t="s">
        <v>4956</v>
      </c>
    </row>
    <row r="913" spans="1:55" s="20" customFormat="1" ht="39.75" customHeight="1" x14ac:dyDescent="0.25">
      <c r="A913" s="81" t="s">
        <v>73</v>
      </c>
      <c r="B913" s="34" t="s">
        <v>2</v>
      </c>
      <c r="C913" s="34"/>
      <c r="D913" s="34"/>
      <c r="E913" s="34"/>
      <c r="F913" s="34" t="s">
        <v>5182</v>
      </c>
      <c r="G913" s="15" t="s">
        <v>4776</v>
      </c>
      <c r="H913" s="16" t="s">
        <v>4779</v>
      </c>
      <c r="I913" s="172">
        <f t="shared" si="188"/>
        <v>901</v>
      </c>
      <c r="J913" s="83">
        <f t="shared" si="187"/>
        <v>866</v>
      </c>
      <c r="K913" s="17" t="s">
        <v>4737</v>
      </c>
      <c r="L913" s="60" t="s">
        <v>74</v>
      </c>
      <c r="M913" s="60" t="s">
        <v>5637</v>
      </c>
      <c r="N913" s="53" t="s">
        <v>4790</v>
      </c>
      <c r="O913" s="18" t="s">
        <v>3391</v>
      </c>
      <c r="P913" s="47" t="s">
        <v>3392</v>
      </c>
      <c r="Q913" s="48">
        <v>41670</v>
      </c>
      <c r="R913" s="66" t="s">
        <v>1117</v>
      </c>
      <c r="S913" s="48" t="s">
        <v>76</v>
      </c>
      <c r="T913" s="56" t="s">
        <v>77</v>
      </c>
      <c r="U913" s="47" t="s">
        <v>78</v>
      </c>
      <c r="V913" s="186" t="s">
        <v>79</v>
      </c>
      <c r="W913" s="58" t="s">
        <v>80</v>
      </c>
      <c r="X913" s="58" t="s">
        <v>5183</v>
      </c>
      <c r="Y913" s="19" t="s">
        <v>5184</v>
      </c>
      <c r="Z913" s="71"/>
      <c r="AA913" s="69"/>
      <c r="AB913" s="68">
        <f t="shared" si="189"/>
        <v>0</v>
      </c>
      <c r="AC913" s="69">
        <v>3266.25</v>
      </c>
      <c r="AD913" s="69">
        <v>1758.75</v>
      </c>
      <c r="AE913" s="69"/>
      <c r="AF913" s="68">
        <f t="shared" si="190"/>
        <v>5025</v>
      </c>
      <c r="AG913" s="69"/>
      <c r="AH913" s="69"/>
      <c r="AI913" s="69"/>
      <c r="AJ913" s="68">
        <f t="shared" si="191"/>
        <v>0</v>
      </c>
      <c r="AK913" s="69"/>
      <c r="AL913" s="69"/>
      <c r="AM913" s="69"/>
      <c r="AN913" s="69">
        <v>900</v>
      </c>
      <c r="AO913" s="69">
        <v>450</v>
      </c>
      <c r="AP913" s="69"/>
      <c r="AQ913" s="68">
        <f t="shared" si="192"/>
        <v>1350</v>
      </c>
      <c r="AR913" s="69">
        <v>1407.65</v>
      </c>
      <c r="AS913" s="69"/>
      <c r="AT913" s="72">
        <f t="shared" si="193"/>
        <v>293.96249999999998</v>
      </c>
      <c r="AU913" s="71">
        <f t="shared" si="186"/>
        <v>32.989125000000001</v>
      </c>
      <c r="AV913" s="68">
        <f t="shared" si="194"/>
        <v>8109.6016249999993</v>
      </c>
      <c r="AW913" s="68">
        <f t="shared" si="196"/>
        <v>97315.219499999992</v>
      </c>
      <c r="AX913" s="70">
        <v>400</v>
      </c>
      <c r="AY913" s="70">
        <v>600</v>
      </c>
      <c r="AZ913" s="70"/>
      <c r="BA913" s="68">
        <f t="shared" si="195"/>
        <v>98315.219499999992</v>
      </c>
      <c r="BB913" s="17" t="s">
        <v>4858</v>
      </c>
      <c r="BC913" s="81" t="s">
        <v>4956</v>
      </c>
    </row>
    <row r="914" spans="1:55" s="20" customFormat="1" ht="39.75" customHeight="1" x14ac:dyDescent="0.25">
      <c r="A914" s="81" t="s">
        <v>73</v>
      </c>
      <c r="B914" s="34" t="s">
        <v>2</v>
      </c>
      <c r="C914" s="34"/>
      <c r="D914" s="34"/>
      <c r="E914" s="34"/>
      <c r="F914" s="34" t="s">
        <v>5182</v>
      </c>
      <c r="G914" s="15" t="s">
        <v>4776</v>
      </c>
      <c r="H914" s="16" t="s">
        <v>4779</v>
      </c>
      <c r="I914" s="172">
        <f t="shared" si="188"/>
        <v>902</v>
      </c>
      <c r="J914" s="83">
        <f t="shared" si="187"/>
        <v>867</v>
      </c>
      <c r="K914" s="17" t="s">
        <v>4737</v>
      </c>
      <c r="L914" s="60" t="s">
        <v>74</v>
      </c>
      <c r="M914" s="60" t="s">
        <v>5637</v>
      </c>
      <c r="N914" s="53" t="s">
        <v>4790</v>
      </c>
      <c r="O914" s="18" t="s">
        <v>3393</v>
      </c>
      <c r="P914" s="47" t="s">
        <v>3394</v>
      </c>
      <c r="Q914" s="48">
        <v>42004</v>
      </c>
      <c r="R914" s="66" t="s">
        <v>1118</v>
      </c>
      <c r="S914" s="48" t="s">
        <v>76</v>
      </c>
      <c r="T914" s="56" t="s">
        <v>77</v>
      </c>
      <c r="U914" s="47" t="s">
        <v>78</v>
      </c>
      <c r="V914" s="186" t="s">
        <v>79</v>
      </c>
      <c r="W914" s="58" t="s">
        <v>80</v>
      </c>
      <c r="X914" s="58" t="s">
        <v>5183</v>
      </c>
      <c r="Y914" s="19" t="s">
        <v>5184</v>
      </c>
      <c r="Z914" s="71"/>
      <c r="AA914" s="69"/>
      <c r="AB914" s="68">
        <f t="shared" si="189"/>
        <v>0</v>
      </c>
      <c r="AC914" s="69">
        <v>3266.25</v>
      </c>
      <c r="AD914" s="69">
        <v>1758.75</v>
      </c>
      <c r="AE914" s="69"/>
      <c r="AF914" s="68">
        <f t="shared" si="190"/>
        <v>5025</v>
      </c>
      <c r="AG914" s="69"/>
      <c r="AH914" s="69"/>
      <c r="AI914" s="69"/>
      <c r="AJ914" s="68">
        <f t="shared" si="191"/>
        <v>0</v>
      </c>
      <c r="AK914" s="69"/>
      <c r="AL914" s="69"/>
      <c r="AM914" s="69"/>
      <c r="AN914" s="69">
        <v>900</v>
      </c>
      <c r="AO914" s="69">
        <v>450</v>
      </c>
      <c r="AP914" s="69"/>
      <c r="AQ914" s="68">
        <f t="shared" si="192"/>
        <v>1350</v>
      </c>
      <c r="AR914" s="69">
        <v>1173.04</v>
      </c>
      <c r="AS914" s="69"/>
      <c r="AT914" s="72">
        <f t="shared" si="193"/>
        <v>293.96249999999998</v>
      </c>
      <c r="AU914" s="71">
        <f t="shared" si="186"/>
        <v>32.989125000000001</v>
      </c>
      <c r="AV914" s="68">
        <f t="shared" si="194"/>
        <v>7874.9916249999997</v>
      </c>
      <c r="AW914" s="68">
        <f t="shared" si="196"/>
        <v>94499.8995</v>
      </c>
      <c r="AX914" s="70">
        <v>400</v>
      </c>
      <c r="AY914" s="70">
        <v>600</v>
      </c>
      <c r="AZ914" s="70"/>
      <c r="BA914" s="68">
        <f t="shared" si="195"/>
        <v>95499.8995</v>
      </c>
      <c r="BB914" s="17" t="s">
        <v>4860</v>
      </c>
      <c r="BC914" s="81" t="s">
        <v>4958</v>
      </c>
    </row>
    <row r="915" spans="1:55" s="20" customFormat="1" ht="39.75" customHeight="1" x14ac:dyDescent="0.25">
      <c r="A915" s="81" t="s">
        <v>73</v>
      </c>
      <c r="B915" s="34" t="s">
        <v>2</v>
      </c>
      <c r="C915" s="34"/>
      <c r="D915" s="34"/>
      <c r="E915" s="34"/>
      <c r="F915" s="34" t="s">
        <v>5182</v>
      </c>
      <c r="G915" s="15" t="s">
        <v>4776</v>
      </c>
      <c r="H915" s="16" t="s">
        <v>4779</v>
      </c>
      <c r="I915" s="172">
        <f t="shared" si="188"/>
        <v>903</v>
      </c>
      <c r="J915" s="83">
        <f t="shared" si="187"/>
        <v>868</v>
      </c>
      <c r="K915" s="17" t="s">
        <v>4737</v>
      </c>
      <c r="L915" s="60" t="s">
        <v>74</v>
      </c>
      <c r="M915" s="60" t="s">
        <v>5637</v>
      </c>
      <c r="N915" s="53" t="s">
        <v>4790</v>
      </c>
      <c r="O915" s="18" t="s">
        <v>3395</v>
      </c>
      <c r="P915" s="47" t="s">
        <v>3396</v>
      </c>
      <c r="Q915" s="48">
        <v>42004</v>
      </c>
      <c r="R915" s="66" t="s">
        <v>1119</v>
      </c>
      <c r="S915" s="48" t="s">
        <v>76</v>
      </c>
      <c r="T915" s="56" t="s">
        <v>77</v>
      </c>
      <c r="U915" s="47" t="s">
        <v>78</v>
      </c>
      <c r="V915" s="186" t="s">
        <v>79</v>
      </c>
      <c r="W915" s="58" t="s">
        <v>80</v>
      </c>
      <c r="X915" s="58" t="s">
        <v>5183</v>
      </c>
      <c r="Y915" s="19" t="s">
        <v>5184</v>
      </c>
      <c r="Z915" s="71"/>
      <c r="AA915" s="69"/>
      <c r="AB915" s="68">
        <f t="shared" si="189"/>
        <v>0</v>
      </c>
      <c r="AC915" s="69">
        <v>3266.25</v>
      </c>
      <c r="AD915" s="69">
        <v>1758.75</v>
      </c>
      <c r="AE915" s="69"/>
      <c r="AF915" s="68">
        <f t="shared" si="190"/>
        <v>5025</v>
      </c>
      <c r="AG915" s="69"/>
      <c r="AH915" s="69"/>
      <c r="AI915" s="69"/>
      <c r="AJ915" s="68">
        <f t="shared" si="191"/>
        <v>0</v>
      </c>
      <c r="AK915" s="69"/>
      <c r="AL915" s="69"/>
      <c r="AM915" s="69"/>
      <c r="AN915" s="69">
        <v>900</v>
      </c>
      <c r="AO915" s="69">
        <v>450</v>
      </c>
      <c r="AP915" s="69"/>
      <c r="AQ915" s="68">
        <f t="shared" si="192"/>
        <v>1350</v>
      </c>
      <c r="AR915" s="69">
        <v>146.63</v>
      </c>
      <c r="AS915" s="69"/>
      <c r="AT915" s="72">
        <f t="shared" si="193"/>
        <v>293.96249999999998</v>
      </c>
      <c r="AU915" s="71">
        <f t="shared" si="186"/>
        <v>32.989125000000001</v>
      </c>
      <c r="AV915" s="68">
        <f t="shared" si="194"/>
        <v>6848.5816249999998</v>
      </c>
      <c r="AW915" s="68">
        <f t="shared" si="196"/>
        <v>82182.979500000001</v>
      </c>
      <c r="AX915" s="70">
        <v>400</v>
      </c>
      <c r="AY915" s="70">
        <v>600</v>
      </c>
      <c r="AZ915" s="70"/>
      <c r="BA915" s="68">
        <f t="shared" si="195"/>
        <v>83182.979500000001</v>
      </c>
      <c r="BB915" s="17" t="s">
        <v>4860</v>
      </c>
      <c r="BC915" s="81" t="s">
        <v>4958</v>
      </c>
    </row>
    <row r="916" spans="1:55" s="20" customFormat="1" ht="39.75" customHeight="1" x14ac:dyDescent="0.25">
      <c r="A916" s="81" t="s">
        <v>73</v>
      </c>
      <c r="B916" s="34" t="s">
        <v>2</v>
      </c>
      <c r="C916" s="34"/>
      <c r="D916" s="34"/>
      <c r="E916" s="34"/>
      <c r="F916" s="34" t="s">
        <v>5182</v>
      </c>
      <c r="G916" s="15" t="s">
        <v>4776</v>
      </c>
      <c r="H916" s="16" t="s">
        <v>4779</v>
      </c>
      <c r="I916" s="172">
        <f t="shared" si="188"/>
        <v>904</v>
      </c>
      <c r="J916" s="83">
        <f t="shared" si="187"/>
        <v>869</v>
      </c>
      <c r="K916" s="17" t="s">
        <v>4737</v>
      </c>
      <c r="L916" s="60" t="s">
        <v>74</v>
      </c>
      <c r="M916" s="60" t="s">
        <v>5637</v>
      </c>
      <c r="N916" s="53" t="s">
        <v>4790</v>
      </c>
      <c r="O916" s="18" t="s">
        <v>3397</v>
      </c>
      <c r="P916" s="47" t="s">
        <v>3398</v>
      </c>
      <c r="Q916" s="48">
        <v>42004</v>
      </c>
      <c r="R916" s="66" t="s">
        <v>1120</v>
      </c>
      <c r="S916" s="48" t="s">
        <v>76</v>
      </c>
      <c r="T916" s="56" t="s">
        <v>77</v>
      </c>
      <c r="U916" s="47" t="s">
        <v>78</v>
      </c>
      <c r="V916" s="186" t="s">
        <v>79</v>
      </c>
      <c r="W916" s="58" t="s">
        <v>80</v>
      </c>
      <c r="X916" s="58" t="s">
        <v>5183</v>
      </c>
      <c r="Y916" s="19" t="s">
        <v>5232</v>
      </c>
      <c r="Z916" s="71"/>
      <c r="AA916" s="69"/>
      <c r="AB916" s="68">
        <f t="shared" si="189"/>
        <v>0</v>
      </c>
      <c r="AC916" s="69">
        <v>3266.25</v>
      </c>
      <c r="AD916" s="69">
        <v>1758.75</v>
      </c>
      <c r="AE916" s="69"/>
      <c r="AF916" s="68">
        <f t="shared" si="190"/>
        <v>5025</v>
      </c>
      <c r="AG916" s="69"/>
      <c r="AH916" s="69"/>
      <c r="AI916" s="69"/>
      <c r="AJ916" s="68">
        <f t="shared" si="191"/>
        <v>0</v>
      </c>
      <c r="AK916" s="69"/>
      <c r="AL916" s="69"/>
      <c r="AM916" s="69"/>
      <c r="AN916" s="69">
        <v>900</v>
      </c>
      <c r="AO916" s="69">
        <v>450</v>
      </c>
      <c r="AP916" s="69"/>
      <c r="AQ916" s="68">
        <f t="shared" si="192"/>
        <v>1350</v>
      </c>
      <c r="AR916" s="69">
        <v>1378.32</v>
      </c>
      <c r="AS916" s="69"/>
      <c r="AT916" s="72">
        <f t="shared" si="193"/>
        <v>293.96249999999998</v>
      </c>
      <c r="AU916" s="71">
        <f t="shared" si="186"/>
        <v>32.989125000000001</v>
      </c>
      <c r="AV916" s="68">
        <f t="shared" si="194"/>
        <v>8080.2716249999994</v>
      </c>
      <c r="AW916" s="68">
        <f t="shared" si="196"/>
        <v>96963.259499999986</v>
      </c>
      <c r="AX916" s="70">
        <v>400</v>
      </c>
      <c r="AY916" s="70">
        <v>600</v>
      </c>
      <c r="AZ916" s="70"/>
      <c r="BA916" s="68">
        <f t="shared" si="195"/>
        <v>97963.259499999986</v>
      </c>
      <c r="BB916" s="17" t="s">
        <v>4860</v>
      </c>
      <c r="BC916" s="81" t="s">
        <v>4958</v>
      </c>
    </row>
    <row r="917" spans="1:55" s="20" customFormat="1" ht="39.75" customHeight="1" x14ac:dyDescent="0.25">
      <c r="A917" s="81" t="s">
        <v>73</v>
      </c>
      <c r="B917" s="34" t="s">
        <v>2</v>
      </c>
      <c r="C917" s="34"/>
      <c r="D917" s="34"/>
      <c r="E917" s="34"/>
      <c r="F917" s="34" t="s">
        <v>5182</v>
      </c>
      <c r="G917" s="15" t="s">
        <v>4776</v>
      </c>
      <c r="H917" s="16" t="s">
        <v>4779</v>
      </c>
      <c r="I917" s="172">
        <f t="shared" si="188"/>
        <v>905</v>
      </c>
      <c r="J917" s="83">
        <f t="shared" si="187"/>
        <v>870</v>
      </c>
      <c r="K917" s="17" t="s">
        <v>4737</v>
      </c>
      <c r="L917" s="60" t="s">
        <v>74</v>
      </c>
      <c r="M917" s="60" t="s">
        <v>5637</v>
      </c>
      <c r="N917" s="53" t="s">
        <v>4800</v>
      </c>
      <c r="O917" s="18" t="s">
        <v>3399</v>
      </c>
      <c r="P917" s="47" t="s">
        <v>3400</v>
      </c>
      <c r="Q917" s="48">
        <v>42004</v>
      </c>
      <c r="R917" s="66" t="s">
        <v>1121</v>
      </c>
      <c r="S917" s="48" t="s">
        <v>76</v>
      </c>
      <c r="T917" s="56" t="s">
        <v>77</v>
      </c>
      <c r="U917" s="47" t="s">
        <v>78</v>
      </c>
      <c r="V917" s="186" t="s">
        <v>79</v>
      </c>
      <c r="W917" s="58" t="s">
        <v>80</v>
      </c>
      <c r="X917" s="58" t="s">
        <v>5183</v>
      </c>
      <c r="Y917" s="19" t="s">
        <v>5184</v>
      </c>
      <c r="Z917" s="71"/>
      <c r="AA917" s="69"/>
      <c r="AB917" s="68">
        <f t="shared" si="189"/>
        <v>0</v>
      </c>
      <c r="AC917" s="69">
        <v>3266.25</v>
      </c>
      <c r="AD917" s="69">
        <v>1758.75</v>
      </c>
      <c r="AE917" s="69"/>
      <c r="AF917" s="68">
        <f t="shared" si="190"/>
        <v>5025</v>
      </c>
      <c r="AG917" s="69"/>
      <c r="AH917" s="69"/>
      <c r="AI917" s="69"/>
      <c r="AJ917" s="68">
        <f t="shared" si="191"/>
        <v>0</v>
      </c>
      <c r="AK917" s="69"/>
      <c r="AL917" s="69"/>
      <c r="AM917" s="69"/>
      <c r="AN917" s="69">
        <v>900</v>
      </c>
      <c r="AO917" s="69">
        <v>450</v>
      </c>
      <c r="AP917" s="69"/>
      <c r="AQ917" s="68">
        <f t="shared" si="192"/>
        <v>1350</v>
      </c>
      <c r="AR917" s="69">
        <v>1261.02</v>
      </c>
      <c r="AS917" s="69"/>
      <c r="AT917" s="72">
        <f t="shared" si="193"/>
        <v>293.96249999999998</v>
      </c>
      <c r="AU917" s="71">
        <f t="shared" si="186"/>
        <v>32.989125000000001</v>
      </c>
      <c r="AV917" s="68">
        <f t="shared" si="194"/>
        <v>7962.9716250000001</v>
      </c>
      <c r="AW917" s="68">
        <f t="shared" si="196"/>
        <v>95555.659500000009</v>
      </c>
      <c r="AX917" s="70">
        <v>400</v>
      </c>
      <c r="AY917" s="70">
        <v>600</v>
      </c>
      <c r="AZ917" s="70"/>
      <c r="BA917" s="68">
        <f t="shared" si="195"/>
        <v>96555.659500000009</v>
      </c>
      <c r="BB917" s="17" t="s">
        <v>4860</v>
      </c>
      <c r="BC917" s="81" t="s">
        <v>4958</v>
      </c>
    </row>
    <row r="918" spans="1:55" s="20" customFormat="1" ht="39.75" customHeight="1" x14ac:dyDescent="0.25">
      <c r="A918" s="81" t="s">
        <v>73</v>
      </c>
      <c r="B918" s="34" t="s">
        <v>2</v>
      </c>
      <c r="C918" s="34"/>
      <c r="D918" s="34"/>
      <c r="E918" s="34"/>
      <c r="F918" s="34" t="s">
        <v>5182</v>
      </c>
      <c r="G918" s="15" t="s">
        <v>4776</v>
      </c>
      <c r="H918" s="16" t="s">
        <v>4779</v>
      </c>
      <c r="I918" s="172">
        <f t="shared" si="188"/>
        <v>906</v>
      </c>
      <c r="J918" s="83">
        <f t="shared" si="187"/>
        <v>871</v>
      </c>
      <c r="K918" s="17" t="s">
        <v>4737</v>
      </c>
      <c r="L918" s="60" t="s">
        <v>74</v>
      </c>
      <c r="M918" s="60" t="s">
        <v>5637</v>
      </c>
      <c r="N918" s="53" t="s">
        <v>4800</v>
      </c>
      <c r="O918" s="18" t="s">
        <v>3401</v>
      </c>
      <c r="P918" s="47" t="s">
        <v>3402</v>
      </c>
      <c r="Q918" s="48">
        <v>42004</v>
      </c>
      <c r="R918" s="66" t="s">
        <v>1122</v>
      </c>
      <c r="S918" s="48" t="s">
        <v>76</v>
      </c>
      <c r="T918" s="56" t="s">
        <v>77</v>
      </c>
      <c r="U918" s="47" t="s">
        <v>78</v>
      </c>
      <c r="V918" s="186" t="s">
        <v>79</v>
      </c>
      <c r="W918" s="58" t="s">
        <v>80</v>
      </c>
      <c r="X918" s="58" t="s">
        <v>5183</v>
      </c>
      <c r="Y918" s="19" t="s">
        <v>5184</v>
      </c>
      <c r="Z918" s="71"/>
      <c r="AA918" s="69"/>
      <c r="AB918" s="68">
        <f t="shared" si="189"/>
        <v>0</v>
      </c>
      <c r="AC918" s="69">
        <v>3266.25</v>
      </c>
      <c r="AD918" s="69">
        <v>1758.75</v>
      </c>
      <c r="AE918" s="69"/>
      <c r="AF918" s="68">
        <f t="shared" si="190"/>
        <v>5025</v>
      </c>
      <c r="AG918" s="69"/>
      <c r="AH918" s="69"/>
      <c r="AI918" s="69"/>
      <c r="AJ918" s="68">
        <f t="shared" si="191"/>
        <v>0</v>
      </c>
      <c r="AK918" s="69"/>
      <c r="AL918" s="69"/>
      <c r="AM918" s="69"/>
      <c r="AN918" s="69">
        <v>900</v>
      </c>
      <c r="AO918" s="69"/>
      <c r="AP918" s="69"/>
      <c r="AQ918" s="68">
        <f t="shared" si="192"/>
        <v>900</v>
      </c>
      <c r="AR918" s="69">
        <v>674.5</v>
      </c>
      <c r="AS918" s="69"/>
      <c r="AT918" s="72">
        <f t="shared" si="193"/>
        <v>293.96249999999998</v>
      </c>
      <c r="AU918" s="71">
        <f t="shared" si="186"/>
        <v>32.989125000000001</v>
      </c>
      <c r="AV918" s="68">
        <f t="shared" si="194"/>
        <v>6926.4516249999997</v>
      </c>
      <c r="AW918" s="68">
        <f t="shared" si="196"/>
        <v>83117.419499999989</v>
      </c>
      <c r="AX918" s="70">
        <v>400</v>
      </c>
      <c r="AY918" s="70">
        <v>600</v>
      </c>
      <c r="AZ918" s="70"/>
      <c r="BA918" s="68">
        <f t="shared" si="195"/>
        <v>84117.419499999989</v>
      </c>
      <c r="BB918" s="17" t="s">
        <v>4860</v>
      </c>
      <c r="BC918" s="81" t="s">
        <v>4958</v>
      </c>
    </row>
    <row r="919" spans="1:55" s="20" customFormat="1" ht="39.75" customHeight="1" x14ac:dyDescent="0.25">
      <c r="A919" s="81" t="s">
        <v>73</v>
      </c>
      <c r="B919" s="34" t="s">
        <v>2</v>
      </c>
      <c r="C919" s="34"/>
      <c r="D919" s="34"/>
      <c r="E919" s="34"/>
      <c r="F919" s="34" t="s">
        <v>5182</v>
      </c>
      <c r="G919" s="15" t="s">
        <v>4776</v>
      </c>
      <c r="H919" s="16" t="s">
        <v>4779</v>
      </c>
      <c r="I919" s="172">
        <f t="shared" si="188"/>
        <v>907</v>
      </c>
      <c r="J919" s="83">
        <f t="shared" si="187"/>
        <v>872</v>
      </c>
      <c r="K919" s="17" t="s">
        <v>4737</v>
      </c>
      <c r="L919" s="60" t="s">
        <v>74</v>
      </c>
      <c r="M919" s="60" t="s">
        <v>5637</v>
      </c>
      <c r="N919" s="55" t="s">
        <v>4800</v>
      </c>
      <c r="O919" s="18" t="s">
        <v>3403</v>
      </c>
      <c r="P919" s="47" t="s">
        <v>3404</v>
      </c>
      <c r="Q919" s="48">
        <v>42369</v>
      </c>
      <c r="R919" s="66" t="s">
        <v>1123</v>
      </c>
      <c r="S919" s="48" t="s">
        <v>76</v>
      </c>
      <c r="T919" s="56" t="s">
        <v>77</v>
      </c>
      <c r="U919" s="47" t="s">
        <v>78</v>
      </c>
      <c r="V919" s="186" t="s">
        <v>79</v>
      </c>
      <c r="W919" s="58" t="s">
        <v>80</v>
      </c>
      <c r="X919" s="58" t="s">
        <v>5183</v>
      </c>
      <c r="Y919" s="19" t="s">
        <v>5184</v>
      </c>
      <c r="Z919" s="71"/>
      <c r="AA919" s="69"/>
      <c r="AB919" s="68">
        <f t="shared" si="189"/>
        <v>0</v>
      </c>
      <c r="AC919" s="69">
        <v>3266.25</v>
      </c>
      <c r="AD919" s="69">
        <v>1758.75</v>
      </c>
      <c r="AE919" s="69"/>
      <c r="AF919" s="68">
        <f t="shared" si="190"/>
        <v>5025</v>
      </c>
      <c r="AG919" s="69"/>
      <c r="AH919" s="69"/>
      <c r="AI919" s="69"/>
      <c r="AJ919" s="68">
        <f t="shared" si="191"/>
        <v>0</v>
      </c>
      <c r="AK919" s="69"/>
      <c r="AL919" s="69"/>
      <c r="AM919" s="69"/>
      <c r="AN919" s="69">
        <v>900</v>
      </c>
      <c r="AO919" s="69">
        <v>450</v>
      </c>
      <c r="AP919" s="69"/>
      <c r="AQ919" s="68">
        <f t="shared" si="192"/>
        <v>1350</v>
      </c>
      <c r="AR919" s="69">
        <v>1173.04</v>
      </c>
      <c r="AS919" s="69"/>
      <c r="AT919" s="72">
        <f t="shared" si="193"/>
        <v>293.96249999999998</v>
      </c>
      <c r="AU919" s="71">
        <f t="shared" si="186"/>
        <v>32.989125000000001</v>
      </c>
      <c r="AV919" s="68">
        <f t="shared" si="194"/>
        <v>7874.9916249999997</v>
      </c>
      <c r="AW919" s="68">
        <f t="shared" si="196"/>
        <v>94499.8995</v>
      </c>
      <c r="AX919" s="70">
        <v>400</v>
      </c>
      <c r="AY919" s="70">
        <v>600</v>
      </c>
      <c r="AZ919" s="70"/>
      <c r="BA919" s="68">
        <f t="shared" si="195"/>
        <v>95499.8995</v>
      </c>
      <c r="BB919" s="17" t="s">
        <v>4854</v>
      </c>
      <c r="BC919" s="81" t="s">
        <v>4954</v>
      </c>
    </row>
    <row r="920" spans="1:55" s="20" customFormat="1" ht="39.75" customHeight="1" x14ac:dyDescent="0.25">
      <c r="A920" s="81" t="s">
        <v>73</v>
      </c>
      <c r="B920" s="34" t="s">
        <v>2</v>
      </c>
      <c r="C920" s="34"/>
      <c r="D920" s="34"/>
      <c r="E920" s="34"/>
      <c r="F920" s="34" t="s">
        <v>5182</v>
      </c>
      <c r="G920" s="15" t="s">
        <v>4776</v>
      </c>
      <c r="H920" s="16" t="s">
        <v>4779</v>
      </c>
      <c r="I920" s="172">
        <f t="shared" si="188"/>
        <v>908</v>
      </c>
      <c r="J920" s="83">
        <f t="shared" si="187"/>
        <v>873</v>
      </c>
      <c r="K920" s="17" t="s">
        <v>4737</v>
      </c>
      <c r="L920" s="60" t="s">
        <v>74</v>
      </c>
      <c r="M920" s="60" t="s">
        <v>5637</v>
      </c>
      <c r="N920" s="55" t="s">
        <v>4800</v>
      </c>
      <c r="O920" s="18" t="s">
        <v>3405</v>
      </c>
      <c r="P920" s="47" t="s">
        <v>3406</v>
      </c>
      <c r="Q920" s="48">
        <v>42369</v>
      </c>
      <c r="R920" s="66" t="s">
        <v>1124</v>
      </c>
      <c r="S920" s="48" t="s">
        <v>76</v>
      </c>
      <c r="T920" s="56" t="s">
        <v>77</v>
      </c>
      <c r="U920" s="47" t="s">
        <v>78</v>
      </c>
      <c r="V920" s="186" t="s">
        <v>79</v>
      </c>
      <c r="W920" s="58" t="s">
        <v>80</v>
      </c>
      <c r="X920" s="58" t="s">
        <v>5183</v>
      </c>
      <c r="Y920" s="19" t="s">
        <v>5184</v>
      </c>
      <c r="Z920" s="71"/>
      <c r="AA920" s="69"/>
      <c r="AB920" s="68">
        <f t="shared" si="189"/>
        <v>0</v>
      </c>
      <c r="AC920" s="69">
        <v>3266.25</v>
      </c>
      <c r="AD920" s="69">
        <v>1758.75</v>
      </c>
      <c r="AE920" s="69"/>
      <c r="AF920" s="68">
        <f t="shared" si="190"/>
        <v>5025</v>
      </c>
      <c r="AG920" s="69"/>
      <c r="AH920" s="69"/>
      <c r="AI920" s="69"/>
      <c r="AJ920" s="68">
        <f t="shared" si="191"/>
        <v>0</v>
      </c>
      <c r="AK920" s="69"/>
      <c r="AL920" s="69"/>
      <c r="AM920" s="69"/>
      <c r="AN920" s="69">
        <v>900</v>
      </c>
      <c r="AO920" s="69">
        <v>450</v>
      </c>
      <c r="AP920" s="69"/>
      <c r="AQ920" s="68">
        <f t="shared" si="192"/>
        <v>1350</v>
      </c>
      <c r="AR920" s="69">
        <v>1173.04</v>
      </c>
      <c r="AS920" s="69"/>
      <c r="AT920" s="72">
        <f t="shared" si="193"/>
        <v>293.96249999999998</v>
      </c>
      <c r="AU920" s="71">
        <f t="shared" si="186"/>
        <v>32.989125000000001</v>
      </c>
      <c r="AV920" s="68">
        <f t="shared" si="194"/>
        <v>7874.9916249999997</v>
      </c>
      <c r="AW920" s="68">
        <f t="shared" si="196"/>
        <v>94499.8995</v>
      </c>
      <c r="AX920" s="70">
        <v>400</v>
      </c>
      <c r="AY920" s="70">
        <v>600</v>
      </c>
      <c r="AZ920" s="70"/>
      <c r="BA920" s="68">
        <f t="shared" si="195"/>
        <v>95499.8995</v>
      </c>
      <c r="BB920" s="17" t="s">
        <v>4854</v>
      </c>
      <c r="BC920" s="81" t="s">
        <v>4954</v>
      </c>
    </row>
    <row r="921" spans="1:55" s="20" customFormat="1" ht="39.75" customHeight="1" x14ac:dyDescent="0.25">
      <c r="A921" s="81" t="s">
        <v>73</v>
      </c>
      <c r="B921" s="34" t="s">
        <v>2</v>
      </c>
      <c r="C921" s="34"/>
      <c r="D921" s="34"/>
      <c r="E921" s="34"/>
      <c r="F921" s="34" t="s">
        <v>5182</v>
      </c>
      <c r="G921" s="15" t="s">
        <v>4776</v>
      </c>
      <c r="H921" s="16" t="s">
        <v>4779</v>
      </c>
      <c r="I921" s="172">
        <f t="shared" si="188"/>
        <v>909</v>
      </c>
      <c r="J921" s="83">
        <f t="shared" si="187"/>
        <v>874</v>
      </c>
      <c r="K921" s="17" t="s">
        <v>4737</v>
      </c>
      <c r="L921" s="60" t="s">
        <v>74</v>
      </c>
      <c r="M921" s="60" t="s">
        <v>5637</v>
      </c>
      <c r="N921" s="55" t="s">
        <v>4800</v>
      </c>
      <c r="O921" s="18" t="s">
        <v>5148</v>
      </c>
      <c r="P921" s="47" t="s">
        <v>5362</v>
      </c>
      <c r="Q921" s="48">
        <v>42675</v>
      </c>
      <c r="R921" s="66" t="s">
        <v>5305</v>
      </c>
      <c r="S921" s="48" t="s">
        <v>76</v>
      </c>
      <c r="T921" s="56" t="s">
        <v>77</v>
      </c>
      <c r="U921" s="47" t="s">
        <v>78</v>
      </c>
      <c r="V921" s="186" t="s">
        <v>79</v>
      </c>
      <c r="W921" s="58" t="s">
        <v>80</v>
      </c>
      <c r="X921" s="58" t="s">
        <v>5183</v>
      </c>
      <c r="Y921" s="19" t="s">
        <v>5193</v>
      </c>
      <c r="Z921" s="71"/>
      <c r="AA921" s="69"/>
      <c r="AB921" s="68">
        <f t="shared" si="189"/>
        <v>0</v>
      </c>
      <c r="AC921" s="69">
        <v>3266.25</v>
      </c>
      <c r="AD921" s="69">
        <v>1758.75</v>
      </c>
      <c r="AE921" s="69"/>
      <c r="AF921" s="68">
        <f t="shared" si="190"/>
        <v>5025</v>
      </c>
      <c r="AG921" s="69"/>
      <c r="AH921" s="69"/>
      <c r="AI921" s="69"/>
      <c r="AJ921" s="68">
        <f t="shared" si="191"/>
        <v>0</v>
      </c>
      <c r="AK921" s="69"/>
      <c r="AL921" s="69"/>
      <c r="AM921" s="69"/>
      <c r="AN921" s="69">
        <v>900</v>
      </c>
      <c r="AO921" s="69">
        <v>450</v>
      </c>
      <c r="AP921" s="69"/>
      <c r="AQ921" s="68">
        <f t="shared" si="192"/>
        <v>1350</v>
      </c>
      <c r="AR921" s="69">
        <v>1143.71</v>
      </c>
      <c r="AS921" s="69"/>
      <c r="AT921" s="72">
        <f t="shared" si="193"/>
        <v>293.96249999999998</v>
      </c>
      <c r="AU921" s="71">
        <f t="shared" si="186"/>
        <v>32.989125000000001</v>
      </c>
      <c r="AV921" s="68">
        <f t="shared" si="194"/>
        <v>7845.6616249999997</v>
      </c>
      <c r="AW921" s="68">
        <f t="shared" si="196"/>
        <v>94147.939499999993</v>
      </c>
      <c r="AX921" s="70">
        <v>400</v>
      </c>
      <c r="AY921" s="70">
        <v>600</v>
      </c>
      <c r="AZ921" s="70"/>
      <c r="BA921" s="68">
        <f t="shared" si="195"/>
        <v>95147.939499999993</v>
      </c>
      <c r="BB921" s="17" t="s">
        <v>5447</v>
      </c>
      <c r="BC921" s="81" t="s">
        <v>5134</v>
      </c>
    </row>
    <row r="922" spans="1:55" s="20" customFormat="1" ht="39.75" customHeight="1" x14ac:dyDescent="0.25">
      <c r="A922" s="81" t="s">
        <v>73</v>
      </c>
      <c r="B922" s="34" t="s">
        <v>2</v>
      </c>
      <c r="C922" s="34"/>
      <c r="D922" s="34"/>
      <c r="E922" s="34"/>
      <c r="F922" s="34" t="s">
        <v>5182</v>
      </c>
      <c r="G922" s="15" t="s">
        <v>4776</v>
      </c>
      <c r="H922" s="16" t="s">
        <v>4779</v>
      </c>
      <c r="I922" s="172">
        <f t="shared" si="188"/>
        <v>910</v>
      </c>
      <c r="J922" s="83">
        <f t="shared" si="187"/>
        <v>875</v>
      </c>
      <c r="K922" s="17" t="s">
        <v>4737</v>
      </c>
      <c r="L922" s="60" t="s">
        <v>74</v>
      </c>
      <c r="M922" s="60" t="s">
        <v>5637</v>
      </c>
      <c r="N922" s="55" t="s">
        <v>4800</v>
      </c>
      <c r="O922" s="18" t="s">
        <v>5149</v>
      </c>
      <c r="P922" s="47" t="s">
        <v>5363</v>
      </c>
      <c r="Q922" s="48">
        <v>42675</v>
      </c>
      <c r="R922" s="66" t="s">
        <v>5306</v>
      </c>
      <c r="S922" s="48" t="s">
        <v>76</v>
      </c>
      <c r="T922" s="56" t="s">
        <v>77</v>
      </c>
      <c r="U922" s="47" t="s">
        <v>78</v>
      </c>
      <c r="V922" s="186" t="s">
        <v>79</v>
      </c>
      <c r="W922" s="58" t="s">
        <v>80</v>
      </c>
      <c r="X922" s="58" t="s">
        <v>5183</v>
      </c>
      <c r="Y922" s="19" t="s">
        <v>5193</v>
      </c>
      <c r="Z922" s="71"/>
      <c r="AA922" s="69"/>
      <c r="AB922" s="68">
        <f t="shared" si="189"/>
        <v>0</v>
      </c>
      <c r="AC922" s="69">
        <v>3266.25</v>
      </c>
      <c r="AD922" s="69">
        <v>1758.75</v>
      </c>
      <c r="AE922" s="69"/>
      <c r="AF922" s="68">
        <f t="shared" si="190"/>
        <v>5025</v>
      </c>
      <c r="AG922" s="69"/>
      <c r="AH922" s="69"/>
      <c r="AI922" s="69"/>
      <c r="AJ922" s="68">
        <f t="shared" si="191"/>
        <v>0</v>
      </c>
      <c r="AK922" s="69"/>
      <c r="AL922" s="69"/>
      <c r="AM922" s="69"/>
      <c r="AN922" s="69">
        <v>900</v>
      </c>
      <c r="AO922" s="69">
        <v>450</v>
      </c>
      <c r="AP922" s="69"/>
      <c r="AQ922" s="68">
        <f t="shared" si="192"/>
        <v>1350</v>
      </c>
      <c r="AR922" s="69">
        <v>1231.69</v>
      </c>
      <c r="AS922" s="69"/>
      <c r="AT922" s="72">
        <f t="shared" si="193"/>
        <v>293.96249999999998</v>
      </c>
      <c r="AU922" s="71">
        <f t="shared" si="186"/>
        <v>32.989125000000001</v>
      </c>
      <c r="AV922" s="68">
        <f t="shared" si="194"/>
        <v>7933.6416250000002</v>
      </c>
      <c r="AW922" s="68">
        <f t="shared" si="196"/>
        <v>95203.699500000002</v>
      </c>
      <c r="AX922" s="70">
        <v>400</v>
      </c>
      <c r="AY922" s="70">
        <v>600</v>
      </c>
      <c r="AZ922" s="70"/>
      <c r="BA922" s="68">
        <f t="shared" si="195"/>
        <v>96203.699500000002</v>
      </c>
      <c r="BB922" s="17" t="s">
        <v>5447</v>
      </c>
      <c r="BC922" s="81" t="s">
        <v>5134</v>
      </c>
    </row>
    <row r="923" spans="1:55" s="20" customFormat="1" ht="39.75" customHeight="1" x14ac:dyDescent="0.25">
      <c r="A923" s="81" t="s">
        <v>73</v>
      </c>
      <c r="B923" s="34" t="s">
        <v>2</v>
      </c>
      <c r="C923" s="34"/>
      <c r="D923" s="34"/>
      <c r="E923" s="34"/>
      <c r="F923" s="34" t="s">
        <v>5182</v>
      </c>
      <c r="G923" s="15" t="s">
        <v>4776</v>
      </c>
      <c r="H923" s="16" t="s">
        <v>4779</v>
      </c>
      <c r="I923" s="172">
        <f t="shared" si="188"/>
        <v>911</v>
      </c>
      <c r="J923" s="83">
        <f t="shared" si="187"/>
        <v>876</v>
      </c>
      <c r="K923" s="17" t="s">
        <v>195</v>
      </c>
      <c r="L923" s="60" t="s">
        <v>74</v>
      </c>
      <c r="M923" s="60" t="s">
        <v>5637</v>
      </c>
      <c r="N923" s="55" t="s">
        <v>4800</v>
      </c>
      <c r="O923" s="18" t="s">
        <v>2975</v>
      </c>
      <c r="P923" s="47" t="s">
        <v>2976</v>
      </c>
      <c r="Q923" s="48">
        <v>33801</v>
      </c>
      <c r="R923" s="66" t="s">
        <v>891</v>
      </c>
      <c r="S923" s="48" t="s">
        <v>76</v>
      </c>
      <c r="T923" s="56" t="s">
        <v>77</v>
      </c>
      <c r="U923" s="47" t="s">
        <v>78</v>
      </c>
      <c r="V923" s="186" t="s">
        <v>79</v>
      </c>
      <c r="W923" s="58" t="s">
        <v>80</v>
      </c>
      <c r="X923" s="58" t="s">
        <v>5183</v>
      </c>
      <c r="Y923" s="19" t="s">
        <v>5193</v>
      </c>
      <c r="Z923" s="71"/>
      <c r="AA923" s="69"/>
      <c r="AB923" s="68">
        <f t="shared" si="189"/>
        <v>0</v>
      </c>
      <c r="AC923" s="69">
        <v>3266.25</v>
      </c>
      <c r="AD923" s="69">
        <v>1758.75</v>
      </c>
      <c r="AE923" s="69"/>
      <c r="AF923" s="68">
        <f t="shared" si="190"/>
        <v>5025</v>
      </c>
      <c r="AG923" s="69"/>
      <c r="AH923" s="69"/>
      <c r="AI923" s="69"/>
      <c r="AJ923" s="68">
        <f t="shared" si="191"/>
        <v>0</v>
      </c>
      <c r="AK923" s="69"/>
      <c r="AL923" s="69"/>
      <c r="AM923" s="69"/>
      <c r="AN923" s="69"/>
      <c r="AO923" s="69">
        <v>450</v>
      </c>
      <c r="AP923" s="69"/>
      <c r="AQ923" s="68">
        <f t="shared" si="192"/>
        <v>450</v>
      </c>
      <c r="AR923" s="69">
        <v>724.63</v>
      </c>
      <c r="AS923" s="69"/>
      <c r="AT923" s="72">
        <f t="shared" si="193"/>
        <v>293.96249999999998</v>
      </c>
      <c r="AU923" s="71">
        <f t="shared" si="186"/>
        <v>32.989125000000001</v>
      </c>
      <c r="AV923" s="68">
        <f t="shared" si="194"/>
        <v>6526.5816249999998</v>
      </c>
      <c r="AW923" s="68">
        <f t="shared" si="196"/>
        <v>78318.979500000001</v>
      </c>
      <c r="AX923" s="70">
        <v>400</v>
      </c>
      <c r="AY923" s="70">
        <v>600</v>
      </c>
      <c r="AZ923" s="70"/>
      <c r="BA923" s="68">
        <f t="shared" si="195"/>
        <v>79318.979500000001</v>
      </c>
      <c r="BB923" s="17" t="s">
        <v>5986</v>
      </c>
      <c r="BC923" s="81" t="s">
        <v>4965</v>
      </c>
    </row>
    <row r="924" spans="1:55" s="20" customFormat="1" ht="39.75" customHeight="1" x14ac:dyDescent="0.25">
      <c r="A924" s="81" t="s">
        <v>73</v>
      </c>
      <c r="B924" s="34" t="s">
        <v>2</v>
      </c>
      <c r="C924" s="34"/>
      <c r="D924" s="34"/>
      <c r="E924" s="34"/>
      <c r="F924" s="34" t="s">
        <v>5182</v>
      </c>
      <c r="G924" s="15" t="s">
        <v>4776</v>
      </c>
      <c r="H924" s="16" t="s">
        <v>4779</v>
      </c>
      <c r="I924" s="172">
        <f t="shared" si="188"/>
        <v>912</v>
      </c>
      <c r="J924" s="83">
        <f t="shared" si="187"/>
        <v>877</v>
      </c>
      <c r="K924" s="17" t="s">
        <v>195</v>
      </c>
      <c r="L924" s="60" t="s">
        <v>74</v>
      </c>
      <c r="M924" s="60" t="s">
        <v>5637</v>
      </c>
      <c r="N924" s="55" t="s">
        <v>4800</v>
      </c>
      <c r="O924" s="18" t="s">
        <v>3203</v>
      </c>
      <c r="P924" s="47" t="s">
        <v>3204</v>
      </c>
      <c r="Q924" s="48">
        <v>36955</v>
      </c>
      <c r="R924" s="66" t="s">
        <v>1013</v>
      </c>
      <c r="S924" s="48" t="s">
        <v>76</v>
      </c>
      <c r="T924" s="56" t="s">
        <v>77</v>
      </c>
      <c r="U924" s="47" t="s">
        <v>78</v>
      </c>
      <c r="V924" s="186" t="s">
        <v>79</v>
      </c>
      <c r="W924" s="58" t="s">
        <v>80</v>
      </c>
      <c r="X924" s="58" t="s">
        <v>5183</v>
      </c>
      <c r="Y924" s="19" t="s">
        <v>5193</v>
      </c>
      <c r="Z924" s="71"/>
      <c r="AA924" s="69"/>
      <c r="AB924" s="68">
        <f t="shared" si="189"/>
        <v>0</v>
      </c>
      <c r="AC924" s="69">
        <v>3266.25</v>
      </c>
      <c r="AD924" s="69">
        <v>1758.75</v>
      </c>
      <c r="AE924" s="69"/>
      <c r="AF924" s="68">
        <f t="shared" si="190"/>
        <v>5025</v>
      </c>
      <c r="AG924" s="69"/>
      <c r="AH924" s="69"/>
      <c r="AI924" s="69"/>
      <c r="AJ924" s="68">
        <f t="shared" si="191"/>
        <v>0</v>
      </c>
      <c r="AK924" s="69"/>
      <c r="AL924" s="69"/>
      <c r="AM924" s="69"/>
      <c r="AN924" s="69"/>
      <c r="AO924" s="69">
        <v>450</v>
      </c>
      <c r="AP924" s="69"/>
      <c r="AQ924" s="68">
        <f t="shared" si="192"/>
        <v>450</v>
      </c>
      <c r="AR924" s="69">
        <v>1322.71</v>
      </c>
      <c r="AS924" s="69"/>
      <c r="AT924" s="72">
        <f t="shared" si="193"/>
        <v>293.96249999999998</v>
      </c>
      <c r="AU924" s="71">
        <f t="shared" si="186"/>
        <v>32.989125000000001</v>
      </c>
      <c r="AV924" s="68">
        <f t="shared" si="194"/>
        <v>7124.6616249999997</v>
      </c>
      <c r="AW924" s="68">
        <f t="shared" si="196"/>
        <v>85495.939499999993</v>
      </c>
      <c r="AX924" s="70">
        <v>400</v>
      </c>
      <c r="AY924" s="70">
        <v>600</v>
      </c>
      <c r="AZ924" s="70"/>
      <c r="BA924" s="68">
        <f t="shared" si="195"/>
        <v>86495.939499999993</v>
      </c>
      <c r="BB924" s="17" t="s">
        <v>5987</v>
      </c>
      <c r="BC924" s="81" t="s">
        <v>4965</v>
      </c>
    </row>
    <row r="925" spans="1:55" s="20" customFormat="1" ht="39.75" customHeight="1" x14ac:dyDescent="0.25">
      <c r="A925" s="81" t="s">
        <v>73</v>
      </c>
      <c r="B925" s="34" t="s">
        <v>2</v>
      </c>
      <c r="C925" s="34"/>
      <c r="D925" s="34"/>
      <c r="E925" s="34"/>
      <c r="F925" s="34" t="s">
        <v>5182</v>
      </c>
      <c r="G925" s="15" t="s">
        <v>4776</v>
      </c>
      <c r="H925" s="16" t="s">
        <v>4779</v>
      </c>
      <c r="I925" s="172">
        <f t="shared" si="188"/>
        <v>913</v>
      </c>
      <c r="J925" s="83">
        <f t="shared" si="187"/>
        <v>878</v>
      </c>
      <c r="K925" s="17" t="s">
        <v>195</v>
      </c>
      <c r="L925" s="60" t="s">
        <v>74</v>
      </c>
      <c r="M925" s="60" t="s">
        <v>5637</v>
      </c>
      <c r="N925" s="55" t="s">
        <v>4800</v>
      </c>
      <c r="O925" s="18" t="s">
        <v>3221</v>
      </c>
      <c r="P925" s="47" t="s">
        <v>3222</v>
      </c>
      <c r="Q925" s="48">
        <v>39479</v>
      </c>
      <c r="R925" s="66" t="s">
        <v>1022</v>
      </c>
      <c r="S925" s="48" t="s">
        <v>76</v>
      </c>
      <c r="T925" s="56" t="s">
        <v>77</v>
      </c>
      <c r="U925" s="47" t="s">
        <v>78</v>
      </c>
      <c r="V925" s="186" t="s">
        <v>79</v>
      </c>
      <c r="W925" s="58" t="s">
        <v>80</v>
      </c>
      <c r="X925" s="58" t="s">
        <v>5183</v>
      </c>
      <c r="Y925" s="19" t="s">
        <v>5193</v>
      </c>
      <c r="Z925" s="71"/>
      <c r="AA925" s="69"/>
      <c r="AB925" s="68">
        <f t="shared" si="189"/>
        <v>0</v>
      </c>
      <c r="AC925" s="69">
        <v>3266.25</v>
      </c>
      <c r="AD925" s="69">
        <v>1758.75</v>
      </c>
      <c r="AE925" s="69"/>
      <c r="AF925" s="68">
        <f t="shared" si="190"/>
        <v>5025</v>
      </c>
      <c r="AG925" s="69"/>
      <c r="AH925" s="69"/>
      <c r="AI925" s="69"/>
      <c r="AJ925" s="68">
        <f t="shared" si="191"/>
        <v>0</v>
      </c>
      <c r="AK925" s="69"/>
      <c r="AL925" s="69"/>
      <c r="AM925" s="69"/>
      <c r="AN925" s="69"/>
      <c r="AO925" s="69"/>
      <c r="AP925" s="69"/>
      <c r="AQ925" s="68">
        <f t="shared" si="192"/>
        <v>0</v>
      </c>
      <c r="AR925" s="69">
        <v>639.1</v>
      </c>
      <c r="AS925" s="69"/>
      <c r="AT925" s="72">
        <f t="shared" si="193"/>
        <v>293.96249999999998</v>
      </c>
      <c r="AU925" s="71">
        <f t="shared" si="186"/>
        <v>32.989125000000001</v>
      </c>
      <c r="AV925" s="68">
        <f t="shared" si="194"/>
        <v>5991.0516250000001</v>
      </c>
      <c r="AW925" s="68">
        <f t="shared" si="196"/>
        <v>71892.619500000001</v>
      </c>
      <c r="AX925" s="70">
        <v>400</v>
      </c>
      <c r="AY925" s="70">
        <v>600</v>
      </c>
      <c r="AZ925" s="70"/>
      <c r="BA925" s="68">
        <f t="shared" si="195"/>
        <v>72892.619500000001</v>
      </c>
      <c r="BB925" s="17" t="s">
        <v>5988</v>
      </c>
      <c r="BC925" s="33" t="s">
        <v>5762</v>
      </c>
    </row>
    <row r="926" spans="1:55" s="20" customFormat="1" ht="39.75" customHeight="1" x14ac:dyDescent="0.25">
      <c r="A926" s="81" t="s">
        <v>73</v>
      </c>
      <c r="B926" s="34" t="s">
        <v>2</v>
      </c>
      <c r="C926" s="34"/>
      <c r="D926" s="34"/>
      <c r="E926" s="34"/>
      <c r="F926" s="34" t="s">
        <v>5182</v>
      </c>
      <c r="G926" s="15" t="s">
        <v>4776</v>
      </c>
      <c r="H926" s="16" t="s">
        <v>4779</v>
      </c>
      <c r="I926" s="172">
        <f t="shared" si="188"/>
        <v>914</v>
      </c>
      <c r="J926" s="83">
        <f t="shared" si="187"/>
        <v>879</v>
      </c>
      <c r="K926" s="17" t="s">
        <v>195</v>
      </c>
      <c r="L926" s="60" t="s">
        <v>74</v>
      </c>
      <c r="M926" s="60" t="s">
        <v>5637</v>
      </c>
      <c r="N926" s="55" t="s">
        <v>4800</v>
      </c>
      <c r="O926" s="18" t="s">
        <v>3225</v>
      </c>
      <c r="P926" s="47" t="s">
        <v>3226</v>
      </c>
      <c r="Q926" s="48">
        <v>36220</v>
      </c>
      <c r="R926" s="66" t="s">
        <v>1024</v>
      </c>
      <c r="S926" s="48" t="s">
        <v>76</v>
      </c>
      <c r="T926" s="56" t="s">
        <v>77</v>
      </c>
      <c r="U926" s="47" t="s">
        <v>78</v>
      </c>
      <c r="V926" s="186" t="s">
        <v>79</v>
      </c>
      <c r="W926" s="58" t="s">
        <v>80</v>
      </c>
      <c r="X926" s="58" t="s">
        <v>5183</v>
      </c>
      <c r="Y926" s="19" t="s">
        <v>5193</v>
      </c>
      <c r="Z926" s="71"/>
      <c r="AA926" s="69"/>
      <c r="AB926" s="68">
        <f t="shared" si="189"/>
        <v>0</v>
      </c>
      <c r="AC926" s="69">
        <v>3266.25</v>
      </c>
      <c r="AD926" s="69">
        <v>1758.75</v>
      </c>
      <c r="AE926" s="69"/>
      <c r="AF926" s="68">
        <f t="shared" si="190"/>
        <v>5025</v>
      </c>
      <c r="AG926" s="69"/>
      <c r="AH926" s="69"/>
      <c r="AI926" s="69"/>
      <c r="AJ926" s="68">
        <f t="shared" si="191"/>
        <v>0</v>
      </c>
      <c r="AK926" s="69"/>
      <c r="AL926" s="69"/>
      <c r="AM926" s="69"/>
      <c r="AN926" s="69"/>
      <c r="AO926" s="69">
        <v>450</v>
      </c>
      <c r="AP926" s="69"/>
      <c r="AQ926" s="68">
        <f t="shared" si="192"/>
        <v>450</v>
      </c>
      <c r="AR926" s="69">
        <v>1476.51</v>
      </c>
      <c r="AS926" s="69"/>
      <c r="AT926" s="72">
        <f t="shared" si="193"/>
        <v>293.96249999999998</v>
      </c>
      <c r="AU926" s="71">
        <f t="shared" si="186"/>
        <v>32.989125000000001</v>
      </c>
      <c r="AV926" s="68">
        <f t="shared" si="194"/>
        <v>7278.4616249999999</v>
      </c>
      <c r="AW926" s="68">
        <f t="shared" si="196"/>
        <v>87341.539499999999</v>
      </c>
      <c r="AX926" s="70">
        <v>400</v>
      </c>
      <c r="AY926" s="70">
        <v>600</v>
      </c>
      <c r="AZ926" s="70"/>
      <c r="BA926" s="68">
        <f t="shared" si="195"/>
        <v>88341.539499999999</v>
      </c>
      <c r="BB926" s="17" t="s">
        <v>5989</v>
      </c>
      <c r="BC926" s="81" t="s">
        <v>4965</v>
      </c>
    </row>
    <row r="927" spans="1:55" s="20" customFormat="1" ht="39.75" customHeight="1" x14ac:dyDescent="0.25">
      <c r="A927" s="81" t="s">
        <v>4754</v>
      </c>
      <c r="B927" s="34" t="s">
        <v>2</v>
      </c>
      <c r="C927" s="34"/>
      <c r="D927" s="34"/>
      <c r="E927" s="34"/>
      <c r="F927" s="34" t="s">
        <v>5182</v>
      </c>
      <c r="G927" s="15" t="s">
        <v>4776</v>
      </c>
      <c r="H927" s="16" t="s">
        <v>4779</v>
      </c>
      <c r="I927" s="172">
        <f t="shared" si="188"/>
        <v>915</v>
      </c>
      <c r="J927" s="83">
        <f t="shared" si="187"/>
        <v>880</v>
      </c>
      <c r="K927" s="17" t="s">
        <v>4700</v>
      </c>
      <c r="L927" s="60" t="s">
        <v>4785</v>
      </c>
      <c r="M927" s="60" t="s">
        <v>5638</v>
      </c>
      <c r="N927" s="139" t="s">
        <v>4789</v>
      </c>
      <c r="O927" s="18" t="s">
        <v>3407</v>
      </c>
      <c r="P927" s="47" t="s">
        <v>3408</v>
      </c>
      <c r="Q927" s="48">
        <v>31017</v>
      </c>
      <c r="R927" s="66" t="s">
        <v>1125</v>
      </c>
      <c r="S927" s="48" t="s">
        <v>76</v>
      </c>
      <c r="T927" s="56" t="s">
        <v>77</v>
      </c>
      <c r="U927" s="47" t="s">
        <v>1811</v>
      </c>
      <c r="V927" s="58" t="s">
        <v>140</v>
      </c>
      <c r="W927" s="58" t="s">
        <v>141</v>
      </c>
      <c r="X927" s="58" t="s">
        <v>5183</v>
      </c>
      <c r="Y927" s="19" t="s">
        <v>5188</v>
      </c>
      <c r="Z927" s="71">
        <v>780.37</v>
      </c>
      <c r="AA927" s="69">
        <v>15.7</v>
      </c>
      <c r="AB927" s="68">
        <f t="shared" si="189"/>
        <v>796.07</v>
      </c>
      <c r="AC927" s="69"/>
      <c r="AD927" s="69"/>
      <c r="AE927" s="69"/>
      <c r="AF927" s="68">
        <f t="shared" si="190"/>
        <v>0</v>
      </c>
      <c r="AG927" s="69"/>
      <c r="AH927" s="69"/>
      <c r="AI927" s="69"/>
      <c r="AJ927" s="68">
        <f t="shared" si="191"/>
        <v>0</v>
      </c>
      <c r="AK927" s="69"/>
      <c r="AL927" s="69"/>
      <c r="AM927" s="69"/>
      <c r="AN927" s="69"/>
      <c r="AO927" s="69"/>
      <c r="AP927" s="69"/>
      <c r="AQ927" s="68">
        <f t="shared" si="192"/>
        <v>0</v>
      </c>
      <c r="AR927" s="69"/>
      <c r="AS927" s="69">
        <v>1250.92</v>
      </c>
      <c r="AT927" s="72">
        <f t="shared" si="193"/>
        <v>70.2333</v>
      </c>
      <c r="AU927" s="71">
        <f>+(Z927+AC927)*0.82%</f>
        <v>6.3990339999999994</v>
      </c>
      <c r="AV927" s="68">
        <f t="shared" si="194"/>
        <v>2123.6223340000001</v>
      </c>
      <c r="AW927" s="68">
        <f t="shared" si="196"/>
        <v>25483.468008000003</v>
      </c>
      <c r="AX927" s="70">
        <v>400</v>
      </c>
      <c r="AY927" s="70">
        <v>600</v>
      </c>
      <c r="AZ927" s="70"/>
      <c r="BA927" s="68">
        <f t="shared" si="195"/>
        <v>26483.468008000003</v>
      </c>
      <c r="BB927" s="17"/>
      <c r="BC927" s="81"/>
    </row>
    <row r="928" spans="1:55" s="20" customFormat="1" ht="39.75" customHeight="1" x14ac:dyDescent="0.25">
      <c r="A928" s="81" t="s">
        <v>4754</v>
      </c>
      <c r="B928" s="34" t="s">
        <v>2</v>
      </c>
      <c r="C928" s="34"/>
      <c r="D928" s="34"/>
      <c r="E928" s="34"/>
      <c r="F928" s="34" t="s">
        <v>5182</v>
      </c>
      <c r="G928" s="15" t="s">
        <v>4776</v>
      </c>
      <c r="H928" s="16" t="s">
        <v>4779</v>
      </c>
      <c r="I928" s="172">
        <f t="shared" si="188"/>
        <v>916</v>
      </c>
      <c r="J928" s="83">
        <f t="shared" si="187"/>
        <v>881</v>
      </c>
      <c r="K928" s="17" t="s">
        <v>4700</v>
      </c>
      <c r="L928" s="60" t="s">
        <v>4785</v>
      </c>
      <c r="M928" s="60" t="s">
        <v>5638</v>
      </c>
      <c r="N928" s="139" t="s">
        <v>4789</v>
      </c>
      <c r="O928" s="18" t="s">
        <v>3411</v>
      </c>
      <c r="P928" s="47" t="s">
        <v>3412</v>
      </c>
      <c r="Q928" s="48">
        <v>30651</v>
      </c>
      <c r="R928" s="66" t="s">
        <v>1127</v>
      </c>
      <c r="S928" s="48" t="s">
        <v>76</v>
      </c>
      <c r="T928" s="56" t="s">
        <v>77</v>
      </c>
      <c r="U928" s="47" t="s">
        <v>1811</v>
      </c>
      <c r="V928" s="58" t="s">
        <v>144</v>
      </c>
      <c r="W928" s="58" t="s">
        <v>145</v>
      </c>
      <c r="X928" s="58" t="s">
        <v>5183</v>
      </c>
      <c r="Y928" s="19" t="s">
        <v>5188</v>
      </c>
      <c r="Z928" s="71">
        <v>763.52</v>
      </c>
      <c r="AA928" s="69">
        <v>5.7</v>
      </c>
      <c r="AB928" s="68">
        <f t="shared" si="189"/>
        <v>769.22</v>
      </c>
      <c r="AC928" s="69"/>
      <c r="AD928" s="69"/>
      <c r="AE928" s="69"/>
      <c r="AF928" s="68">
        <f t="shared" si="190"/>
        <v>0</v>
      </c>
      <c r="AG928" s="69"/>
      <c r="AH928" s="69"/>
      <c r="AI928" s="69"/>
      <c r="AJ928" s="68">
        <f t="shared" si="191"/>
        <v>0</v>
      </c>
      <c r="AK928" s="69"/>
      <c r="AL928" s="69"/>
      <c r="AM928" s="69"/>
      <c r="AN928" s="69"/>
      <c r="AO928" s="69"/>
      <c r="AP928" s="69"/>
      <c r="AQ928" s="68">
        <f t="shared" si="192"/>
        <v>0</v>
      </c>
      <c r="AR928" s="69"/>
      <c r="AS928" s="69">
        <v>1250.92</v>
      </c>
      <c r="AT928" s="72">
        <f t="shared" si="193"/>
        <v>68.716799999999992</v>
      </c>
      <c r="AU928" s="71">
        <f>+(Z928+AC928)*0.82%</f>
        <v>6.2608639999999989</v>
      </c>
      <c r="AV928" s="68">
        <f t="shared" si="194"/>
        <v>2095.1176639999999</v>
      </c>
      <c r="AW928" s="68">
        <f t="shared" si="196"/>
        <v>25141.411968</v>
      </c>
      <c r="AX928" s="70">
        <v>400</v>
      </c>
      <c r="AY928" s="70">
        <v>600</v>
      </c>
      <c r="AZ928" s="70"/>
      <c r="BA928" s="68">
        <f t="shared" si="195"/>
        <v>26141.411968</v>
      </c>
      <c r="BB928" s="17"/>
      <c r="BC928" s="81"/>
    </row>
    <row r="929" spans="1:55" s="20" customFormat="1" ht="39.75" customHeight="1" x14ac:dyDescent="0.25">
      <c r="A929" s="81" t="s">
        <v>4754</v>
      </c>
      <c r="B929" s="34" t="s">
        <v>2</v>
      </c>
      <c r="C929" s="34"/>
      <c r="D929" s="34"/>
      <c r="E929" s="34"/>
      <c r="F929" s="34" t="s">
        <v>5182</v>
      </c>
      <c r="G929" s="15" t="s">
        <v>4776</v>
      </c>
      <c r="H929" s="16" t="s">
        <v>4779</v>
      </c>
      <c r="I929" s="172">
        <f t="shared" si="188"/>
        <v>917</v>
      </c>
      <c r="J929" s="83">
        <f t="shared" si="187"/>
        <v>882</v>
      </c>
      <c r="K929" s="17" t="s">
        <v>4716</v>
      </c>
      <c r="L929" s="60" t="s">
        <v>4785</v>
      </c>
      <c r="M929" s="60" t="s">
        <v>5638</v>
      </c>
      <c r="N929" s="53" t="s">
        <v>4800</v>
      </c>
      <c r="O929" s="18" t="s">
        <v>3409</v>
      </c>
      <c r="P929" s="47" t="s">
        <v>3410</v>
      </c>
      <c r="Q929" s="48">
        <v>30651</v>
      </c>
      <c r="R929" s="66" t="s">
        <v>1126</v>
      </c>
      <c r="S929" s="48" t="s">
        <v>76</v>
      </c>
      <c r="T929" s="56" t="s">
        <v>77</v>
      </c>
      <c r="U929" s="47" t="s">
        <v>1811</v>
      </c>
      <c r="V929" s="58" t="s">
        <v>140</v>
      </c>
      <c r="W929" s="58" t="s">
        <v>141</v>
      </c>
      <c r="X929" s="58" t="s">
        <v>5183</v>
      </c>
      <c r="Y929" s="19" t="s">
        <v>5185</v>
      </c>
      <c r="Z929" s="71">
        <v>760.81000000000006</v>
      </c>
      <c r="AA929" s="69">
        <v>15.7</v>
      </c>
      <c r="AB929" s="68">
        <f t="shared" si="189"/>
        <v>776.5100000000001</v>
      </c>
      <c r="AC929" s="69"/>
      <c r="AD929" s="69"/>
      <c r="AE929" s="69"/>
      <c r="AF929" s="68">
        <f t="shared" si="190"/>
        <v>0</v>
      </c>
      <c r="AG929" s="69"/>
      <c r="AH929" s="69"/>
      <c r="AI929" s="69"/>
      <c r="AJ929" s="68">
        <f t="shared" si="191"/>
        <v>0</v>
      </c>
      <c r="AK929" s="69"/>
      <c r="AL929" s="69"/>
      <c r="AM929" s="69"/>
      <c r="AN929" s="69"/>
      <c r="AO929" s="69"/>
      <c r="AP929" s="69"/>
      <c r="AQ929" s="68">
        <f t="shared" si="192"/>
        <v>0</v>
      </c>
      <c r="AR929" s="69"/>
      <c r="AS929" s="69">
        <v>1250.92</v>
      </c>
      <c r="AT929" s="72">
        <f t="shared" si="193"/>
        <v>68.47290000000001</v>
      </c>
      <c r="AU929" s="71">
        <f>+(Z929+AC929)*0.82%</f>
        <v>6.2386419999999996</v>
      </c>
      <c r="AV929" s="68">
        <f t="shared" si="194"/>
        <v>2102.1415420000003</v>
      </c>
      <c r="AW929" s="68">
        <f t="shared" si="196"/>
        <v>25225.698504000004</v>
      </c>
      <c r="AX929" s="70">
        <v>400</v>
      </c>
      <c r="AY929" s="70">
        <v>600</v>
      </c>
      <c r="AZ929" s="70"/>
      <c r="BA929" s="68">
        <f t="shared" si="195"/>
        <v>26225.698504000004</v>
      </c>
      <c r="BB929" s="17"/>
      <c r="BC929" s="81"/>
    </row>
    <row r="930" spans="1:55" s="20" customFormat="1" ht="39.75" customHeight="1" x14ac:dyDescent="0.25">
      <c r="A930" s="81" t="s">
        <v>4754</v>
      </c>
      <c r="B930" s="34" t="s">
        <v>2</v>
      </c>
      <c r="C930" s="34"/>
      <c r="D930" s="34"/>
      <c r="E930" s="34"/>
      <c r="F930" s="34" t="s">
        <v>5182</v>
      </c>
      <c r="G930" s="15" t="s">
        <v>4776</v>
      </c>
      <c r="H930" s="16" t="s">
        <v>4779</v>
      </c>
      <c r="I930" s="172">
        <f t="shared" si="188"/>
        <v>918</v>
      </c>
      <c r="J930" s="83">
        <f t="shared" si="187"/>
        <v>883</v>
      </c>
      <c r="K930" s="17" t="s">
        <v>4703</v>
      </c>
      <c r="L930" s="60" t="s">
        <v>4785</v>
      </c>
      <c r="M930" s="60" t="s">
        <v>5638</v>
      </c>
      <c r="N930" s="53" t="s">
        <v>4790</v>
      </c>
      <c r="O930" s="18" t="s">
        <v>3413</v>
      </c>
      <c r="P930" s="47" t="s">
        <v>3414</v>
      </c>
      <c r="Q930" s="48">
        <v>35721</v>
      </c>
      <c r="R930" s="66" t="s">
        <v>1128</v>
      </c>
      <c r="S930" s="48" t="s">
        <v>76</v>
      </c>
      <c r="T930" s="56" t="s">
        <v>77</v>
      </c>
      <c r="U930" s="47" t="s">
        <v>1811</v>
      </c>
      <c r="V930" s="58" t="s">
        <v>144</v>
      </c>
      <c r="W930" s="58" t="s">
        <v>145</v>
      </c>
      <c r="X930" s="58" t="s">
        <v>5183</v>
      </c>
      <c r="Y930" s="19" t="s">
        <v>5202</v>
      </c>
      <c r="Z930" s="71">
        <v>715.68999999999994</v>
      </c>
      <c r="AA930" s="69">
        <v>5.7</v>
      </c>
      <c r="AB930" s="68">
        <f t="shared" si="189"/>
        <v>721.39</v>
      </c>
      <c r="AC930" s="69"/>
      <c r="AD930" s="69"/>
      <c r="AE930" s="69"/>
      <c r="AF930" s="68">
        <f t="shared" si="190"/>
        <v>0</v>
      </c>
      <c r="AG930" s="69"/>
      <c r="AH930" s="69"/>
      <c r="AI930" s="69"/>
      <c r="AJ930" s="68">
        <f t="shared" si="191"/>
        <v>0</v>
      </c>
      <c r="AK930" s="69"/>
      <c r="AL930" s="69"/>
      <c r="AM930" s="69"/>
      <c r="AN930" s="69"/>
      <c r="AO930" s="69"/>
      <c r="AP930" s="69"/>
      <c r="AQ930" s="68">
        <f t="shared" si="192"/>
        <v>0</v>
      </c>
      <c r="AR930" s="69"/>
      <c r="AS930" s="69">
        <v>1250.92</v>
      </c>
      <c r="AT930" s="72">
        <f t="shared" si="193"/>
        <v>64.412099999999995</v>
      </c>
      <c r="AU930" s="71">
        <f>+(Z930+AC930)*0.82%</f>
        <v>5.868657999999999</v>
      </c>
      <c r="AV930" s="68">
        <f t="shared" si="194"/>
        <v>2042.5907580000001</v>
      </c>
      <c r="AW930" s="68">
        <f t="shared" si="196"/>
        <v>24511.089096</v>
      </c>
      <c r="AX930" s="70">
        <v>400</v>
      </c>
      <c r="AY930" s="70">
        <v>600</v>
      </c>
      <c r="AZ930" s="70"/>
      <c r="BA930" s="68">
        <f t="shared" si="195"/>
        <v>25511.089096</v>
      </c>
      <c r="BB930" s="17"/>
      <c r="BC930" s="81"/>
    </row>
    <row r="931" spans="1:55" s="20" customFormat="1" ht="39.75" customHeight="1" x14ac:dyDescent="0.25">
      <c r="A931" s="81"/>
      <c r="B931" s="34"/>
      <c r="C931" s="34"/>
      <c r="D931" s="34"/>
      <c r="E931" s="34">
        <v>1</v>
      </c>
      <c r="F931" s="34" t="s">
        <v>5182</v>
      </c>
      <c r="G931" s="15" t="s">
        <v>4776</v>
      </c>
      <c r="H931" s="16" t="s">
        <v>4780</v>
      </c>
      <c r="I931" s="172">
        <f t="shared" si="188"/>
        <v>919</v>
      </c>
      <c r="J931" s="83"/>
      <c r="K931" s="17" t="s">
        <v>4736</v>
      </c>
      <c r="L931" s="60" t="s">
        <v>4784</v>
      </c>
      <c r="M931" s="60" t="s">
        <v>5639</v>
      </c>
      <c r="N931" s="138"/>
      <c r="O931" s="137" t="s">
        <v>5561</v>
      </c>
      <c r="P931" s="47"/>
      <c r="Q931" s="48"/>
      <c r="R931" s="66"/>
      <c r="S931" s="48"/>
      <c r="T931" s="56"/>
      <c r="U931" s="47"/>
      <c r="V931" s="58"/>
      <c r="W931" s="58" t="s">
        <v>1818</v>
      </c>
      <c r="X931" s="58" t="s">
        <v>5183</v>
      </c>
      <c r="Y931" s="19" t="s">
        <v>5193</v>
      </c>
      <c r="Z931" s="71"/>
      <c r="AA931" s="69"/>
      <c r="AB931" s="68">
        <f t="shared" si="189"/>
        <v>0</v>
      </c>
      <c r="AC931" s="69"/>
      <c r="AD931" s="69"/>
      <c r="AE931" s="69"/>
      <c r="AF931" s="68">
        <f t="shared" si="190"/>
        <v>0</v>
      </c>
      <c r="AG931" s="69"/>
      <c r="AH931" s="69"/>
      <c r="AI931" s="69"/>
      <c r="AJ931" s="68">
        <f t="shared" si="191"/>
        <v>0</v>
      </c>
      <c r="AK931" s="69"/>
      <c r="AL931" s="69"/>
      <c r="AM931" s="69"/>
      <c r="AN931" s="69"/>
      <c r="AO931" s="69"/>
      <c r="AP931" s="69"/>
      <c r="AQ931" s="68">
        <f t="shared" si="192"/>
        <v>0</v>
      </c>
      <c r="AR931" s="69"/>
      <c r="AS931" s="69"/>
      <c r="AT931" s="72">
        <f t="shared" si="193"/>
        <v>0</v>
      </c>
      <c r="AU931" s="71">
        <f t="shared" ref="AU931:AU955" si="197">+(Z931+AC931)*1.01%</f>
        <v>0</v>
      </c>
      <c r="AV931" s="68">
        <f t="shared" si="194"/>
        <v>0</v>
      </c>
      <c r="AW931" s="68">
        <f t="shared" si="196"/>
        <v>0</v>
      </c>
      <c r="AX931" s="70"/>
      <c r="AY931" s="70"/>
      <c r="AZ931" s="70"/>
      <c r="BA931" s="68">
        <f t="shared" si="195"/>
        <v>0</v>
      </c>
      <c r="BB931" s="17" t="s">
        <v>4815</v>
      </c>
      <c r="BC931" s="81" t="s">
        <v>4815</v>
      </c>
    </row>
    <row r="932" spans="1:55" s="20" customFormat="1" ht="39.75" customHeight="1" x14ac:dyDescent="0.25">
      <c r="A932" s="81" t="s">
        <v>73</v>
      </c>
      <c r="B932" s="34" t="s">
        <v>2</v>
      </c>
      <c r="C932" s="34"/>
      <c r="D932" s="34"/>
      <c r="E932" s="34"/>
      <c r="F932" s="34" t="s">
        <v>5182</v>
      </c>
      <c r="G932" s="15" t="s">
        <v>4776</v>
      </c>
      <c r="H932" s="16" t="s">
        <v>4780</v>
      </c>
      <c r="I932" s="172">
        <f t="shared" si="188"/>
        <v>920</v>
      </c>
      <c r="J932" s="83">
        <f>J930+1</f>
        <v>884</v>
      </c>
      <c r="K932" s="17" t="s">
        <v>4737</v>
      </c>
      <c r="L932" s="60" t="s">
        <v>74</v>
      </c>
      <c r="M932" s="60" t="s">
        <v>5640</v>
      </c>
      <c r="N932" s="53" t="s">
        <v>4804</v>
      </c>
      <c r="O932" s="18" t="s">
        <v>5778</v>
      </c>
      <c r="P932" s="47" t="s">
        <v>5779</v>
      </c>
      <c r="Q932" s="48">
        <v>42477</v>
      </c>
      <c r="R932" s="66" t="s">
        <v>1129</v>
      </c>
      <c r="S932" s="48" t="s">
        <v>76</v>
      </c>
      <c r="T932" s="56" t="s">
        <v>77</v>
      </c>
      <c r="U932" s="47" t="s">
        <v>78</v>
      </c>
      <c r="V932" s="58" t="s">
        <v>196</v>
      </c>
      <c r="W932" s="58" t="s">
        <v>1824</v>
      </c>
      <c r="X932" s="58" t="s">
        <v>5183</v>
      </c>
      <c r="Y932" s="19" t="s">
        <v>5193</v>
      </c>
      <c r="Z932" s="71"/>
      <c r="AA932" s="69"/>
      <c r="AB932" s="68">
        <f t="shared" si="189"/>
        <v>0</v>
      </c>
      <c r="AC932" s="69">
        <v>4025.45</v>
      </c>
      <c r="AD932" s="69">
        <v>2167.5500000000002</v>
      </c>
      <c r="AE932" s="69"/>
      <c r="AF932" s="68">
        <f t="shared" si="190"/>
        <v>6193</v>
      </c>
      <c r="AG932" s="69"/>
      <c r="AH932" s="69"/>
      <c r="AI932" s="69"/>
      <c r="AJ932" s="68">
        <f t="shared" si="191"/>
        <v>0</v>
      </c>
      <c r="AK932" s="69"/>
      <c r="AL932" s="69"/>
      <c r="AM932" s="69"/>
      <c r="AN932" s="69">
        <v>900</v>
      </c>
      <c r="AO932" s="69"/>
      <c r="AP932" s="69"/>
      <c r="AQ932" s="68">
        <f t="shared" si="192"/>
        <v>900</v>
      </c>
      <c r="AR932" s="69"/>
      <c r="AS932" s="69"/>
      <c r="AT932" s="72">
        <f t="shared" si="193"/>
        <v>362.29049999999995</v>
      </c>
      <c r="AU932" s="71">
        <f t="shared" si="197"/>
        <v>40.657044999999997</v>
      </c>
      <c r="AV932" s="68">
        <f t="shared" si="194"/>
        <v>7495.947545</v>
      </c>
      <c r="AW932" s="68">
        <f t="shared" si="196"/>
        <v>89951.370540000004</v>
      </c>
      <c r="AX932" s="70">
        <v>400</v>
      </c>
      <c r="AY932" s="70">
        <v>600</v>
      </c>
      <c r="AZ932" s="70"/>
      <c r="BA932" s="68">
        <f t="shared" si="195"/>
        <v>90951.370540000004</v>
      </c>
      <c r="BB932" s="17" t="s">
        <v>5780</v>
      </c>
      <c r="BC932" s="81"/>
    </row>
    <row r="933" spans="1:55" s="20" customFormat="1" ht="39.75" customHeight="1" x14ac:dyDescent="0.25">
      <c r="A933" s="81" t="s">
        <v>73</v>
      </c>
      <c r="B933" s="34" t="s">
        <v>2</v>
      </c>
      <c r="C933" s="34"/>
      <c r="D933" s="34"/>
      <c r="E933" s="34"/>
      <c r="F933" s="34" t="s">
        <v>5182</v>
      </c>
      <c r="G933" s="15" t="s">
        <v>4776</v>
      </c>
      <c r="H933" s="16" t="s">
        <v>4780</v>
      </c>
      <c r="I933" s="172">
        <f t="shared" si="188"/>
        <v>921</v>
      </c>
      <c r="J933" s="83">
        <f>J932+1</f>
        <v>885</v>
      </c>
      <c r="K933" s="17" t="s">
        <v>4737</v>
      </c>
      <c r="L933" s="60" t="s">
        <v>74</v>
      </c>
      <c r="M933" s="60" t="s">
        <v>5640</v>
      </c>
      <c r="N933" s="53" t="s">
        <v>4805</v>
      </c>
      <c r="O933" s="18" t="s">
        <v>1927</v>
      </c>
      <c r="P933" s="47" t="s">
        <v>1928</v>
      </c>
      <c r="Q933" s="48">
        <v>28795</v>
      </c>
      <c r="R933" s="66" t="s">
        <v>1130</v>
      </c>
      <c r="S933" s="48" t="s">
        <v>76</v>
      </c>
      <c r="T933" s="56" t="s">
        <v>77</v>
      </c>
      <c r="U933" s="47" t="s">
        <v>78</v>
      </c>
      <c r="V933" s="58" t="s">
        <v>196</v>
      </c>
      <c r="W933" s="58" t="s">
        <v>1824</v>
      </c>
      <c r="X933" s="58" t="s">
        <v>5183</v>
      </c>
      <c r="Y933" s="19" t="s">
        <v>5184</v>
      </c>
      <c r="Z933" s="71"/>
      <c r="AA933" s="69"/>
      <c r="AB933" s="68">
        <f t="shared" si="189"/>
        <v>0</v>
      </c>
      <c r="AC933" s="69">
        <v>4025.45</v>
      </c>
      <c r="AD933" s="69">
        <v>2167.5500000000002</v>
      </c>
      <c r="AE933" s="69"/>
      <c r="AF933" s="68">
        <f t="shared" si="190"/>
        <v>6193</v>
      </c>
      <c r="AG933" s="69"/>
      <c r="AH933" s="69"/>
      <c r="AI933" s="69"/>
      <c r="AJ933" s="68">
        <f t="shared" si="191"/>
        <v>0</v>
      </c>
      <c r="AK933" s="69"/>
      <c r="AL933" s="69"/>
      <c r="AM933" s="69"/>
      <c r="AN933" s="69">
        <v>900</v>
      </c>
      <c r="AO933" s="69"/>
      <c r="AP933" s="69"/>
      <c r="AQ933" s="68">
        <f t="shared" si="192"/>
        <v>900</v>
      </c>
      <c r="AR933" s="69"/>
      <c r="AS933" s="69"/>
      <c r="AT933" s="72">
        <f t="shared" si="193"/>
        <v>362.29049999999995</v>
      </c>
      <c r="AU933" s="71">
        <f t="shared" si="197"/>
        <v>40.657044999999997</v>
      </c>
      <c r="AV933" s="68">
        <f t="shared" si="194"/>
        <v>7495.947545</v>
      </c>
      <c r="AW933" s="68">
        <f t="shared" si="196"/>
        <v>89951.370540000004</v>
      </c>
      <c r="AX933" s="70">
        <v>400</v>
      </c>
      <c r="AY933" s="70">
        <v>600</v>
      </c>
      <c r="AZ933" s="70"/>
      <c r="BA933" s="68">
        <f t="shared" si="195"/>
        <v>90951.370540000004</v>
      </c>
      <c r="BB933" s="17"/>
      <c r="BC933" s="81"/>
    </row>
    <row r="934" spans="1:55" s="20" customFormat="1" ht="39.75" customHeight="1" x14ac:dyDescent="0.25">
      <c r="A934" s="81" t="s">
        <v>73</v>
      </c>
      <c r="B934" s="34" t="s">
        <v>2</v>
      </c>
      <c r="C934" s="34"/>
      <c r="D934" s="34"/>
      <c r="E934" s="34"/>
      <c r="F934" s="34" t="s">
        <v>5182</v>
      </c>
      <c r="G934" s="15" t="s">
        <v>4776</v>
      </c>
      <c r="H934" s="16" t="s">
        <v>4780</v>
      </c>
      <c r="I934" s="172">
        <f t="shared" si="188"/>
        <v>922</v>
      </c>
      <c r="J934" s="83">
        <f t="shared" ref="J934:J958" si="198">J933+1</f>
        <v>886</v>
      </c>
      <c r="K934" s="17" t="s">
        <v>4737</v>
      </c>
      <c r="L934" s="60" t="s">
        <v>74</v>
      </c>
      <c r="M934" s="60" t="s">
        <v>5640</v>
      </c>
      <c r="N934" s="53" t="s">
        <v>4793</v>
      </c>
      <c r="O934" s="18" t="s">
        <v>3415</v>
      </c>
      <c r="P934" s="47" t="s">
        <v>3416</v>
      </c>
      <c r="Q934" s="48">
        <v>31229</v>
      </c>
      <c r="R934" s="66" t="s">
        <v>1131</v>
      </c>
      <c r="S934" s="48" t="s">
        <v>76</v>
      </c>
      <c r="T934" s="56" t="s">
        <v>77</v>
      </c>
      <c r="U934" s="47" t="s">
        <v>78</v>
      </c>
      <c r="V934" s="58" t="s">
        <v>196</v>
      </c>
      <c r="W934" s="58" t="s">
        <v>1824</v>
      </c>
      <c r="X934" s="58" t="s">
        <v>5183</v>
      </c>
      <c r="Y934" s="19" t="s">
        <v>5184</v>
      </c>
      <c r="Z934" s="71"/>
      <c r="AA934" s="69"/>
      <c r="AB934" s="68">
        <f t="shared" si="189"/>
        <v>0</v>
      </c>
      <c r="AC934" s="69">
        <v>4025.45</v>
      </c>
      <c r="AD934" s="69">
        <v>2167.5500000000002</v>
      </c>
      <c r="AE934" s="69">
        <v>53.07</v>
      </c>
      <c r="AF934" s="68">
        <f t="shared" si="190"/>
        <v>6246.07</v>
      </c>
      <c r="AG934" s="69">
        <v>800</v>
      </c>
      <c r="AH934" s="69"/>
      <c r="AI934" s="69"/>
      <c r="AJ934" s="68">
        <f t="shared" si="191"/>
        <v>800</v>
      </c>
      <c r="AK934" s="69"/>
      <c r="AL934" s="69"/>
      <c r="AM934" s="69"/>
      <c r="AN934" s="69">
        <v>900</v>
      </c>
      <c r="AO934" s="69"/>
      <c r="AP934" s="69"/>
      <c r="AQ934" s="68">
        <f t="shared" si="192"/>
        <v>900</v>
      </c>
      <c r="AR934" s="69"/>
      <c r="AS934" s="69"/>
      <c r="AT934" s="72">
        <f t="shared" si="193"/>
        <v>362.29049999999995</v>
      </c>
      <c r="AU934" s="71">
        <f t="shared" si="197"/>
        <v>40.657044999999997</v>
      </c>
      <c r="AV934" s="68">
        <f t="shared" si="194"/>
        <v>8349.0175449999988</v>
      </c>
      <c r="AW934" s="68">
        <f t="shared" si="196"/>
        <v>100188.21053999999</v>
      </c>
      <c r="AX934" s="70">
        <v>400</v>
      </c>
      <c r="AY934" s="70">
        <v>600</v>
      </c>
      <c r="AZ934" s="70"/>
      <c r="BA934" s="68">
        <f t="shared" si="195"/>
        <v>101188.21053999999</v>
      </c>
      <c r="BB934" s="17" t="s">
        <v>4898</v>
      </c>
      <c r="BC934" s="81" t="s">
        <v>4953</v>
      </c>
    </row>
    <row r="935" spans="1:55" s="20" customFormat="1" ht="39.75" customHeight="1" x14ac:dyDescent="0.25">
      <c r="A935" s="81" t="s">
        <v>73</v>
      </c>
      <c r="B935" s="34" t="s">
        <v>2</v>
      </c>
      <c r="C935" s="34"/>
      <c r="D935" s="34"/>
      <c r="E935" s="34"/>
      <c r="F935" s="34" t="s">
        <v>5182</v>
      </c>
      <c r="G935" s="15" t="s">
        <v>4776</v>
      </c>
      <c r="H935" s="16" t="s">
        <v>4780</v>
      </c>
      <c r="I935" s="172">
        <f t="shared" si="188"/>
        <v>923</v>
      </c>
      <c r="J935" s="83">
        <f t="shared" si="198"/>
        <v>887</v>
      </c>
      <c r="K935" s="17" t="s">
        <v>4737</v>
      </c>
      <c r="L935" s="60" t="s">
        <v>74</v>
      </c>
      <c r="M935" s="60" t="s">
        <v>5640</v>
      </c>
      <c r="N935" s="139" t="s">
        <v>4789</v>
      </c>
      <c r="O935" s="18" t="s">
        <v>3417</v>
      </c>
      <c r="P935" s="47" t="s">
        <v>3418</v>
      </c>
      <c r="Q935" s="48">
        <v>32244</v>
      </c>
      <c r="R935" s="66" t="s">
        <v>1132</v>
      </c>
      <c r="S935" s="48" t="s">
        <v>76</v>
      </c>
      <c r="T935" s="56" t="s">
        <v>77</v>
      </c>
      <c r="U935" s="47" t="s">
        <v>78</v>
      </c>
      <c r="V935" s="58" t="s">
        <v>196</v>
      </c>
      <c r="W935" s="58" t="s">
        <v>1824</v>
      </c>
      <c r="X935" s="58" t="s">
        <v>5183</v>
      </c>
      <c r="Y935" s="19" t="s">
        <v>5184</v>
      </c>
      <c r="Z935" s="71"/>
      <c r="AA935" s="69"/>
      <c r="AB935" s="68">
        <f t="shared" si="189"/>
        <v>0</v>
      </c>
      <c r="AC935" s="69">
        <v>4025.45</v>
      </c>
      <c r="AD935" s="69">
        <v>2167.5500000000002</v>
      </c>
      <c r="AE935" s="69">
        <v>2227.92</v>
      </c>
      <c r="AF935" s="68">
        <f t="shared" si="190"/>
        <v>8420.92</v>
      </c>
      <c r="AG935" s="69"/>
      <c r="AH935" s="69"/>
      <c r="AI935" s="69"/>
      <c r="AJ935" s="68">
        <f t="shared" si="191"/>
        <v>0</v>
      </c>
      <c r="AK935" s="69"/>
      <c r="AL935" s="69"/>
      <c r="AM935" s="69"/>
      <c r="AN935" s="69"/>
      <c r="AO935" s="69"/>
      <c r="AP935" s="69"/>
      <c r="AQ935" s="68">
        <f t="shared" si="192"/>
        <v>0</v>
      </c>
      <c r="AR935" s="69"/>
      <c r="AS935" s="69"/>
      <c r="AT935" s="72">
        <f t="shared" si="193"/>
        <v>362.29049999999995</v>
      </c>
      <c r="AU935" s="71">
        <f t="shared" si="197"/>
        <v>40.657044999999997</v>
      </c>
      <c r="AV935" s="68">
        <f t="shared" si="194"/>
        <v>8823.8675449999992</v>
      </c>
      <c r="AW935" s="68">
        <f t="shared" si="196"/>
        <v>105886.41053999998</v>
      </c>
      <c r="AX935" s="70">
        <v>400</v>
      </c>
      <c r="AY935" s="70">
        <v>600</v>
      </c>
      <c r="AZ935" s="70"/>
      <c r="BA935" s="68">
        <f t="shared" si="195"/>
        <v>106886.41053999998</v>
      </c>
      <c r="BB935" s="17" t="s">
        <v>5969</v>
      </c>
      <c r="BC935" s="81" t="s">
        <v>4968</v>
      </c>
    </row>
    <row r="936" spans="1:55" s="20" customFormat="1" ht="39.75" customHeight="1" x14ac:dyDescent="0.25">
      <c r="A936" s="81" t="s">
        <v>73</v>
      </c>
      <c r="B936" s="34" t="s">
        <v>2</v>
      </c>
      <c r="C936" s="34"/>
      <c r="D936" s="34"/>
      <c r="E936" s="34"/>
      <c r="F936" s="34" t="s">
        <v>5182</v>
      </c>
      <c r="G936" s="15" t="s">
        <v>4776</v>
      </c>
      <c r="H936" s="16" t="s">
        <v>4780</v>
      </c>
      <c r="I936" s="172">
        <f t="shared" si="188"/>
        <v>924</v>
      </c>
      <c r="J936" s="83">
        <f t="shared" si="198"/>
        <v>888</v>
      </c>
      <c r="K936" s="17" t="s">
        <v>4737</v>
      </c>
      <c r="L936" s="60" t="s">
        <v>74</v>
      </c>
      <c r="M936" s="60" t="s">
        <v>5640</v>
      </c>
      <c r="N936" s="53" t="s">
        <v>4793</v>
      </c>
      <c r="O936" s="18" t="s">
        <v>3419</v>
      </c>
      <c r="P936" s="47" t="s">
        <v>3420</v>
      </c>
      <c r="Q936" s="48">
        <v>30834</v>
      </c>
      <c r="R936" s="66" t="s">
        <v>1133</v>
      </c>
      <c r="S936" s="48" t="s">
        <v>76</v>
      </c>
      <c r="T936" s="56" t="s">
        <v>77</v>
      </c>
      <c r="U936" s="47" t="s">
        <v>78</v>
      </c>
      <c r="V936" s="58" t="s">
        <v>196</v>
      </c>
      <c r="W936" s="58" t="s">
        <v>1824</v>
      </c>
      <c r="X936" s="58" t="s">
        <v>5183</v>
      </c>
      <c r="Y936" s="19" t="s">
        <v>5184</v>
      </c>
      <c r="Z936" s="71"/>
      <c r="AA936" s="69"/>
      <c r="AB936" s="68">
        <f t="shared" si="189"/>
        <v>0</v>
      </c>
      <c r="AC936" s="69">
        <v>4025.45</v>
      </c>
      <c r="AD936" s="69">
        <v>2167.5500000000002</v>
      </c>
      <c r="AE936" s="69"/>
      <c r="AF936" s="68">
        <f t="shared" si="190"/>
        <v>6193</v>
      </c>
      <c r="AG936" s="69"/>
      <c r="AH936" s="69"/>
      <c r="AI936" s="69"/>
      <c r="AJ936" s="68">
        <f t="shared" si="191"/>
        <v>0</v>
      </c>
      <c r="AK936" s="69"/>
      <c r="AL936" s="69"/>
      <c r="AM936" s="69"/>
      <c r="AN936" s="69">
        <v>900</v>
      </c>
      <c r="AO936" s="69"/>
      <c r="AP936" s="69"/>
      <c r="AQ936" s="68">
        <f t="shared" si="192"/>
        <v>900</v>
      </c>
      <c r="AR936" s="69"/>
      <c r="AS936" s="69"/>
      <c r="AT936" s="72">
        <f t="shared" si="193"/>
        <v>362.29049999999995</v>
      </c>
      <c r="AU936" s="71">
        <f t="shared" si="197"/>
        <v>40.657044999999997</v>
      </c>
      <c r="AV936" s="68">
        <f t="shared" si="194"/>
        <v>7495.947545</v>
      </c>
      <c r="AW936" s="68">
        <f t="shared" si="196"/>
        <v>89951.370540000004</v>
      </c>
      <c r="AX936" s="70">
        <v>400</v>
      </c>
      <c r="AY936" s="70">
        <v>600</v>
      </c>
      <c r="AZ936" s="70"/>
      <c r="BA936" s="68">
        <f t="shared" si="195"/>
        <v>90951.370540000004</v>
      </c>
      <c r="BB936" s="17"/>
      <c r="BC936" s="81"/>
    </row>
    <row r="937" spans="1:55" s="20" customFormat="1" ht="39.75" customHeight="1" x14ac:dyDescent="0.25">
      <c r="A937" s="81" t="s">
        <v>73</v>
      </c>
      <c r="B937" s="34"/>
      <c r="C937" s="34"/>
      <c r="D937" s="34">
        <v>1</v>
      </c>
      <c r="E937" s="34"/>
      <c r="F937" s="34" t="s">
        <v>5182</v>
      </c>
      <c r="G937" s="15" t="s">
        <v>4776</v>
      </c>
      <c r="H937" s="16" t="s">
        <v>4780</v>
      </c>
      <c r="I937" s="172">
        <f t="shared" si="188"/>
        <v>925</v>
      </c>
      <c r="J937" s="83">
        <f t="shared" si="198"/>
        <v>889</v>
      </c>
      <c r="K937" s="17" t="s">
        <v>4737</v>
      </c>
      <c r="L937" s="60" t="s">
        <v>74</v>
      </c>
      <c r="M937" s="60" t="s">
        <v>5640</v>
      </c>
      <c r="N937" s="53" t="s">
        <v>4805</v>
      </c>
      <c r="O937" s="18" t="s">
        <v>3421</v>
      </c>
      <c r="P937" s="47"/>
      <c r="Q937" s="48">
        <v>27638</v>
      </c>
      <c r="R937" s="66" t="s">
        <v>1134</v>
      </c>
      <c r="S937" s="48" t="s">
        <v>76</v>
      </c>
      <c r="T937" s="56" t="s">
        <v>1822</v>
      </c>
      <c r="U937" s="47" t="s">
        <v>78</v>
      </c>
      <c r="V937" s="58" t="s">
        <v>196</v>
      </c>
      <c r="W937" s="58" t="s">
        <v>1824</v>
      </c>
      <c r="X937" s="58" t="s">
        <v>5183</v>
      </c>
      <c r="Y937" s="19" t="s">
        <v>5184</v>
      </c>
      <c r="Z937" s="71"/>
      <c r="AA937" s="69"/>
      <c r="AB937" s="68">
        <f t="shared" si="189"/>
        <v>0</v>
      </c>
      <c r="AC937" s="69">
        <v>4025.45</v>
      </c>
      <c r="AD937" s="69">
        <v>2167.5500000000002</v>
      </c>
      <c r="AE937" s="69"/>
      <c r="AF937" s="68">
        <f t="shared" si="190"/>
        <v>6193</v>
      </c>
      <c r="AG937" s="69"/>
      <c r="AH937" s="69"/>
      <c r="AI937" s="69"/>
      <c r="AJ937" s="68">
        <f t="shared" si="191"/>
        <v>0</v>
      </c>
      <c r="AK937" s="69"/>
      <c r="AL937" s="69"/>
      <c r="AM937" s="69"/>
      <c r="AN937" s="69"/>
      <c r="AO937" s="69"/>
      <c r="AP937" s="69"/>
      <c r="AQ937" s="68">
        <f t="shared" si="192"/>
        <v>0</v>
      </c>
      <c r="AR937" s="69"/>
      <c r="AS937" s="69"/>
      <c r="AT937" s="72">
        <f t="shared" si="193"/>
        <v>362.29049999999995</v>
      </c>
      <c r="AU937" s="71">
        <f t="shared" si="197"/>
        <v>40.657044999999997</v>
      </c>
      <c r="AV937" s="68">
        <f t="shared" si="194"/>
        <v>6595.947545</v>
      </c>
      <c r="AW937" s="68">
        <f t="shared" si="196"/>
        <v>79151.370540000004</v>
      </c>
      <c r="AX937" s="70">
        <v>400</v>
      </c>
      <c r="AY937" s="70">
        <v>600</v>
      </c>
      <c r="AZ937" s="70"/>
      <c r="BA937" s="68">
        <f t="shared" si="195"/>
        <v>80151.370540000004</v>
      </c>
      <c r="BB937" s="17" t="s">
        <v>5459</v>
      </c>
      <c r="BC937" s="81" t="s">
        <v>5407</v>
      </c>
    </row>
    <row r="938" spans="1:55" s="20" customFormat="1" ht="39.75" customHeight="1" x14ac:dyDescent="0.25">
      <c r="A938" s="81" t="s">
        <v>73</v>
      </c>
      <c r="B938" s="34" t="s">
        <v>2</v>
      </c>
      <c r="C938" s="34"/>
      <c r="D938" s="34"/>
      <c r="E938" s="34"/>
      <c r="F938" s="34" t="s">
        <v>5182</v>
      </c>
      <c r="G938" s="15" t="s">
        <v>4776</v>
      </c>
      <c r="H938" s="16" t="s">
        <v>4780</v>
      </c>
      <c r="I938" s="172">
        <f t="shared" si="188"/>
        <v>926</v>
      </c>
      <c r="J938" s="83">
        <f t="shared" si="198"/>
        <v>890</v>
      </c>
      <c r="K938" s="17" t="s">
        <v>4737</v>
      </c>
      <c r="L938" s="60" t="s">
        <v>74</v>
      </c>
      <c r="M938" s="60" t="s">
        <v>5640</v>
      </c>
      <c r="N938" s="53" t="s">
        <v>4793</v>
      </c>
      <c r="O938" s="18" t="s">
        <v>3422</v>
      </c>
      <c r="P938" s="47" t="s">
        <v>3423</v>
      </c>
      <c r="Q938" s="48">
        <v>30042</v>
      </c>
      <c r="R938" s="66" t="s">
        <v>1135</v>
      </c>
      <c r="S938" s="48" t="s">
        <v>76</v>
      </c>
      <c r="T938" s="56" t="s">
        <v>77</v>
      </c>
      <c r="U938" s="47" t="s">
        <v>78</v>
      </c>
      <c r="V938" s="58" t="s">
        <v>196</v>
      </c>
      <c r="W938" s="58" t="s">
        <v>1824</v>
      </c>
      <c r="X938" s="58" t="s">
        <v>5183</v>
      </c>
      <c r="Y938" s="19" t="s">
        <v>5184</v>
      </c>
      <c r="Z938" s="71"/>
      <c r="AA938" s="69"/>
      <c r="AB938" s="68">
        <f t="shared" si="189"/>
        <v>0</v>
      </c>
      <c r="AC938" s="69">
        <v>4025.45</v>
      </c>
      <c r="AD938" s="69">
        <v>2167.5500000000002</v>
      </c>
      <c r="AE938" s="69"/>
      <c r="AF938" s="68">
        <f t="shared" si="190"/>
        <v>6193</v>
      </c>
      <c r="AG938" s="69"/>
      <c r="AH938" s="69"/>
      <c r="AI938" s="69"/>
      <c r="AJ938" s="68">
        <f t="shared" si="191"/>
        <v>0</v>
      </c>
      <c r="AK938" s="69"/>
      <c r="AL938" s="69"/>
      <c r="AM938" s="69"/>
      <c r="AN938" s="69">
        <v>900</v>
      </c>
      <c r="AO938" s="69"/>
      <c r="AP938" s="69"/>
      <c r="AQ938" s="68">
        <f t="shared" si="192"/>
        <v>900</v>
      </c>
      <c r="AR938" s="69">
        <v>1060.3</v>
      </c>
      <c r="AS938" s="69"/>
      <c r="AT938" s="72">
        <f t="shared" si="193"/>
        <v>362.29049999999995</v>
      </c>
      <c r="AU938" s="71">
        <f t="shared" si="197"/>
        <v>40.657044999999997</v>
      </c>
      <c r="AV938" s="68">
        <f t="shared" si="194"/>
        <v>8556.2475450000002</v>
      </c>
      <c r="AW938" s="68">
        <f t="shared" si="196"/>
        <v>102674.97054000001</v>
      </c>
      <c r="AX938" s="70">
        <v>400</v>
      </c>
      <c r="AY938" s="70">
        <v>600</v>
      </c>
      <c r="AZ938" s="70"/>
      <c r="BA938" s="68">
        <f t="shared" si="195"/>
        <v>103674.97054000001</v>
      </c>
      <c r="BB938" s="17"/>
      <c r="BC938" s="81"/>
    </row>
    <row r="939" spans="1:55" s="20" customFormat="1" ht="39.75" customHeight="1" x14ac:dyDescent="0.25">
      <c r="A939" s="81" t="s">
        <v>73</v>
      </c>
      <c r="B939" s="34" t="s">
        <v>2</v>
      </c>
      <c r="C939" s="34"/>
      <c r="D939" s="34"/>
      <c r="E939" s="34"/>
      <c r="F939" s="34" t="s">
        <v>5182</v>
      </c>
      <c r="G939" s="15" t="s">
        <v>4776</v>
      </c>
      <c r="H939" s="16" t="s">
        <v>4780</v>
      </c>
      <c r="I939" s="172">
        <f t="shared" si="188"/>
        <v>927</v>
      </c>
      <c r="J939" s="83">
        <f t="shared" si="198"/>
        <v>891</v>
      </c>
      <c r="K939" s="17" t="s">
        <v>4737</v>
      </c>
      <c r="L939" s="60" t="s">
        <v>74</v>
      </c>
      <c r="M939" s="60" t="s">
        <v>5640</v>
      </c>
      <c r="N939" s="53" t="s">
        <v>5955</v>
      </c>
      <c r="O939" s="18" t="s">
        <v>3424</v>
      </c>
      <c r="P939" s="47" t="s">
        <v>3425</v>
      </c>
      <c r="Q939" s="48">
        <v>30864</v>
      </c>
      <c r="R939" s="66" t="s">
        <v>1136</v>
      </c>
      <c r="S939" s="48" t="s">
        <v>76</v>
      </c>
      <c r="T939" s="56" t="s">
        <v>77</v>
      </c>
      <c r="U939" s="47" t="s">
        <v>78</v>
      </c>
      <c r="V939" s="58" t="s">
        <v>196</v>
      </c>
      <c r="W939" s="58" t="s">
        <v>1824</v>
      </c>
      <c r="X939" s="58" t="s">
        <v>5183</v>
      </c>
      <c r="Y939" s="19" t="s">
        <v>5233</v>
      </c>
      <c r="Z939" s="71"/>
      <c r="AA939" s="69"/>
      <c r="AB939" s="68">
        <f t="shared" si="189"/>
        <v>0</v>
      </c>
      <c r="AC939" s="69">
        <v>4025.45</v>
      </c>
      <c r="AD939" s="69">
        <v>2167.5500000000002</v>
      </c>
      <c r="AE939" s="69">
        <v>37</v>
      </c>
      <c r="AF939" s="68">
        <f t="shared" si="190"/>
        <v>6230</v>
      </c>
      <c r="AG939" s="69">
        <v>400</v>
      </c>
      <c r="AH939" s="69"/>
      <c r="AI939" s="69"/>
      <c r="AJ939" s="68">
        <f t="shared" si="191"/>
        <v>400</v>
      </c>
      <c r="AK939" s="69"/>
      <c r="AL939" s="69"/>
      <c r="AM939" s="69"/>
      <c r="AN939" s="69"/>
      <c r="AO939" s="69"/>
      <c r="AP939" s="69"/>
      <c r="AQ939" s="68">
        <f t="shared" si="192"/>
        <v>0</v>
      </c>
      <c r="AR939" s="69"/>
      <c r="AS939" s="69"/>
      <c r="AT939" s="72">
        <f t="shared" si="193"/>
        <v>362.29049999999995</v>
      </c>
      <c r="AU939" s="71">
        <f t="shared" si="197"/>
        <v>40.657044999999997</v>
      </c>
      <c r="AV939" s="68">
        <f t="shared" si="194"/>
        <v>7032.947545</v>
      </c>
      <c r="AW939" s="68">
        <f t="shared" si="196"/>
        <v>84395.370540000004</v>
      </c>
      <c r="AX939" s="70">
        <v>400</v>
      </c>
      <c r="AY939" s="70">
        <v>600</v>
      </c>
      <c r="AZ939" s="70"/>
      <c r="BA939" s="68">
        <f t="shared" si="195"/>
        <v>85395.370540000004</v>
      </c>
      <c r="BB939" s="17" t="s">
        <v>5414</v>
      </c>
      <c r="BC939" s="81" t="s">
        <v>4952</v>
      </c>
    </row>
    <row r="940" spans="1:55" s="20" customFormat="1" ht="39.75" customHeight="1" x14ac:dyDescent="0.25">
      <c r="A940" s="81" t="s">
        <v>73</v>
      </c>
      <c r="B940" s="34"/>
      <c r="C940" s="34">
        <v>1</v>
      </c>
      <c r="D940" s="34"/>
      <c r="E940" s="34"/>
      <c r="F940" s="34" t="s">
        <v>5182</v>
      </c>
      <c r="G940" s="15" t="s">
        <v>4776</v>
      </c>
      <c r="H940" s="16" t="s">
        <v>4780</v>
      </c>
      <c r="I940" s="172">
        <f t="shared" si="188"/>
        <v>928</v>
      </c>
      <c r="J940" s="83">
        <f t="shared" si="198"/>
        <v>892</v>
      </c>
      <c r="K940" s="17" t="s">
        <v>4737</v>
      </c>
      <c r="L940" s="60" t="s">
        <v>74</v>
      </c>
      <c r="M940" s="60" t="s">
        <v>5640</v>
      </c>
      <c r="N940" s="53" t="s">
        <v>4793</v>
      </c>
      <c r="O940" s="18" t="s">
        <v>2379</v>
      </c>
      <c r="P940" s="47"/>
      <c r="Q940" s="48">
        <v>34531</v>
      </c>
      <c r="R940" s="66" t="s">
        <v>1137</v>
      </c>
      <c r="S940" s="48" t="s">
        <v>76</v>
      </c>
      <c r="T940" s="56" t="s">
        <v>77</v>
      </c>
      <c r="U940" s="47" t="s">
        <v>78</v>
      </c>
      <c r="V940" s="58" t="s">
        <v>196</v>
      </c>
      <c r="W940" s="58" t="s">
        <v>1824</v>
      </c>
      <c r="X940" s="58" t="s">
        <v>5183</v>
      </c>
      <c r="Y940" s="19" t="s">
        <v>5184</v>
      </c>
      <c r="Z940" s="71"/>
      <c r="AA940" s="69"/>
      <c r="AB940" s="68">
        <f t="shared" si="189"/>
        <v>0</v>
      </c>
      <c r="AC940" s="69">
        <v>4025.45</v>
      </c>
      <c r="AD940" s="69">
        <v>2167.5500000000002</v>
      </c>
      <c r="AE940" s="69"/>
      <c r="AF940" s="68">
        <f t="shared" si="190"/>
        <v>6193</v>
      </c>
      <c r="AG940" s="69"/>
      <c r="AH940" s="69"/>
      <c r="AI940" s="69"/>
      <c r="AJ940" s="68">
        <f t="shared" si="191"/>
        <v>0</v>
      </c>
      <c r="AK940" s="69"/>
      <c r="AL940" s="69"/>
      <c r="AM940" s="69"/>
      <c r="AN940" s="69"/>
      <c r="AO940" s="69"/>
      <c r="AP940" s="69"/>
      <c r="AQ940" s="68">
        <f t="shared" si="192"/>
        <v>0</v>
      </c>
      <c r="AR940" s="69"/>
      <c r="AS940" s="69"/>
      <c r="AT940" s="72">
        <f t="shared" si="193"/>
        <v>362.29049999999995</v>
      </c>
      <c r="AU940" s="71">
        <f t="shared" si="197"/>
        <v>40.657044999999997</v>
      </c>
      <c r="AV940" s="68">
        <f t="shared" si="194"/>
        <v>6595.947545</v>
      </c>
      <c r="AW940" s="68">
        <f t="shared" si="196"/>
        <v>79151.370540000004</v>
      </c>
      <c r="AX940" s="70">
        <v>400</v>
      </c>
      <c r="AY940" s="70">
        <v>600</v>
      </c>
      <c r="AZ940" s="70"/>
      <c r="BA940" s="68">
        <f t="shared" si="195"/>
        <v>80151.370540000004</v>
      </c>
      <c r="BB940" s="17" t="s">
        <v>4899</v>
      </c>
      <c r="BC940" s="81" t="s">
        <v>4935</v>
      </c>
    </row>
    <row r="941" spans="1:55" s="20" customFormat="1" ht="39.75" customHeight="1" x14ac:dyDescent="0.25">
      <c r="A941" s="81" t="s">
        <v>73</v>
      </c>
      <c r="B941" s="34" t="s">
        <v>2</v>
      </c>
      <c r="C941" s="34"/>
      <c r="D941" s="34"/>
      <c r="E941" s="34"/>
      <c r="F941" s="34" t="s">
        <v>5182</v>
      </c>
      <c r="G941" s="15" t="s">
        <v>4776</v>
      </c>
      <c r="H941" s="16" t="s">
        <v>4780</v>
      </c>
      <c r="I941" s="172">
        <f t="shared" si="188"/>
        <v>929</v>
      </c>
      <c r="J941" s="83">
        <f t="shared" si="198"/>
        <v>893</v>
      </c>
      <c r="K941" s="17" t="s">
        <v>4737</v>
      </c>
      <c r="L941" s="60" t="s">
        <v>74</v>
      </c>
      <c r="M941" s="60" t="s">
        <v>5640</v>
      </c>
      <c r="N941" s="53" t="s">
        <v>4805</v>
      </c>
      <c r="O941" s="18" t="s">
        <v>3426</v>
      </c>
      <c r="P941" s="47" t="s">
        <v>3427</v>
      </c>
      <c r="Q941" s="48">
        <v>35064</v>
      </c>
      <c r="R941" s="66" t="s">
        <v>1138</v>
      </c>
      <c r="S941" s="48" t="s">
        <v>76</v>
      </c>
      <c r="T941" s="56" t="s">
        <v>77</v>
      </c>
      <c r="U941" s="47" t="s">
        <v>78</v>
      </c>
      <c r="V941" s="58" t="s">
        <v>196</v>
      </c>
      <c r="W941" s="58" t="s">
        <v>1824</v>
      </c>
      <c r="X941" s="58" t="s">
        <v>5183</v>
      </c>
      <c r="Y941" s="19" t="s">
        <v>5184</v>
      </c>
      <c r="Z941" s="71"/>
      <c r="AA941" s="69"/>
      <c r="AB941" s="68">
        <f t="shared" si="189"/>
        <v>0</v>
      </c>
      <c r="AC941" s="69">
        <v>4025.45</v>
      </c>
      <c r="AD941" s="69">
        <v>2167.5500000000002</v>
      </c>
      <c r="AE941" s="69"/>
      <c r="AF941" s="68">
        <f t="shared" si="190"/>
        <v>6193</v>
      </c>
      <c r="AG941" s="69"/>
      <c r="AH941" s="69"/>
      <c r="AI941" s="69"/>
      <c r="AJ941" s="68">
        <f t="shared" si="191"/>
        <v>0</v>
      </c>
      <c r="AK941" s="69"/>
      <c r="AL941" s="69"/>
      <c r="AM941" s="69"/>
      <c r="AN941" s="69">
        <v>900</v>
      </c>
      <c r="AO941" s="69"/>
      <c r="AP941" s="69"/>
      <c r="AQ941" s="68">
        <f t="shared" si="192"/>
        <v>900</v>
      </c>
      <c r="AR941" s="69"/>
      <c r="AS941" s="69"/>
      <c r="AT941" s="72">
        <f t="shared" si="193"/>
        <v>362.29049999999995</v>
      </c>
      <c r="AU941" s="71">
        <f t="shared" si="197"/>
        <v>40.657044999999997</v>
      </c>
      <c r="AV941" s="68">
        <f t="shared" si="194"/>
        <v>7495.947545</v>
      </c>
      <c r="AW941" s="68">
        <f t="shared" si="196"/>
        <v>89951.370540000004</v>
      </c>
      <c r="AX941" s="70">
        <v>400</v>
      </c>
      <c r="AY941" s="70">
        <v>600</v>
      </c>
      <c r="AZ941" s="70"/>
      <c r="BA941" s="68">
        <f t="shared" si="195"/>
        <v>90951.370540000004</v>
      </c>
      <c r="BB941" s="17"/>
      <c r="BC941" s="81"/>
    </row>
    <row r="942" spans="1:55" s="20" customFormat="1" ht="39.75" customHeight="1" x14ac:dyDescent="0.25">
      <c r="A942" s="81" t="s">
        <v>73</v>
      </c>
      <c r="B942" s="34" t="s">
        <v>2</v>
      </c>
      <c r="C942" s="34"/>
      <c r="D942" s="34"/>
      <c r="E942" s="34"/>
      <c r="F942" s="34" t="s">
        <v>5182</v>
      </c>
      <c r="G942" s="15" t="s">
        <v>4776</v>
      </c>
      <c r="H942" s="16" t="s">
        <v>4780</v>
      </c>
      <c r="I942" s="172">
        <f t="shared" si="188"/>
        <v>930</v>
      </c>
      <c r="J942" s="83">
        <f t="shared" si="198"/>
        <v>894</v>
      </c>
      <c r="K942" s="17" t="s">
        <v>4737</v>
      </c>
      <c r="L942" s="60" t="s">
        <v>74</v>
      </c>
      <c r="M942" s="60" t="s">
        <v>5640</v>
      </c>
      <c r="N942" s="53" t="s">
        <v>4793</v>
      </c>
      <c r="O942" s="18" t="s">
        <v>3428</v>
      </c>
      <c r="P942" s="47" t="s">
        <v>3429</v>
      </c>
      <c r="Q942" s="48">
        <v>33801</v>
      </c>
      <c r="R942" s="66" t="s">
        <v>1139</v>
      </c>
      <c r="S942" s="48" t="s">
        <v>76</v>
      </c>
      <c r="T942" s="56" t="s">
        <v>77</v>
      </c>
      <c r="U942" s="47" t="s">
        <v>78</v>
      </c>
      <c r="V942" s="58" t="s">
        <v>196</v>
      </c>
      <c r="W942" s="58" t="s">
        <v>1824</v>
      </c>
      <c r="X942" s="58" t="s">
        <v>5183</v>
      </c>
      <c r="Y942" s="19" t="s">
        <v>5184</v>
      </c>
      <c r="Z942" s="71"/>
      <c r="AA942" s="69"/>
      <c r="AB942" s="68">
        <f t="shared" si="189"/>
        <v>0</v>
      </c>
      <c r="AC942" s="69">
        <v>4025.45</v>
      </c>
      <c r="AD942" s="69">
        <v>2167.5500000000002</v>
      </c>
      <c r="AE942" s="69"/>
      <c r="AF942" s="68">
        <f t="shared" si="190"/>
        <v>6193</v>
      </c>
      <c r="AG942" s="69"/>
      <c r="AH942" s="69"/>
      <c r="AI942" s="69"/>
      <c r="AJ942" s="68">
        <f t="shared" si="191"/>
        <v>0</v>
      </c>
      <c r="AK942" s="69"/>
      <c r="AL942" s="69"/>
      <c r="AM942" s="69"/>
      <c r="AN942" s="69">
        <v>900</v>
      </c>
      <c r="AO942" s="69"/>
      <c r="AP942" s="69"/>
      <c r="AQ942" s="68">
        <f t="shared" si="192"/>
        <v>900</v>
      </c>
      <c r="AR942" s="69"/>
      <c r="AS942" s="69"/>
      <c r="AT942" s="72">
        <f t="shared" si="193"/>
        <v>362.29049999999995</v>
      </c>
      <c r="AU942" s="71">
        <f t="shared" si="197"/>
        <v>40.657044999999997</v>
      </c>
      <c r="AV942" s="68">
        <f t="shared" si="194"/>
        <v>7495.947545</v>
      </c>
      <c r="AW942" s="68">
        <f t="shared" si="196"/>
        <v>89951.370540000004</v>
      </c>
      <c r="AX942" s="70">
        <v>400</v>
      </c>
      <c r="AY942" s="70">
        <v>600</v>
      </c>
      <c r="AZ942" s="70"/>
      <c r="BA942" s="68">
        <f t="shared" si="195"/>
        <v>90951.370540000004</v>
      </c>
      <c r="BB942" s="17"/>
      <c r="BC942" s="81"/>
    </row>
    <row r="943" spans="1:55" s="20" customFormat="1" ht="39.75" customHeight="1" x14ac:dyDescent="0.25">
      <c r="A943" s="81" t="s">
        <v>73</v>
      </c>
      <c r="B943" s="34" t="s">
        <v>2</v>
      </c>
      <c r="C943" s="34"/>
      <c r="D943" s="34"/>
      <c r="E943" s="34"/>
      <c r="F943" s="34" t="s">
        <v>5182</v>
      </c>
      <c r="G943" s="15" t="s">
        <v>4776</v>
      </c>
      <c r="H943" s="16" t="s">
        <v>4780</v>
      </c>
      <c r="I943" s="172">
        <f t="shared" si="188"/>
        <v>931</v>
      </c>
      <c r="J943" s="83">
        <f t="shared" si="198"/>
        <v>895</v>
      </c>
      <c r="K943" s="17" t="s">
        <v>4737</v>
      </c>
      <c r="L943" s="60" t="s">
        <v>74</v>
      </c>
      <c r="M943" s="60" t="s">
        <v>5640</v>
      </c>
      <c r="N943" s="53" t="s">
        <v>4793</v>
      </c>
      <c r="O943" s="18" t="s">
        <v>3430</v>
      </c>
      <c r="P943" s="47" t="s">
        <v>3431</v>
      </c>
      <c r="Q943" s="48">
        <v>31017</v>
      </c>
      <c r="R943" s="66" t="s">
        <v>1140</v>
      </c>
      <c r="S943" s="48" t="s">
        <v>76</v>
      </c>
      <c r="T943" s="56" t="s">
        <v>77</v>
      </c>
      <c r="U943" s="47" t="s">
        <v>78</v>
      </c>
      <c r="V943" s="58" t="s">
        <v>196</v>
      </c>
      <c r="W943" s="58" t="s">
        <v>1824</v>
      </c>
      <c r="X943" s="58" t="s">
        <v>5183</v>
      </c>
      <c r="Y943" s="19" t="s">
        <v>5184</v>
      </c>
      <c r="Z943" s="71"/>
      <c r="AA943" s="69"/>
      <c r="AB943" s="68">
        <f t="shared" si="189"/>
        <v>0</v>
      </c>
      <c r="AC943" s="69">
        <v>4025.45</v>
      </c>
      <c r="AD943" s="69">
        <v>2167.5500000000002</v>
      </c>
      <c r="AE943" s="69"/>
      <c r="AF943" s="68">
        <f t="shared" si="190"/>
        <v>6193</v>
      </c>
      <c r="AG943" s="69"/>
      <c r="AH943" s="69"/>
      <c r="AI943" s="69"/>
      <c r="AJ943" s="68">
        <f t="shared" si="191"/>
        <v>0</v>
      </c>
      <c r="AK943" s="69"/>
      <c r="AL943" s="69"/>
      <c r="AM943" s="69"/>
      <c r="AN943" s="69">
        <v>900</v>
      </c>
      <c r="AO943" s="69"/>
      <c r="AP943" s="69"/>
      <c r="AQ943" s="68">
        <f t="shared" si="192"/>
        <v>900</v>
      </c>
      <c r="AR943" s="69"/>
      <c r="AS943" s="69"/>
      <c r="AT943" s="72">
        <f t="shared" si="193"/>
        <v>362.29049999999995</v>
      </c>
      <c r="AU943" s="71">
        <f t="shared" si="197"/>
        <v>40.657044999999997</v>
      </c>
      <c r="AV943" s="68">
        <f t="shared" si="194"/>
        <v>7495.947545</v>
      </c>
      <c r="AW943" s="68">
        <f t="shared" si="196"/>
        <v>89951.370540000004</v>
      </c>
      <c r="AX943" s="70">
        <v>400</v>
      </c>
      <c r="AY943" s="70">
        <v>600</v>
      </c>
      <c r="AZ943" s="70"/>
      <c r="BA943" s="68">
        <f t="shared" si="195"/>
        <v>90951.370540000004</v>
      </c>
      <c r="BB943" s="17"/>
      <c r="BC943" s="81"/>
    </row>
    <row r="944" spans="1:55" s="20" customFormat="1" ht="39.75" customHeight="1" x14ac:dyDescent="0.25">
      <c r="A944" s="81" t="s">
        <v>73</v>
      </c>
      <c r="B944" s="34" t="s">
        <v>2</v>
      </c>
      <c r="C944" s="34"/>
      <c r="D944" s="34"/>
      <c r="E944" s="34"/>
      <c r="F944" s="34" t="s">
        <v>5182</v>
      </c>
      <c r="G944" s="15" t="s">
        <v>4776</v>
      </c>
      <c r="H944" s="16" t="s">
        <v>4780</v>
      </c>
      <c r="I944" s="172">
        <f t="shared" si="188"/>
        <v>932</v>
      </c>
      <c r="J944" s="83">
        <f t="shared" si="198"/>
        <v>896</v>
      </c>
      <c r="K944" s="17" t="s">
        <v>4737</v>
      </c>
      <c r="L944" s="60" t="s">
        <v>74</v>
      </c>
      <c r="M944" s="60" t="s">
        <v>5640</v>
      </c>
      <c r="N944" s="53" t="s">
        <v>4805</v>
      </c>
      <c r="O944" s="18" t="s">
        <v>3432</v>
      </c>
      <c r="P944" s="47" t="s">
        <v>3433</v>
      </c>
      <c r="Q944" s="48">
        <v>38082</v>
      </c>
      <c r="R944" s="66" t="s">
        <v>1141</v>
      </c>
      <c r="S944" s="48" t="s">
        <v>76</v>
      </c>
      <c r="T944" s="56" t="s">
        <v>77</v>
      </c>
      <c r="U944" s="47" t="s">
        <v>78</v>
      </c>
      <c r="V944" s="58" t="s">
        <v>197</v>
      </c>
      <c r="W944" s="58" t="s">
        <v>1827</v>
      </c>
      <c r="X944" s="58" t="s">
        <v>5183</v>
      </c>
      <c r="Y944" s="19" t="s">
        <v>5184</v>
      </c>
      <c r="Z944" s="71"/>
      <c r="AA944" s="69"/>
      <c r="AB944" s="68">
        <f t="shared" si="189"/>
        <v>0</v>
      </c>
      <c r="AC944" s="69">
        <v>3809.65</v>
      </c>
      <c r="AD944" s="69">
        <v>2051.35</v>
      </c>
      <c r="AE944" s="69">
        <v>158</v>
      </c>
      <c r="AF944" s="68">
        <f t="shared" si="190"/>
        <v>6019</v>
      </c>
      <c r="AG944" s="69">
        <v>400</v>
      </c>
      <c r="AH944" s="69"/>
      <c r="AI944" s="69"/>
      <c r="AJ944" s="68">
        <f t="shared" si="191"/>
        <v>400</v>
      </c>
      <c r="AK944" s="69"/>
      <c r="AL944" s="69"/>
      <c r="AM944" s="69"/>
      <c r="AN944" s="69">
        <v>900</v>
      </c>
      <c r="AO944" s="69"/>
      <c r="AP944" s="69"/>
      <c r="AQ944" s="68">
        <f t="shared" si="192"/>
        <v>900</v>
      </c>
      <c r="AR944" s="69"/>
      <c r="AS944" s="69"/>
      <c r="AT944" s="72">
        <f t="shared" si="193"/>
        <v>342.86849999999998</v>
      </c>
      <c r="AU944" s="71">
        <f t="shared" si="197"/>
        <v>38.477465000000002</v>
      </c>
      <c r="AV944" s="68">
        <f t="shared" si="194"/>
        <v>7700.3459649999995</v>
      </c>
      <c r="AW944" s="68">
        <f t="shared" si="196"/>
        <v>92404.151579999991</v>
      </c>
      <c r="AX944" s="70">
        <v>400</v>
      </c>
      <c r="AY944" s="70">
        <v>600</v>
      </c>
      <c r="AZ944" s="70"/>
      <c r="BA944" s="68">
        <f t="shared" si="195"/>
        <v>93404.151579999991</v>
      </c>
      <c r="BB944" s="17" t="s">
        <v>5415</v>
      </c>
      <c r="BC944" s="81" t="s">
        <v>4952</v>
      </c>
    </row>
    <row r="945" spans="1:55" s="20" customFormat="1" ht="39.75" customHeight="1" x14ac:dyDescent="0.25">
      <c r="A945" s="81" t="s">
        <v>73</v>
      </c>
      <c r="B945" s="34" t="s">
        <v>2</v>
      </c>
      <c r="C945" s="34"/>
      <c r="D945" s="34"/>
      <c r="E945" s="34"/>
      <c r="F945" s="34" t="s">
        <v>5182</v>
      </c>
      <c r="G945" s="15" t="s">
        <v>4776</v>
      </c>
      <c r="H945" s="16" t="s">
        <v>4780</v>
      </c>
      <c r="I945" s="172">
        <f t="shared" si="188"/>
        <v>933</v>
      </c>
      <c r="J945" s="83">
        <f t="shared" si="198"/>
        <v>897</v>
      </c>
      <c r="K945" s="17" t="s">
        <v>4737</v>
      </c>
      <c r="L945" s="60" t="s">
        <v>74</v>
      </c>
      <c r="M945" s="60" t="s">
        <v>5640</v>
      </c>
      <c r="N945" s="53" t="s">
        <v>4794</v>
      </c>
      <c r="O945" s="18" t="s">
        <v>3434</v>
      </c>
      <c r="P945" s="47" t="s">
        <v>3435</v>
      </c>
      <c r="Q945" s="48">
        <v>39447</v>
      </c>
      <c r="R945" s="66" t="s">
        <v>1142</v>
      </c>
      <c r="S945" s="48" t="s">
        <v>76</v>
      </c>
      <c r="T945" s="56" t="s">
        <v>77</v>
      </c>
      <c r="U945" s="47" t="s">
        <v>78</v>
      </c>
      <c r="V945" s="58" t="s">
        <v>198</v>
      </c>
      <c r="W945" s="58" t="s">
        <v>1830</v>
      </c>
      <c r="X945" s="58" t="s">
        <v>5183</v>
      </c>
      <c r="Y945" s="19" t="s">
        <v>5184</v>
      </c>
      <c r="Z945" s="71"/>
      <c r="AA945" s="69"/>
      <c r="AB945" s="68">
        <f t="shared" si="189"/>
        <v>0</v>
      </c>
      <c r="AC945" s="69">
        <v>3605.55</v>
      </c>
      <c r="AD945" s="69">
        <v>1941.45</v>
      </c>
      <c r="AE945" s="69"/>
      <c r="AF945" s="68">
        <f t="shared" si="190"/>
        <v>5547</v>
      </c>
      <c r="AG945" s="69"/>
      <c r="AH945" s="69"/>
      <c r="AI945" s="69"/>
      <c r="AJ945" s="68">
        <f t="shared" si="191"/>
        <v>0</v>
      </c>
      <c r="AK945" s="69"/>
      <c r="AL945" s="69"/>
      <c r="AM945" s="69"/>
      <c r="AN945" s="69">
        <v>900</v>
      </c>
      <c r="AO945" s="69"/>
      <c r="AP945" s="69"/>
      <c r="AQ945" s="68">
        <f t="shared" si="192"/>
        <v>900</v>
      </c>
      <c r="AR945" s="69">
        <v>691.72</v>
      </c>
      <c r="AS945" s="69"/>
      <c r="AT945" s="72">
        <f t="shared" si="193"/>
        <v>324.49950000000001</v>
      </c>
      <c r="AU945" s="71">
        <f t="shared" si="197"/>
        <v>36.416055</v>
      </c>
      <c r="AV945" s="68">
        <f t="shared" si="194"/>
        <v>7499.6355549999998</v>
      </c>
      <c r="AW945" s="68">
        <f t="shared" si="196"/>
        <v>89995.626659999994</v>
      </c>
      <c r="AX945" s="70">
        <v>400</v>
      </c>
      <c r="AY945" s="70">
        <v>600</v>
      </c>
      <c r="AZ945" s="70"/>
      <c r="BA945" s="68">
        <f t="shared" si="195"/>
        <v>90995.626659999994</v>
      </c>
      <c r="BB945" s="17"/>
      <c r="BC945" s="81"/>
    </row>
    <row r="946" spans="1:55" s="20" customFormat="1" ht="39.75" customHeight="1" x14ac:dyDescent="0.25">
      <c r="A946" s="81" t="s">
        <v>73</v>
      </c>
      <c r="B946" s="34" t="s">
        <v>2</v>
      </c>
      <c r="C946" s="34"/>
      <c r="D946" s="34"/>
      <c r="E946" s="34"/>
      <c r="F946" s="34" t="s">
        <v>5182</v>
      </c>
      <c r="G946" s="15" t="s">
        <v>4776</v>
      </c>
      <c r="H946" s="16" t="s">
        <v>4780</v>
      </c>
      <c r="I946" s="172">
        <f t="shared" si="188"/>
        <v>934</v>
      </c>
      <c r="J946" s="83">
        <f t="shared" si="198"/>
        <v>898</v>
      </c>
      <c r="K946" s="17" t="s">
        <v>4737</v>
      </c>
      <c r="L946" s="60" t="s">
        <v>74</v>
      </c>
      <c r="M946" s="60" t="s">
        <v>5640</v>
      </c>
      <c r="N946" s="53" t="s">
        <v>4793</v>
      </c>
      <c r="O946" s="18" t="s">
        <v>3436</v>
      </c>
      <c r="P946" s="47" t="s">
        <v>3437</v>
      </c>
      <c r="Q946" s="48">
        <v>35907</v>
      </c>
      <c r="R946" s="66" t="s">
        <v>1143</v>
      </c>
      <c r="S946" s="48" t="s">
        <v>76</v>
      </c>
      <c r="T946" s="56" t="s">
        <v>77</v>
      </c>
      <c r="U946" s="47" t="s">
        <v>78</v>
      </c>
      <c r="V946" s="58" t="s">
        <v>197</v>
      </c>
      <c r="W946" s="58" t="s">
        <v>1827</v>
      </c>
      <c r="X946" s="58" t="s">
        <v>5183</v>
      </c>
      <c r="Y946" s="19" t="s">
        <v>5184</v>
      </c>
      <c r="Z946" s="71"/>
      <c r="AA946" s="69"/>
      <c r="AB946" s="68">
        <f t="shared" si="189"/>
        <v>0</v>
      </c>
      <c r="AC946" s="69">
        <v>3809.65</v>
      </c>
      <c r="AD946" s="69">
        <v>2051.35</v>
      </c>
      <c r="AE946" s="69">
        <v>158</v>
      </c>
      <c r="AF946" s="68">
        <f t="shared" si="190"/>
        <v>6019</v>
      </c>
      <c r="AG946" s="69">
        <v>400</v>
      </c>
      <c r="AH946" s="69"/>
      <c r="AI946" s="69"/>
      <c r="AJ946" s="68">
        <f t="shared" si="191"/>
        <v>400</v>
      </c>
      <c r="AK946" s="69"/>
      <c r="AL946" s="69"/>
      <c r="AM946" s="69"/>
      <c r="AN946" s="69">
        <v>900</v>
      </c>
      <c r="AO946" s="69"/>
      <c r="AP946" s="69"/>
      <c r="AQ946" s="68">
        <f t="shared" si="192"/>
        <v>900</v>
      </c>
      <c r="AR946" s="69"/>
      <c r="AS946" s="69"/>
      <c r="AT946" s="72">
        <f t="shared" si="193"/>
        <v>342.86849999999998</v>
      </c>
      <c r="AU946" s="71">
        <f t="shared" si="197"/>
        <v>38.477465000000002</v>
      </c>
      <c r="AV946" s="68">
        <f t="shared" si="194"/>
        <v>7700.3459649999995</v>
      </c>
      <c r="AW946" s="68">
        <f t="shared" si="196"/>
        <v>92404.151579999991</v>
      </c>
      <c r="AX946" s="70">
        <v>400</v>
      </c>
      <c r="AY946" s="70">
        <v>600</v>
      </c>
      <c r="AZ946" s="70"/>
      <c r="BA946" s="68">
        <f t="shared" si="195"/>
        <v>93404.151579999991</v>
      </c>
      <c r="BB946" s="17" t="s">
        <v>4900</v>
      </c>
      <c r="BC946" s="81" t="s">
        <v>4952</v>
      </c>
    </row>
    <row r="947" spans="1:55" s="20" customFormat="1" ht="39.75" customHeight="1" x14ac:dyDescent="0.25">
      <c r="A947" s="81" t="s">
        <v>73</v>
      </c>
      <c r="B947" s="34" t="s">
        <v>2</v>
      </c>
      <c r="C947" s="34"/>
      <c r="D947" s="34"/>
      <c r="E947" s="34"/>
      <c r="F947" s="34" t="s">
        <v>5182</v>
      </c>
      <c r="G947" s="15" t="s">
        <v>4776</v>
      </c>
      <c r="H947" s="16" t="s">
        <v>4780</v>
      </c>
      <c r="I947" s="172">
        <f t="shared" si="188"/>
        <v>935</v>
      </c>
      <c r="J947" s="83">
        <f t="shared" si="198"/>
        <v>899</v>
      </c>
      <c r="K947" s="17" t="s">
        <v>4737</v>
      </c>
      <c r="L947" s="60" t="s">
        <v>74</v>
      </c>
      <c r="M947" s="60" t="s">
        <v>5640</v>
      </c>
      <c r="N947" s="53" t="s">
        <v>4793</v>
      </c>
      <c r="O947" s="18" t="s">
        <v>5816</v>
      </c>
      <c r="P947" s="47" t="s">
        <v>5817</v>
      </c>
      <c r="Q947" s="48">
        <v>42232</v>
      </c>
      <c r="R947" s="66" t="s">
        <v>1144</v>
      </c>
      <c r="S947" s="48" t="s">
        <v>76</v>
      </c>
      <c r="T947" s="56" t="s">
        <v>1816</v>
      </c>
      <c r="U947" s="47" t="s">
        <v>78</v>
      </c>
      <c r="V947" s="58" t="s">
        <v>79</v>
      </c>
      <c r="W947" s="58" t="s">
        <v>80</v>
      </c>
      <c r="X947" s="58" t="s">
        <v>5183</v>
      </c>
      <c r="Y947" s="19" t="s">
        <v>5193</v>
      </c>
      <c r="Z947" s="71"/>
      <c r="AA947" s="69"/>
      <c r="AB947" s="68">
        <f t="shared" si="189"/>
        <v>0</v>
      </c>
      <c r="AC947" s="69">
        <v>3266.25</v>
      </c>
      <c r="AD947" s="69">
        <v>1758.75</v>
      </c>
      <c r="AE947" s="69"/>
      <c r="AF947" s="68">
        <f t="shared" si="190"/>
        <v>5025</v>
      </c>
      <c r="AG947" s="69"/>
      <c r="AH947" s="69"/>
      <c r="AI947" s="69"/>
      <c r="AJ947" s="68">
        <f t="shared" si="191"/>
        <v>0</v>
      </c>
      <c r="AK947" s="69"/>
      <c r="AL947" s="69"/>
      <c r="AM947" s="69"/>
      <c r="AN947" s="69"/>
      <c r="AO947" s="69"/>
      <c r="AP947" s="69"/>
      <c r="AQ947" s="68">
        <f t="shared" si="192"/>
        <v>0</v>
      </c>
      <c r="AR947" s="69"/>
      <c r="AS947" s="69"/>
      <c r="AT947" s="72">
        <f t="shared" si="193"/>
        <v>293.96249999999998</v>
      </c>
      <c r="AU947" s="71">
        <f t="shared" si="197"/>
        <v>32.989125000000001</v>
      </c>
      <c r="AV947" s="68">
        <f t="shared" si="194"/>
        <v>5351.9516249999997</v>
      </c>
      <c r="AW947" s="68">
        <f t="shared" si="196"/>
        <v>64223.419499999996</v>
      </c>
      <c r="AX947" s="70">
        <v>400</v>
      </c>
      <c r="AY947" s="70">
        <v>600</v>
      </c>
      <c r="AZ947" s="70"/>
      <c r="BA947" s="68">
        <f t="shared" si="195"/>
        <v>65223.419499999996</v>
      </c>
      <c r="BB947" s="17" t="s">
        <v>5935</v>
      </c>
      <c r="BC947" s="81"/>
    </row>
    <row r="948" spans="1:55" s="20" customFormat="1" ht="39.75" customHeight="1" x14ac:dyDescent="0.25">
      <c r="A948" s="81" t="s">
        <v>73</v>
      </c>
      <c r="B948" s="34" t="s">
        <v>2</v>
      </c>
      <c r="C948" s="34"/>
      <c r="D948" s="34"/>
      <c r="E948" s="34"/>
      <c r="F948" s="34" t="s">
        <v>5182</v>
      </c>
      <c r="G948" s="15" t="s">
        <v>4776</v>
      </c>
      <c r="H948" s="16" t="s">
        <v>4780</v>
      </c>
      <c r="I948" s="172">
        <f t="shared" si="188"/>
        <v>936</v>
      </c>
      <c r="J948" s="83">
        <f t="shared" si="198"/>
        <v>900</v>
      </c>
      <c r="K948" s="17" t="s">
        <v>4737</v>
      </c>
      <c r="L948" s="60" t="s">
        <v>74</v>
      </c>
      <c r="M948" s="60" t="s">
        <v>5640</v>
      </c>
      <c r="N948" s="53" t="s">
        <v>5955</v>
      </c>
      <c r="O948" s="18" t="s">
        <v>3438</v>
      </c>
      <c r="P948" s="47" t="s">
        <v>3439</v>
      </c>
      <c r="Q948" s="48">
        <v>36955</v>
      </c>
      <c r="R948" s="66" t="s">
        <v>1145</v>
      </c>
      <c r="S948" s="48" t="s">
        <v>76</v>
      </c>
      <c r="T948" s="56" t="s">
        <v>77</v>
      </c>
      <c r="U948" s="47" t="s">
        <v>78</v>
      </c>
      <c r="V948" s="58" t="s">
        <v>197</v>
      </c>
      <c r="W948" s="58" t="s">
        <v>1827</v>
      </c>
      <c r="X948" s="58" t="s">
        <v>5183</v>
      </c>
      <c r="Y948" s="19" t="s">
        <v>5234</v>
      </c>
      <c r="Z948" s="71"/>
      <c r="AA948" s="69"/>
      <c r="AB948" s="68">
        <f t="shared" si="189"/>
        <v>0</v>
      </c>
      <c r="AC948" s="69">
        <v>3809.65</v>
      </c>
      <c r="AD948" s="69">
        <v>2051.35</v>
      </c>
      <c r="AE948" s="69"/>
      <c r="AF948" s="68">
        <f t="shared" si="190"/>
        <v>5861</v>
      </c>
      <c r="AG948" s="69"/>
      <c r="AH948" s="69"/>
      <c r="AI948" s="69"/>
      <c r="AJ948" s="68">
        <f t="shared" si="191"/>
        <v>0</v>
      </c>
      <c r="AK948" s="69"/>
      <c r="AL948" s="69"/>
      <c r="AM948" s="69"/>
      <c r="AN948" s="69">
        <v>900</v>
      </c>
      <c r="AO948" s="69"/>
      <c r="AP948" s="69"/>
      <c r="AQ948" s="68">
        <f t="shared" si="192"/>
        <v>900</v>
      </c>
      <c r="AR948" s="69">
        <v>559.94000000000005</v>
      </c>
      <c r="AS948" s="69"/>
      <c r="AT948" s="72">
        <f t="shared" si="193"/>
        <v>342.86849999999998</v>
      </c>
      <c r="AU948" s="71">
        <f t="shared" si="197"/>
        <v>38.477465000000002</v>
      </c>
      <c r="AV948" s="68">
        <f t="shared" si="194"/>
        <v>7702.285965</v>
      </c>
      <c r="AW948" s="68">
        <f t="shared" si="196"/>
        <v>92427.431580000004</v>
      </c>
      <c r="AX948" s="70">
        <v>400</v>
      </c>
      <c r="AY948" s="70">
        <v>600</v>
      </c>
      <c r="AZ948" s="70"/>
      <c r="BA948" s="68">
        <f t="shared" si="195"/>
        <v>93427.431580000004</v>
      </c>
      <c r="BB948" s="17"/>
      <c r="BC948" s="81"/>
    </row>
    <row r="949" spans="1:55" s="20" customFormat="1" ht="39.75" customHeight="1" x14ac:dyDescent="0.25">
      <c r="A949" s="81" t="s">
        <v>73</v>
      </c>
      <c r="B949" s="34" t="s">
        <v>2</v>
      </c>
      <c r="C949" s="34"/>
      <c r="D949" s="34"/>
      <c r="E949" s="34"/>
      <c r="F949" s="34" t="s">
        <v>5182</v>
      </c>
      <c r="G949" s="15" t="s">
        <v>4776</v>
      </c>
      <c r="H949" s="16" t="s">
        <v>4780</v>
      </c>
      <c r="I949" s="172">
        <f t="shared" si="188"/>
        <v>937</v>
      </c>
      <c r="J949" s="83">
        <f t="shared" si="198"/>
        <v>901</v>
      </c>
      <c r="K949" s="17" t="s">
        <v>4737</v>
      </c>
      <c r="L949" s="60" t="s">
        <v>74</v>
      </c>
      <c r="M949" s="60" t="s">
        <v>5640</v>
      </c>
      <c r="N949" s="53" t="s">
        <v>4794</v>
      </c>
      <c r="O949" s="18" t="s">
        <v>3440</v>
      </c>
      <c r="P949" s="47" t="s">
        <v>3441</v>
      </c>
      <c r="Q949" s="48">
        <v>38082</v>
      </c>
      <c r="R949" s="66" t="s">
        <v>1146</v>
      </c>
      <c r="S949" s="48" t="s">
        <v>76</v>
      </c>
      <c r="T949" s="56" t="s">
        <v>77</v>
      </c>
      <c r="U949" s="47" t="s">
        <v>78</v>
      </c>
      <c r="V949" s="58" t="s">
        <v>198</v>
      </c>
      <c r="W949" s="58" t="s">
        <v>1830</v>
      </c>
      <c r="X949" s="58" t="s">
        <v>5183</v>
      </c>
      <c r="Y949" s="19" t="s">
        <v>5184</v>
      </c>
      <c r="Z949" s="71"/>
      <c r="AA949" s="69"/>
      <c r="AB949" s="68">
        <f t="shared" si="189"/>
        <v>0</v>
      </c>
      <c r="AC949" s="69">
        <v>3605.55</v>
      </c>
      <c r="AD949" s="69">
        <v>1941.45</v>
      </c>
      <c r="AE949" s="69"/>
      <c r="AF949" s="68">
        <f t="shared" si="190"/>
        <v>5547</v>
      </c>
      <c r="AG949" s="69"/>
      <c r="AH949" s="69"/>
      <c r="AI949" s="69"/>
      <c r="AJ949" s="68">
        <f t="shared" si="191"/>
        <v>0</v>
      </c>
      <c r="AK949" s="69"/>
      <c r="AL949" s="69"/>
      <c r="AM949" s="69"/>
      <c r="AN949" s="69">
        <v>900</v>
      </c>
      <c r="AO949" s="69"/>
      <c r="AP949" s="69"/>
      <c r="AQ949" s="68">
        <f t="shared" si="192"/>
        <v>900</v>
      </c>
      <c r="AR949" s="69">
        <v>691.72</v>
      </c>
      <c r="AS949" s="69"/>
      <c r="AT949" s="72">
        <f t="shared" si="193"/>
        <v>324.49950000000001</v>
      </c>
      <c r="AU949" s="71">
        <f t="shared" si="197"/>
        <v>36.416055</v>
      </c>
      <c r="AV949" s="68">
        <f t="shared" si="194"/>
        <v>7499.6355549999998</v>
      </c>
      <c r="AW949" s="68">
        <f t="shared" si="196"/>
        <v>89995.626659999994</v>
      </c>
      <c r="AX949" s="70">
        <v>400</v>
      </c>
      <c r="AY949" s="70">
        <v>600</v>
      </c>
      <c r="AZ949" s="70"/>
      <c r="BA949" s="68">
        <f t="shared" si="195"/>
        <v>90995.626659999994</v>
      </c>
      <c r="BB949" s="17"/>
      <c r="BC949" s="81"/>
    </row>
    <row r="950" spans="1:55" s="20" customFormat="1" ht="39.75" customHeight="1" x14ac:dyDescent="0.25">
      <c r="A950" s="81" t="s">
        <v>73</v>
      </c>
      <c r="B950" s="34" t="s">
        <v>2</v>
      </c>
      <c r="C950" s="34"/>
      <c r="D950" s="34"/>
      <c r="E950" s="34"/>
      <c r="F950" s="34" t="s">
        <v>5182</v>
      </c>
      <c r="G950" s="15" t="s">
        <v>4776</v>
      </c>
      <c r="H950" s="16" t="s">
        <v>4780</v>
      </c>
      <c r="I950" s="172">
        <f t="shared" si="188"/>
        <v>938</v>
      </c>
      <c r="J950" s="83">
        <f t="shared" si="198"/>
        <v>902</v>
      </c>
      <c r="K950" s="17" t="s">
        <v>4737</v>
      </c>
      <c r="L950" s="60" t="s">
        <v>74</v>
      </c>
      <c r="M950" s="60" t="s">
        <v>5640</v>
      </c>
      <c r="N950" s="53" t="s">
        <v>4790</v>
      </c>
      <c r="O950" s="18" t="s">
        <v>3442</v>
      </c>
      <c r="P950" s="47" t="s">
        <v>3443</v>
      </c>
      <c r="Q950" s="48">
        <v>41257</v>
      </c>
      <c r="R950" s="66" t="s">
        <v>1147</v>
      </c>
      <c r="S950" s="48" t="s">
        <v>76</v>
      </c>
      <c r="T950" s="56" t="s">
        <v>77</v>
      </c>
      <c r="U950" s="47" t="s">
        <v>78</v>
      </c>
      <c r="V950" s="186" t="s">
        <v>79</v>
      </c>
      <c r="W950" s="58" t="s">
        <v>80</v>
      </c>
      <c r="X950" s="58" t="s">
        <v>5183</v>
      </c>
      <c r="Y950" s="19" t="s">
        <v>5184</v>
      </c>
      <c r="Z950" s="71"/>
      <c r="AA950" s="69"/>
      <c r="AB950" s="68">
        <f t="shared" si="189"/>
        <v>0</v>
      </c>
      <c r="AC950" s="69">
        <v>3266.25</v>
      </c>
      <c r="AD950" s="69">
        <v>1758.75</v>
      </c>
      <c r="AE950" s="69"/>
      <c r="AF950" s="68">
        <f t="shared" si="190"/>
        <v>5025</v>
      </c>
      <c r="AG950" s="69"/>
      <c r="AH950" s="69"/>
      <c r="AI950" s="69"/>
      <c r="AJ950" s="68">
        <f t="shared" si="191"/>
        <v>0</v>
      </c>
      <c r="AK950" s="69"/>
      <c r="AL950" s="69"/>
      <c r="AM950" s="69"/>
      <c r="AN950" s="69">
        <v>900</v>
      </c>
      <c r="AO950" s="69">
        <v>450</v>
      </c>
      <c r="AP950" s="69"/>
      <c r="AQ950" s="68">
        <f t="shared" si="192"/>
        <v>1350</v>
      </c>
      <c r="AR950" s="69">
        <v>1378.32</v>
      </c>
      <c r="AS950" s="69"/>
      <c r="AT950" s="72">
        <f t="shared" si="193"/>
        <v>293.96249999999998</v>
      </c>
      <c r="AU950" s="71">
        <f t="shared" si="197"/>
        <v>32.989125000000001</v>
      </c>
      <c r="AV950" s="68">
        <f t="shared" si="194"/>
        <v>8080.2716249999994</v>
      </c>
      <c r="AW950" s="68">
        <f t="shared" si="196"/>
        <v>96963.259499999986</v>
      </c>
      <c r="AX950" s="70">
        <v>400</v>
      </c>
      <c r="AY950" s="70">
        <v>600</v>
      </c>
      <c r="AZ950" s="70"/>
      <c r="BA950" s="68">
        <f t="shared" si="195"/>
        <v>97963.259499999986</v>
      </c>
      <c r="BB950" s="17" t="s">
        <v>4862</v>
      </c>
      <c r="BC950" s="81" t="s">
        <v>4930</v>
      </c>
    </row>
    <row r="951" spans="1:55" s="20" customFormat="1" ht="39.75" customHeight="1" x14ac:dyDescent="0.25">
      <c r="A951" s="81" t="s">
        <v>73</v>
      </c>
      <c r="B951" s="34" t="s">
        <v>2</v>
      </c>
      <c r="C951" s="34"/>
      <c r="D951" s="34"/>
      <c r="E951" s="34"/>
      <c r="F951" s="34" t="s">
        <v>5182</v>
      </c>
      <c r="G951" s="15" t="s">
        <v>4776</v>
      </c>
      <c r="H951" s="16" t="s">
        <v>4780</v>
      </c>
      <c r="I951" s="172">
        <f t="shared" si="188"/>
        <v>939</v>
      </c>
      <c r="J951" s="83">
        <f t="shared" si="198"/>
        <v>903</v>
      </c>
      <c r="K951" s="17" t="s">
        <v>4737</v>
      </c>
      <c r="L951" s="60" t="s">
        <v>74</v>
      </c>
      <c r="M951" s="60" t="s">
        <v>5640</v>
      </c>
      <c r="N951" s="53" t="s">
        <v>4790</v>
      </c>
      <c r="O951" s="18" t="s">
        <v>3444</v>
      </c>
      <c r="P951" s="47" t="s">
        <v>3445</v>
      </c>
      <c r="Q951" s="48">
        <v>41257</v>
      </c>
      <c r="R951" s="66" t="s">
        <v>1148</v>
      </c>
      <c r="S951" s="48" t="s">
        <v>76</v>
      </c>
      <c r="T951" s="56" t="s">
        <v>77</v>
      </c>
      <c r="U951" s="47" t="s">
        <v>78</v>
      </c>
      <c r="V951" s="186" t="s">
        <v>79</v>
      </c>
      <c r="W951" s="58" t="s">
        <v>80</v>
      </c>
      <c r="X951" s="58" t="s">
        <v>5183</v>
      </c>
      <c r="Y951" s="19" t="s">
        <v>5184</v>
      </c>
      <c r="Z951" s="71"/>
      <c r="AA951" s="69"/>
      <c r="AB951" s="68">
        <f t="shared" si="189"/>
        <v>0</v>
      </c>
      <c r="AC951" s="69">
        <v>3266.25</v>
      </c>
      <c r="AD951" s="69">
        <v>1758.75</v>
      </c>
      <c r="AE951" s="69"/>
      <c r="AF951" s="68">
        <f t="shared" si="190"/>
        <v>5025</v>
      </c>
      <c r="AG951" s="69"/>
      <c r="AH951" s="69"/>
      <c r="AI951" s="69"/>
      <c r="AJ951" s="68">
        <f t="shared" si="191"/>
        <v>0</v>
      </c>
      <c r="AK951" s="69"/>
      <c r="AL951" s="69"/>
      <c r="AM951" s="69"/>
      <c r="AN951" s="69">
        <v>900</v>
      </c>
      <c r="AO951" s="69"/>
      <c r="AP951" s="69"/>
      <c r="AQ951" s="68">
        <f t="shared" si="192"/>
        <v>900</v>
      </c>
      <c r="AR951" s="69">
        <v>645.16999999999996</v>
      </c>
      <c r="AS951" s="69"/>
      <c r="AT951" s="72">
        <f t="shared" si="193"/>
        <v>293.96249999999998</v>
      </c>
      <c r="AU951" s="71">
        <f t="shared" si="197"/>
        <v>32.989125000000001</v>
      </c>
      <c r="AV951" s="68">
        <f t="shared" si="194"/>
        <v>6897.1216249999998</v>
      </c>
      <c r="AW951" s="68">
        <f t="shared" si="196"/>
        <v>82765.459499999997</v>
      </c>
      <c r="AX951" s="70">
        <v>400</v>
      </c>
      <c r="AY951" s="70">
        <v>600</v>
      </c>
      <c r="AZ951" s="70"/>
      <c r="BA951" s="68">
        <f t="shared" si="195"/>
        <v>83765.459499999997</v>
      </c>
      <c r="BB951" s="17" t="s">
        <v>4862</v>
      </c>
      <c r="BC951" s="81" t="s">
        <v>4930</v>
      </c>
    </row>
    <row r="952" spans="1:55" s="20" customFormat="1" ht="39.75" customHeight="1" x14ac:dyDescent="0.25">
      <c r="A952" s="81" t="s">
        <v>73</v>
      </c>
      <c r="B952" s="34" t="s">
        <v>2</v>
      </c>
      <c r="C952" s="34"/>
      <c r="D952" s="34"/>
      <c r="E952" s="34"/>
      <c r="F952" s="34" t="s">
        <v>5182</v>
      </c>
      <c r="G952" s="15" t="s">
        <v>4776</v>
      </c>
      <c r="H952" s="16" t="s">
        <v>4780</v>
      </c>
      <c r="I952" s="172">
        <f t="shared" si="188"/>
        <v>940</v>
      </c>
      <c r="J952" s="83">
        <f t="shared" si="198"/>
        <v>904</v>
      </c>
      <c r="K952" s="17" t="s">
        <v>4737</v>
      </c>
      <c r="L952" s="60" t="s">
        <v>74</v>
      </c>
      <c r="M952" s="60" t="s">
        <v>5640</v>
      </c>
      <c r="N952" s="139" t="s">
        <v>4801</v>
      </c>
      <c r="O952" s="18" t="s">
        <v>3446</v>
      </c>
      <c r="P952" s="47" t="s">
        <v>3447</v>
      </c>
      <c r="Q952" s="48">
        <v>41257</v>
      </c>
      <c r="R952" s="66" t="s">
        <v>1149</v>
      </c>
      <c r="S952" s="48" t="s">
        <v>76</v>
      </c>
      <c r="T952" s="56" t="s">
        <v>77</v>
      </c>
      <c r="U952" s="47" t="s">
        <v>78</v>
      </c>
      <c r="V952" s="186" t="s">
        <v>79</v>
      </c>
      <c r="W952" s="58" t="s">
        <v>80</v>
      </c>
      <c r="X952" s="58" t="s">
        <v>5183</v>
      </c>
      <c r="Y952" s="19" t="s">
        <v>5184</v>
      </c>
      <c r="Z952" s="71"/>
      <c r="AA952" s="69"/>
      <c r="AB952" s="68">
        <f t="shared" si="189"/>
        <v>0</v>
      </c>
      <c r="AC952" s="69">
        <v>3266.25</v>
      </c>
      <c r="AD952" s="69">
        <v>1758.75</v>
      </c>
      <c r="AE952" s="69"/>
      <c r="AF952" s="68">
        <f t="shared" si="190"/>
        <v>5025</v>
      </c>
      <c r="AG952" s="69"/>
      <c r="AH952" s="69"/>
      <c r="AI952" s="69"/>
      <c r="AJ952" s="68">
        <f t="shared" si="191"/>
        <v>0</v>
      </c>
      <c r="AK952" s="69"/>
      <c r="AL952" s="69"/>
      <c r="AM952" s="69"/>
      <c r="AN952" s="69">
        <v>900</v>
      </c>
      <c r="AO952" s="69"/>
      <c r="AP952" s="69"/>
      <c r="AQ952" s="68">
        <f t="shared" si="192"/>
        <v>900</v>
      </c>
      <c r="AR952" s="69">
        <v>645.16999999999996</v>
      </c>
      <c r="AS952" s="69"/>
      <c r="AT952" s="72">
        <f t="shared" si="193"/>
        <v>293.96249999999998</v>
      </c>
      <c r="AU952" s="71">
        <f t="shared" si="197"/>
        <v>32.989125000000001</v>
      </c>
      <c r="AV952" s="68">
        <f t="shared" si="194"/>
        <v>6897.1216249999998</v>
      </c>
      <c r="AW952" s="68">
        <f t="shared" si="196"/>
        <v>82765.459499999997</v>
      </c>
      <c r="AX952" s="70">
        <v>400</v>
      </c>
      <c r="AY952" s="70">
        <v>600</v>
      </c>
      <c r="AZ952" s="70"/>
      <c r="BA952" s="68">
        <f t="shared" si="195"/>
        <v>83765.459499999997</v>
      </c>
      <c r="BB952" s="17" t="s">
        <v>4862</v>
      </c>
      <c r="BC952" s="81" t="s">
        <v>4930</v>
      </c>
    </row>
    <row r="953" spans="1:55" s="20" customFormat="1" ht="39.75" customHeight="1" x14ac:dyDescent="0.25">
      <c r="A953" s="81" t="s">
        <v>73</v>
      </c>
      <c r="B953" s="34" t="s">
        <v>2</v>
      </c>
      <c r="C953" s="34"/>
      <c r="D953" s="34"/>
      <c r="E953" s="34"/>
      <c r="F953" s="34" t="s">
        <v>5182</v>
      </c>
      <c r="G953" s="15" t="s">
        <v>4776</v>
      </c>
      <c r="H953" s="16" t="s">
        <v>4780</v>
      </c>
      <c r="I953" s="172">
        <f t="shared" si="188"/>
        <v>941</v>
      </c>
      <c r="J953" s="83">
        <f t="shared" si="198"/>
        <v>905</v>
      </c>
      <c r="K953" s="17" t="s">
        <v>4737</v>
      </c>
      <c r="L953" s="60" t="s">
        <v>74</v>
      </c>
      <c r="M953" s="60" t="s">
        <v>5640</v>
      </c>
      <c r="N953" s="139" t="s">
        <v>4801</v>
      </c>
      <c r="O953" s="18" t="s">
        <v>3448</v>
      </c>
      <c r="P953" s="47" t="s">
        <v>3449</v>
      </c>
      <c r="Q953" s="48">
        <v>41257</v>
      </c>
      <c r="R953" s="66" t="s">
        <v>1150</v>
      </c>
      <c r="S953" s="48" t="s">
        <v>76</v>
      </c>
      <c r="T953" s="56" t="s">
        <v>77</v>
      </c>
      <c r="U953" s="47" t="s">
        <v>78</v>
      </c>
      <c r="V953" s="186" t="s">
        <v>79</v>
      </c>
      <c r="W953" s="58" t="s">
        <v>80</v>
      </c>
      <c r="X953" s="58" t="s">
        <v>5183</v>
      </c>
      <c r="Y953" s="19" t="s">
        <v>5184</v>
      </c>
      <c r="Z953" s="71"/>
      <c r="AA953" s="69"/>
      <c r="AB953" s="68">
        <f t="shared" si="189"/>
        <v>0</v>
      </c>
      <c r="AC953" s="69">
        <v>3266.25</v>
      </c>
      <c r="AD953" s="69">
        <v>1758.75</v>
      </c>
      <c r="AE953" s="69">
        <v>443</v>
      </c>
      <c r="AF953" s="68">
        <f t="shared" si="190"/>
        <v>5468</v>
      </c>
      <c r="AG953" s="69">
        <v>400</v>
      </c>
      <c r="AH953" s="69"/>
      <c r="AI953" s="69"/>
      <c r="AJ953" s="68">
        <f t="shared" si="191"/>
        <v>400</v>
      </c>
      <c r="AK953" s="69"/>
      <c r="AL953" s="69"/>
      <c r="AM953" s="69"/>
      <c r="AN953" s="69">
        <v>900</v>
      </c>
      <c r="AO953" s="69"/>
      <c r="AP953" s="69"/>
      <c r="AQ953" s="68">
        <f t="shared" si="192"/>
        <v>900</v>
      </c>
      <c r="AR953" s="69"/>
      <c r="AS953" s="69"/>
      <c r="AT953" s="72">
        <f t="shared" si="193"/>
        <v>293.96249999999998</v>
      </c>
      <c r="AU953" s="71">
        <f t="shared" si="197"/>
        <v>32.989125000000001</v>
      </c>
      <c r="AV953" s="68">
        <f t="shared" si="194"/>
        <v>7094.9516249999997</v>
      </c>
      <c r="AW953" s="68">
        <f t="shared" si="196"/>
        <v>85139.419499999989</v>
      </c>
      <c r="AX953" s="70">
        <v>400</v>
      </c>
      <c r="AY953" s="70">
        <v>600</v>
      </c>
      <c r="AZ953" s="70"/>
      <c r="BA953" s="68">
        <f t="shared" si="195"/>
        <v>86139.419499999989</v>
      </c>
      <c r="BB953" s="17" t="s">
        <v>4901</v>
      </c>
      <c r="BC953" s="81" t="s">
        <v>4959</v>
      </c>
    </row>
    <row r="954" spans="1:55" s="20" customFormat="1" ht="39.75" customHeight="1" x14ac:dyDescent="0.25">
      <c r="A954" s="81" t="s">
        <v>73</v>
      </c>
      <c r="B954" s="34" t="s">
        <v>2</v>
      </c>
      <c r="C954" s="34"/>
      <c r="D954" s="34"/>
      <c r="E954" s="34"/>
      <c r="F954" s="34" t="s">
        <v>5182</v>
      </c>
      <c r="G954" s="15" t="s">
        <v>4776</v>
      </c>
      <c r="H954" s="16" t="s">
        <v>4780</v>
      </c>
      <c r="I954" s="172">
        <f t="shared" si="188"/>
        <v>942</v>
      </c>
      <c r="J954" s="83">
        <f t="shared" si="198"/>
        <v>906</v>
      </c>
      <c r="K954" s="17" t="s">
        <v>4737</v>
      </c>
      <c r="L954" s="60" t="s">
        <v>74</v>
      </c>
      <c r="M954" s="60" t="s">
        <v>5640</v>
      </c>
      <c r="N954" s="53" t="s">
        <v>4804</v>
      </c>
      <c r="O954" s="18" t="s">
        <v>3450</v>
      </c>
      <c r="P954" s="47" t="s">
        <v>3451</v>
      </c>
      <c r="Q954" s="48">
        <v>41257</v>
      </c>
      <c r="R954" s="66" t="s">
        <v>1151</v>
      </c>
      <c r="S954" s="48" t="s">
        <v>76</v>
      </c>
      <c r="T954" s="56" t="s">
        <v>77</v>
      </c>
      <c r="U954" s="47" t="s">
        <v>78</v>
      </c>
      <c r="V954" s="186" t="s">
        <v>79</v>
      </c>
      <c r="W954" s="58" t="s">
        <v>80</v>
      </c>
      <c r="X954" s="58" t="s">
        <v>5183</v>
      </c>
      <c r="Y954" s="19" t="s">
        <v>5184</v>
      </c>
      <c r="Z954" s="71"/>
      <c r="AA954" s="69"/>
      <c r="AB954" s="68">
        <f t="shared" si="189"/>
        <v>0</v>
      </c>
      <c r="AC954" s="69">
        <v>3266.25</v>
      </c>
      <c r="AD954" s="69">
        <v>1758.75</v>
      </c>
      <c r="AE954" s="69"/>
      <c r="AF954" s="68">
        <f t="shared" si="190"/>
        <v>5025</v>
      </c>
      <c r="AG954" s="69"/>
      <c r="AH954" s="69"/>
      <c r="AI954" s="69"/>
      <c r="AJ954" s="68">
        <f t="shared" si="191"/>
        <v>0</v>
      </c>
      <c r="AK954" s="69"/>
      <c r="AL954" s="69"/>
      <c r="AM954" s="69"/>
      <c r="AN954" s="69">
        <v>900</v>
      </c>
      <c r="AO954" s="69"/>
      <c r="AP954" s="69"/>
      <c r="AQ954" s="68">
        <f t="shared" si="192"/>
        <v>900</v>
      </c>
      <c r="AR954" s="69">
        <v>498.54</v>
      </c>
      <c r="AS954" s="69"/>
      <c r="AT954" s="72">
        <f t="shared" si="193"/>
        <v>293.96249999999998</v>
      </c>
      <c r="AU954" s="71">
        <f t="shared" si="197"/>
        <v>32.989125000000001</v>
      </c>
      <c r="AV954" s="68">
        <f t="shared" si="194"/>
        <v>6750.4916249999997</v>
      </c>
      <c r="AW954" s="68">
        <f t="shared" si="196"/>
        <v>81005.8995</v>
      </c>
      <c r="AX954" s="70">
        <v>400</v>
      </c>
      <c r="AY954" s="70">
        <v>600</v>
      </c>
      <c r="AZ954" s="70"/>
      <c r="BA954" s="68">
        <f t="shared" si="195"/>
        <v>82005.8995</v>
      </c>
      <c r="BB954" s="17" t="s">
        <v>4902</v>
      </c>
      <c r="BC954" s="81" t="s">
        <v>4930</v>
      </c>
    </row>
    <row r="955" spans="1:55" s="20" customFormat="1" ht="39.75" customHeight="1" x14ac:dyDescent="0.25">
      <c r="A955" s="81" t="s">
        <v>73</v>
      </c>
      <c r="B955" s="34" t="s">
        <v>2</v>
      </c>
      <c r="C955" s="34"/>
      <c r="D955" s="34"/>
      <c r="E955" s="34"/>
      <c r="F955" s="34" t="s">
        <v>5182</v>
      </c>
      <c r="G955" s="15" t="s">
        <v>4776</v>
      </c>
      <c r="H955" s="16" t="s">
        <v>4780</v>
      </c>
      <c r="I955" s="172">
        <f t="shared" si="188"/>
        <v>943</v>
      </c>
      <c r="J955" s="83">
        <f t="shared" si="198"/>
        <v>907</v>
      </c>
      <c r="K955" s="17" t="s">
        <v>4737</v>
      </c>
      <c r="L955" s="60" t="s">
        <v>74</v>
      </c>
      <c r="M955" s="60" t="s">
        <v>5640</v>
      </c>
      <c r="N955" s="53" t="s">
        <v>4793</v>
      </c>
      <c r="O955" s="18" t="s">
        <v>3452</v>
      </c>
      <c r="P955" s="47" t="s">
        <v>3453</v>
      </c>
      <c r="Q955" s="48">
        <v>41670</v>
      </c>
      <c r="R955" s="66" t="s">
        <v>1152</v>
      </c>
      <c r="S955" s="48" t="s">
        <v>76</v>
      </c>
      <c r="T955" s="56" t="s">
        <v>77</v>
      </c>
      <c r="U955" s="47" t="s">
        <v>78</v>
      </c>
      <c r="V955" s="186" t="s">
        <v>79</v>
      </c>
      <c r="W955" s="58" t="s">
        <v>80</v>
      </c>
      <c r="X955" s="58" t="s">
        <v>5183</v>
      </c>
      <c r="Y955" s="19" t="s">
        <v>5184</v>
      </c>
      <c r="Z955" s="71"/>
      <c r="AA955" s="69"/>
      <c r="AB955" s="68">
        <f t="shared" si="189"/>
        <v>0</v>
      </c>
      <c r="AC955" s="69">
        <v>3266.25</v>
      </c>
      <c r="AD955" s="69">
        <v>1758.75</v>
      </c>
      <c r="AE955" s="69"/>
      <c r="AF955" s="68">
        <f t="shared" si="190"/>
        <v>5025</v>
      </c>
      <c r="AG955" s="69"/>
      <c r="AH955" s="69"/>
      <c r="AI955" s="69"/>
      <c r="AJ955" s="68">
        <f t="shared" si="191"/>
        <v>0</v>
      </c>
      <c r="AK955" s="69"/>
      <c r="AL955" s="69"/>
      <c r="AM955" s="69"/>
      <c r="AN955" s="69">
        <v>900</v>
      </c>
      <c r="AO955" s="69"/>
      <c r="AP955" s="69"/>
      <c r="AQ955" s="68">
        <f t="shared" si="192"/>
        <v>900</v>
      </c>
      <c r="AR955" s="69">
        <v>351.91</v>
      </c>
      <c r="AS955" s="69"/>
      <c r="AT955" s="72">
        <f t="shared" si="193"/>
        <v>293.96249999999998</v>
      </c>
      <c r="AU955" s="71">
        <f t="shared" si="197"/>
        <v>32.989125000000001</v>
      </c>
      <c r="AV955" s="68">
        <f t="shared" si="194"/>
        <v>6603.8616249999995</v>
      </c>
      <c r="AW955" s="68">
        <f t="shared" si="196"/>
        <v>79246.339500000002</v>
      </c>
      <c r="AX955" s="70">
        <v>400</v>
      </c>
      <c r="AY955" s="70">
        <v>600</v>
      </c>
      <c r="AZ955" s="70"/>
      <c r="BA955" s="68">
        <f t="shared" si="195"/>
        <v>80246.339500000002</v>
      </c>
      <c r="BB955" s="17"/>
      <c r="BC955" s="81"/>
    </row>
    <row r="956" spans="1:55" s="20" customFormat="1" ht="39.75" customHeight="1" x14ac:dyDescent="0.25">
      <c r="A956" s="81" t="s">
        <v>4754</v>
      </c>
      <c r="B956" s="34" t="s">
        <v>2</v>
      </c>
      <c r="C956" s="34"/>
      <c r="D956" s="34"/>
      <c r="E956" s="34"/>
      <c r="F956" s="34" t="s">
        <v>5182</v>
      </c>
      <c r="G956" s="15" t="s">
        <v>4776</v>
      </c>
      <c r="H956" s="16" t="s">
        <v>4780</v>
      </c>
      <c r="I956" s="172">
        <f t="shared" si="188"/>
        <v>944</v>
      </c>
      <c r="J956" s="83">
        <f t="shared" si="198"/>
        <v>908</v>
      </c>
      <c r="K956" s="17" t="s">
        <v>4700</v>
      </c>
      <c r="L956" s="60" t="s">
        <v>4785</v>
      </c>
      <c r="M956" s="60" t="s">
        <v>5641</v>
      </c>
      <c r="N956" s="139" t="s">
        <v>4789</v>
      </c>
      <c r="O956" s="18" t="s">
        <v>3454</v>
      </c>
      <c r="P956" s="47" t="s">
        <v>3455</v>
      </c>
      <c r="Q956" s="48">
        <v>30651</v>
      </c>
      <c r="R956" s="66" t="s">
        <v>1153</v>
      </c>
      <c r="S956" s="48" t="s">
        <v>76</v>
      </c>
      <c r="T956" s="56" t="s">
        <v>77</v>
      </c>
      <c r="U956" s="47" t="s">
        <v>1811</v>
      </c>
      <c r="V956" s="58" t="s">
        <v>140</v>
      </c>
      <c r="W956" s="58" t="s">
        <v>141</v>
      </c>
      <c r="X956" s="58" t="s">
        <v>5183</v>
      </c>
      <c r="Y956" s="19" t="s">
        <v>5188</v>
      </c>
      <c r="Z956" s="71">
        <v>785.62</v>
      </c>
      <c r="AA956" s="69">
        <v>15.7</v>
      </c>
      <c r="AB956" s="68">
        <f t="shared" si="189"/>
        <v>801.32</v>
      </c>
      <c r="AC956" s="69"/>
      <c r="AD956" s="69"/>
      <c r="AE956" s="69"/>
      <c r="AF956" s="68">
        <f t="shared" si="190"/>
        <v>0</v>
      </c>
      <c r="AG956" s="69"/>
      <c r="AH956" s="69"/>
      <c r="AI956" s="69"/>
      <c r="AJ956" s="68">
        <f t="shared" si="191"/>
        <v>0</v>
      </c>
      <c r="AK956" s="69"/>
      <c r="AL956" s="69"/>
      <c r="AM956" s="69"/>
      <c r="AN956" s="69"/>
      <c r="AO956" s="69"/>
      <c r="AP956" s="69"/>
      <c r="AQ956" s="68">
        <f t="shared" si="192"/>
        <v>0</v>
      </c>
      <c r="AR956" s="69"/>
      <c r="AS956" s="69">
        <v>1250.92</v>
      </c>
      <c r="AT956" s="72">
        <f t="shared" si="193"/>
        <v>70.705799999999996</v>
      </c>
      <c r="AU956" s="71">
        <f>+(Z956+AC956)*0.82%</f>
        <v>6.4420839999999995</v>
      </c>
      <c r="AV956" s="68">
        <f t="shared" si="194"/>
        <v>2129.3878840000002</v>
      </c>
      <c r="AW956" s="68">
        <f t="shared" si="196"/>
        <v>25552.654608000004</v>
      </c>
      <c r="AX956" s="70">
        <v>400</v>
      </c>
      <c r="AY956" s="70">
        <v>600</v>
      </c>
      <c r="AZ956" s="70"/>
      <c r="BA956" s="68">
        <f t="shared" si="195"/>
        <v>26552.654608000004</v>
      </c>
      <c r="BB956" s="17"/>
      <c r="BC956" s="81"/>
    </row>
    <row r="957" spans="1:55" s="20" customFormat="1" ht="39.75" customHeight="1" x14ac:dyDescent="0.25">
      <c r="A957" s="81" t="s">
        <v>4754</v>
      </c>
      <c r="B957" s="34" t="s">
        <v>2</v>
      </c>
      <c r="C957" s="34"/>
      <c r="D957" s="34"/>
      <c r="E957" s="34"/>
      <c r="F957" s="34" t="s">
        <v>5182</v>
      </c>
      <c r="G957" s="15" t="s">
        <v>4781</v>
      </c>
      <c r="H957" s="16"/>
      <c r="I957" s="172">
        <f t="shared" si="188"/>
        <v>945</v>
      </c>
      <c r="J957" s="83">
        <f t="shared" si="198"/>
        <v>909</v>
      </c>
      <c r="K957" s="17" t="s">
        <v>4707</v>
      </c>
      <c r="L957" s="60" t="s">
        <v>5117</v>
      </c>
      <c r="M957" s="60" t="s">
        <v>5642</v>
      </c>
      <c r="N957" s="139" t="s">
        <v>4789</v>
      </c>
      <c r="O957" s="18" t="s">
        <v>3456</v>
      </c>
      <c r="P957" s="47" t="s">
        <v>3457</v>
      </c>
      <c r="Q957" s="48">
        <v>42056</v>
      </c>
      <c r="R957" s="66" t="s">
        <v>1154</v>
      </c>
      <c r="S957" s="48" t="s">
        <v>76</v>
      </c>
      <c r="T957" s="56" t="s">
        <v>77</v>
      </c>
      <c r="U957" s="47" t="s">
        <v>1811</v>
      </c>
      <c r="V957" s="58" t="s">
        <v>111</v>
      </c>
      <c r="W957" s="58" t="s">
        <v>1813</v>
      </c>
      <c r="X957" s="58" t="s">
        <v>5183</v>
      </c>
      <c r="Y957" s="19" t="s">
        <v>5235</v>
      </c>
      <c r="Z957" s="71">
        <v>1435.27</v>
      </c>
      <c r="AA957" s="69">
        <v>33.1</v>
      </c>
      <c r="AB957" s="68">
        <f t="shared" si="189"/>
        <v>1468.37</v>
      </c>
      <c r="AC957" s="69"/>
      <c r="AD957" s="69"/>
      <c r="AE957" s="69"/>
      <c r="AF957" s="68">
        <f t="shared" si="190"/>
        <v>0</v>
      </c>
      <c r="AG957" s="69"/>
      <c r="AH957" s="69"/>
      <c r="AI957" s="69"/>
      <c r="AJ957" s="68">
        <f t="shared" si="191"/>
        <v>0</v>
      </c>
      <c r="AK957" s="69"/>
      <c r="AL957" s="69"/>
      <c r="AM957" s="69"/>
      <c r="AN957" s="69"/>
      <c r="AO957" s="69"/>
      <c r="AP957" s="69"/>
      <c r="AQ957" s="68">
        <f t="shared" si="192"/>
        <v>0</v>
      </c>
      <c r="AR957" s="69"/>
      <c r="AS957" s="69">
        <v>5090.92</v>
      </c>
      <c r="AT957" s="72">
        <f t="shared" si="193"/>
        <v>129.17429999999999</v>
      </c>
      <c r="AU957" s="71">
        <f>+(Z957+AC957)*0.82%</f>
        <v>11.769213999999998</v>
      </c>
      <c r="AV957" s="68">
        <f t="shared" si="194"/>
        <v>6700.2335139999996</v>
      </c>
      <c r="AW957" s="68">
        <f t="shared" si="196"/>
        <v>80402.802167999995</v>
      </c>
      <c r="AX957" s="70">
        <v>400</v>
      </c>
      <c r="AY957" s="70">
        <v>600</v>
      </c>
      <c r="AZ957" s="70"/>
      <c r="BA957" s="68">
        <f t="shared" si="195"/>
        <v>81402.802167999995</v>
      </c>
      <c r="BB957" s="17" t="s">
        <v>4903</v>
      </c>
      <c r="BC957" s="81" t="s">
        <v>4927</v>
      </c>
    </row>
    <row r="958" spans="1:55" s="20" customFormat="1" ht="39.75" customHeight="1" x14ac:dyDescent="0.25">
      <c r="A958" s="81" t="s">
        <v>4754</v>
      </c>
      <c r="B958" s="34" t="s">
        <v>2</v>
      </c>
      <c r="C958" s="34"/>
      <c r="D958" s="34"/>
      <c r="E958" s="34"/>
      <c r="F958" s="34" t="s">
        <v>5182</v>
      </c>
      <c r="G958" s="15" t="s">
        <v>4781</v>
      </c>
      <c r="H958" s="16"/>
      <c r="I958" s="172">
        <f t="shared" si="188"/>
        <v>946</v>
      </c>
      <c r="J958" s="83">
        <f t="shared" si="198"/>
        <v>910</v>
      </c>
      <c r="K958" s="17" t="s">
        <v>4700</v>
      </c>
      <c r="L958" s="60" t="s">
        <v>4785</v>
      </c>
      <c r="M958" s="60" t="s">
        <v>5643</v>
      </c>
      <c r="N958" s="139" t="s">
        <v>4789</v>
      </c>
      <c r="O958" s="18" t="s">
        <v>3458</v>
      </c>
      <c r="P958" s="47" t="s">
        <v>3459</v>
      </c>
      <c r="Q958" s="48">
        <v>35063</v>
      </c>
      <c r="R958" s="66" t="s">
        <v>1155</v>
      </c>
      <c r="S958" s="48" t="s">
        <v>76</v>
      </c>
      <c r="T958" s="56" t="s">
        <v>77</v>
      </c>
      <c r="U958" s="47" t="s">
        <v>1811</v>
      </c>
      <c r="V958" s="58" t="s">
        <v>148</v>
      </c>
      <c r="W958" s="58" t="s">
        <v>149</v>
      </c>
      <c r="X958" s="58" t="s">
        <v>5183</v>
      </c>
      <c r="Y958" s="19" t="s">
        <v>5188</v>
      </c>
      <c r="Z958" s="71">
        <v>757.65</v>
      </c>
      <c r="AA958" s="69">
        <v>3.1</v>
      </c>
      <c r="AB958" s="68">
        <f t="shared" si="189"/>
        <v>760.75</v>
      </c>
      <c r="AC958" s="69"/>
      <c r="AD958" s="69"/>
      <c r="AE958" s="69"/>
      <c r="AF958" s="68">
        <f t="shared" si="190"/>
        <v>0</v>
      </c>
      <c r="AG958" s="69"/>
      <c r="AH958" s="69"/>
      <c r="AI958" s="69"/>
      <c r="AJ958" s="68">
        <f t="shared" si="191"/>
        <v>0</v>
      </c>
      <c r="AK958" s="69"/>
      <c r="AL958" s="69"/>
      <c r="AM958" s="69"/>
      <c r="AN958" s="69"/>
      <c r="AO958" s="69"/>
      <c r="AP958" s="69"/>
      <c r="AQ958" s="68">
        <f t="shared" si="192"/>
        <v>0</v>
      </c>
      <c r="AR958" s="69"/>
      <c r="AS958" s="69">
        <v>1250.92</v>
      </c>
      <c r="AT958" s="72">
        <f t="shared" si="193"/>
        <v>68.188499999999991</v>
      </c>
      <c r="AU958" s="71">
        <f>+(Z958+AC958)*0.82%</f>
        <v>6.2127299999999988</v>
      </c>
      <c r="AV958" s="68">
        <f t="shared" si="194"/>
        <v>2086.0712300000005</v>
      </c>
      <c r="AW958" s="68">
        <f t="shared" si="196"/>
        <v>25032.854760000006</v>
      </c>
      <c r="AX958" s="70">
        <v>400</v>
      </c>
      <c r="AY958" s="70">
        <v>600</v>
      </c>
      <c r="AZ958" s="70"/>
      <c r="BA958" s="68">
        <f t="shared" si="195"/>
        <v>26032.854760000006</v>
      </c>
      <c r="BB958" s="17"/>
      <c r="BC958" s="81"/>
    </row>
    <row r="959" spans="1:55" s="20" customFormat="1" ht="39.75" customHeight="1" x14ac:dyDescent="0.25">
      <c r="A959" s="81"/>
      <c r="B959" s="34"/>
      <c r="C959" s="34"/>
      <c r="D959" s="34"/>
      <c r="E959" s="34">
        <v>1</v>
      </c>
      <c r="F959" s="34" t="s">
        <v>5182</v>
      </c>
      <c r="G959" s="15" t="s">
        <v>4781</v>
      </c>
      <c r="H959" s="16" t="s">
        <v>4782</v>
      </c>
      <c r="I959" s="172">
        <f t="shared" si="188"/>
        <v>947</v>
      </c>
      <c r="J959" s="83"/>
      <c r="K959" s="17" t="s">
        <v>4736</v>
      </c>
      <c r="L959" s="60" t="s">
        <v>4784</v>
      </c>
      <c r="M959" s="60" t="s">
        <v>5644</v>
      </c>
      <c r="N959" s="138"/>
      <c r="O959" s="137" t="s">
        <v>5561</v>
      </c>
      <c r="P959" s="47"/>
      <c r="Q959" s="48"/>
      <c r="R959" s="66"/>
      <c r="S959" s="48"/>
      <c r="T959" s="56"/>
      <c r="U959" s="47"/>
      <c r="V959" s="58"/>
      <c r="W959" s="58" t="s">
        <v>1818</v>
      </c>
      <c r="X959" s="58" t="s">
        <v>5183</v>
      </c>
      <c r="Y959" s="19" t="s">
        <v>5193</v>
      </c>
      <c r="Z959" s="71"/>
      <c r="AA959" s="69"/>
      <c r="AB959" s="68">
        <f t="shared" si="189"/>
        <v>0</v>
      </c>
      <c r="AC959" s="69"/>
      <c r="AD959" s="69"/>
      <c r="AE959" s="69"/>
      <c r="AF959" s="68">
        <f t="shared" si="190"/>
        <v>0</v>
      </c>
      <c r="AG959" s="69"/>
      <c r="AH959" s="69"/>
      <c r="AI959" s="69"/>
      <c r="AJ959" s="68">
        <f t="shared" si="191"/>
        <v>0</v>
      </c>
      <c r="AK959" s="69"/>
      <c r="AL959" s="69"/>
      <c r="AM959" s="69"/>
      <c r="AN959" s="69"/>
      <c r="AO959" s="69"/>
      <c r="AP959" s="69"/>
      <c r="AQ959" s="68">
        <f t="shared" si="192"/>
        <v>0</v>
      </c>
      <c r="AR959" s="69"/>
      <c r="AS959" s="69"/>
      <c r="AT959" s="72">
        <f t="shared" si="193"/>
        <v>0</v>
      </c>
      <c r="AU959" s="71">
        <f t="shared" ref="AU959:AU990" si="199">+(Z959+AC959)*1.01%</f>
        <v>0</v>
      </c>
      <c r="AV959" s="68">
        <f t="shared" si="194"/>
        <v>0</v>
      </c>
      <c r="AW959" s="68">
        <f t="shared" si="196"/>
        <v>0</v>
      </c>
      <c r="AX959" s="70"/>
      <c r="AY959" s="70"/>
      <c r="AZ959" s="70"/>
      <c r="BA959" s="68">
        <f t="shared" si="195"/>
        <v>0</v>
      </c>
      <c r="BB959" s="17" t="s">
        <v>4815</v>
      </c>
      <c r="BC959" s="81" t="s">
        <v>4815</v>
      </c>
    </row>
    <row r="960" spans="1:55" s="20" customFormat="1" ht="39.75" customHeight="1" x14ac:dyDescent="0.25">
      <c r="A960" s="81" t="s">
        <v>73</v>
      </c>
      <c r="B960" s="34"/>
      <c r="C960" s="34">
        <v>1</v>
      </c>
      <c r="D960" s="34"/>
      <c r="E960" s="34"/>
      <c r="F960" s="34" t="s">
        <v>5182</v>
      </c>
      <c r="G960" s="15" t="s">
        <v>4781</v>
      </c>
      <c r="H960" s="16" t="s">
        <v>4782</v>
      </c>
      <c r="I960" s="172">
        <f t="shared" si="188"/>
        <v>948</v>
      </c>
      <c r="J960" s="83">
        <f>J958+1</f>
        <v>911</v>
      </c>
      <c r="K960" s="17" t="s">
        <v>4750</v>
      </c>
      <c r="L960" s="60" t="s">
        <v>74</v>
      </c>
      <c r="M960" s="60" t="s">
        <v>5645</v>
      </c>
      <c r="N960" s="53" t="s">
        <v>4806</v>
      </c>
      <c r="O960" s="18" t="s">
        <v>3456</v>
      </c>
      <c r="P960" s="47"/>
      <c r="Q960" s="48">
        <v>35582</v>
      </c>
      <c r="R960" s="66" t="s">
        <v>1156</v>
      </c>
      <c r="S960" s="48" t="s">
        <v>76</v>
      </c>
      <c r="T960" s="56" t="s">
        <v>77</v>
      </c>
      <c r="U960" s="47" t="s">
        <v>78</v>
      </c>
      <c r="V960" s="58" t="s">
        <v>196</v>
      </c>
      <c r="W960" s="58" t="s">
        <v>1824</v>
      </c>
      <c r="X960" s="58" t="s">
        <v>5183</v>
      </c>
      <c r="Y960" s="19" t="s">
        <v>5235</v>
      </c>
      <c r="Z960" s="71"/>
      <c r="AA960" s="69"/>
      <c r="AB960" s="68">
        <f t="shared" si="189"/>
        <v>0</v>
      </c>
      <c r="AC960" s="69">
        <v>4025.45</v>
      </c>
      <c r="AD960" s="69">
        <v>2167.5500000000002</v>
      </c>
      <c r="AE960" s="69"/>
      <c r="AF960" s="68">
        <f t="shared" si="190"/>
        <v>6193</v>
      </c>
      <c r="AG960" s="69"/>
      <c r="AH960" s="69"/>
      <c r="AI960" s="69"/>
      <c r="AJ960" s="68">
        <f t="shared" si="191"/>
        <v>0</v>
      </c>
      <c r="AK960" s="69"/>
      <c r="AL960" s="69"/>
      <c r="AM960" s="69"/>
      <c r="AN960" s="69"/>
      <c r="AO960" s="69"/>
      <c r="AP960" s="69"/>
      <c r="AQ960" s="68">
        <f t="shared" si="192"/>
        <v>0</v>
      </c>
      <c r="AR960" s="69"/>
      <c r="AS960" s="69"/>
      <c r="AT960" s="72">
        <f t="shared" si="193"/>
        <v>362.29049999999995</v>
      </c>
      <c r="AU960" s="71">
        <f t="shared" si="199"/>
        <v>40.657044999999997</v>
      </c>
      <c r="AV960" s="68">
        <f t="shared" si="194"/>
        <v>6595.947545</v>
      </c>
      <c r="AW960" s="68">
        <f t="shared" si="196"/>
        <v>79151.370540000004</v>
      </c>
      <c r="AX960" s="70">
        <v>400</v>
      </c>
      <c r="AY960" s="70">
        <v>600</v>
      </c>
      <c r="AZ960" s="70"/>
      <c r="BA960" s="68">
        <f t="shared" si="195"/>
        <v>80151.370540000004</v>
      </c>
      <c r="BB960" s="17" t="s">
        <v>4904</v>
      </c>
      <c r="BC960" s="81" t="s">
        <v>4935</v>
      </c>
    </row>
    <row r="961" spans="1:55" s="20" customFormat="1" ht="39.75" customHeight="1" x14ac:dyDescent="0.25">
      <c r="A961" s="81" t="s">
        <v>73</v>
      </c>
      <c r="B961" s="34" t="s">
        <v>2</v>
      </c>
      <c r="C961" s="34"/>
      <c r="D961" s="34"/>
      <c r="E961" s="34"/>
      <c r="F961" s="34" t="s">
        <v>5182</v>
      </c>
      <c r="G961" s="15" t="s">
        <v>4781</v>
      </c>
      <c r="H961" s="16" t="s">
        <v>4782</v>
      </c>
      <c r="I961" s="172">
        <f t="shared" si="188"/>
        <v>949</v>
      </c>
      <c r="J961" s="83">
        <f>J960+1</f>
        <v>912</v>
      </c>
      <c r="K961" s="17" t="s">
        <v>4750</v>
      </c>
      <c r="L961" s="60" t="s">
        <v>74</v>
      </c>
      <c r="M961" s="60" t="s">
        <v>5645</v>
      </c>
      <c r="N961" s="53" t="s">
        <v>4807</v>
      </c>
      <c r="O961" s="18" t="s">
        <v>3460</v>
      </c>
      <c r="P961" s="47" t="s">
        <v>3461</v>
      </c>
      <c r="Q961" s="48">
        <v>32356</v>
      </c>
      <c r="R961" s="66" t="s">
        <v>1157</v>
      </c>
      <c r="S961" s="48" t="s">
        <v>76</v>
      </c>
      <c r="T961" s="56" t="s">
        <v>77</v>
      </c>
      <c r="U961" s="47" t="s">
        <v>78</v>
      </c>
      <c r="V961" s="58" t="s">
        <v>196</v>
      </c>
      <c r="W961" s="58" t="s">
        <v>1824</v>
      </c>
      <c r="X961" s="58" t="s">
        <v>5183</v>
      </c>
      <c r="Y961" s="19" t="s">
        <v>5235</v>
      </c>
      <c r="Z961" s="71"/>
      <c r="AA961" s="69"/>
      <c r="AB961" s="68">
        <f t="shared" si="189"/>
        <v>0</v>
      </c>
      <c r="AC961" s="69">
        <v>4025.45</v>
      </c>
      <c r="AD961" s="69">
        <v>2167.5500000000002</v>
      </c>
      <c r="AE961" s="69">
        <v>37</v>
      </c>
      <c r="AF961" s="68">
        <f t="shared" si="190"/>
        <v>6230</v>
      </c>
      <c r="AG961" s="69">
        <v>400</v>
      </c>
      <c r="AH961" s="69"/>
      <c r="AI961" s="69"/>
      <c r="AJ961" s="68">
        <f t="shared" si="191"/>
        <v>400</v>
      </c>
      <c r="AK961" s="69"/>
      <c r="AL961" s="69"/>
      <c r="AM961" s="69"/>
      <c r="AN961" s="69">
        <v>900</v>
      </c>
      <c r="AO961" s="69">
        <v>450</v>
      </c>
      <c r="AP961" s="69"/>
      <c r="AQ961" s="68">
        <f t="shared" si="192"/>
        <v>1350</v>
      </c>
      <c r="AR961" s="69">
        <v>426.87</v>
      </c>
      <c r="AS961" s="69"/>
      <c r="AT961" s="72">
        <f t="shared" si="193"/>
        <v>362.29049999999995</v>
      </c>
      <c r="AU961" s="71">
        <f t="shared" si="199"/>
        <v>40.657044999999997</v>
      </c>
      <c r="AV961" s="68">
        <f t="shared" si="194"/>
        <v>8809.8175449999999</v>
      </c>
      <c r="AW961" s="68">
        <f t="shared" si="196"/>
        <v>105717.81054000001</v>
      </c>
      <c r="AX961" s="70">
        <v>400</v>
      </c>
      <c r="AY961" s="70">
        <v>600</v>
      </c>
      <c r="AZ961" s="70"/>
      <c r="BA961" s="68">
        <f t="shared" si="195"/>
        <v>106717.81054000001</v>
      </c>
      <c r="BB961" s="17" t="s">
        <v>5452</v>
      </c>
      <c r="BC961" s="81" t="s">
        <v>4960</v>
      </c>
    </row>
    <row r="962" spans="1:55" s="20" customFormat="1" ht="39.75" customHeight="1" x14ac:dyDescent="0.25">
      <c r="A962" s="81" t="s">
        <v>73</v>
      </c>
      <c r="B962" s="34" t="s">
        <v>2</v>
      </c>
      <c r="C962" s="34"/>
      <c r="D962" s="34"/>
      <c r="E962" s="34"/>
      <c r="F962" s="34" t="s">
        <v>5182</v>
      </c>
      <c r="G962" s="15" t="s">
        <v>4781</v>
      </c>
      <c r="H962" s="16" t="s">
        <v>4782</v>
      </c>
      <c r="I962" s="172">
        <f t="shared" si="188"/>
        <v>950</v>
      </c>
      <c r="J962" s="83">
        <f t="shared" ref="J962:J1012" si="200">J961+1</f>
        <v>913</v>
      </c>
      <c r="K962" s="17" t="s">
        <v>4750</v>
      </c>
      <c r="L962" s="60" t="s">
        <v>74</v>
      </c>
      <c r="M962" s="60" t="s">
        <v>5645</v>
      </c>
      <c r="N962" s="53" t="s">
        <v>4807</v>
      </c>
      <c r="O962" s="18" t="s">
        <v>3462</v>
      </c>
      <c r="P962" s="47" t="s">
        <v>3463</v>
      </c>
      <c r="Q962" s="48">
        <v>31503</v>
      </c>
      <c r="R962" s="66" t="s">
        <v>1158</v>
      </c>
      <c r="S962" s="48" t="s">
        <v>76</v>
      </c>
      <c r="T962" s="56" t="s">
        <v>77</v>
      </c>
      <c r="U962" s="47" t="s">
        <v>78</v>
      </c>
      <c r="V962" s="58" t="s">
        <v>196</v>
      </c>
      <c r="W962" s="58" t="s">
        <v>1824</v>
      </c>
      <c r="X962" s="58" t="s">
        <v>5183</v>
      </c>
      <c r="Y962" s="19" t="s">
        <v>5235</v>
      </c>
      <c r="Z962" s="71"/>
      <c r="AA962" s="69"/>
      <c r="AB962" s="68">
        <f t="shared" si="189"/>
        <v>0</v>
      </c>
      <c r="AC962" s="69">
        <v>4025.45</v>
      </c>
      <c r="AD962" s="69">
        <v>2167.5500000000002</v>
      </c>
      <c r="AE962" s="69">
        <v>37</v>
      </c>
      <c r="AF962" s="68">
        <f t="shared" si="190"/>
        <v>6230</v>
      </c>
      <c r="AG962" s="69">
        <v>400</v>
      </c>
      <c r="AH962" s="69"/>
      <c r="AI962" s="69"/>
      <c r="AJ962" s="68">
        <f t="shared" si="191"/>
        <v>400</v>
      </c>
      <c r="AK962" s="69"/>
      <c r="AL962" s="69"/>
      <c r="AM962" s="69"/>
      <c r="AN962" s="69">
        <v>900</v>
      </c>
      <c r="AO962" s="69">
        <v>450</v>
      </c>
      <c r="AP962" s="69"/>
      <c r="AQ962" s="68">
        <f t="shared" si="192"/>
        <v>1350</v>
      </c>
      <c r="AR962" s="69">
        <v>106.72</v>
      </c>
      <c r="AS962" s="69"/>
      <c r="AT962" s="72">
        <f t="shared" si="193"/>
        <v>362.29049999999995</v>
      </c>
      <c r="AU962" s="71">
        <f t="shared" si="199"/>
        <v>40.657044999999997</v>
      </c>
      <c r="AV962" s="68">
        <f t="shared" si="194"/>
        <v>8489.6675450000002</v>
      </c>
      <c r="AW962" s="68">
        <f t="shared" si="196"/>
        <v>101876.01054</v>
      </c>
      <c r="AX962" s="70">
        <v>400</v>
      </c>
      <c r="AY962" s="70">
        <v>600</v>
      </c>
      <c r="AZ962" s="70"/>
      <c r="BA962" s="68">
        <f t="shared" si="195"/>
        <v>102876.01054</v>
      </c>
      <c r="BB962" s="17" t="s">
        <v>4905</v>
      </c>
      <c r="BC962" s="81" t="s">
        <v>4960</v>
      </c>
    </row>
    <row r="963" spans="1:55" s="20" customFormat="1" ht="39.75" customHeight="1" x14ac:dyDescent="0.25">
      <c r="A963" s="81" t="s">
        <v>73</v>
      </c>
      <c r="B963" s="34" t="s">
        <v>2</v>
      </c>
      <c r="C963" s="34"/>
      <c r="D963" s="34"/>
      <c r="E963" s="34"/>
      <c r="F963" s="34" t="s">
        <v>5182</v>
      </c>
      <c r="G963" s="15" t="s">
        <v>4781</v>
      </c>
      <c r="H963" s="16" t="s">
        <v>4782</v>
      </c>
      <c r="I963" s="172">
        <f t="shared" si="188"/>
        <v>951</v>
      </c>
      <c r="J963" s="83">
        <f t="shared" si="200"/>
        <v>914</v>
      </c>
      <c r="K963" s="17" t="s">
        <v>4750</v>
      </c>
      <c r="L963" s="60" t="s">
        <v>74</v>
      </c>
      <c r="M963" s="60" t="s">
        <v>5645</v>
      </c>
      <c r="N963" s="53" t="s">
        <v>4806</v>
      </c>
      <c r="O963" s="18" t="s">
        <v>3464</v>
      </c>
      <c r="P963" s="47" t="s">
        <v>3465</v>
      </c>
      <c r="Q963" s="48">
        <v>38082</v>
      </c>
      <c r="R963" s="66" t="s">
        <v>1159</v>
      </c>
      <c r="S963" s="48" t="s">
        <v>76</v>
      </c>
      <c r="T963" s="56" t="s">
        <v>77</v>
      </c>
      <c r="U963" s="47" t="s">
        <v>78</v>
      </c>
      <c r="V963" s="58" t="s">
        <v>198</v>
      </c>
      <c r="W963" s="58" t="s">
        <v>1830</v>
      </c>
      <c r="X963" s="58" t="s">
        <v>5183</v>
      </c>
      <c r="Y963" s="19" t="s">
        <v>5235</v>
      </c>
      <c r="Z963" s="71"/>
      <c r="AA963" s="69"/>
      <c r="AB963" s="68">
        <f t="shared" si="189"/>
        <v>0</v>
      </c>
      <c r="AC963" s="69">
        <v>3605.55</v>
      </c>
      <c r="AD963" s="69">
        <v>1941.45</v>
      </c>
      <c r="AE963" s="69"/>
      <c r="AF963" s="68">
        <f t="shared" si="190"/>
        <v>5547</v>
      </c>
      <c r="AG963" s="69"/>
      <c r="AH963" s="69"/>
      <c r="AI963" s="69"/>
      <c r="AJ963" s="68">
        <f t="shared" si="191"/>
        <v>0</v>
      </c>
      <c r="AK963" s="69"/>
      <c r="AL963" s="69"/>
      <c r="AM963" s="69"/>
      <c r="AN963" s="69">
        <v>900</v>
      </c>
      <c r="AO963" s="69">
        <v>450</v>
      </c>
      <c r="AP963" s="69"/>
      <c r="AQ963" s="68">
        <f t="shared" si="192"/>
        <v>1350</v>
      </c>
      <c r="AR963" s="69">
        <v>1477.79</v>
      </c>
      <c r="AS963" s="69"/>
      <c r="AT963" s="72">
        <f t="shared" si="193"/>
        <v>324.49950000000001</v>
      </c>
      <c r="AU963" s="71">
        <f t="shared" si="199"/>
        <v>36.416055</v>
      </c>
      <c r="AV963" s="68">
        <f t="shared" si="194"/>
        <v>8735.7055550000005</v>
      </c>
      <c r="AW963" s="68">
        <f t="shared" si="196"/>
        <v>104828.46666000001</v>
      </c>
      <c r="AX963" s="70">
        <v>400</v>
      </c>
      <c r="AY963" s="70">
        <v>600</v>
      </c>
      <c r="AZ963" s="70"/>
      <c r="BA963" s="68">
        <f t="shared" si="195"/>
        <v>105828.46666000001</v>
      </c>
      <c r="BB963" s="17"/>
      <c r="BC963" s="81"/>
    </row>
    <row r="964" spans="1:55" s="20" customFormat="1" ht="39.75" customHeight="1" x14ac:dyDescent="0.25">
      <c r="A964" s="81" t="s">
        <v>73</v>
      </c>
      <c r="B964" s="34" t="s">
        <v>2</v>
      </c>
      <c r="C964" s="34"/>
      <c r="D964" s="34"/>
      <c r="E964" s="34"/>
      <c r="F964" s="34" t="s">
        <v>5182</v>
      </c>
      <c r="G964" s="15" t="s">
        <v>4781</v>
      </c>
      <c r="H964" s="16" t="s">
        <v>4782</v>
      </c>
      <c r="I964" s="172">
        <f t="shared" si="188"/>
        <v>952</v>
      </c>
      <c r="J964" s="83">
        <f t="shared" si="200"/>
        <v>915</v>
      </c>
      <c r="K964" s="17" t="s">
        <v>4750</v>
      </c>
      <c r="L964" s="60" t="s">
        <v>74</v>
      </c>
      <c r="M964" s="60" t="s">
        <v>5645</v>
      </c>
      <c r="N964" s="53" t="s">
        <v>4807</v>
      </c>
      <c r="O964" s="18" t="s">
        <v>3466</v>
      </c>
      <c r="P964" s="47" t="s">
        <v>3467</v>
      </c>
      <c r="Q964" s="48">
        <v>34820</v>
      </c>
      <c r="R964" s="66" t="s">
        <v>1160</v>
      </c>
      <c r="S964" s="48" t="s">
        <v>76</v>
      </c>
      <c r="T964" s="56" t="s">
        <v>77</v>
      </c>
      <c r="U964" s="47" t="s">
        <v>78</v>
      </c>
      <c r="V964" s="58" t="s">
        <v>196</v>
      </c>
      <c r="W964" s="58" t="s">
        <v>1824</v>
      </c>
      <c r="X964" s="58" t="s">
        <v>5183</v>
      </c>
      <c r="Y964" s="19" t="s">
        <v>5235</v>
      </c>
      <c r="Z964" s="71"/>
      <c r="AA964" s="69"/>
      <c r="AB964" s="68">
        <f t="shared" si="189"/>
        <v>0</v>
      </c>
      <c r="AC964" s="69">
        <v>4025.45</v>
      </c>
      <c r="AD964" s="69">
        <v>2167.5500000000002</v>
      </c>
      <c r="AE964" s="69">
        <v>37</v>
      </c>
      <c r="AF964" s="68">
        <f t="shared" si="190"/>
        <v>6230</v>
      </c>
      <c r="AG964" s="69">
        <v>400</v>
      </c>
      <c r="AH964" s="69"/>
      <c r="AI964" s="69"/>
      <c r="AJ964" s="68">
        <f t="shared" si="191"/>
        <v>400</v>
      </c>
      <c r="AK964" s="69"/>
      <c r="AL964" s="69"/>
      <c r="AM964" s="69"/>
      <c r="AN964" s="69">
        <v>900</v>
      </c>
      <c r="AO964" s="69">
        <v>450</v>
      </c>
      <c r="AP964" s="69"/>
      <c r="AQ964" s="68">
        <f t="shared" si="192"/>
        <v>1350</v>
      </c>
      <c r="AR964" s="69">
        <v>771.12</v>
      </c>
      <c r="AS964" s="69"/>
      <c r="AT964" s="72">
        <f t="shared" si="193"/>
        <v>362.29049999999995</v>
      </c>
      <c r="AU964" s="71">
        <f t="shared" si="199"/>
        <v>40.657044999999997</v>
      </c>
      <c r="AV964" s="68">
        <f t="shared" si="194"/>
        <v>9154.0675449999999</v>
      </c>
      <c r="AW964" s="68">
        <f t="shared" si="196"/>
        <v>109848.81054000001</v>
      </c>
      <c r="AX964" s="70">
        <v>400</v>
      </c>
      <c r="AY964" s="70">
        <v>600</v>
      </c>
      <c r="AZ964" s="70"/>
      <c r="BA964" s="68">
        <f t="shared" si="195"/>
        <v>110848.81054000001</v>
      </c>
      <c r="BB964" s="17" t="s">
        <v>4906</v>
      </c>
      <c r="BC964" s="81" t="s">
        <v>4960</v>
      </c>
    </row>
    <row r="965" spans="1:55" s="20" customFormat="1" ht="39.75" customHeight="1" x14ac:dyDescent="0.25">
      <c r="A965" s="81" t="s">
        <v>73</v>
      </c>
      <c r="B965" s="34" t="s">
        <v>2</v>
      </c>
      <c r="C965" s="34"/>
      <c r="D965" s="34"/>
      <c r="E965" s="34"/>
      <c r="F965" s="34" t="s">
        <v>5182</v>
      </c>
      <c r="G965" s="15" t="s">
        <v>4781</v>
      </c>
      <c r="H965" s="16" t="s">
        <v>4782</v>
      </c>
      <c r="I965" s="172">
        <f t="shared" si="188"/>
        <v>953</v>
      </c>
      <c r="J965" s="83">
        <f t="shared" si="200"/>
        <v>916</v>
      </c>
      <c r="K965" s="17" t="s">
        <v>4750</v>
      </c>
      <c r="L965" s="60" t="s">
        <v>74</v>
      </c>
      <c r="M965" s="60" t="s">
        <v>5645</v>
      </c>
      <c r="N965" s="53" t="s">
        <v>4806</v>
      </c>
      <c r="O965" s="18" t="s">
        <v>3468</v>
      </c>
      <c r="P965" s="47" t="s">
        <v>3469</v>
      </c>
      <c r="Q965" s="48">
        <v>38082</v>
      </c>
      <c r="R965" s="66" t="s">
        <v>1161</v>
      </c>
      <c r="S965" s="48" t="s">
        <v>76</v>
      </c>
      <c r="T965" s="56" t="s">
        <v>77</v>
      </c>
      <c r="U965" s="47" t="s">
        <v>78</v>
      </c>
      <c r="V965" s="58" t="s">
        <v>198</v>
      </c>
      <c r="W965" s="58" t="s">
        <v>1830</v>
      </c>
      <c r="X965" s="58" t="s">
        <v>5183</v>
      </c>
      <c r="Y965" s="19" t="s">
        <v>5235</v>
      </c>
      <c r="Z965" s="71"/>
      <c r="AA965" s="69"/>
      <c r="AB965" s="68">
        <f t="shared" si="189"/>
        <v>0</v>
      </c>
      <c r="AC965" s="69">
        <v>3605.55</v>
      </c>
      <c r="AD965" s="69">
        <v>1941.45</v>
      </c>
      <c r="AE965" s="69"/>
      <c r="AF965" s="68">
        <f t="shared" si="190"/>
        <v>5547</v>
      </c>
      <c r="AG965" s="69"/>
      <c r="AH965" s="69"/>
      <c r="AI965" s="69"/>
      <c r="AJ965" s="68">
        <f t="shared" si="191"/>
        <v>0</v>
      </c>
      <c r="AK965" s="69"/>
      <c r="AL965" s="69"/>
      <c r="AM965" s="69"/>
      <c r="AN965" s="69">
        <v>900</v>
      </c>
      <c r="AO965" s="69">
        <v>450</v>
      </c>
      <c r="AP965" s="69"/>
      <c r="AQ965" s="68">
        <f t="shared" si="192"/>
        <v>1350</v>
      </c>
      <c r="AR965" s="69">
        <v>408.75</v>
      </c>
      <c r="AS965" s="69"/>
      <c r="AT965" s="72">
        <f t="shared" si="193"/>
        <v>324.49950000000001</v>
      </c>
      <c r="AU965" s="71">
        <f t="shared" si="199"/>
        <v>36.416055</v>
      </c>
      <c r="AV965" s="68">
        <f t="shared" si="194"/>
        <v>7666.6655549999996</v>
      </c>
      <c r="AW965" s="68">
        <f t="shared" si="196"/>
        <v>91999.986659999995</v>
      </c>
      <c r="AX965" s="70">
        <v>400</v>
      </c>
      <c r="AY965" s="70">
        <v>600</v>
      </c>
      <c r="AZ965" s="70"/>
      <c r="BA965" s="68">
        <f t="shared" si="195"/>
        <v>92999.986659999995</v>
      </c>
      <c r="BB965" s="17"/>
      <c r="BC965" s="81"/>
    </row>
    <row r="966" spans="1:55" s="20" customFormat="1" ht="39.75" customHeight="1" x14ac:dyDescent="0.25">
      <c r="A966" s="81" t="s">
        <v>73</v>
      </c>
      <c r="B966" s="34" t="s">
        <v>2</v>
      </c>
      <c r="C966" s="34"/>
      <c r="D966" s="34"/>
      <c r="E966" s="34"/>
      <c r="F966" s="34" t="s">
        <v>5182</v>
      </c>
      <c r="G966" s="15" t="s">
        <v>4781</v>
      </c>
      <c r="H966" s="16" t="s">
        <v>4782</v>
      </c>
      <c r="I966" s="172">
        <f t="shared" si="188"/>
        <v>954</v>
      </c>
      <c r="J966" s="83">
        <f t="shared" si="200"/>
        <v>917</v>
      </c>
      <c r="K966" s="17" t="s">
        <v>4750</v>
      </c>
      <c r="L966" s="60" t="s">
        <v>74</v>
      </c>
      <c r="M966" s="60" t="s">
        <v>5645</v>
      </c>
      <c r="N966" s="53" t="s">
        <v>4806</v>
      </c>
      <c r="O966" s="18" t="s">
        <v>3470</v>
      </c>
      <c r="P966" s="47" t="s">
        <v>3471</v>
      </c>
      <c r="Q966" s="48">
        <v>38082</v>
      </c>
      <c r="R966" s="66" t="s">
        <v>1162</v>
      </c>
      <c r="S966" s="48" t="s">
        <v>76</v>
      </c>
      <c r="T966" s="56" t="s">
        <v>77</v>
      </c>
      <c r="U966" s="47" t="s">
        <v>78</v>
      </c>
      <c r="V966" s="58" t="s">
        <v>198</v>
      </c>
      <c r="W966" s="58" t="s">
        <v>1830</v>
      </c>
      <c r="X966" s="58" t="s">
        <v>5183</v>
      </c>
      <c r="Y966" s="19" t="s">
        <v>5235</v>
      </c>
      <c r="Z966" s="71"/>
      <c r="AA966" s="69"/>
      <c r="AB966" s="68">
        <f t="shared" si="189"/>
        <v>0</v>
      </c>
      <c r="AC966" s="69">
        <v>3605.55</v>
      </c>
      <c r="AD966" s="69">
        <v>1941.45</v>
      </c>
      <c r="AE966" s="69"/>
      <c r="AF966" s="68">
        <f t="shared" si="190"/>
        <v>5547</v>
      </c>
      <c r="AG966" s="69"/>
      <c r="AH966" s="69"/>
      <c r="AI966" s="69"/>
      <c r="AJ966" s="68">
        <f t="shared" si="191"/>
        <v>0</v>
      </c>
      <c r="AK966" s="69"/>
      <c r="AL966" s="69"/>
      <c r="AM966" s="69"/>
      <c r="AN966" s="69">
        <v>900</v>
      </c>
      <c r="AO966" s="69">
        <v>450</v>
      </c>
      <c r="AP966" s="69"/>
      <c r="AQ966" s="68">
        <f t="shared" si="192"/>
        <v>1350</v>
      </c>
      <c r="AR966" s="69">
        <v>1257.67</v>
      </c>
      <c r="AS966" s="69"/>
      <c r="AT966" s="72">
        <f t="shared" si="193"/>
        <v>324.49950000000001</v>
      </c>
      <c r="AU966" s="71">
        <f t="shared" si="199"/>
        <v>36.416055</v>
      </c>
      <c r="AV966" s="68">
        <f t="shared" si="194"/>
        <v>8515.5855549999997</v>
      </c>
      <c r="AW966" s="68">
        <f t="shared" si="196"/>
        <v>102187.02666</v>
      </c>
      <c r="AX966" s="70">
        <v>400</v>
      </c>
      <c r="AY966" s="70">
        <v>600</v>
      </c>
      <c r="AZ966" s="70"/>
      <c r="BA966" s="68">
        <f t="shared" si="195"/>
        <v>103187.02666</v>
      </c>
      <c r="BB966" s="17"/>
      <c r="BC966" s="81"/>
    </row>
    <row r="967" spans="1:55" s="20" customFormat="1" ht="39.75" customHeight="1" x14ac:dyDescent="0.25">
      <c r="A967" s="81" t="s">
        <v>73</v>
      </c>
      <c r="B967" s="34" t="s">
        <v>2</v>
      </c>
      <c r="C967" s="34"/>
      <c r="D967" s="34"/>
      <c r="E967" s="34"/>
      <c r="F967" s="34" t="s">
        <v>5182</v>
      </c>
      <c r="G967" s="15" t="s">
        <v>4781</v>
      </c>
      <c r="H967" s="16" t="s">
        <v>4782</v>
      </c>
      <c r="I967" s="172">
        <f t="shared" si="188"/>
        <v>955</v>
      </c>
      <c r="J967" s="83">
        <f t="shared" si="200"/>
        <v>918</v>
      </c>
      <c r="K967" s="17" t="s">
        <v>4750</v>
      </c>
      <c r="L967" s="60" t="s">
        <v>74</v>
      </c>
      <c r="M967" s="60" t="s">
        <v>5645</v>
      </c>
      <c r="N967" s="53" t="s">
        <v>4806</v>
      </c>
      <c r="O967" s="18" t="s">
        <v>3472</v>
      </c>
      <c r="P967" s="47" t="s">
        <v>3473</v>
      </c>
      <c r="Q967" s="48">
        <v>38082</v>
      </c>
      <c r="R967" s="66" t="s">
        <v>1163</v>
      </c>
      <c r="S967" s="48" t="s">
        <v>76</v>
      </c>
      <c r="T967" s="56" t="s">
        <v>77</v>
      </c>
      <c r="U967" s="47" t="s">
        <v>78</v>
      </c>
      <c r="V967" s="58" t="s">
        <v>196</v>
      </c>
      <c r="W967" s="58" t="s">
        <v>1824</v>
      </c>
      <c r="X967" s="58" t="s">
        <v>5183</v>
      </c>
      <c r="Y967" s="19" t="s">
        <v>5235</v>
      </c>
      <c r="Z967" s="71"/>
      <c r="AA967" s="69"/>
      <c r="AB967" s="68">
        <f t="shared" si="189"/>
        <v>0</v>
      </c>
      <c r="AC967" s="69">
        <v>4025.45</v>
      </c>
      <c r="AD967" s="69">
        <v>2167.5500000000002</v>
      </c>
      <c r="AE967" s="69"/>
      <c r="AF967" s="68">
        <f t="shared" si="190"/>
        <v>6193</v>
      </c>
      <c r="AG967" s="69"/>
      <c r="AH967" s="69"/>
      <c r="AI967" s="69"/>
      <c r="AJ967" s="68">
        <f t="shared" si="191"/>
        <v>0</v>
      </c>
      <c r="AK967" s="69"/>
      <c r="AL967" s="69"/>
      <c r="AM967" s="69"/>
      <c r="AN967" s="69">
        <v>900</v>
      </c>
      <c r="AO967" s="69">
        <v>450</v>
      </c>
      <c r="AP967" s="69"/>
      <c r="AQ967" s="68">
        <f t="shared" si="192"/>
        <v>1350</v>
      </c>
      <c r="AR967" s="69">
        <v>889.31</v>
      </c>
      <c r="AS967" s="69"/>
      <c r="AT967" s="72">
        <f t="shared" si="193"/>
        <v>362.29049999999995</v>
      </c>
      <c r="AU967" s="71">
        <f t="shared" si="199"/>
        <v>40.657044999999997</v>
      </c>
      <c r="AV967" s="68">
        <f t="shared" si="194"/>
        <v>8835.2575449999986</v>
      </c>
      <c r="AW967" s="68">
        <f t="shared" si="196"/>
        <v>106023.09053999998</v>
      </c>
      <c r="AX967" s="70">
        <v>400</v>
      </c>
      <c r="AY967" s="70">
        <v>600</v>
      </c>
      <c r="AZ967" s="70"/>
      <c r="BA967" s="68">
        <f t="shared" si="195"/>
        <v>107023.09053999998</v>
      </c>
      <c r="BB967" s="17"/>
      <c r="BC967" s="81"/>
    </row>
    <row r="968" spans="1:55" s="20" customFormat="1" ht="39.75" customHeight="1" x14ac:dyDescent="0.25">
      <c r="A968" s="81" t="s">
        <v>73</v>
      </c>
      <c r="B968" s="34" t="s">
        <v>2</v>
      </c>
      <c r="C968" s="34"/>
      <c r="D968" s="34"/>
      <c r="E968" s="34"/>
      <c r="F968" s="34" t="s">
        <v>5182</v>
      </c>
      <c r="G968" s="15" t="s">
        <v>4781</v>
      </c>
      <c r="H968" s="16" t="s">
        <v>4782</v>
      </c>
      <c r="I968" s="172">
        <f t="shared" si="188"/>
        <v>956</v>
      </c>
      <c r="J968" s="83">
        <f t="shared" si="200"/>
        <v>919</v>
      </c>
      <c r="K968" s="17" t="s">
        <v>4750</v>
      </c>
      <c r="L968" s="60" t="s">
        <v>74</v>
      </c>
      <c r="M968" s="60" t="s">
        <v>5645</v>
      </c>
      <c r="N968" s="53" t="s">
        <v>4807</v>
      </c>
      <c r="O968" s="18" t="s">
        <v>3474</v>
      </c>
      <c r="P968" s="47" t="s">
        <v>3475</v>
      </c>
      <c r="Q968" s="48">
        <v>38082</v>
      </c>
      <c r="R968" s="66" t="s">
        <v>1164</v>
      </c>
      <c r="S968" s="48" t="s">
        <v>76</v>
      </c>
      <c r="T968" s="56" t="s">
        <v>77</v>
      </c>
      <c r="U968" s="47" t="s">
        <v>78</v>
      </c>
      <c r="V968" s="58" t="s">
        <v>197</v>
      </c>
      <c r="W968" s="58" t="s">
        <v>1827</v>
      </c>
      <c r="X968" s="58" t="s">
        <v>5183</v>
      </c>
      <c r="Y968" s="19" t="s">
        <v>5236</v>
      </c>
      <c r="Z968" s="71"/>
      <c r="AA968" s="69"/>
      <c r="AB968" s="68">
        <f t="shared" si="189"/>
        <v>0</v>
      </c>
      <c r="AC968" s="69">
        <v>3809.65</v>
      </c>
      <c r="AD968" s="69">
        <v>2051.35</v>
      </c>
      <c r="AE968" s="69"/>
      <c r="AF968" s="68">
        <f t="shared" si="190"/>
        <v>5861</v>
      </c>
      <c r="AG968" s="69"/>
      <c r="AH968" s="69"/>
      <c r="AI968" s="69"/>
      <c r="AJ968" s="68">
        <f t="shared" si="191"/>
        <v>0</v>
      </c>
      <c r="AK968" s="69"/>
      <c r="AL968" s="69"/>
      <c r="AM968" s="69"/>
      <c r="AN968" s="69"/>
      <c r="AO968" s="69">
        <v>450</v>
      </c>
      <c r="AP968" s="69"/>
      <c r="AQ968" s="68">
        <f t="shared" si="192"/>
        <v>450</v>
      </c>
      <c r="AR968" s="69">
        <v>1119.8800000000001</v>
      </c>
      <c r="AS968" s="69"/>
      <c r="AT968" s="72">
        <f t="shared" si="193"/>
        <v>342.86849999999998</v>
      </c>
      <c r="AU968" s="71">
        <f t="shared" si="199"/>
        <v>38.477465000000002</v>
      </c>
      <c r="AV968" s="68">
        <f t="shared" si="194"/>
        <v>7812.2259649999996</v>
      </c>
      <c r="AW968" s="68">
        <f t="shared" si="196"/>
        <v>93746.711580000003</v>
      </c>
      <c r="AX968" s="70">
        <v>400</v>
      </c>
      <c r="AY968" s="70">
        <v>600</v>
      </c>
      <c r="AZ968" s="70"/>
      <c r="BA968" s="68">
        <f t="shared" si="195"/>
        <v>94746.711580000003</v>
      </c>
      <c r="BB968" s="17"/>
      <c r="BC968" s="81"/>
    </row>
    <row r="969" spans="1:55" s="20" customFormat="1" ht="39.75" customHeight="1" x14ac:dyDescent="0.25">
      <c r="A969" s="81" t="s">
        <v>73</v>
      </c>
      <c r="B969" s="34" t="s">
        <v>2</v>
      </c>
      <c r="C969" s="34"/>
      <c r="D969" s="34"/>
      <c r="E969" s="34"/>
      <c r="F969" s="34" t="s">
        <v>5182</v>
      </c>
      <c r="G969" s="15" t="s">
        <v>4781</v>
      </c>
      <c r="H969" s="16" t="s">
        <v>4782</v>
      </c>
      <c r="I969" s="172">
        <f t="shared" si="188"/>
        <v>957</v>
      </c>
      <c r="J969" s="83">
        <f t="shared" si="200"/>
        <v>920</v>
      </c>
      <c r="K969" s="17" t="s">
        <v>4750</v>
      </c>
      <c r="L969" s="60" t="s">
        <v>74</v>
      </c>
      <c r="M969" s="60" t="s">
        <v>5645</v>
      </c>
      <c r="N969" s="53" t="s">
        <v>4806</v>
      </c>
      <c r="O969" s="18" t="s">
        <v>3476</v>
      </c>
      <c r="P969" s="47" t="s">
        <v>3477</v>
      </c>
      <c r="Q969" s="48">
        <v>35064</v>
      </c>
      <c r="R969" s="66" t="s">
        <v>1165</v>
      </c>
      <c r="S969" s="48" t="s">
        <v>76</v>
      </c>
      <c r="T969" s="56" t="s">
        <v>77</v>
      </c>
      <c r="U969" s="47" t="s">
        <v>78</v>
      </c>
      <c r="V969" s="58" t="s">
        <v>196</v>
      </c>
      <c r="W969" s="58" t="s">
        <v>1824</v>
      </c>
      <c r="X969" s="58" t="s">
        <v>5183</v>
      </c>
      <c r="Y969" s="19" t="s">
        <v>5236</v>
      </c>
      <c r="Z969" s="71"/>
      <c r="AA969" s="69"/>
      <c r="AB969" s="68">
        <f t="shared" si="189"/>
        <v>0</v>
      </c>
      <c r="AC969" s="69">
        <v>4025.45</v>
      </c>
      <c r="AD969" s="69">
        <v>2167.5500000000002</v>
      </c>
      <c r="AE969" s="69"/>
      <c r="AF969" s="68">
        <f t="shared" si="190"/>
        <v>6193</v>
      </c>
      <c r="AG969" s="69"/>
      <c r="AH969" s="69"/>
      <c r="AI969" s="69"/>
      <c r="AJ969" s="68">
        <f t="shared" si="191"/>
        <v>0</v>
      </c>
      <c r="AK969" s="69"/>
      <c r="AL969" s="69"/>
      <c r="AM969" s="69"/>
      <c r="AN969" s="69">
        <v>900</v>
      </c>
      <c r="AO969" s="69">
        <v>450</v>
      </c>
      <c r="AP969" s="69"/>
      <c r="AQ969" s="68">
        <f t="shared" si="192"/>
        <v>1350</v>
      </c>
      <c r="AR969" s="69">
        <v>1671.91</v>
      </c>
      <c r="AS969" s="69"/>
      <c r="AT969" s="72">
        <f t="shared" si="193"/>
        <v>362.29049999999995</v>
      </c>
      <c r="AU969" s="71">
        <f t="shared" si="199"/>
        <v>40.657044999999997</v>
      </c>
      <c r="AV969" s="68">
        <f t="shared" si="194"/>
        <v>9617.8575449999989</v>
      </c>
      <c r="AW969" s="68">
        <f t="shared" si="196"/>
        <v>115414.29053999999</v>
      </c>
      <c r="AX969" s="70">
        <v>400</v>
      </c>
      <c r="AY969" s="70">
        <v>600</v>
      </c>
      <c r="AZ969" s="70"/>
      <c r="BA969" s="68">
        <f t="shared" si="195"/>
        <v>116414.29053999999</v>
      </c>
      <c r="BB969" s="17"/>
      <c r="BC969" s="81"/>
    </row>
    <row r="970" spans="1:55" s="20" customFormat="1" ht="39.75" customHeight="1" x14ac:dyDescent="0.25">
      <c r="A970" s="81" t="s">
        <v>73</v>
      </c>
      <c r="B970" s="34" t="s">
        <v>2</v>
      </c>
      <c r="C970" s="34"/>
      <c r="D970" s="34"/>
      <c r="E970" s="34"/>
      <c r="F970" s="34" t="s">
        <v>5182</v>
      </c>
      <c r="G970" s="15" t="s">
        <v>4781</v>
      </c>
      <c r="H970" s="16" t="s">
        <v>4782</v>
      </c>
      <c r="I970" s="172">
        <f t="shared" si="188"/>
        <v>958</v>
      </c>
      <c r="J970" s="83">
        <f t="shared" si="200"/>
        <v>921</v>
      </c>
      <c r="K970" s="17" t="s">
        <v>4750</v>
      </c>
      <c r="L970" s="60" t="s">
        <v>74</v>
      </c>
      <c r="M970" s="60" t="s">
        <v>5645</v>
      </c>
      <c r="N970" s="53" t="s">
        <v>4792</v>
      </c>
      <c r="O970" s="18" t="s">
        <v>3478</v>
      </c>
      <c r="P970" s="47" t="s">
        <v>3479</v>
      </c>
      <c r="Q970" s="48">
        <v>40906</v>
      </c>
      <c r="R970" s="66" t="s">
        <v>1166</v>
      </c>
      <c r="S970" s="48" t="s">
        <v>76</v>
      </c>
      <c r="T970" s="56" t="s">
        <v>77</v>
      </c>
      <c r="U970" s="47" t="s">
        <v>78</v>
      </c>
      <c r="V970" s="58" t="s">
        <v>196</v>
      </c>
      <c r="W970" s="58" t="s">
        <v>1824</v>
      </c>
      <c r="X970" s="58" t="s">
        <v>5183</v>
      </c>
      <c r="Y970" s="19" t="s">
        <v>5237</v>
      </c>
      <c r="Z970" s="71"/>
      <c r="AA970" s="69"/>
      <c r="AB970" s="68">
        <f t="shared" si="189"/>
        <v>0</v>
      </c>
      <c r="AC970" s="69">
        <v>4025.45</v>
      </c>
      <c r="AD970" s="69">
        <v>2167.5500000000002</v>
      </c>
      <c r="AE970" s="69"/>
      <c r="AF970" s="68">
        <f t="shared" si="190"/>
        <v>6193</v>
      </c>
      <c r="AG970" s="69"/>
      <c r="AH970" s="69"/>
      <c r="AI970" s="69"/>
      <c r="AJ970" s="68">
        <f t="shared" si="191"/>
        <v>0</v>
      </c>
      <c r="AK970" s="69"/>
      <c r="AL970" s="69"/>
      <c r="AM970" s="69"/>
      <c r="AN970" s="69">
        <v>900</v>
      </c>
      <c r="AO970" s="69">
        <v>450</v>
      </c>
      <c r="AP970" s="69"/>
      <c r="AQ970" s="68">
        <f t="shared" si="192"/>
        <v>1350</v>
      </c>
      <c r="AR970" s="69">
        <v>1316.18</v>
      </c>
      <c r="AS970" s="69"/>
      <c r="AT970" s="72">
        <f t="shared" si="193"/>
        <v>362.29049999999995</v>
      </c>
      <c r="AU970" s="71">
        <f t="shared" si="199"/>
        <v>40.657044999999997</v>
      </c>
      <c r="AV970" s="68">
        <f t="shared" si="194"/>
        <v>9262.1275449999994</v>
      </c>
      <c r="AW970" s="68">
        <f t="shared" si="196"/>
        <v>111145.53053999999</v>
      </c>
      <c r="AX970" s="70">
        <v>400</v>
      </c>
      <c r="AY970" s="70">
        <v>600</v>
      </c>
      <c r="AZ970" s="70"/>
      <c r="BA970" s="68">
        <f t="shared" si="195"/>
        <v>112145.53053999999</v>
      </c>
      <c r="BB970" s="17"/>
      <c r="BC970" s="81"/>
    </row>
    <row r="971" spans="1:55" s="20" customFormat="1" ht="39.75" customHeight="1" x14ac:dyDescent="0.25">
      <c r="A971" s="81" t="s">
        <v>73</v>
      </c>
      <c r="B971" s="34" t="s">
        <v>2</v>
      </c>
      <c r="C971" s="34"/>
      <c r="D971" s="34"/>
      <c r="E971" s="34"/>
      <c r="F971" s="34" t="s">
        <v>5182</v>
      </c>
      <c r="G971" s="15" t="s">
        <v>4781</v>
      </c>
      <c r="H971" s="16" t="s">
        <v>4782</v>
      </c>
      <c r="I971" s="172">
        <f t="shared" si="188"/>
        <v>959</v>
      </c>
      <c r="J971" s="83">
        <f t="shared" si="200"/>
        <v>922</v>
      </c>
      <c r="K971" s="17" t="s">
        <v>4750</v>
      </c>
      <c r="L971" s="60" t="s">
        <v>74</v>
      </c>
      <c r="M971" s="60" t="s">
        <v>5645</v>
      </c>
      <c r="N971" s="53" t="s">
        <v>4792</v>
      </c>
      <c r="O971" s="18" t="s">
        <v>3480</v>
      </c>
      <c r="P971" s="47" t="s">
        <v>3481</v>
      </c>
      <c r="Q971" s="48">
        <v>41670</v>
      </c>
      <c r="R971" s="66" t="s">
        <v>1167</v>
      </c>
      <c r="S971" s="48" t="s">
        <v>76</v>
      </c>
      <c r="T971" s="56" t="s">
        <v>77</v>
      </c>
      <c r="U971" s="47" t="s">
        <v>78</v>
      </c>
      <c r="V971" s="186" t="s">
        <v>79</v>
      </c>
      <c r="W971" s="58" t="s">
        <v>80</v>
      </c>
      <c r="X971" s="58" t="s">
        <v>5183</v>
      </c>
      <c r="Y971" s="19" t="s">
        <v>5237</v>
      </c>
      <c r="Z971" s="71"/>
      <c r="AA971" s="69"/>
      <c r="AB971" s="68">
        <f t="shared" si="189"/>
        <v>0</v>
      </c>
      <c r="AC971" s="69">
        <v>3266.25</v>
      </c>
      <c r="AD971" s="69">
        <v>1758.75</v>
      </c>
      <c r="AE971" s="69"/>
      <c r="AF971" s="68">
        <f t="shared" si="190"/>
        <v>5025</v>
      </c>
      <c r="AG971" s="69"/>
      <c r="AH971" s="69"/>
      <c r="AI971" s="69"/>
      <c r="AJ971" s="68">
        <f t="shared" si="191"/>
        <v>0</v>
      </c>
      <c r="AK971" s="69"/>
      <c r="AL971" s="69"/>
      <c r="AM971" s="69"/>
      <c r="AN971" s="69">
        <v>900</v>
      </c>
      <c r="AO971" s="69">
        <v>450</v>
      </c>
      <c r="AP971" s="69"/>
      <c r="AQ971" s="68">
        <f t="shared" si="192"/>
        <v>1350</v>
      </c>
      <c r="AR971" s="69">
        <v>1231.69</v>
      </c>
      <c r="AS971" s="69"/>
      <c r="AT971" s="72">
        <f t="shared" si="193"/>
        <v>293.96249999999998</v>
      </c>
      <c r="AU971" s="71">
        <f t="shared" si="199"/>
        <v>32.989125000000001</v>
      </c>
      <c r="AV971" s="68">
        <f t="shared" si="194"/>
        <v>7933.6416250000002</v>
      </c>
      <c r="AW971" s="68">
        <f t="shared" si="196"/>
        <v>95203.699500000002</v>
      </c>
      <c r="AX971" s="70">
        <v>400</v>
      </c>
      <c r="AY971" s="70">
        <v>600</v>
      </c>
      <c r="AZ971" s="70"/>
      <c r="BA971" s="68">
        <f t="shared" si="195"/>
        <v>96203.699500000002</v>
      </c>
      <c r="BB971" s="17" t="s">
        <v>4907</v>
      </c>
      <c r="BC971" s="81" t="s">
        <v>4956</v>
      </c>
    </row>
    <row r="972" spans="1:55" s="20" customFormat="1" ht="39.75" customHeight="1" x14ac:dyDescent="0.25">
      <c r="A972" s="81" t="s">
        <v>73</v>
      </c>
      <c r="B972" s="34" t="s">
        <v>2</v>
      </c>
      <c r="C972" s="34"/>
      <c r="D972" s="34"/>
      <c r="E972" s="34"/>
      <c r="F972" s="34" t="s">
        <v>5182</v>
      </c>
      <c r="G972" s="15" t="s">
        <v>4781</v>
      </c>
      <c r="H972" s="16" t="s">
        <v>4782</v>
      </c>
      <c r="I972" s="172">
        <f t="shared" si="188"/>
        <v>960</v>
      </c>
      <c r="J972" s="83">
        <f t="shared" si="200"/>
        <v>923</v>
      </c>
      <c r="K972" s="17" t="s">
        <v>4737</v>
      </c>
      <c r="L972" s="60" t="s">
        <v>74</v>
      </c>
      <c r="M972" s="60" t="s">
        <v>5645</v>
      </c>
      <c r="N972" s="53" t="s">
        <v>4807</v>
      </c>
      <c r="O972" s="18" t="s">
        <v>3482</v>
      </c>
      <c r="P972" s="47" t="s">
        <v>3483</v>
      </c>
      <c r="Q972" s="48">
        <v>30742</v>
      </c>
      <c r="R972" s="66" t="s">
        <v>1168</v>
      </c>
      <c r="S972" s="48" t="s">
        <v>76</v>
      </c>
      <c r="T972" s="56" t="s">
        <v>77</v>
      </c>
      <c r="U972" s="47" t="s">
        <v>78</v>
      </c>
      <c r="V972" s="58" t="s">
        <v>196</v>
      </c>
      <c r="W972" s="58" t="s">
        <v>1824</v>
      </c>
      <c r="X972" s="58" t="s">
        <v>5183</v>
      </c>
      <c r="Y972" s="19" t="s">
        <v>5235</v>
      </c>
      <c r="Z972" s="71"/>
      <c r="AA972" s="69"/>
      <c r="AB972" s="68">
        <f t="shared" si="189"/>
        <v>0</v>
      </c>
      <c r="AC972" s="69">
        <v>4025.45</v>
      </c>
      <c r="AD972" s="69">
        <v>2167.5500000000002</v>
      </c>
      <c r="AE972" s="69"/>
      <c r="AF972" s="68">
        <f t="shared" si="190"/>
        <v>6193</v>
      </c>
      <c r="AG972" s="69"/>
      <c r="AH972" s="69"/>
      <c r="AI972" s="69"/>
      <c r="AJ972" s="68">
        <f t="shared" si="191"/>
        <v>0</v>
      </c>
      <c r="AK972" s="69"/>
      <c r="AL972" s="69"/>
      <c r="AM972" s="69"/>
      <c r="AN972" s="69">
        <v>900</v>
      </c>
      <c r="AO972" s="69">
        <v>450</v>
      </c>
      <c r="AP972" s="69"/>
      <c r="AQ972" s="68">
        <f t="shared" si="192"/>
        <v>1350</v>
      </c>
      <c r="AR972" s="69">
        <v>1138.32</v>
      </c>
      <c r="AS972" s="69"/>
      <c r="AT972" s="72">
        <f t="shared" si="193"/>
        <v>362.29049999999995</v>
      </c>
      <c r="AU972" s="71">
        <f t="shared" si="199"/>
        <v>40.657044999999997</v>
      </c>
      <c r="AV972" s="68">
        <f t="shared" si="194"/>
        <v>9084.2675449999988</v>
      </c>
      <c r="AW972" s="68">
        <f t="shared" si="196"/>
        <v>109011.21053999999</v>
      </c>
      <c r="AX972" s="70">
        <v>400</v>
      </c>
      <c r="AY972" s="70">
        <v>600</v>
      </c>
      <c r="AZ972" s="70"/>
      <c r="BA972" s="68">
        <f t="shared" si="195"/>
        <v>110011.21053999999</v>
      </c>
      <c r="BB972" s="17"/>
      <c r="BC972" s="81"/>
    </row>
    <row r="973" spans="1:55" s="20" customFormat="1" ht="39.75" customHeight="1" x14ac:dyDescent="0.25">
      <c r="A973" s="81" t="s">
        <v>73</v>
      </c>
      <c r="B973" s="34" t="s">
        <v>2</v>
      </c>
      <c r="C973" s="34"/>
      <c r="D973" s="34"/>
      <c r="E973" s="34"/>
      <c r="F973" s="34" t="s">
        <v>5182</v>
      </c>
      <c r="G973" s="15" t="s">
        <v>4781</v>
      </c>
      <c r="H973" s="16" t="s">
        <v>4782</v>
      </c>
      <c r="I973" s="172">
        <f t="shared" si="188"/>
        <v>961</v>
      </c>
      <c r="J973" s="83">
        <f t="shared" si="200"/>
        <v>924</v>
      </c>
      <c r="K973" s="17" t="s">
        <v>4737</v>
      </c>
      <c r="L973" s="60" t="s">
        <v>74</v>
      </c>
      <c r="M973" s="60" t="s">
        <v>5645</v>
      </c>
      <c r="N973" s="53" t="s">
        <v>4807</v>
      </c>
      <c r="O973" s="18" t="s">
        <v>3484</v>
      </c>
      <c r="P973" s="47" t="s">
        <v>3485</v>
      </c>
      <c r="Q973" s="48">
        <v>30317</v>
      </c>
      <c r="R973" s="66" t="s">
        <v>1169</v>
      </c>
      <c r="S973" s="48" t="s">
        <v>76</v>
      </c>
      <c r="T973" s="56" t="s">
        <v>77</v>
      </c>
      <c r="U973" s="47" t="s">
        <v>78</v>
      </c>
      <c r="V973" s="58" t="s">
        <v>196</v>
      </c>
      <c r="W973" s="58" t="s">
        <v>1824</v>
      </c>
      <c r="X973" s="58" t="s">
        <v>5183</v>
      </c>
      <c r="Y973" s="19" t="s">
        <v>5235</v>
      </c>
      <c r="Z973" s="71"/>
      <c r="AA973" s="69"/>
      <c r="AB973" s="68">
        <f t="shared" ref="AB973:AB1036" si="201">SUM(Z973:AA973)</f>
        <v>0</v>
      </c>
      <c r="AC973" s="69">
        <v>4025.45</v>
      </c>
      <c r="AD973" s="69">
        <v>2167.5500000000002</v>
      </c>
      <c r="AE973" s="69"/>
      <c r="AF973" s="68">
        <f t="shared" ref="AF973:AF1036" si="202">SUM(AC973:AE973)</f>
        <v>6193</v>
      </c>
      <c r="AG973" s="69">
        <v>800</v>
      </c>
      <c r="AH973" s="69"/>
      <c r="AI973" s="69"/>
      <c r="AJ973" s="68">
        <f t="shared" ref="AJ973:AJ1036" si="203">SUM(AG973:AI973)</f>
        <v>800</v>
      </c>
      <c r="AK973" s="69"/>
      <c r="AL973" s="69"/>
      <c r="AM973" s="69"/>
      <c r="AN973" s="69">
        <v>900</v>
      </c>
      <c r="AO973" s="69"/>
      <c r="AP973" s="69"/>
      <c r="AQ973" s="68">
        <f t="shared" ref="AQ973:AQ1036" si="204">SUM(AK973:AP973)</f>
        <v>900</v>
      </c>
      <c r="AR973" s="69"/>
      <c r="AS973" s="69"/>
      <c r="AT973" s="72">
        <f t="shared" ref="AT973:AT1036" si="205">+(Z973+AC973)*9%</f>
        <v>362.29049999999995</v>
      </c>
      <c r="AU973" s="71">
        <f t="shared" si="199"/>
        <v>40.657044999999997</v>
      </c>
      <c r="AV973" s="68">
        <f t="shared" ref="AV973:AV1036" si="206">AB973+AF973+AJ973+AQ973+AR973+AS973+AT973+AU973</f>
        <v>8295.9475449999991</v>
      </c>
      <c r="AW973" s="68">
        <f t="shared" si="196"/>
        <v>99551.370539999989</v>
      </c>
      <c r="AX973" s="70">
        <v>400</v>
      </c>
      <c r="AY973" s="70">
        <v>600</v>
      </c>
      <c r="AZ973" s="70"/>
      <c r="BA973" s="68">
        <f t="shared" ref="BA973:BA1036" si="207">AW973+AX973+AY973+AZ973</f>
        <v>100551.37053999999</v>
      </c>
      <c r="BB973" s="17" t="s">
        <v>4908</v>
      </c>
      <c r="BC973" s="81" t="s">
        <v>4953</v>
      </c>
    </row>
    <row r="974" spans="1:55" s="20" customFormat="1" ht="39.75" customHeight="1" x14ac:dyDescent="0.25">
      <c r="A974" s="81" t="s">
        <v>73</v>
      </c>
      <c r="B974" s="34" t="s">
        <v>2</v>
      </c>
      <c r="C974" s="34"/>
      <c r="D974" s="34"/>
      <c r="E974" s="34"/>
      <c r="F974" s="34" t="s">
        <v>5182</v>
      </c>
      <c r="G974" s="15" t="s">
        <v>4781</v>
      </c>
      <c r="H974" s="16" t="s">
        <v>4782</v>
      </c>
      <c r="I974" s="172">
        <f t="shared" ref="I974:I1037" si="208">I973+1</f>
        <v>962</v>
      </c>
      <c r="J974" s="83">
        <f t="shared" si="200"/>
        <v>925</v>
      </c>
      <c r="K974" s="17" t="s">
        <v>4737</v>
      </c>
      <c r="L974" s="60" t="s">
        <v>74</v>
      </c>
      <c r="M974" s="60" t="s">
        <v>5645</v>
      </c>
      <c r="N974" s="139" t="s">
        <v>4789</v>
      </c>
      <c r="O974" s="18" t="s">
        <v>3486</v>
      </c>
      <c r="P974" s="47" t="s">
        <v>3487</v>
      </c>
      <c r="Q974" s="48">
        <v>33009</v>
      </c>
      <c r="R974" s="66" t="s">
        <v>1170</v>
      </c>
      <c r="S974" s="48" t="s">
        <v>76</v>
      </c>
      <c r="T974" s="56" t="s">
        <v>77</v>
      </c>
      <c r="U974" s="47" t="s">
        <v>78</v>
      </c>
      <c r="V974" s="58" t="s">
        <v>196</v>
      </c>
      <c r="W974" s="58" t="s">
        <v>1824</v>
      </c>
      <c r="X974" s="58" t="s">
        <v>5183</v>
      </c>
      <c r="Y974" s="19" t="s">
        <v>5193</v>
      </c>
      <c r="Z974" s="71"/>
      <c r="AA974" s="69"/>
      <c r="AB974" s="68">
        <f t="shared" si="201"/>
        <v>0</v>
      </c>
      <c r="AC974" s="69">
        <v>4025.45</v>
      </c>
      <c r="AD974" s="69">
        <v>2167.5500000000002</v>
      </c>
      <c r="AE974" s="69">
        <v>37</v>
      </c>
      <c r="AF974" s="68">
        <f t="shared" si="202"/>
        <v>6230</v>
      </c>
      <c r="AG974" s="69">
        <v>400</v>
      </c>
      <c r="AH974" s="69"/>
      <c r="AI974" s="69"/>
      <c r="AJ974" s="68">
        <f t="shared" si="203"/>
        <v>400</v>
      </c>
      <c r="AK974" s="69"/>
      <c r="AL974" s="69"/>
      <c r="AM974" s="69"/>
      <c r="AN974" s="69"/>
      <c r="AO974" s="69"/>
      <c r="AP974" s="69"/>
      <c r="AQ974" s="68">
        <f t="shared" si="204"/>
        <v>0</v>
      </c>
      <c r="AR974" s="69"/>
      <c r="AS974" s="69"/>
      <c r="AT974" s="72">
        <f t="shared" si="205"/>
        <v>362.29049999999995</v>
      </c>
      <c r="AU974" s="71">
        <f t="shared" si="199"/>
        <v>40.657044999999997</v>
      </c>
      <c r="AV974" s="68">
        <f t="shared" si="206"/>
        <v>7032.947545</v>
      </c>
      <c r="AW974" s="68">
        <f t="shared" ref="AW974:AW1037" si="209">AV974*12</f>
        <v>84395.370540000004</v>
      </c>
      <c r="AX974" s="70">
        <v>400</v>
      </c>
      <c r="AY974" s="70">
        <v>600</v>
      </c>
      <c r="AZ974" s="70"/>
      <c r="BA974" s="68">
        <f t="shared" si="207"/>
        <v>85395.370540000004</v>
      </c>
      <c r="BB974" s="17" t="s">
        <v>5288</v>
      </c>
      <c r="BC974" s="81" t="s">
        <v>4968</v>
      </c>
    </row>
    <row r="975" spans="1:55" s="20" customFormat="1" ht="39.75" customHeight="1" x14ac:dyDescent="0.25">
      <c r="A975" s="81" t="s">
        <v>73</v>
      </c>
      <c r="B975" s="34" t="s">
        <v>2</v>
      </c>
      <c r="C975" s="34"/>
      <c r="D975" s="34"/>
      <c r="E975" s="34"/>
      <c r="F975" s="34" t="s">
        <v>5182</v>
      </c>
      <c r="G975" s="15" t="s">
        <v>4781</v>
      </c>
      <c r="H975" s="16" t="s">
        <v>4782</v>
      </c>
      <c r="I975" s="172">
        <f t="shared" si="208"/>
        <v>963</v>
      </c>
      <c r="J975" s="83">
        <f t="shared" si="200"/>
        <v>926</v>
      </c>
      <c r="K975" s="17" t="s">
        <v>4737</v>
      </c>
      <c r="L975" s="60" t="s">
        <v>74</v>
      </c>
      <c r="M975" s="60" t="s">
        <v>5645</v>
      </c>
      <c r="N975" s="53" t="s">
        <v>4806</v>
      </c>
      <c r="O975" s="18" t="s">
        <v>3488</v>
      </c>
      <c r="P975" s="47" t="s">
        <v>3489</v>
      </c>
      <c r="Q975" s="48">
        <v>30636</v>
      </c>
      <c r="R975" s="66" t="s">
        <v>1171</v>
      </c>
      <c r="S975" s="48" t="s">
        <v>76</v>
      </c>
      <c r="T975" s="56" t="s">
        <v>77</v>
      </c>
      <c r="U975" s="47" t="s">
        <v>78</v>
      </c>
      <c r="V975" s="58" t="s">
        <v>196</v>
      </c>
      <c r="W975" s="58" t="s">
        <v>1824</v>
      </c>
      <c r="X975" s="58" t="s">
        <v>5183</v>
      </c>
      <c r="Y975" s="19" t="s">
        <v>5235</v>
      </c>
      <c r="Z975" s="71"/>
      <c r="AA975" s="69"/>
      <c r="AB975" s="68">
        <f t="shared" si="201"/>
        <v>0</v>
      </c>
      <c r="AC975" s="69">
        <v>4025.45</v>
      </c>
      <c r="AD975" s="69">
        <v>2167.5500000000002</v>
      </c>
      <c r="AE975" s="69"/>
      <c r="AF975" s="68">
        <f t="shared" si="202"/>
        <v>6193</v>
      </c>
      <c r="AG975" s="69"/>
      <c r="AH975" s="69"/>
      <c r="AI975" s="69"/>
      <c r="AJ975" s="68">
        <f t="shared" si="203"/>
        <v>0</v>
      </c>
      <c r="AK975" s="69"/>
      <c r="AL975" s="69"/>
      <c r="AM975" s="69"/>
      <c r="AN975" s="69">
        <v>900</v>
      </c>
      <c r="AO975" s="69">
        <v>450</v>
      </c>
      <c r="AP975" s="69"/>
      <c r="AQ975" s="68">
        <f t="shared" si="204"/>
        <v>1350</v>
      </c>
      <c r="AR975" s="69">
        <v>498.02</v>
      </c>
      <c r="AS975" s="69"/>
      <c r="AT975" s="72">
        <f t="shared" si="205"/>
        <v>362.29049999999995</v>
      </c>
      <c r="AU975" s="71">
        <f t="shared" si="199"/>
        <v>40.657044999999997</v>
      </c>
      <c r="AV975" s="68">
        <f t="shared" si="206"/>
        <v>8443.9675449999995</v>
      </c>
      <c r="AW975" s="68">
        <f t="shared" si="209"/>
        <v>101327.61053999999</v>
      </c>
      <c r="AX975" s="70">
        <v>400</v>
      </c>
      <c r="AY975" s="70">
        <v>600</v>
      </c>
      <c r="AZ975" s="70"/>
      <c r="BA975" s="68">
        <f t="shared" si="207"/>
        <v>102327.61053999999</v>
      </c>
      <c r="BB975" s="17"/>
      <c r="BC975" s="81"/>
    </row>
    <row r="976" spans="1:55" s="20" customFormat="1" ht="39.75" customHeight="1" x14ac:dyDescent="0.25">
      <c r="A976" s="81" t="s">
        <v>73</v>
      </c>
      <c r="B976" s="34" t="s">
        <v>2</v>
      </c>
      <c r="C976" s="34"/>
      <c r="D976" s="34"/>
      <c r="E976" s="34"/>
      <c r="F976" s="34" t="s">
        <v>5182</v>
      </c>
      <c r="G976" s="15" t="s">
        <v>4781</v>
      </c>
      <c r="H976" s="16" t="s">
        <v>4782</v>
      </c>
      <c r="I976" s="172">
        <f t="shared" si="208"/>
        <v>964</v>
      </c>
      <c r="J976" s="83">
        <f t="shared" si="200"/>
        <v>927</v>
      </c>
      <c r="K976" s="17" t="s">
        <v>4737</v>
      </c>
      <c r="L976" s="60" t="s">
        <v>74</v>
      </c>
      <c r="M976" s="60" t="s">
        <v>5645</v>
      </c>
      <c r="N976" s="53" t="s">
        <v>4794</v>
      </c>
      <c r="O976" s="18" t="s">
        <v>5810</v>
      </c>
      <c r="P976" s="47" t="s">
        <v>5811</v>
      </c>
      <c r="Q976" s="48">
        <v>42627</v>
      </c>
      <c r="R976" s="66" t="s">
        <v>1172</v>
      </c>
      <c r="S976" s="48" t="s">
        <v>76</v>
      </c>
      <c r="T976" s="56" t="s">
        <v>1816</v>
      </c>
      <c r="U976" s="47" t="s">
        <v>78</v>
      </c>
      <c r="V976" s="186" t="s">
        <v>79</v>
      </c>
      <c r="W976" s="58" t="s">
        <v>80</v>
      </c>
      <c r="X976" s="58" t="s">
        <v>5183</v>
      </c>
      <c r="Y976" s="19" t="s">
        <v>5235</v>
      </c>
      <c r="Z976" s="71"/>
      <c r="AA976" s="69"/>
      <c r="AB976" s="68">
        <f t="shared" si="201"/>
        <v>0</v>
      </c>
      <c r="AC976" s="69">
        <v>3266.25</v>
      </c>
      <c r="AD976" s="69">
        <v>1758.75</v>
      </c>
      <c r="AE976" s="69"/>
      <c r="AF976" s="68">
        <f t="shared" si="202"/>
        <v>5025</v>
      </c>
      <c r="AG976" s="69"/>
      <c r="AH976" s="69"/>
      <c r="AI976" s="69"/>
      <c r="AJ976" s="68">
        <f t="shared" si="203"/>
        <v>0</v>
      </c>
      <c r="AK976" s="69"/>
      <c r="AL976" s="69"/>
      <c r="AM976" s="69"/>
      <c r="AN976" s="69"/>
      <c r="AO976" s="69"/>
      <c r="AP976" s="69"/>
      <c r="AQ976" s="68">
        <f t="shared" si="204"/>
        <v>0</v>
      </c>
      <c r="AR976" s="69">
        <v>909.11</v>
      </c>
      <c r="AS976" s="69"/>
      <c r="AT976" s="72">
        <f t="shared" si="205"/>
        <v>293.96249999999998</v>
      </c>
      <c r="AU976" s="71">
        <f t="shared" si="199"/>
        <v>32.989125000000001</v>
      </c>
      <c r="AV976" s="68">
        <f t="shared" si="206"/>
        <v>6261.0616249999994</v>
      </c>
      <c r="AW976" s="68">
        <f t="shared" si="209"/>
        <v>75132.739499999996</v>
      </c>
      <c r="AX976" s="70">
        <v>400</v>
      </c>
      <c r="AY976" s="70">
        <v>600</v>
      </c>
      <c r="AZ976" s="70"/>
      <c r="BA976" s="68">
        <f t="shared" si="207"/>
        <v>76132.739499999996</v>
      </c>
      <c r="BB976" s="17" t="s">
        <v>5936</v>
      </c>
      <c r="BC976" s="81"/>
    </row>
    <row r="977" spans="1:55" s="20" customFormat="1" ht="39.75" customHeight="1" x14ac:dyDescent="0.25">
      <c r="A977" s="81" t="s">
        <v>73</v>
      </c>
      <c r="B977" s="34" t="s">
        <v>2</v>
      </c>
      <c r="C977" s="34"/>
      <c r="D977" s="34"/>
      <c r="E977" s="34"/>
      <c r="F977" s="34" t="s">
        <v>5182</v>
      </c>
      <c r="G977" s="15" t="s">
        <v>4781</v>
      </c>
      <c r="H977" s="16" t="s">
        <v>4782</v>
      </c>
      <c r="I977" s="172">
        <f t="shared" si="208"/>
        <v>965</v>
      </c>
      <c r="J977" s="83">
        <f t="shared" si="200"/>
        <v>928</v>
      </c>
      <c r="K977" s="17" t="s">
        <v>4737</v>
      </c>
      <c r="L977" s="60" t="s">
        <v>74</v>
      </c>
      <c r="M977" s="60" t="s">
        <v>5645</v>
      </c>
      <c r="N977" s="53" t="s">
        <v>4807</v>
      </c>
      <c r="O977" s="18" t="s">
        <v>3490</v>
      </c>
      <c r="P977" s="47" t="s">
        <v>3491</v>
      </c>
      <c r="Q977" s="48">
        <v>36955</v>
      </c>
      <c r="R977" s="66" t="s">
        <v>1173</v>
      </c>
      <c r="S977" s="48" t="s">
        <v>76</v>
      </c>
      <c r="T977" s="56" t="s">
        <v>77</v>
      </c>
      <c r="U977" s="47" t="s">
        <v>78</v>
      </c>
      <c r="V977" s="58" t="s">
        <v>197</v>
      </c>
      <c r="W977" s="58" t="s">
        <v>1827</v>
      </c>
      <c r="X977" s="58" t="s">
        <v>5183</v>
      </c>
      <c r="Y977" s="19" t="s">
        <v>5235</v>
      </c>
      <c r="Z977" s="71"/>
      <c r="AA977" s="69"/>
      <c r="AB977" s="68">
        <f t="shared" si="201"/>
        <v>0</v>
      </c>
      <c r="AC977" s="69">
        <v>3809.65</v>
      </c>
      <c r="AD977" s="69">
        <v>2051.35</v>
      </c>
      <c r="AE977" s="69"/>
      <c r="AF977" s="68">
        <f t="shared" si="202"/>
        <v>5861</v>
      </c>
      <c r="AG977" s="69"/>
      <c r="AH977" s="69"/>
      <c r="AI977" s="69"/>
      <c r="AJ977" s="68">
        <f t="shared" si="203"/>
        <v>0</v>
      </c>
      <c r="AK977" s="69"/>
      <c r="AL977" s="69"/>
      <c r="AM977" s="69"/>
      <c r="AN977" s="69">
        <v>900</v>
      </c>
      <c r="AO977" s="69">
        <v>450</v>
      </c>
      <c r="AP977" s="69"/>
      <c r="AQ977" s="68">
        <f t="shared" si="204"/>
        <v>1350</v>
      </c>
      <c r="AR977" s="69">
        <v>1350.44</v>
      </c>
      <c r="AS977" s="69"/>
      <c r="AT977" s="72">
        <f t="shared" si="205"/>
        <v>342.86849999999998</v>
      </c>
      <c r="AU977" s="71">
        <f t="shared" si="199"/>
        <v>38.477465000000002</v>
      </c>
      <c r="AV977" s="68">
        <f t="shared" si="206"/>
        <v>8942.7859650000009</v>
      </c>
      <c r="AW977" s="68">
        <f t="shared" si="209"/>
        <v>107313.43158</v>
      </c>
      <c r="AX977" s="70">
        <v>400</v>
      </c>
      <c r="AY977" s="70">
        <v>600</v>
      </c>
      <c r="AZ977" s="70"/>
      <c r="BA977" s="68">
        <f t="shared" si="207"/>
        <v>108313.43158</v>
      </c>
      <c r="BB977" s="17"/>
      <c r="BC977" s="81"/>
    </row>
    <row r="978" spans="1:55" s="20" customFormat="1" ht="39.75" customHeight="1" x14ac:dyDescent="0.25">
      <c r="A978" s="81" t="s">
        <v>73</v>
      </c>
      <c r="B978" s="34" t="s">
        <v>2</v>
      </c>
      <c r="C978" s="34"/>
      <c r="D978" s="34"/>
      <c r="E978" s="34"/>
      <c r="F978" s="34" t="s">
        <v>5182</v>
      </c>
      <c r="G978" s="15" t="s">
        <v>4781</v>
      </c>
      <c r="H978" s="16" t="s">
        <v>4782</v>
      </c>
      <c r="I978" s="172">
        <f t="shared" si="208"/>
        <v>966</v>
      </c>
      <c r="J978" s="83">
        <f t="shared" si="200"/>
        <v>929</v>
      </c>
      <c r="K978" s="17" t="s">
        <v>4737</v>
      </c>
      <c r="L978" s="60" t="s">
        <v>74</v>
      </c>
      <c r="M978" s="60" t="s">
        <v>5645</v>
      </c>
      <c r="N978" s="53" t="s">
        <v>4794</v>
      </c>
      <c r="O978" s="18" t="s">
        <v>3492</v>
      </c>
      <c r="P978" s="47" t="s">
        <v>3493</v>
      </c>
      <c r="Q978" s="48">
        <v>35233</v>
      </c>
      <c r="R978" s="66" t="s">
        <v>1174</v>
      </c>
      <c r="S978" s="48" t="s">
        <v>76</v>
      </c>
      <c r="T978" s="56" t="s">
        <v>77</v>
      </c>
      <c r="U978" s="47" t="s">
        <v>78</v>
      </c>
      <c r="V978" s="58" t="s">
        <v>196</v>
      </c>
      <c r="W978" s="58" t="s">
        <v>1824</v>
      </c>
      <c r="X978" s="58" t="s">
        <v>5183</v>
      </c>
      <c r="Y978" s="19" t="s">
        <v>5235</v>
      </c>
      <c r="Z978" s="71"/>
      <c r="AA978" s="69"/>
      <c r="AB978" s="68">
        <f t="shared" si="201"/>
        <v>0</v>
      </c>
      <c r="AC978" s="69">
        <v>4025.45</v>
      </c>
      <c r="AD978" s="69">
        <v>2167.5500000000002</v>
      </c>
      <c r="AE978" s="69"/>
      <c r="AF978" s="68">
        <f t="shared" si="202"/>
        <v>6193</v>
      </c>
      <c r="AG978" s="69"/>
      <c r="AH978" s="69"/>
      <c r="AI978" s="69"/>
      <c r="AJ978" s="68">
        <f t="shared" si="203"/>
        <v>0</v>
      </c>
      <c r="AK978" s="69"/>
      <c r="AL978" s="69"/>
      <c r="AM978" s="69"/>
      <c r="AN978" s="69">
        <v>900</v>
      </c>
      <c r="AO978" s="69">
        <v>450</v>
      </c>
      <c r="AP978" s="69"/>
      <c r="AQ978" s="68">
        <f t="shared" si="204"/>
        <v>1350</v>
      </c>
      <c r="AR978" s="69">
        <v>782.6</v>
      </c>
      <c r="AS978" s="69"/>
      <c r="AT978" s="72">
        <f t="shared" si="205"/>
        <v>362.29049999999995</v>
      </c>
      <c r="AU978" s="71">
        <f t="shared" si="199"/>
        <v>40.657044999999997</v>
      </c>
      <c r="AV978" s="68">
        <f t="shared" si="206"/>
        <v>8728.5475449999994</v>
      </c>
      <c r="AW978" s="68">
        <f t="shared" si="209"/>
        <v>104742.57053999999</v>
      </c>
      <c r="AX978" s="70">
        <v>400</v>
      </c>
      <c r="AY978" s="70">
        <v>600</v>
      </c>
      <c r="AZ978" s="70"/>
      <c r="BA978" s="68">
        <f t="shared" si="207"/>
        <v>105742.57053999999</v>
      </c>
      <c r="BB978" s="17"/>
      <c r="BC978" s="81"/>
    </row>
    <row r="979" spans="1:55" s="20" customFormat="1" ht="39.75" customHeight="1" x14ac:dyDescent="0.25">
      <c r="A979" s="81" t="s">
        <v>73</v>
      </c>
      <c r="B979" s="34" t="s">
        <v>2</v>
      </c>
      <c r="C979" s="34"/>
      <c r="D979" s="34"/>
      <c r="E979" s="34"/>
      <c r="F979" s="34" t="s">
        <v>5182</v>
      </c>
      <c r="G979" s="15" t="s">
        <v>4781</v>
      </c>
      <c r="H979" s="16" t="s">
        <v>4782</v>
      </c>
      <c r="I979" s="172">
        <f t="shared" si="208"/>
        <v>967</v>
      </c>
      <c r="J979" s="83">
        <f t="shared" si="200"/>
        <v>930</v>
      </c>
      <c r="K979" s="17" t="s">
        <v>4737</v>
      </c>
      <c r="L979" s="60" t="s">
        <v>74</v>
      </c>
      <c r="M979" s="60" t="s">
        <v>5645</v>
      </c>
      <c r="N979" s="53" t="s">
        <v>4807</v>
      </c>
      <c r="O979" s="18" t="s">
        <v>3494</v>
      </c>
      <c r="P979" s="47" t="s">
        <v>3495</v>
      </c>
      <c r="Q979" s="48">
        <v>33599</v>
      </c>
      <c r="R979" s="66" t="s">
        <v>1175</v>
      </c>
      <c r="S979" s="48" t="s">
        <v>76</v>
      </c>
      <c r="T979" s="56" t="s">
        <v>77</v>
      </c>
      <c r="U979" s="47" t="s">
        <v>78</v>
      </c>
      <c r="V979" s="58" t="s">
        <v>196</v>
      </c>
      <c r="W979" s="58" t="s">
        <v>1824</v>
      </c>
      <c r="X979" s="58" t="s">
        <v>5183</v>
      </c>
      <c r="Y979" s="19" t="s">
        <v>5193</v>
      </c>
      <c r="Z979" s="71"/>
      <c r="AA979" s="69"/>
      <c r="AB979" s="68">
        <f t="shared" si="201"/>
        <v>0</v>
      </c>
      <c r="AC979" s="69">
        <v>4025.45</v>
      </c>
      <c r="AD979" s="69">
        <v>2167.5500000000002</v>
      </c>
      <c r="AE979" s="69"/>
      <c r="AF979" s="68">
        <f t="shared" si="202"/>
        <v>6193</v>
      </c>
      <c r="AG979" s="69"/>
      <c r="AH979" s="69"/>
      <c r="AI979" s="69"/>
      <c r="AJ979" s="68">
        <f t="shared" si="203"/>
        <v>0</v>
      </c>
      <c r="AK979" s="69"/>
      <c r="AL979" s="69"/>
      <c r="AM979" s="69"/>
      <c r="AN979" s="69">
        <v>900</v>
      </c>
      <c r="AO979" s="69">
        <v>450</v>
      </c>
      <c r="AP979" s="69"/>
      <c r="AQ979" s="68">
        <f t="shared" si="204"/>
        <v>1350</v>
      </c>
      <c r="AR979" s="69">
        <v>889.31</v>
      </c>
      <c r="AS979" s="69"/>
      <c r="AT979" s="72">
        <f t="shared" si="205"/>
        <v>362.29049999999995</v>
      </c>
      <c r="AU979" s="71">
        <f t="shared" si="199"/>
        <v>40.657044999999997</v>
      </c>
      <c r="AV979" s="68">
        <f t="shared" si="206"/>
        <v>8835.2575449999986</v>
      </c>
      <c r="AW979" s="68">
        <f t="shared" si="209"/>
        <v>106023.09053999998</v>
      </c>
      <c r="AX979" s="70">
        <v>400</v>
      </c>
      <c r="AY979" s="70">
        <v>600</v>
      </c>
      <c r="AZ979" s="70"/>
      <c r="BA979" s="68">
        <f t="shared" si="207"/>
        <v>107023.09053999998</v>
      </c>
      <c r="BB979" s="17" t="s">
        <v>5114</v>
      </c>
      <c r="BC979" s="81"/>
    </row>
    <row r="980" spans="1:55" s="20" customFormat="1" ht="39.75" customHeight="1" x14ac:dyDescent="0.25">
      <c r="A980" s="81" t="s">
        <v>73</v>
      </c>
      <c r="B980" s="34" t="s">
        <v>2</v>
      </c>
      <c r="C980" s="34"/>
      <c r="D980" s="34"/>
      <c r="E980" s="34"/>
      <c r="F980" s="34" t="s">
        <v>5182</v>
      </c>
      <c r="G980" s="15" t="s">
        <v>4781</v>
      </c>
      <c r="H980" s="16" t="s">
        <v>4782</v>
      </c>
      <c r="I980" s="172">
        <f t="shared" si="208"/>
        <v>968</v>
      </c>
      <c r="J980" s="83">
        <f t="shared" si="200"/>
        <v>931</v>
      </c>
      <c r="K980" s="17" t="s">
        <v>4737</v>
      </c>
      <c r="L980" s="60" t="s">
        <v>74</v>
      </c>
      <c r="M980" s="60" t="s">
        <v>5645</v>
      </c>
      <c r="N980" s="53" t="s">
        <v>4808</v>
      </c>
      <c r="O980" s="18" t="s">
        <v>3496</v>
      </c>
      <c r="P980" s="47" t="s">
        <v>3497</v>
      </c>
      <c r="Q980" s="48">
        <v>30651</v>
      </c>
      <c r="R980" s="66" t="s">
        <v>1176</v>
      </c>
      <c r="S980" s="48" t="s">
        <v>76</v>
      </c>
      <c r="T980" s="56" t="s">
        <v>77</v>
      </c>
      <c r="U980" s="47" t="s">
        <v>78</v>
      </c>
      <c r="V980" s="58" t="s">
        <v>196</v>
      </c>
      <c r="W980" s="58" t="s">
        <v>1824</v>
      </c>
      <c r="X980" s="58" t="s">
        <v>5183</v>
      </c>
      <c r="Y980" s="19" t="s">
        <v>5235</v>
      </c>
      <c r="Z980" s="71"/>
      <c r="AA980" s="69"/>
      <c r="AB980" s="68">
        <f t="shared" si="201"/>
        <v>0</v>
      </c>
      <c r="AC980" s="69">
        <v>4025.45</v>
      </c>
      <c r="AD980" s="69">
        <v>2167.5500000000002</v>
      </c>
      <c r="AE980" s="69">
        <v>37</v>
      </c>
      <c r="AF980" s="68">
        <f t="shared" si="202"/>
        <v>6230</v>
      </c>
      <c r="AG980" s="69">
        <v>400</v>
      </c>
      <c r="AH980" s="69"/>
      <c r="AI980" s="69"/>
      <c r="AJ980" s="68">
        <f t="shared" si="203"/>
        <v>400</v>
      </c>
      <c r="AK980" s="69"/>
      <c r="AL980" s="69"/>
      <c r="AM980" s="69"/>
      <c r="AN980" s="69">
        <v>900</v>
      </c>
      <c r="AO980" s="69">
        <v>450</v>
      </c>
      <c r="AP980" s="69"/>
      <c r="AQ980" s="68">
        <f t="shared" si="204"/>
        <v>1350</v>
      </c>
      <c r="AR980" s="69">
        <v>722.93000000000006</v>
      </c>
      <c r="AS980" s="69"/>
      <c r="AT980" s="72">
        <f t="shared" si="205"/>
        <v>362.29049999999995</v>
      </c>
      <c r="AU980" s="71">
        <f t="shared" si="199"/>
        <v>40.657044999999997</v>
      </c>
      <c r="AV980" s="68">
        <f t="shared" si="206"/>
        <v>9105.8775449999994</v>
      </c>
      <c r="AW980" s="68">
        <f t="shared" si="209"/>
        <v>109270.53053999999</v>
      </c>
      <c r="AX980" s="70">
        <v>400</v>
      </c>
      <c r="AY980" s="70">
        <v>600</v>
      </c>
      <c r="AZ980" s="70"/>
      <c r="BA980" s="68">
        <f t="shared" si="207"/>
        <v>110270.53053999999</v>
      </c>
      <c r="BB980" s="17" t="s">
        <v>4909</v>
      </c>
      <c r="BC980" s="81" t="s">
        <v>4960</v>
      </c>
    </row>
    <row r="981" spans="1:55" s="20" customFormat="1" ht="39.75" customHeight="1" x14ac:dyDescent="0.25">
      <c r="A981" s="81" t="s">
        <v>73</v>
      </c>
      <c r="B981" s="34" t="s">
        <v>2</v>
      </c>
      <c r="C981" s="34"/>
      <c r="D981" s="34"/>
      <c r="E981" s="34"/>
      <c r="F981" s="34" t="s">
        <v>5182</v>
      </c>
      <c r="G981" s="15" t="s">
        <v>4781</v>
      </c>
      <c r="H981" s="16" t="s">
        <v>4782</v>
      </c>
      <c r="I981" s="172">
        <f t="shared" si="208"/>
        <v>969</v>
      </c>
      <c r="J981" s="83">
        <f t="shared" si="200"/>
        <v>932</v>
      </c>
      <c r="K981" s="17" t="s">
        <v>4737</v>
      </c>
      <c r="L981" s="60" t="s">
        <v>74</v>
      </c>
      <c r="M981" s="60" t="s">
        <v>5645</v>
      </c>
      <c r="N981" s="53" t="s">
        <v>4807</v>
      </c>
      <c r="O981" s="18" t="s">
        <v>3498</v>
      </c>
      <c r="P981" s="47" t="s">
        <v>3499</v>
      </c>
      <c r="Q981" s="48">
        <v>31017</v>
      </c>
      <c r="R981" s="66" t="s">
        <v>1177</v>
      </c>
      <c r="S981" s="48" t="s">
        <v>76</v>
      </c>
      <c r="T981" s="56" t="s">
        <v>77</v>
      </c>
      <c r="U981" s="47" t="s">
        <v>78</v>
      </c>
      <c r="V981" s="58" t="s">
        <v>196</v>
      </c>
      <c r="W981" s="58" t="s">
        <v>1824</v>
      </c>
      <c r="X981" s="58" t="s">
        <v>5183</v>
      </c>
      <c r="Y981" s="19" t="s">
        <v>5235</v>
      </c>
      <c r="Z981" s="71"/>
      <c r="AA981" s="69"/>
      <c r="AB981" s="68">
        <f t="shared" si="201"/>
        <v>0</v>
      </c>
      <c r="AC981" s="69">
        <v>4025.45</v>
      </c>
      <c r="AD981" s="69">
        <v>2167.5500000000002</v>
      </c>
      <c r="AE981" s="69"/>
      <c r="AF981" s="68">
        <f t="shared" si="202"/>
        <v>6193</v>
      </c>
      <c r="AG981" s="69"/>
      <c r="AH981" s="69"/>
      <c r="AI981" s="69"/>
      <c r="AJ981" s="68">
        <f t="shared" si="203"/>
        <v>0</v>
      </c>
      <c r="AK981" s="69"/>
      <c r="AL981" s="69"/>
      <c r="AM981" s="69"/>
      <c r="AN981" s="69">
        <v>900</v>
      </c>
      <c r="AO981" s="69">
        <v>450</v>
      </c>
      <c r="AP981" s="69"/>
      <c r="AQ981" s="68">
        <f t="shared" si="204"/>
        <v>1350</v>
      </c>
      <c r="AR981" s="69">
        <v>533.59</v>
      </c>
      <c r="AS981" s="69"/>
      <c r="AT981" s="72">
        <f t="shared" si="205"/>
        <v>362.29049999999995</v>
      </c>
      <c r="AU981" s="71">
        <f t="shared" si="199"/>
        <v>40.657044999999997</v>
      </c>
      <c r="AV981" s="68">
        <f t="shared" si="206"/>
        <v>8479.5375449999992</v>
      </c>
      <c r="AW981" s="68">
        <f t="shared" si="209"/>
        <v>101754.45053999999</v>
      </c>
      <c r="AX981" s="70">
        <v>400</v>
      </c>
      <c r="AY981" s="70">
        <v>600</v>
      </c>
      <c r="AZ981" s="70"/>
      <c r="BA981" s="68">
        <f t="shared" si="207"/>
        <v>102754.45053999999</v>
      </c>
      <c r="BB981" s="17"/>
      <c r="BC981" s="81"/>
    </row>
    <row r="982" spans="1:55" s="20" customFormat="1" ht="39.75" customHeight="1" x14ac:dyDescent="0.25">
      <c r="A982" s="81" t="s">
        <v>73</v>
      </c>
      <c r="B982" s="34" t="s">
        <v>2</v>
      </c>
      <c r="C982" s="34"/>
      <c r="D982" s="34"/>
      <c r="E982" s="34"/>
      <c r="F982" s="34" t="s">
        <v>5182</v>
      </c>
      <c r="G982" s="15" t="s">
        <v>4781</v>
      </c>
      <c r="H982" s="16" t="s">
        <v>4782</v>
      </c>
      <c r="I982" s="172">
        <f t="shared" si="208"/>
        <v>970</v>
      </c>
      <c r="J982" s="83">
        <f t="shared" si="200"/>
        <v>933</v>
      </c>
      <c r="K982" s="17" t="s">
        <v>4737</v>
      </c>
      <c r="L982" s="60" t="s">
        <v>74</v>
      </c>
      <c r="M982" s="60" t="s">
        <v>5645</v>
      </c>
      <c r="N982" s="53" t="s">
        <v>4807</v>
      </c>
      <c r="O982" s="18" t="s">
        <v>3500</v>
      </c>
      <c r="P982" s="47" t="s">
        <v>3501</v>
      </c>
      <c r="Q982" s="48">
        <v>36932</v>
      </c>
      <c r="R982" s="66" t="s">
        <v>1178</v>
      </c>
      <c r="S982" s="48" t="s">
        <v>76</v>
      </c>
      <c r="T982" s="56" t="s">
        <v>77</v>
      </c>
      <c r="U982" s="47" t="s">
        <v>78</v>
      </c>
      <c r="V982" s="58" t="s">
        <v>196</v>
      </c>
      <c r="W982" s="58" t="s">
        <v>1824</v>
      </c>
      <c r="X982" s="58" t="s">
        <v>5183</v>
      </c>
      <c r="Y982" s="19" t="s">
        <v>5235</v>
      </c>
      <c r="Z982" s="71"/>
      <c r="AA982" s="69"/>
      <c r="AB982" s="68">
        <f t="shared" si="201"/>
        <v>0</v>
      </c>
      <c r="AC982" s="69">
        <v>4025.45</v>
      </c>
      <c r="AD982" s="69">
        <v>2167.5500000000002</v>
      </c>
      <c r="AE982" s="69"/>
      <c r="AF982" s="68">
        <f t="shared" si="202"/>
        <v>6193</v>
      </c>
      <c r="AG982" s="69"/>
      <c r="AH982" s="69"/>
      <c r="AI982" s="69"/>
      <c r="AJ982" s="68">
        <f t="shared" si="203"/>
        <v>0</v>
      </c>
      <c r="AK982" s="69"/>
      <c r="AL982" s="69"/>
      <c r="AM982" s="69"/>
      <c r="AN982" s="69"/>
      <c r="AO982" s="69">
        <v>450</v>
      </c>
      <c r="AP982" s="69"/>
      <c r="AQ982" s="68">
        <f t="shared" si="204"/>
        <v>450</v>
      </c>
      <c r="AR982" s="69">
        <v>853.74</v>
      </c>
      <c r="AS982" s="69"/>
      <c r="AT982" s="72">
        <f t="shared" si="205"/>
        <v>362.29049999999995</v>
      </c>
      <c r="AU982" s="71">
        <f t="shared" si="199"/>
        <v>40.657044999999997</v>
      </c>
      <c r="AV982" s="68">
        <f t="shared" si="206"/>
        <v>7899.6875449999998</v>
      </c>
      <c r="AW982" s="68">
        <f t="shared" si="209"/>
        <v>94796.250539999994</v>
      </c>
      <c r="AX982" s="70">
        <v>400</v>
      </c>
      <c r="AY982" s="70">
        <v>600</v>
      </c>
      <c r="AZ982" s="70"/>
      <c r="BA982" s="68">
        <f t="shared" si="207"/>
        <v>95796.250539999994</v>
      </c>
      <c r="BB982" s="17"/>
      <c r="BC982" s="81"/>
    </row>
    <row r="983" spans="1:55" s="20" customFormat="1" ht="39.75" customHeight="1" x14ac:dyDescent="0.25">
      <c r="A983" s="81" t="s">
        <v>73</v>
      </c>
      <c r="B983" s="34" t="s">
        <v>2</v>
      </c>
      <c r="C983" s="34"/>
      <c r="D983" s="34"/>
      <c r="E983" s="34"/>
      <c r="F983" s="34" t="s">
        <v>5182</v>
      </c>
      <c r="G983" s="15" t="s">
        <v>4781</v>
      </c>
      <c r="H983" s="16" t="s">
        <v>4782</v>
      </c>
      <c r="I983" s="172">
        <f t="shared" si="208"/>
        <v>971</v>
      </c>
      <c r="J983" s="83">
        <f t="shared" si="200"/>
        <v>934</v>
      </c>
      <c r="K983" s="17" t="s">
        <v>4737</v>
      </c>
      <c r="L983" s="60" t="s">
        <v>74</v>
      </c>
      <c r="M983" s="60" t="s">
        <v>5645</v>
      </c>
      <c r="N983" s="53" t="s">
        <v>4807</v>
      </c>
      <c r="O983" s="18" t="s">
        <v>3502</v>
      </c>
      <c r="P983" s="47" t="s">
        <v>3503</v>
      </c>
      <c r="Q983" s="48">
        <v>32371</v>
      </c>
      <c r="R983" s="66" t="s">
        <v>1179</v>
      </c>
      <c r="S983" s="48" t="s">
        <v>76</v>
      </c>
      <c r="T983" s="56" t="s">
        <v>77</v>
      </c>
      <c r="U983" s="47" t="s">
        <v>78</v>
      </c>
      <c r="V983" s="58" t="s">
        <v>196</v>
      </c>
      <c r="W983" s="58" t="s">
        <v>1824</v>
      </c>
      <c r="X983" s="58" t="s">
        <v>5183</v>
      </c>
      <c r="Y983" s="19" t="s">
        <v>5235</v>
      </c>
      <c r="Z983" s="71"/>
      <c r="AA983" s="69"/>
      <c r="AB983" s="68">
        <f t="shared" si="201"/>
        <v>0</v>
      </c>
      <c r="AC983" s="69">
        <v>4025.45</v>
      </c>
      <c r="AD983" s="69">
        <v>2167.5500000000002</v>
      </c>
      <c r="AE983" s="69">
        <v>37</v>
      </c>
      <c r="AF983" s="68">
        <f t="shared" si="202"/>
        <v>6230</v>
      </c>
      <c r="AG983" s="69">
        <v>400</v>
      </c>
      <c r="AH983" s="69"/>
      <c r="AI983" s="69"/>
      <c r="AJ983" s="68">
        <f t="shared" si="203"/>
        <v>400</v>
      </c>
      <c r="AK983" s="69"/>
      <c r="AL983" s="69"/>
      <c r="AM983" s="69"/>
      <c r="AN983" s="69">
        <v>900</v>
      </c>
      <c r="AO983" s="69">
        <v>450</v>
      </c>
      <c r="AP983" s="69"/>
      <c r="AQ983" s="68">
        <f t="shared" si="204"/>
        <v>1350</v>
      </c>
      <c r="AR983" s="69">
        <v>144.59</v>
      </c>
      <c r="AS983" s="69"/>
      <c r="AT983" s="72">
        <f t="shared" si="205"/>
        <v>362.29049999999995</v>
      </c>
      <c r="AU983" s="71">
        <f t="shared" si="199"/>
        <v>40.657044999999997</v>
      </c>
      <c r="AV983" s="68">
        <f t="shared" si="206"/>
        <v>8527.5375449999992</v>
      </c>
      <c r="AW983" s="68">
        <f t="shared" si="209"/>
        <v>102330.45053999999</v>
      </c>
      <c r="AX983" s="70">
        <v>400</v>
      </c>
      <c r="AY983" s="70">
        <v>600</v>
      </c>
      <c r="AZ983" s="70"/>
      <c r="BA983" s="68">
        <f t="shared" si="207"/>
        <v>103330.45053999999</v>
      </c>
      <c r="BB983" s="17" t="s">
        <v>4910</v>
      </c>
      <c r="BC983" s="81" t="s">
        <v>4960</v>
      </c>
    </row>
    <row r="984" spans="1:55" s="20" customFormat="1" ht="39.75" customHeight="1" x14ac:dyDescent="0.25">
      <c r="A984" s="81" t="s">
        <v>73</v>
      </c>
      <c r="B984" s="34"/>
      <c r="C984" s="34">
        <v>1</v>
      </c>
      <c r="D984" s="34"/>
      <c r="E984" s="34"/>
      <c r="F984" s="34" t="s">
        <v>5182</v>
      </c>
      <c r="G984" s="15" t="s">
        <v>4781</v>
      </c>
      <c r="H984" s="16" t="s">
        <v>4782</v>
      </c>
      <c r="I984" s="172">
        <f t="shared" si="208"/>
        <v>972</v>
      </c>
      <c r="J984" s="83">
        <f t="shared" si="200"/>
        <v>935</v>
      </c>
      <c r="K984" s="17" t="s">
        <v>4737</v>
      </c>
      <c r="L984" s="60" t="s">
        <v>74</v>
      </c>
      <c r="M984" s="60" t="s">
        <v>5645</v>
      </c>
      <c r="N984" s="53" t="s">
        <v>4807</v>
      </c>
      <c r="O984" s="18" t="s">
        <v>3504</v>
      </c>
      <c r="P984" s="47" t="s">
        <v>3505</v>
      </c>
      <c r="Q984" s="48">
        <v>39447</v>
      </c>
      <c r="R984" s="66" t="s">
        <v>1180</v>
      </c>
      <c r="S984" s="48" t="s">
        <v>76</v>
      </c>
      <c r="T984" s="56" t="s">
        <v>77</v>
      </c>
      <c r="U984" s="47" t="s">
        <v>78</v>
      </c>
      <c r="V984" s="58" t="s">
        <v>198</v>
      </c>
      <c r="W984" s="58" t="s">
        <v>1830</v>
      </c>
      <c r="X984" s="58" t="s">
        <v>5183</v>
      </c>
      <c r="Y984" s="19" t="s">
        <v>5235</v>
      </c>
      <c r="Z984" s="71"/>
      <c r="AA984" s="69"/>
      <c r="AB984" s="68">
        <f t="shared" si="201"/>
        <v>0</v>
      </c>
      <c r="AC984" s="69">
        <v>3605.55</v>
      </c>
      <c r="AD984" s="69">
        <v>1941.45</v>
      </c>
      <c r="AE984" s="69"/>
      <c r="AF984" s="68">
        <f t="shared" si="202"/>
        <v>5547</v>
      </c>
      <c r="AG984" s="69"/>
      <c r="AH984" s="69"/>
      <c r="AI984" s="69"/>
      <c r="AJ984" s="68">
        <f t="shared" si="203"/>
        <v>0</v>
      </c>
      <c r="AK984" s="69"/>
      <c r="AL984" s="69"/>
      <c r="AM984" s="69"/>
      <c r="AN984" s="69"/>
      <c r="AO984" s="69"/>
      <c r="AP984" s="69"/>
      <c r="AQ984" s="68">
        <f t="shared" si="204"/>
        <v>0</v>
      </c>
      <c r="AR984" s="69">
        <v>127.8</v>
      </c>
      <c r="AS984" s="69"/>
      <c r="AT984" s="72">
        <f t="shared" si="205"/>
        <v>324.49950000000001</v>
      </c>
      <c r="AU984" s="71">
        <f t="shared" si="199"/>
        <v>36.416055</v>
      </c>
      <c r="AV984" s="68">
        <f t="shared" si="206"/>
        <v>6035.7155549999998</v>
      </c>
      <c r="AW984" s="68">
        <f t="shared" si="209"/>
        <v>72428.586660000001</v>
      </c>
      <c r="AX984" s="70">
        <v>400</v>
      </c>
      <c r="AY984" s="70">
        <v>600</v>
      </c>
      <c r="AZ984" s="70"/>
      <c r="BA984" s="68">
        <f t="shared" si="207"/>
        <v>73428.586660000001</v>
      </c>
      <c r="BB984" s="17" t="s">
        <v>5662</v>
      </c>
      <c r="BC984" s="81" t="s">
        <v>4943</v>
      </c>
    </row>
    <row r="985" spans="1:55" s="20" customFormat="1" ht="39.75" customHeight="1" x14ac:dyDescent="0.25">
      <c r="A985" s="81" t="s">
        <v>73</v>
      </c>
      <c r="B985" s="34"/>
      <c r="C985" s="34">
        <v>1</v>
      </c>
      <c r="D985" s="34"/>
      <c r="E985" s="34"/>
      <c r="F985" s="34" t="s">
        <v>5182</v>
      </c>
      <c r="G985" s="15" t="s">
        <v>4781</v>
      </c>
      <c r="H985" s="16" t="s">
        <v>4782</v>
      </c>
      <c r="I985" s="172">
        <f t="shared" si="208"/>
        <v>973</v>
      </c>
      <c r="J985" s="83">
        <f t="shared" si="200"/>
        <v>936</v>
      </c>
      <c r="K985" s="17" t="s">
        <v>4737</v>
      </c>
      <c r="L985" s="60" t="s">
        <v>74</v>
      </c>
      <c r="M985" s="60" t="s">
        <v>5645</v>
      </c>
      <c r="N985" s="53" t="s">
        <v>4807</v>
      </c>
      <c r="O985" s="18" t="s">
        <v>3506</v>
      </c>
      <c r="P985" s="47" t="s">
        <v>3507</v>
      </c>
      <c r="Q985" s="48">
        <v>33054</v>
      </c>
      <c r="R985" s="66" t="s">
        <v>1181</v>
      </c>
      <c r="S985" s="48" t="s">
        <v>76</v>
      </c>
      <c r="T985" s="56" t="s">
        <v>77</v>
      </c>
      <c r="U985" s="47" t="s">
        <v>78</v>
      </c>
      <c r="V985" s="58" t="s">
        <v>196</v>
      </c>
      <c r="W985" s="58" t="s">
        <v>1824</v>
      </c>
      <c r="X985" s="58" t="s">
        <v>5183</v>
      </c>
      <c r="Y985" s="19" t="s">
        <v>5193</v>
      </c>
      <c r="Z985" s="71"/>
      <c r="AA985" s="69"/>
      <c r="AB985" s="68">
        <f t="shared" si="201"/>
        <v>0</v>
      </c>
      <c r="AC985" s="69">
        <v>4025.45</v>
      </c>
      <c r="AD985" s="69">
        <v>2167.5500000000002</v>
      </c>
      <c r="AE985" s="69"/>
      <c r="AF985" s="68">
        <f t="shared" si="202"/>
        <v>6193</v>
      </c>
      <c r="AG985" s="69"/>
      <c r="AH985" s="69"/>
      <c r="AI985" s="69"/>
      <c r="AJ985" s="68">
        <f t="shared" si="203"/>
        <v>0</v>
      </c>
      <c r="AK985" s="69"/>
      <c r="AL985" s="69"/>
      <c r="AM985" s="69"/>
      <c r="AN985" s="69"/>
      <c r="AO985" s="69"/>
      <c r="AP985" s="69"/>
      <c r="AQ985" s="68">
        <f t="shared" si="204"/>
        <v>0</v>
      </c>
      <c r="AR985" s="69"/>
      <c r="AS985" s="69"/>
      <c r="AT985" s="72">
        <f t="shared" si="205"/>
        <v>362.29049999999995</v>
      </c>
      <c r="AU985" s="71">
        <f t="shared" si="199"/>
        <v>40.657044999999997</v>
      </c>
      <c r="AV985" s="68">
        <f t="shared" si="206"/>
        <v>6595.947545</v>
      </c>
      <c r="AW985" s="68">
        <f t="shared" si="209"/>
        <v>79151.370540000004</v>
      </c>
      <c r="AX985" s="70">
        <v>400</v>
      </c>
      <c r="AY985" s="70">
        <v>600</v>
      </c>
      <c r="AZ985" s="70"/>
      <c r="BA985" s="68">
        <f t="shared" si="207"/>
        <v>80151.370540000004</v>
      </c>
      <c r="BB985" s="17" t="s">
        <v>5426</v>
      </c>
      <c r="BC985" s="81" t="s">
        <v>4943</v>
      </c>
    </row>
    <row r="986" spans="1:55" s="20" customFormat="1" ht="39.75" customHeight="1" x14ac:dyDescent="0.25">
      <c r="A986" s="81" t="s">
        <v>73</v>
      </c>
      <c r="B986" s="34" t="s">
        <v>2</v>
      </c>
      <c r="C986" s="34"/>
      <c r="D986" s="34"/>
      <c r="E986" s="34"/>
      <c r="F986" s="34" t="s">
        <v>5182</v>
      </c>
      <c r="G986" s="15" t="s">
        <v>4781</v>
      </c>
      <c r="H986" s="16" t="s">
        <v>4782</v>
      </c>
      <c r="I986" s="172">
        <f t="shared" si="208"/>
        <v>974</v>
      </c>
      <c r="J986" s="83">
        <f t="shared" si="200"/>
        <v>937</v>
      </c>
      <c r="K986" s="17" t="s">
        <v>4737</v>
      </c>
      <c r="L986" s="60" t="s">
        <v>74</v>
      </c>
      <c r="M986" s="60" t="s">
        <v>5645</v>
      </c>
      <c r="N986" s="53" t="s">
        <v>4807</v>
      </c>
      <c r="O986" s="18" t="s">
        <v>3508</v>
      </c>
      <c r="P986" s="47" t="s">
        <v>3509</v>
      </c>
      <c r="Q986" s="48">
        <v>32371</v>
      </c>
      <c r="R986" s="66" t="s">
        <v>1182</v>
      </c>
      <c r="S986" s="48" t="s">
        <v>76</v>
      </c>
      <c r="T986" s="56" t="s">
        <v>77</v>
      </c>
      <c r="U986" s="47" t="s">
        <v>78</v>
      </c>
      <c r="V986" s="58" t="s">
        <v>196</v>
      </c>
      <c r="W986" s="58" t="s">
        <v>1824</v>
      </c>
      <c r="X986" s="58" t="s">
        <v>5183</v>
      </c>
      <c r="Y986" s="19" t="s">
        <v>5235</v>
      </c>
      <c r="Z986" s="71"/>
      <c r="AA986" s="69"/>
      <c r="AB986" s="68">
        <f t="shared" si="201"/>
        <v>0</v>
      </c>
      <c r="AC986" s="69">
        <v>4025.45</v>
      </c>
      <c r="AD986" s="69">
        <v>2167.5500000000002</v>
      </c>
      <c r="AE986" s="69"/>
      <c r="AF986" s="68">
        <f t="shared" si="202"/>
        <v>6193</v>
      </c>
      <c r="AG986" s="69"/>
      <c r="AH986" s="69"/>
      <c r="AI986" s="69"/>
      <c r="AJ986" s="68">
        <f t="shared" si="203"/>
        <v>0</v>
      </c>
      <c r="AK986" s="69"/>
      <c r="AL986" s="69"/>
      <c r="AM986" s="69"/>
      <c r="AN986" s="69"/>
      <c r="AO986" s="69"/>
      <c r="AP986" s="69"/>
      <c r="AQ986" s="68">
        <f t="shared" si="204"/>
        <v>0</v>
      </c>
      <c r="AR986" s="69"/>
      <c r="AS986" s="69"/>
      <c r="AT986" s="72">
        <f t="shared" si="205"/>
        <v>362.29049999999995</v>
      </c>
      <c r="AU986" s="71">
        <f t="shared" si="199"/>
        <v>40.657044999999997</v>
      </c>
      <c r="AV986" s="68">
        <f t="shared" si="206"/>
        <v>6595.947545</v>
      </c>
      <c r="AW986" s="68">
        <f t="shared" si="209"/>
        <v>79151.370540000004</v>
      </c>
      <c r="AX986" s="70">
        <v>400</v>
      </c>
      <c r="AY986" s="70">
        <v>600</v>
      </c>
      <c r="AZ986" s="70"/>
      <c r="BA986" s="68">
        <f t="shared" si="207"/>
        <v>80151.370540000004</v>
      </c>
      <c r="BB986" s="17"/>
      <c r="BC986" s="81"/>
    </row>
    <row r="987" spans="1:55" s="20" customFormat="1" ht="39.75" customHeight="1" x14ac:dyDescent="0.25">
      <c r="A987" s="81" t="s">
        <v>73</v>
      </c>
      <c r="B987" s="34" t="s">
        <v>2</v>
      </c>
      <c r="C987" s="34"/>
      <c r="D987" s="34"/>
      <c r="E987" s="34"/>
      <c r="F987" s="34" t="s">
        <v>5182</v>
      </c>
      <c r="G987" s="15" t="s">
        <v>4781</v>
      </c>
      <c r="H987" s="16" t="s">
        <v>4782</v>
      </c>
      <c r="I987" s="172">
        <f t="shared" si="208"/>
        <v>975</v>
      </c>
      <c r="J987" s="83">
        <f t="shared" si="200"/>
        <v>938</v>
      </c>
      <c r="K987" s="17" t="s">
        <v>4737</v>
      </c>
      <c r="L987" s="60" t="s">
        <v>74</v>
      </c>
      <c r="M987" s="60" t="s">
        <v>5645</v>
      </c>
      <c r="N987" s="53" t="s">
        <v>4794</v>
      </c>
      <c r="O987" s="18" t="s">
        <v>3510</v>
      </c>
      <c r="P987" s="47" t="s">
        <v>3511</v>
      </c>
      <c r="Q987" s="48">
        <v>32371</v>
      </c>
      <c r="R987" s="66" t="s">
        <v>1183</v>
      </c>
      <c r="S987" s="48" t="s">
        <v>76</v>
      </c>
      <c r="T987" s="56" t="s">
        <v>77</v>
      </c>
      <c r="U987" s="47" t="s">
        <v>78</v>
      </c>
      <c r="V987" s="58" t="s">
        <v>196</v>
      </c>
      <c r="W987" s="58" t="s">
        <v>1824</v>
      </c>
      <c r="X987" s="58" t="s">
        <v>5183</v>
      </c>
      <c r="Y987" s="19" t="s">
        <v>5235</v>
      </c>
      <c r="Z987" s="71"/>
      <c r="AA987" s="69"/>
      <c r="AB987" s="68">
        <f t="shared" si="201"/>
        <v>0</v>
      </c>
      <c r="AC987" s="69">
        <v>4025.45</v>
      </c>
      <c r="AD987" s="69">
        <v>2167.5500000000002</v>
      </c>
      <c r="AE987" s="69">
        <v>37</v>
      </c>
      <c r="AF987" s="68">
        <f t="shared" si="202"/>
        <v>6230</v>
      </c>
      <c r="AG987" s="69">
        <v>800</v>
      </c>
      <c r="AH987" s="69"/>
      <c r="AI987" s="69"/>
      <c r="AJ987" s="68">
        <f t="shared" si="203"/>
        <v>800</v>
      </c>
      <c r="AK987" s="69"/>
      <c r="AL987" s="69"/>
      <c r="AM987" s="69"/>
      <c r="AN987" s="69">
        <v>900</v>
      </c>
      <c r="AO987" s="69"/>
      <c r="AP987" s="69"/>
      <c r="AQ987" s="68">
        <f t="shared" si="204"/>
        <v>900</v>
      </c>
      <c r="AR987" s="69"/>
      <c r="AS987" s="69"/>
      <c r="AT987" s="72">
        <f t="shared" si="205"/>
        <v>362.29049999999995</v>
      </c>
      <c r="AU987" s="71">
        <f t="shared" si="199"/>
        <v>40.657044999999997</v>
      </c>
      <c r="AV987" s="68">
        <f t="shared" si="206"/>
        <v>8332.9475449999991</v>
      </c>
      <c r="AW987" s="68">
        <f t="shared" si="209"/>
        <v>99995.370539999989</v>
      </c>
      <c r="AX987" s="70">
        <v>400</v>
      </c>
      <c r="AY987" s="70">
        <v>600</v>
      </c>
      <c r="AZ987" s="70"/>
      <c r="BA987" s="68">
        <f t="shared" si="207"/>
        <v>100995.37053999999</v>
      </c>
      <c r="BB987" s="17" t="s">
        <v>5290</v>
      </c>
      <c r="BC987" s="81" t="s">
        <v>4953</v>
      </c>
    </row>
    <row r="988" spans="1:55" s="20" customFormat="1" ht="39.75" customHeight="1" x14ac:dyDescent="0.25">
      <c r="A988" s="81" t="s">
        <v>73</v>
      </c>
      <c r="B988" s="34" t="s">
        <v>2</v>
      </c>
      <c r="C988" s="34"/>
      <c r="D988" s="34"/>
      <c r="E988" s="34"/>
      <c r="F988" s="34" t="s">
        <v>5182</v>
      </c>
      <c r="G988" s="15" t="s">
        <v>4781</v>
      </c>
      <c r="H988" s="16" t="s">
        <v>4782</v>
      </c>
      <c r="I988" s="172">
        <f t="shared" si="208"/>
        <v>976</v>
      </c>
      <c r="J988" s="83">
        <f t="shared" si="200"/>
        <v>939</v>
      </c>
      <c r="K988" s="17" t="s">
        <v>4737</v>
      </c>
      <c r="L988" s="60" t="s">
        <v>74</v>
      </c>
      <c r="M988" s="60" t="s">
        <v>5645</v>
      </c>
      <c r="N988" s="53" t="s">
        <v>4808</v>
      </c>
      <c r="O988" s="18" t="s">
        <v>3512</v>
      </c>
      <c r="P988" s="47" t="s">
        <v>3513</v>
      </c>
      <c r="Q988" s="48">
        <v>30103</v>
      </c>
      <c r="R988" s="66" t="s">
        <v>1184</v>
      </c>
      <c r="S988" s="48" t="s">
        <v>76</v>
      </c>
      <c r="T988" s="56" t="s">
        <v>77</v>
      </c>
      <c r="U988" s="47" t="s">
        <v>78</v>
      </c>
      <c r="V988" s="58" t="s">
        <v>196</v>
      </c>
      <c r="W988" s="58" t="s">
        <v>1824</v>
      </c>
      <c r="X988" s="58" t="s">
        <v>5183</v>
      </c>
      <c r="Y988" s="19" t="s">
        <v>5235</v>
      </c>
      <c r="Z988" s="71"/>
      <c r="AA988" s="69"/>
      <c r="AB988" s="68">
        <f t="shared" si="201"/>
        <v>0</v>
      </c>
      <c r="AC988" s="69">
        <v>4025.45</v>
      </c>
      <c r="AD988" s="69">
        <v>2167.5500000000002</v>
      </c>
      <c r="AE988" s="69"/>
      <c r="AF988" s="68">
        <f t="shared" si="202"/>
        <v>6193</v>
      </c>
      <c r="AG988" s="69"/>
      <c r="AH988" s="69"/>
      <c r="AI988" s="69"/>
      <c r="AJ988" s="68">
        <f t="shared" si="203"/>
        <v>0</v>
      </c>
      <c r="AK988" s="69"/>
      <c r="AL988" s="69"/>
      <c r="AM988" s="69"/>
      <c r="AN988" s="69">
        <v>900</v>
      </c>
      <c r="AO988" s="69">
        <v>450</v>
      </c>
      <c r="AP988" s="69"/>
      <c r="AQ988" s="68">
        <f t="shared" si="204"/>
        <v>1350</v>
      </c>
      <c r="AR988" s="69">
        <v>818.17</v>
      </c>
      <c r="AS988" s="69"/>
      <c r="AT988" s="72">
        <f t="shared" si="205"/>
        <v>362.29049999999995</v>
      </c>
      <c r="AU988" s="71">
        <f t="shared" si="199"/>
        <v>40.657044999999997</v>
      </c>
      <c r="AV988" s="68">
        <f t="shared" si="206"/>
        <v>8764.1175449999992</v>
      </c>
      <c r="AW988" s="68">
        <f t="shared" si="209"/>
        <v>105169.41053999998</v>
      </c>
      <c r="AX988" s="70">
        <v>400</v>
      </c>
      <c r="AY988" s="70">
        <v>600</v>
      </c>
      <c r="AZ988" s="70"/>
      <c r="BA988" s="68">
        <f t="shared" si="207"/>
        <v>106169.41053999998</v>
      </c>
      <c r="BB988" s="17"/>
      <c r="BC988" s="81"/>
    </row>
    <row r="989" spans="1:55" s="20" customFormat="1" ht="39.75" customHeight="1" x14ac:dyDescent="0.25">
      <c r="A989" s="81" t="s">
        <v>73</v>
      </c>
      <c r="B989" s="34" t="s">
        <v>2</v>
      </c>
      <c r="C989" s="34"/>
      <c r="D989" s="34"/>
      <c r="E989" s="34"/>
      <c r="F989" s="34" t="s">
        <v>5182</v>
      </c>
      <c r="G989" s="15" t="s">
        <v>4781</v>
      </c>
      <c r="H989" s="16" t="s">
        <v>4782</v>
      </c>
      <c r="I989" s="172">
        <f t="shared" si="208"/>
        <v>977</v>
      </c>
      <c r="J989" s="83">
        <f t="shared" si="200"/>
        <v>940</v>
      </c>
      <c r="K989" s="17" t="s">
        <v>4737</v>
      </c>
      <c r="L989" s="60" t="s">
        <v>74</v>
      </c>
      <c r="M989" s="60" t="s">
        <v>5645</v>
      </c>
      <c r="N989" s="53" t="s">
        <v>4808</v>
      </c>
      <c r="O989" s="18" t="s">
        <v>3514</v>
      </c>
      <c r="P989" s="47" t="s">
        <v>3515</v>
      </c>
      <c r="Q989" s="48">
        <v>33009</v>
      </c>
      <c r="R989" s="66" t="s">
        <v>1185</v>
      </c>
      <c r="S989" s="48" t="s">
        <v>76</v>
      </c>
      <c r="T989" s="56" t="s">
        <v>77</v>
      </c>
      <c r="U989" s="47" t="s">
        <v>78</v>
      </c>
      <c r="V989" s="58" t="s">
        <v>196</v>
      </c>
      <c r="W989" s="58" t="s">
        <v>1824</v>
      </c>
      <c r="X989" s="58" t="s">
        <v>5183</v>
      </c>
      <c r="Y989" s="19" t="s">
        <v>5193</v>
      </c>
      <c r="Z989" s="71"/>
      <c r="AA989" s="69"/>
      <c r="AB989" s="68">
        <f t="shared" si="201"/>
        <v>0</v>
      </c>
      <c r="AC989" s="69">
        <v>4025.45</v>
      </c>
      <c r="AD989" s="69">
        <v>2167.5500000000002</v>
      </c>
      <c r="AE989" s="69"/>
      <c r="AF989" s="68">
        <f t="shared" si="202"/>
        <v>6193</v>
      </c>
      <c r="AG989" s="69"/>
      <c r="AH989" s="69"/>
      <c r="AI989" s="69"/>
      <c r="AJ989" s="68">
        <f t="shared" si="203"/>
        <v>0</v>
      </c>
      <c r="AK989" s="69"/>
      <c r="AL989" s="69"/>
      <c r="AM989" s="69"/>
      <c r="AN989" s="69">
        <v>900</v>
      </c>
      <c r="AO989" s="69"/>
      <c r="AP989" s="69"/>
      <c r="AQ989" s="68">
        <f t="shared" si="204"/>
        <v>900</v>
      </c>
      <c r="AR989" s="69">
        <v>320.14999999999998</v>
      </c>
      <c r="AS989" s="69"/>
      <c r="AT989" s="72">
        <f t="shared" si="205"/>
        <v>362.29049999999995</v>
      </c>
      <c r="AU989" s="71">
        <f t="shared" si="199"/>
        <v>40.657044999999997</v>
      </c>
      <c r="AV989" s="68">
        <f t="shared" si="206"/>
        <v>7816.0975449999996</v>
      </c>
      <c r="AW989" s="68">
        <f t="shared" si="209"/>
        <v>93793.170539999992</v>
      </c>
      <c r="AX989" s="70">
        <v>400</v>
      </c>
      <c r="AY989" s="70">
        <v>600</v>
      </c>
      <c r="AZ989" s="70"/>
      <c r="BA989" s="68">
        <f t="shared" si="207"/>
        <v>94793.170539999992</v>
      </c>
      <c r="BB989" s="17" t="s">
        <v>5289</v>
      </c>
      <c r="BC989" s="81"/>
    </row>
    <row r="990" spans="1:55" s="20" customFormat="1" ht="39.75" customHeight="1" x14ac:dyDescent="0.25">
      <c r="A990" s="81" t="s">
        <v>73</v>
      </c>
      <c r="B990" s="34" t="s">
        <v>2</v>
      </c>
      <c r="C990" s="34"/>
      <c r="D990" s="34"/>
      <c r="E990" s="34"/>
      <c r="F990" s="34" t="s">
        <v>5182</v>
      </c>
      <c r="G990" s="15" t="s">
        <v>4781</v>
      </c>
      <c r="H990" s="16" t="s">
        <v>4782</v>
      </c>
      <c r="I990" s="172">
        <f t="shared" si="208"/>
        <v>978</v>
      </c>
      <c r="J990" s="83">
        <f t="shared" si="200"/>
        <v>941</v>
      </c>
      <c r="K990" s="17" t="s">
        <v>4737</v>
      </c>
      <c r="L990" s="60" t="s">
        <v>74</v>
      </c>
      <c r="M990" s="60" t="s">
        <v>5645</v>
      </c>
      <c r="N990" s="53" t="s">
        <v>4808</v>
      </c>
      <c r="O990" s="18" t="s">
        <v>3516</v>
      </c>
      <c r="P990" s="47" t="s">
        <v>3517</v>
      </c>
      <c r="Q990" s="48">
        <v>35087</v>
      </c>
      <c r="R990" s="66" t="s">
        <v>1186</v>
      </c>
      <c r="S990" s="48" t="s">
        <v>76</v>
      </c>
      <c r="T990" s="56" t="s">
        <v>77</v>
      </c>
      <c r="U990" s="47" t="s">
        <v>78</v>
      </c>
      <c r="V990" s="58" t="s">
        <v>196</v>
      </c>
      <c r="W990" s="58" t="s">
        <v>1824</v>
      </c>
      <c r="X990" s="58" t="s">
        <v>5183</v>
      </c>
      <c r="Y990" s="19" t="s">
        <v>5237</v>
      </c>
      <c r="Z990" s="71"/>
      <c r="AA990" s="69"/>
      <c r="AB990" s="68">
        <f t="shared" si="201"/>
        <v>0</v>
      </c>
      <c r="AC990" s="69">
        <v>4025.45</v>
      </c>
      <c r="AD990" s="69">
        <v>2167.5500000000002</v>
      </c>
      <c r="AE990" s="69"/>
      <c r="AF990" s="68">
        <f t="shared" si="202"/>
        <v>6193</v>
      </c>
      <c r="AG990" s="69"/>
      <c r="AH990" s="69"/>
      <c r="AI990" s="69"/>
      <c r="AJ990" s="68">
        <f t="shared" si="203"/>
        <v>0</v>
      </c>
      <c r="AK990" s="69"/>
      <c r="AL990" s="69"/>
      <c r="AM990" s="69"/>
      <c r="AN990" s="69">
        <v>900</v>
      </c>
      <c r="AO990" s="69">
        <v>450</v>
      </c>
      <c r="AP990" s="69"/>
      <c r="AQ990" s="68">
        <f t="shared" si="204"/>
        <v>1350</v>
      </c>
      <c r="AR990" s="69">
        <v>1351.76</v>
      </c>
      <c r="AS990" s="69"/>
      <c r="AT990" s="72">
        <f t="shared" si="205"/>
        <v>362.29049999999995</v>
      </c>
      <c r="AU990" s="71">
        <f t="shared" si="199"/>
        <v>40.657044999999997</v>
      </c>
      <c r="AV990" s="68">
        <f t="shared" si="206"/>
        <v>9297.7075449999993</v>
      </c>
      <c r="AW990" s="68">
        <f t="shared" si="209"/>
        <v>111572.49054</v>
      </c>
      <c r="AX990" s="70">
        <v>400</v>
      </c>
      <c r="AY990" s="70">
        <v>600</v>
      </c>
      <c r="AZ990" s="70"/>
      <c r="BA990" s="68">
        <f t="shared" si="207"/>
        <v>112572.49054</v>
      </c>
      <c r="BB990" s="17"/>
      <c r="BC990" s="81"/>
    </row>
    <row r="991" spans="1:55" s="20" customFormat="1" ht="39.75" customHeight="1" x14ac:dyDescent="0.25">
      <c r="A991" s="81" t="s">
        <v>73</v>
      </c>
      <c r="B991" s="34" t="s">
        <v>2</v>
      </c>
      <c r="C991" s="34"/>
      <c r="D991" s="34"/>
      <c r="E991" s="34"/>
      <c r="F991" s="34" t="s">
        <v>5182</v>
      </c>
      <c r="G991" s="15" t="s">
        <v>4781</v>
      </c>
      <c r="H991" s="16" t="s">
        <v>4782</v>
      </c>
      <c r="I991" s="172">
        <f t="shared" si="208"/>
        <v>979</v>
      </c>
      <c r="J991" s="83">
        <f t="shared" si="200"/>
        <v>942</v>
      </c>
      <c r="K991" s="17" t="s">
        <v>4737</v>
      </c>
      <c r="L991" s="60" t="s">
        <v>74</v>
      </c>
      <c r="M991" s="60" t="s">
        <v>5645</v>
      </c>
      <c r="N991" s="53" t="s">
        <v>4808</v>
      </c>
      <c r="O991" s="18" t="s">
        <v>3518</v>
      </c>
      <c r="P991" s="47" t="s">
        <v>3519</v>
      </c>
      <c r="Q991" s="48">
        <v>35870</v>
      </c>
      <c r="R991" s="66" t="s">
        <v>1187</v>
      </c>
      <c r="S991" s="48" t="s">
        <v>76</v>
      </c>
      <c r="T991" s="56" t="s">
        <v>77</v>
      </c>
      <c r="U991" s="47" t="s">
        <v>78</v>
      </c>
      <c r="V991" s="58" t="s">
        <v>197</v>
      </c>
      <c r="W991" s="58" t="s">
        <v>1827</v>
      </c>
      <c r="X991" s="58" t="s">
        <v>5183</v>
      </c>
      <c r="Y991" s="19" t="s">
        <v>5235</v>
      </c>
      <c r="Z991" s="71"/>
      <c r="AA991" s="69"/>
      <c r="AB991" s="68">
        <f t="shared" si="201"/>
        <v>0</v>
      </c>
      <c r="AC991" s="69">
        <v>3809.65</v>
      </c>
      <c r="AD991" s="69">
        <v>2051.35</v>
      </c>
      <c r="AE991" s="69"/>
      <c r="AF991" s="68">
        <f t="shared" si="202"/>
        <v>5861</v>
      </c>
      <c r="AG991" s="69"/>
      <c r="AH991" s="69"/>
      <c r="AI991" s="69"/>
      <c r="AJ991" s="68">
        <f t="shared" si="203"/>
        <v>0</v>
      </c>
      <c r="AK991" s="69"/>
      <c r="AL991" s="69"/>
      <c r="AM991" s="69"/>
      <c r="AN991" s="69">
        <v>900</v>
      </c>
      <c r="AO991" s="69"/>
      <c r="AP991" s="69"/>
      <c r="AQ991" s="68">
        <f t="shared" si="204"/>
        <v>900</v>
      </c>
      <c r="AR991" s="69"/>
      <c r="AS991" s="69"/>
      <c r="AT991" s="72">
        <f t="shared" si="205"/>
        <v>342.86849999999998</v>
      </c>
      <c r="AU991" s="71">
        <f t="shared" ref="AU991:AU1007" si="210">+(Z991+AC991)*1.01%</f>
        <v>38.477465000000002</v>
      </c>
      <c r="AV991" s="68">
        <f t="shared" si="206"/>
        <v>7142.3459649999995</v>
      </c>
      <c r="AW991" s="68">
        <f t="shared" si="209"/>
        <v>85708.151579999991</v>
      </c>
      <c r="AX991" s="70">
        <v>400</v>
      </c>
      <c r="AY991" s="70">
        <v>600</v>
      </c>
      <c r="AZ991" s="70"/>
      <c r="BA991" s="68">
        <f t="shared" si="207"/>
        <v>86708.151579999991</v>
      </c>
      <c r="BB991" s="17" t="s">
        <v>5487</v>
      </c>
      <c r="BC991" s="81"/>
    </row>
    <row r="992" spans="1:55" s="20" customFormat="1" ht="39.75" customHeight="1" x14ac:dyDescent="0.25">
      <c r="A992" s="81" t="s">
        <v>73</v>
      </c>
      <c r="B992" s="34" t="s">
        <v>2</v>
      </c>
      <c r="C992" s="34"/>
      <c r="D992" s="34"/>
      <c r="E992" s="34"/>
      <c r="F992" s="34" t="s">
        <v>5182</v>
      </c>
      <c r="G992" s="15" t="s">
        <v>4781</v>
      </c>
      <c r="H992" s="16" t="s">
        <v>4782</v>
      </c>
      <c r="I992" s="172">
        <f t="shared" si="208"/>
        <v>980</v>
      </c>
      <c r="J992" s="83">
        <f t="shared" si="200"/>
        <v>943</v>
      </c>
      <c r="K992" s="17" t="s">
        <v>4737</v>
      </c>
      <c r="L992" s="60" t="s">
        <v>74</v>
      </c>
      <c r="M992" s="60" t="s">
        <v>5645</v>
      </c>
      <c r="N992" s="53" t="s">
        <v>4808</v>
      </c>
      <c r="O992" s="18" t="s">
        <v>3520</v>
      </c>
      <c r="P992" s="47" t="s">
        <v>3521</v>
      </c>
      <c r="Q992" s="48">
        <v>41257</v>
      </c>
      <c r="R992" s="66" t="s">
        <v>1188</v>
      </c>
      <c r="S992" s="48" t="s">
        <v>76</v>
      </c>
      <c r="T992" s="56" t="s">
        <v>77</v>
      </c>
      <c r="U992" s="47" t="s">
        <v>78</v>
      </c>
      <c r="V992" s="186" t="s">
        <v>79</v>
      </c>
      <c r="W992" s="58" t="s">
        <v>80</v>
      </c>
      <c r="X992" s="58" t="s">
        <v>5183</v>
      </c>
      <c r="Y992" s="19" t="s">
        <v>5235</v>
      </c>
      <c r="Z992" s="71"/>
      <c r="AA992" s="69"/>
      <c r="AB992" s="68">
        <f t="shared" si="201"/>
        <v>0</v>
      </c>
      <c r="AC992" s="69">
        <v>3266.25</v>
      </c>
      <c r="AD992" s="69">
        <v>1758.75</v>
      </c>
      <c r="AE992" s="69"/>
      <c r="AF992" s="68">
        <f t="shared" si="202"/>
        <v>5025</v>
      </c>
      <c r="AG992" s="69"/>
      <c r="AH992" s="69"/>
      <c r="AI992" s="69"/>
      <c r="AJ992" s="68">
        <f t="shared" si="203"/>
        <v>0</v>
      </c>
      <c r="AK992" s="69"/>
      <c r="AL992" s="69"/>
      <c r="AM992" s="69"/>
      <c r="AN992" s="69">
        <v>900</v>
      </c>
      <c r="AO992" s="69">
        <v>450</v>
      </c>
      <c r="AP992" s="69"/>
      <c r="AQ992" s="68">
        <f t="shared" si="204"/>
        <v>1350</v>
      </c>
      <c r="AR992" s="69">
        <v>1026.4100000000001</v>
      </c>
      <c r="AS992" s="69"/>
      <c r="AT992" s="72">
        <f t="shared" si="205"/>
        <v>293.96249999999998</v>
      </c>
      <c r="AU992" s="71">
        <f t="shared" si="210"/>
        <v>32.989125000000001</v>
      </c>
      <c r="AV992" s="68">
        <f t="shared" si="206"/>
        <v>7728.3616249999995</v>
      </c>
      <c r="AW992" s="68">
        <f t="shared" si="209"/>
        <v>92740.339500000002</v>
      </c>
      <c r="AX992" s="70">
        <v>400</v>
      </c>
      <c r="AY992" s="70">
        <v>600</v>
      </c>
      <c r="AZ992" s="70"/>
      <c r="BA992" s="68">
        <f t="shared" si="207"/>
        <v>93740.339500000002</v>
      </c>
      <c r="BB992" s="17" t="s">
        <v>4902</v>
      </c>
      <c r="BC992" s="81" t="s">
        <v>4930</v>
      </c>
    </row>
    <row r="993" spans="1:55" s="20" customFormat="1" ht="39.75" customHeight="1" x14ac:dyDescent="0.25">
      <c r="A993" s="81" t="s">
        <v>73</v>
      </c>
      <c r="B993" s="34" t="s">
        <v>2</v>
      </c>
      <c r="C993" s="34"/>
      <c r="D993" s="34"/>
      <c r="E993" s="34"/>
      <c r="F993" s="34" t="s">
        <v>5182</v>
      </c>
      <c r="G993" s="15" t="s">
        <v>4781</v>
      </c>
      <c r="H993" s="16" t="s">
        <v>4782</v>
      </c>
      <c r="I993" s="172">
        <f t="shared" si="208"/>
        <v>981</v>
      </c>
      <c r="J993" s="83">
        <f t="shared" si="200"/>
        <v>944</v>
      </c>
      <c r="K993" s="17" t="s">
        <v>4737</v>
      </c>
      <c r="L993" s="60" t="s">
        <v>74</v>
      </c>
      <c r="M993" s="60" t="s">
        <v>5645</v>
      </c>
      <c r="N993" s="53" t="s">
        <v>4808</v>
      </c>
      <c r="O993" s="18" t="s">
        <v>3522</v>
      </c>
      <c r="P993" s="47" t="s">
        <v>3523</v>
      </c>
      <c r="Q993" s="48">
        <v>31594</v>
      </c>
      <c r="R993" s="66" t="s">
        <v>1189</v>
      </c>
      <c r="S993" s="48" t="s">
        <v>76</v>
      </c>
      <c r="T993" s="56" t="s">
        <v>77</v>
      </c>
      <c r="U993" s="47" t="s">
        <v>78</v>
      </c>
      <c r="V993" s="58" t="s">
        <v>196</v>
      </c>
      <c r="W993" s="58" t="s">
        <v>1824</v>
      </c>
      <c r="X993" s="58" t="s">
        <v>5183</v>
      </c>
      <c r="Y993" s="19" t="s">
        <v>5235</v>
      </c>
      <c r="Z993" s="71"/>
      <c r="AA993" s="69"/>
      <c r="AB993" s="68">
        <f t="shared" si="201"/>
        <v>0</v>
      </c>
      <c r="AC993" s="69">
        <v>4025.45</v>
      </c>
      <c r="AD993" s="69">
        <v>2167.5500000000002</v>
      </c>
      <c r="AE993" s="69"/>
      <c r="AF993" s="68">
        <f t="shared" si="202"/>
        <v>6193</v>
      </c>
      <c r="AG993" s="69"/>
      <c r="AH993" s="69"/>
      <c r="AI993" s="69"/>
      <c r="AJ993" s="68">
        <f t="shared" si="203"/>
        <v>0</v>
      </c>
      <c r="AK993" s="69"/>
      <c r="AL993" s="69"/>
      <c r="AM993" s="69"/>
      <c r="AN993" s="69">
        <v>900</v>
      </c>
      <c r="AO993" s="69">
        <v>450</v>
      </c>
      <c r="AP993" s="69"/>
      <c r="AQ993" s="68">
        <f t="shared" si="204"/>
        <v>1350</v>
      </c>
      <c r="AR993" s="69">
        <v>604.74</v>
      </c>
      <c r="AS993" s="69"/>
      <c r="AT993" s="72">
        <f t="shared" si="205"/>
        <v>362.29049999999995</v>
      </c>
      <c r="AU993" s="71">
        <f t="shared" si="210"/>
        <v>40.657044999999997</v>
      </c>
      <c r="AV993" s="68">
        <f t="shared" si="206"/>
        <v>8550.6875449999989</v>
      </c>
      <c r="AW993" s="68">
        <f t="shared" si="209"/>
        <v>102608.25053999998</v>
      </c>
      <c r="AX993" s="70">
        <v>400</v>
      </c>
      <c r="AY993" s="70">
        <v>600</v>
      </c>
      <c r="AZ993" s="70"/>
      <c r="BA993" s="68">
        <f t="shared" si="207"/>
        <v>103608.25053999998</v>
      </c>
      <c r="BB993" s="17"/>
      <c r="BC993" s="81"/>
    </row>
    <row r="994" spans="1:55" s="20" customFormat="1" ht="39.75" customHeight="1" x14ac:dyDescent="0.25">
      <c r="A994" s="81" t="s">
        <v>73</v>
      </c>
      <c r="B994" s="34" t="s">
        <v>2</v>
      </c>
      <c r="C994" s="34"/>
      <c r="D994" s="34"/>
      <c r="E994" s="34"/>
      <c r="F994" s="34" t="s">
        <v>5182</v>
      </c>
      <c r="G994" s="15" t="s">
        <v>4781</v>
      </c>
      <c r="H994" s="16" t="s">
        <v>4782</v>
      </c>
      <c r="I994" s="172">
        <f t="shared" si="208"/>
        <v>982</v>
      </c>
      <c r="J994" s="83">
        <f t="shared" si="200"/>
        <v>945</v>
      </c>
      <c r="K994" s="17" t="s">
        <v>4737</v>
      </c>
      <c r="L994" s="60" t="s">
        <v>74</v>
      </c>
      <c r="M994" s="60" t="s">
        <v>5645</v>
      </c>
      <c r="N994" s="53" t="s">
        <v>4808</v>
      </c>
      <c r="O994" s="18" t="s">
        <v>3524</v>
      </c>
      <c r="P994" s="47" t="s">
        <v>3525</v>
      </c>
      <c r="Q994" s="48">
        <v>39447</v>
      </c>
      <c r="R994" s="66" t="s">
        <v>1190</v>
      </c>
      <c r="S994" s="48" t="s">
        <v>76</v>
      </c>
      <c r="T994" s="56" t="s">
        <v>77</v>
      </c>
      <c r="U994" s="47" t="s">
        <v>78</v>
      </c>
      <c r="V994" s="58" t="s">
        <v>199</v>
      </c>
      <c r="W994" s="58" t="s">
        <v>1853</v>
      </c>
      <c r="X994" s="58" t="s">
        <v>5183</v>
      </c>
      <c r="Y994" s="19" t="s">
        <v>5235</v>
      </c>
      <c r="Z994" s="71"/>
      <c r="AA994" s="69"/>
      <c r="AB994" s="68">
        <f t="shared" si="201"/>
        <v>0</v>
      </c>
      <c r="AC994" s="69">
        <v>3433.95</v>
      </c>
      <c r="AD994" s="69">
        <v>1849.05</v>
      </c>
      <c r="AE994" s="69"/>
      <c r="AF994" s="68">
        <f t="shared" si="202"/>
        <v>5283</v>
      </c>
      <c r="AG994" s="69"/>
      <c r="AH994" s="69"/>
      <c r="AI994" s="69"/>
      <c r="AJ994" s="68">
        <f t="shared" si="203"/>
        <v>0</v>
      </c>
      <c r="AK994" s="69"/>
      <c r="AL994" s="69"/>
      <c r="AM994" s="69"/>
      <c r="AN994" s="69">
        <v>900</v>
      </c>
      <c r="AO994" s="69">
        <v>450</v>
      </c>
      <c r="AP994" s="69"/>
      <c r="AQ994" s="68">
        <f t="shared" si="204"/>
        <v>1350</v>
      </c>
      <c r="AR994" s="69">
        <v>1075.78</v>
      </c>
      <c r="AS994" s="69"/>
      <c r="AT994" s="72">
        <f t="shared" si="205"/>
        <v>309.05549999999999</v>
      </c>
      <c r="AU994" s="71">
        <f t="shared" si="210"/>
        <v>34.682894999999995</v>
      </c>
      <c r="AV994" s="68">
        <f t="shared" si="206"/>
        <v>8052.5183950000001</v>
      </c>
      <c r="AW994" s="68">
        <f t="shared" si="209"/>
        <v>96630.220740000004</v>
      </c>
      <c r="AX994" s="70">
        <v>400</v>
      </c>
      <c r="AY994" s="70">
        <v>600</v>
      </c>
      <c r="AZ994" s="70"/>
      <c r="BA994" s="68">
        <f t="shared" si="207"/>
        <v>97630.220740000004</v>
      </c>
      <c r="BB994" s="17"/>
      <c r="BC994" s="81"/>
    </row>
    <row r="995" spans="1:55" s="20" customFormat="1" ht="39.75" customHeight="1" x14ac:dyDescent="0.25">
      <c r="A995" s="81" t="s">
        <v>73</v>
      </c>
      <c r="B995" s="34" t="s">
        <v>2</v>
      </c>
      <c r="C995" s="34"/>
      <c r="D995" s="34"/>
      <c r="E995" s="34"/>
      <c r="F995" s="34" t="s">
        <v>5182</v>
      </c>
      <c r="G995" s="15" t="s">
        <v>4781</v>
      </c>
      <c r="H995" s="16" t="s">
        <v>4782</v>
      </c>
      <c r="I995" s="172">
        <f t="shared" si="208"/>
        <v>983</v>
      </c>
      <c r="J995" s="83">
        <f t="shared" si="200"/>
        <v>946</v>
      </c>
      <c r="K995" s="17" t="s">
        <v>4737</v>
      </c>
      <c r="L995" s="60" t="s">
        <v>74</v>
      </c>
      <c r="M995" s="60" t="s">
        <v>5645</v>
      </c>
      <c r="N995" s="53" t="s">
        <v>4808</v>
      </c>
      <c r="O995" s="18" t="s">
        <v>3526</v>
      </c>
      <c r="P995" s="47" t="s">
        <v>3527</v>
      </c>
      <c r="Q995" s="48">
        <v>36047</v>
      </c>
      <c r="R995" s="66" t="s">
        <v>1191</v>
      </c>
      <c r="S995" s="48" t="s">
        <v>76</v>
      </c>
      <c r="T995" s="56" t="s">
        <v>77</v>
      </c>
      <c r="U995" s="47" t="s">
        <v>78</v>
      </c>
      <c r="V995" s="58" t="s">
        <v>197</v>
      </c>
      <c r="W995" s="58" t="s">
        <v>1827</v>
      </c>
      <c r="X995" s="58" t="s">
        <v>5183</v>
      </c>
      <c r="Y995" s="19" t="s">
        <v>5235</v>
      </c>
      <c r="Z995" s="71"/>
      <c r="AA995" s="69"/>
      <c r="AB995" s="68">
        <f t="shared" si="201"/>
        <v>0</v>
      </c>
      <c r="AC995" s="69">
        <v>3809.65</v>
      </c>
      <c r="AD995" s="69">
        <v>2051.35</v>
      </c>
      <c r="AE995" s="69"/>
      <c r="AF995" s="68">
        <f t="shared" si="202"/>
        <v>5861</v>
      </c>
      <c r="AG995" s="69"/>
      <c r="AH995" s="69"/>
      <c r="AI995" s="69"/>
      <c r="AJ995" s="68">
        <f t="shared" si="203"/>
        <v>0</v>
      </c>
      <c r="AK995" s="69"/>
      <c r="AL995" s="69"/>
      <c r="AM995" s="69"/>
      <c r="AN995" s="69">
        <v>900</v>
      </c>
      <c r="AO995" s="69">
        <v>450</v>
      </c>
      <c r="AP995" s="69"/>
      <c r="AQ995" s="68">
        <f t="shared" si="204"/>
        <v>1350</v>
      </c>
      <c r="AR995" s="69">
        <v>625.80999999999995</v>
      </c>
      <c r="AS995" s="69"/>
      <c r="AT995" s="72">
        <f t="shared" si="205"/>
        <v>342.86849999999998</v>
      </c>
      <c r="AU995" s="71">
        <f t="shared" si="210"/>
        <v>38.477465000000002</v>
      </c>
      <c r="AV995" s="68">
        <f t="shared" si="206"/>
        <v>8218.1559649999999</v>
      </c>
      <c r="AW995" s="68">
        <f t="shared" si="209"/>
        <v>98617.871580000006</v>
      </c>
      <c r="AX995" s="70">
        <v>400</v>
      </c>
      <c r="AY995" s="70">
        <v>600</v>
      </c>
      <c r="AZ995" s="70"/>
      <c r="BA995" s="68">
        <f t="shared" si="207"/>
        <v>99617.871580000006</v>
      </c>
      <c r="BB995" s="17"/>
      <c r="BC995" s="81"/>
    </row>
    <row r="996" spans="1:55" s="20" customFormat="1" ht="39.75" customHeight="1" x14ac:dyDescent="0.25">
      <c r="A996" s="81" t="s">
        <v>73</v>
      </c>
      <c r="B996" s="34" t="s">
        <v>2</v>
      </c>
      <c r="C996" s="34"/>
      <c r="D996" s="34"/>
      <c r="E996" s="34"/>
      <c r="F996" s="34" t="s">
        <v>5182</v>
      </c>
      <c r="G996" s="15" t="s">
        <v>4781</v>
      </c>
      <c r="H996" s="16" t="s">
        <v>4782</v>
      </c>
      <c r="I996" s="172">
        <f t="shared" si="208"/>
        <v>984</v>
      </c>
      <c r="J996" s="83">
        <f t="shared" si="200"/>
        <v>947</v>
      </c>
      <c r="K996" s="17" t="s">
        <v>4737</v>
      </c>
      <c r="L996" s="60" t="s">
        <v>74</v>
      </c>
      <c r="M996" s="60" t="s">
        <v>5645</v>
      </c>
      <c r="N996" s="53" t="s">
        <v>4808</v>
      </c>
      <c r="O996" s="18" t="s">
        <v>3528</v>
      </c>
      <c r="P996" s="47" t="s">
        <v>3529</v>
      </c>
      <c r="Q996" s="48">
        <v>35783</v>
      </c>
      <c r="R996" s="66" t="s">
        <v>1192</v>
      </c>
      <c r="S996" s="48" t="s">
        <v>76</v>
      </c>
      <c r="T996" s="56" t="s">
        <v>77</v>
      </c>
      <c r="U996" s="47" t="s">
        <v>78</v>
      </c>
      <c r="V996" s="58" t="s">
        <v>196</v>
      </c>
      <c r="W996" s="58" t="s">
        <v>1824</v>
      </c>
      <c r="X996" s="58" t="s">
        <v>5183</v>
      </c>
      <c r="Y996" s="19" t="s">
        <v>5235</v>
      </c>
      <c r="Z996" s="71"/>
      <c r="AA996" s="69"/>
      <c r="AB996" s="68">
        <f t="shared" si="201"/>
        <v>0</v>
      </c>
      <c r="AC996" s="69">
        <v>4025.45</v>
      </c>
      <c r="AD996" s="69">
        <v>2167.5500000000002</v>
      </c>
      <c r="AE996" s="69"/>
      <c r="AF996" s="68">
        <f t="shared" si="202"/>
        <v>6193</v>
      </c>
      <c r="AG996" s="69"/>
      <c r="AH996" s="69"/>
      <c r="AI996" s="69"/>
      <c r="AJ996" s="68">
        <f t="shared" si="203"/>
        <v>0</v>
      </c>
      <c r="AK996" s="69"/>
      <c r="AL996" s="69"/>
      <c r="AM996" s="69"/>
      <c r="AN996" s="69">
        <v>900</v>
      </c>
      <c r="AO996" s="69">
        <v>450</v>
      </c>
      <c r="AP996" s="69"/>
      <c r="AQ996" s="68">
        <f t="shared" si="204"/>
        <v>1350</v>
      </c>
      <c r="AR996" s="69">
        <v>498.02</v>
      </c>
      <c r="AS996" s="69"/>
      <c r="AT996" s="72">
        <f t="shared" si="205"/>
        <v>362.29049999999995</v>
      </c>
      <c r="AU996" s="71">
        <f t="shared" si="210"/>
        <v>40.657044999999997</v>
      </c>
      <c r="AV996" s="68">
        <f t="shared" si="206"/>
        <v>8443.9675449999995</v>
      </c>
      <c r="AW996" s="68">
        <f t="shared" si="209"/>
        <v>101327.61053999999</v>
      </c>
      <c r="AX996" s="70">
        <v>400</v>
      </c>
      <c r="AY996" s="70">
        <v>600</v>
      </c>
      <c r="AZ996" s="70"/>
      <c r="BA996" s="68">
        <f t="shared" si="207"/>
        <v>102327.61053999999</v>
      </c>
      <c r="BB996" s="17"/>
      <c r="BC996" s="81"/>
    </row>
    <row r="997" spans="1:55" s="20" customFormat="1" ht="39.75" customHeight="1" x14ac:dyDescent="0.25">
      <c r="A997" s="81" t="s">
        <v>73</v>
      </c>
      <c r="B997" s="34" t="s">
        <v>2</v>
      </c>
      <c r="C997" s="34"/>
      <c r="D997" s="34"/>
      <c r="E997" s="34"/>
      <c r="F997" s="34" t="s">
        <v>5182</v>
      </c>
      <c r="G997" s="15" t="s">
        <v>4781</v>
      </c>
      <c r="H997" s="16" t="s">
        <v>4782</v>
      </c>
      <c r="I997" s="172">
        <f t="shared" si="208"/>
        <v>985</v>
      </c>
      <c r="J997" s="83">
        <f t="shared" si="200"/>
        <v>948</v>
      </c>
      <c r="K997" s="17" t="s">
        <v>4737</v>
      </c>
      <c r="L997" s="60" t="s">
        <v>74</v>
      </c>
      <c r="M997" s="60" t="s">
        <v>5645</v>
      </c>
      <c r="N997" s="53" t="s">
        <v>4808</v>
      </c>
      <c r="O997" s="18" t="s">
        <v>3530</v>
      </c>
      <c r="P997" s="47" t="s">
        <v>3531</v>
      </c>
      <c r="Q997" s="48">
        <v>39444</v>
      </c>
      <c r="R997" s="66" t="s">
        <v>1193</v>
      </c>
      <c r="S997" s="48" t="s">
        <v>76</v>
      </c>
      <c r="T997" s="56" t="s">
        <v>77</v>
      </c>
      <c r="U997" s="47" t="s">
        <v>78</v>
      </c>
      <c r="V997" s="58" t="s">
        <v>198</v>
      </c>
      <c r="W997" s="58" t="s">
        <v>1830</v>
      </c>
      <c r="X997" s="58" t="s">
        <v>5183</v>
      </c>
      <c r="Y997" s="19" t="s">
        <v>5235</v>
      </c>
      <c r="Z997" s="71"/>
      <c r="AA997" s="69"/>
      <c r="AB997" s="68">
        <f t="shared" si="201"/>
        <v>0</v>
      </c>
      <c r="AC997" s="69">
        <v>3605.55</v>
      </c>
      <c r="AD997" s="69">
        <v>1941.45</v>
      </c>
      <c r="AE997" s="69"/>
      <c r="AF997" s="68">
        <f t="shared" si="202"/>
        <v>5547</v>
      </c>
      <c r="AG997" s="69"/>
      <c r="AH997" s="69"/>
      <c r="AI997" s="69"/>
      <c r="AJ997" s="68">
        <f t="shared" si="203"/>
        <v>0</v>
      </c>
      <c r="AK997" s="69"/>
      <c r="AL997" s="69"/>
      <c r="AM997" s="69"/>
      <c r="AN997" s="69">
        <v>900</v>
      </c>
      <c r="AO997" s="69">
        <v>450</v>
      </c>
      <c r="AP997" s="69"/>
      <c r="AQ997" s="68">
        <f t="shared" si="204"/>
        <v>1350</v>
      </c>
      <c r="AR997" s="69">
        <v>628.88</v>
      </c>
      <c r="AS997" s="69"/>
      <c r="AT997" s="72">
        <f t="shared" si="205"/>
        <v>324.49950000000001</v>
      </c>
      <c r="AU997" s="71">
        <f t="shared" si="210"/>
        <v>36.416055</v>
      </c>
      <c r="AV997" s="68">
        <f t="shared" si="206"/>
        <v>7886.7955549999997</v>
      </c>
      <c r="AW997" s="68">
        <f t="shared" si="209"/>
        <v>94641.546659999993</v>
      </c>
      <c r="AX997" s="70">
        <v>400</v>
      </c>
      <c r="AY997" s="70">
        <v>600</v>
      </c>
      <c r="AZ997" s="70"/>
      <c r="BA997" s="68">
        <f t="shared" si="207"/>
        <v>95641.546659999993</v>
      </c>
      <c r="BB997" s="17"/>
      <c r="BC997" s="81"/>
    </row>
    <row r="998" spans="1:55" s="20" customFormat="1" ht="39.75" customHeight="1" x14ac:dyDescent="0.25">
      <c r="A998" s="81" t="s">
        <v>73</v>
      </c>
      <c r="B998" s="34" t="s">
        <v>2</v>
      </c>
      <c r="C998" s="34"/>
      <c r="D998" s="34"/>
      <c r="E998" s="34"/>
      <c r="F998" s="34" t="s">
        <v>5182</v>
      </c>
      <c r="G998" s="15" t="s">
        <v>4781</v>
      </c>
      <c r="H998" s="16" t="s">
        <v>4782</v>
      </c>
      <c r="I998" s="172">
        <f t="shared" si="208"/>
        <v>986</v>
      </c>
      <c r="J998" s="83">
        <f t="shared" si="200"/>
        <v>949</v>
      </c>
      <c r="K998" s="17" t="s">
        <v>4737</v>
      </c>
      <c r="L998" s="60" t="s">
        <v>74</v>
      </c>
      <c r="M998" s="60" t="s">
        <v>5645</v>
      </c>
      <c r="N998" s="53" t="s">
        <v>4808</v>
      </c>
      <c r="O998" s="18" t="s">
        <v>3532</v>
      </c>
      <c r="P998" s="47" t="s">
        <v>3533</v>
      </c>
      <c r="Q998" s="48">
        <v>41257</v>
      </c>
      <c r="R998" s="66" t="s">
        <v>1194</v>
      </c>
      <c r="S998" s="48" t="s">
        <v>76</v>
      </c>
      <c r="T998" s="56" t="s">
        <v>77</v>
      </c>
      <c r="U998" s="47" t="s">
        <v>78</v>
      </c>
      <c r="V998" s="186" t="s">
        <v>79</v>
      </c>
      <c r="W998" s="58" t="s">
        <v>80</v>
      </c>
      <c r="X998" s="58" t="s">
        <v>5183</v>
      </c>
      <c r="Y998" s="19" t="s">
        <v>5235</v>
      </c>
      <c r="Z998" s="71"/>
      <c r="AA998" s="69"/>
      <c r="AB998" s="68">
        <f t="shared" si="201"/>
        <v>0</v>
      </c>
      <c r="AC998" s="69">
        <v>3266.25</v>
      </c>
      <c r="AD998" s="69">
        <v>1758.75</v>
      </c>
      <c r="AE998" s="69"/>
      <c r="AF998" s="68">
        <f t="shared" si="202"/>
        <v>5025</v>
      </c>
      <c r="AG998" s="69"/>
      <c r="AH998" s="69"/>
      <c r="AI998" s="69"/>
      <c r="AJ998" s="68">
        <f t="shared" si="203"/>
        <v>0</v>
      </c>
      <c r="AK998" s="69"/>
      <c r="AL998" s="69"/>
      <c r="AM998" s="69"/>
      <c r="AN998" s="69">
        <v>900</v>
      </c>
      <c r="AO998" s="69">
        <v>450</v>
      </c>
      <c r="AP998" s="69"/>
      <c r="AQ998" s="68">
        <f t="shared" si="204"/>
        <v>1350</v>
      </c>
      <c r="AR998" s="69">
        <v>821.13</v>
      </c>
      <c r="AS998" s="69"/>
      <c r="AT998" s="72">
        <f t="shared" si="205"/>
        <v>293.96249999999998</v>
      </c>
      <c r="AU998" s="71">
        <f t="shared" si="210"/>
        <v>32.989125000000001</v>
      </c>
      <c r="AV998" s="68">
        <f t="shared" si="206"/>
        <v>7523.0816249999998</v>
      </c>
      <c r="AW998" s="68">
        <f t="shared" si="209"/>
        <v>90276.979500000001</v>
      </c>
      <c r="AX998" s="70">
        <v>400</v>
      </c>
      <c r="AY998" s="70">
        <v>600</v>
      </c>
      <c r="AZ998" s="70"/>
      <c r="BA998" s="68">
        <f t="shared" si="207"/>
        <v>91276.979500000001</v>
      </c>
      <c r="BB998" s="17" t="s">
        <v>4862</v>
      </c>
      <c r="BC998" s="81" t="s">
        <v>4930</v>
      </c>
    </row>
    <row r="999" spans="1:55" s="20" customFormat="1" ht="39.75" customHeight="1" x14ac:dyDescent="0.25">
      <c r="A999" s="81" t="s">
        <v>73</v>
      </c>
      <c r="B999" s="34" t="s">
        <v>2</v>
      </c>
      <c r="C999" s="34"/>
      <c r="D999" s="34"/>
      <c r="E999" s="34"/>
      <c r="F999" s="34" t="s">
        <v>5182</v>
      </c>
      <c r="G999" s="15" t="s">
        <v>4781</v>
      </c>
      <c r="H999" s="16" t="s">
        <v>4782</v>
      </c>
      <c r="I999" s="172">
        <f t="shared" si="208"/>
        <v>987</v>
      </c>
      <c r="J999" s="83">
        <f t="shared" si="200"/>
        <v>950</v>
      </c>
      <c r="K999" s="17" t="s">
        <v>4737</v>
      </c>
      <c r="L999" s="60" t="s">
        <v>74</v>
      </c>
      <c r="M999" s="60" t="s">
        <v>5645</v>
      </c>
      <c r="N999" s="53" t="s">
        <v>4808</v>
      </c>
      <c r="O999" s="18" t="s">
        <v>3534</v>
      </c>
      <c r="P999" s="47" t="s">
        <v>3535</v>
      </c>
      <c r="Q999" s="48">
        <v>41487</v>
      </c>
      <c r="R999" s="66" t="s">
        <v>1195</v>
      </c>
      <c r="S999" s="48" t="s">
        <v>76</v>
      </c>
      <c r="T999" s="56" t="s">
        <v>77</v>
      </c>
      <c r="U999" s="47" t="s">
        <v>78</v>
      </c>
      <c r="V999" s="186" t="s">
        <v>79</v>
      </c>
      <c r="W999" s="58" t="s">
        <v>80</v>
      </c>
      <c r="X999" s="58" t="s">
        <v>5183</v>
      </c>
      <c r="Y999" s="19" t="s">
        <v>5235</v>
      </c>
      <c r="Z999" s="71"/>
      <c r="AA999" s="69"/>
      <c r="AB999" s="68">
        <f t="shared" si="201"/>
        <v>0</v>
      </c>
      <c r="AC999" s="69">
        <v>3266.25</v>
      </c>
      <c r="AD999" s="69">
        <v>1758.75</v>
      </c>
      <c r="AE999" s="69"/>
      <c r="AF999" s="68">
        <f t="shared" si="202"/>
        <v>5025</v>
      </c>
      <c r="AG999" s="69"/>
      <c r="AH999" s="69"/>
      <c r="AI999" s="69"/>
      <c r="AJ999" s="68">
        <f t="shared" si="203"/>
        <v>0</v>
      </c>
      <c r="AK999" s="69"/>
      <c r="AL999" s="69"/>
      <c r="AM999" s="69"/>
      <c r="AN999" s="69">
        <v>900</v>
      </c>
      <c r="AO999" s="69">
        <v>450</v>
      </c>
      <c r="AP999" s="69"/>
      <c r="AQ999" s="68">
        <f t="shared" si="204"/>
        <v>1350</v>
      </c>
      <c r="AR999" s="69">
        <v>615.85</v>
      </c>
      <c r="AS999" s="69"/>
      <c r="AT999" s="72">
        <f t="shared" si="205"/>
        <v>293.96249999999998</v>
      </c>
      <c r="AU999" s="71">
        <f t="shared" si="210"/>
        <v>32.989125000000001</v>
      </c>
      <c r="AV999" s="68">
        <f t="shared" si="206"/>
        <v>7317.8016250000001</v>
      </c>
      <c r="AW999" s="68">
        <f t="shared" si="209"/>
        <v>87813.619500000001</v>
      </c>
      <c r="AX999" s="70">
        <v>400</v>
      </c>
      <c r="AY999" s="70">
        <v>600</v>
      </c>
      <c r="AZ999" s="70"/>
      <c r="BA999" s="68">
        <f t="shared" si="207"/>
        <v>88813.619500000001</v>
      </c>
      <c r="BB999" s="17" t="s">
        <v>4894</v>
      </c>
      <c r="BC999" s="81" t="s">
        <v>4929</v>
      </c>
    </row>
    <row r="1000" spans="1:55" s="20" customFormat="1" ht="39.75" customHeight="1" x14ac:dyDescent="0.25">
      <c r="A1000" s="81" t="s">
        <v>73</v>
      </c>
      <c r="B1000" s="34" t="s">
        <v>2</v>
      </c>
      <c r="C1000" s="34"/>
      <c r="D1000" s="34"/>
      <c r="E1000" s="34"/>
      <c r="F1000" s="34" t="s">
        <v>5182</v>
      </c>
      <c r="G1000" s="15" t="s">
        <v>4781</v>
      </c>
      <c r="H1000" s="16" t="s">
        <v>4782</v>
      </c>
      <c r="I1000" s="172">
        <f t="shared" si="208"/>
        <v>988</v>
      </c>
      <c r="J1000" s="83">
        <f t="shared" si="200"/>
        <v>951</v>
      </c>
      <c r="K1000" s="17" t="s">
        <v>4737</v>
      </c>
      <c r="L1000" s="60" t="s">
        <v>74</v>
      </c>
      <c r="M1000" s="60" t="s">
        <v>5645</v>
      </c>
      <c r="N1000" s="53" t="s">
        <v>4808</v>
      </c>
      <c r="O1000" s="18" t="s">
        <v>3536</v>
      </c>
      <c r="P1000" s="47" t="s">
        <v>3537</v>
      </c>
      <c r="Q1000" s="48">
        <v>41487</v>
      </c>
      <c r="R1000" s="66" t="s">
        <v>1196</v>
      </c>
      <c r="S1000" s="48" t="s">
        <v>76</v>
      </c>
      <c r="T1000" s="56" t="s">
        <v>77</v>
      </c>
      <c r="U1000" s="47" t="s">
        <v>78</v>
      </c>
      <c r="V1000" s="186" t="s">
        <v>79</v>
      </c>
      <c r="W1000" s="58" t="s">
        <v>80</v>
      </c>
      <c r="X1000" s="58" t="s">
        <v>5183</v>
      </c>
      <c r="Y1000" s="19" t="s">
        <v>5237</v>
      </c>
      <c r="Z1000" s="71"/>
      <c r="AA1000" s="69"/>
      <c r="AB1000" s="68">
        <f t="shared" si="201"/>
        <v>0</v>
      </c>
      <c r="AC1000" s="69">
        <v>3266.25</v>
      </c>
      <c r="AD1000" s="69">
        <v>1758.75</v>
      </c>
      <c r="AE1000" s="69">
        <v>443</v>
      </c>
      <c r="AF1000" s="68">
        <f t="shared" si="202"/>
        <v>5468</v>
      </c>
      <c r="AG1000" s="69">
        <v>400</v>
      </c>
      <c r="AH1000" s="69"/>
      <c r="AI1000" s="69"/>
      <c r="AJ1000" s="68">
        <f t="shared" si="203"/>
        <v>400</v>
      </c>
      <c r="AK1000" s="69"/>
      <c r="AL1000" s="69"/>
      <c r="AM1000" s="69"/>
      <c r="AN1000" s="69">
        <v>900</v>
      </c>
      <c r="AO1000" s="69">
        <v>450</v>
      </c>
      <c r="AP1000" s="69"/>
      <c r="AQ1000" s="68">
        <f t="shared" si="204"/>
        <v>1350</v>
      </c>
      <c r="AR1000" s="69">
        <v>879.78</v>
      </c>
      <c r="AS1000" s="69"/>
      <c r="AT1000" s="72">
        <f t="shared" si="205"/>
        <v>293.96249999999998</v>
      </c>
      <c r="AU1000" s="71">
        <f t="shared" si="210"/>
        <v>32.989125000000001</v>
      </c>
      <c r="AV1000" s="68">
        <f t="shared" si="206"/>
        <v>8424.7316250000003</v>
      </c>
      <c r="AW1000" s="68">
        <f t="shared" si="209"/>
        <v>101096.7795</v>
      </c>
      <c r="AX1000" s="70">
        <v>400</v>
      </c>
      <c r="AY1000" s="70">
        <v>600</v>
      </c>
      <c r="AZ1000" s="70"/>
      <c r="BA1000" s="68">
        <f t="shared" si="207"/>
        <v>102096.7795</v>
      </c>
      <c r="BB1000" s="17" t="s">
        <v>4911</v>
      </c>
      <c r="BC1000" s="81" t="s">
        <v>4971</v>
      </c>
    </row>
    <row r="1001" spans="1:55" s="20" customFormat="1" ht="39.75" customHeight="1" x14ac:dyDescent="0.25">
      <c r="A1001" s="81" t="s">
        <v>73</v>
      </c>
      <c r="B1001" s="34" t="s">
        <v>2</v>
      </c>
      <c r="C1001" s="34"/>
      <c r="D1001" s="34"/>
      <c r="E1001" s="34"/>
      <c r="F1001" s="34" t="s">
        <v>5182</v>
      </c>
      <c r="G1001" s="15" t="s">
        <v>4781</v>
      </c>
      <c r="H1001" s="16" t="s">
        <v>4782</v>
      </c>
      <c r="I1001" s="172">
        <f t="shared" si="208"/>
        <v>989</v>
      </c>
      <c r="J1001" s="83">
        <f t="shared" si="200"/>
        <v>952</v>
      </c>
      <c r="K1001" s="17" t="s">
        <v>4737</v>
      </c>
      <c r="L1001" s="60" t="s">
        <v>74</v>
      </c>
      <c r="M1001" s="60" t="s">
        <v>5645</v>
      </c>
      <c r="N1001" s="53" t="s">
        <v>4808</v>
      </c>
      <c r="O1001" s="18" t="s">
        <v>3538</v>
      </c>
      <c r="P1001" s="47" t="s">
        <v>3539</v>
      </c>
      <c r="Q1001" s="48">
        <v>41487</v>
      </c>
      <c r="R1001" s="66" t="s">
        <v>1197</v>
      </c>
      <c r="S1001" s="48" t="s">
        <v>76</v>
      </c>
      <c r="T1001" s="56" t="s">
        <v>77</v>
      </c>
      <c r="U1001" s="47" t="s">
        <v>78</v>
      </c>
      <c r="V1001" s="186" t="s">
        <v>79</v>
      </c>
      <c r="W1001" s="58" t="s">
        <v>80</v>
      </c>
      <c r="X1001" s="58" t="s">
        <v>5183</v>
      </c>
      <c r="Y1001" s="19" t="s">
        <v>5237</v>
      </c>
      <c r="Z1001" s="71"/>
      <c r="AA1001" s="69"/>
      <c r="AB1001" s="68">
        <f t="shared" si="201"/>
        <v>0</v>
      </c>
      <c r="AC1001" s="69">
        <v>3266.25</v>
      </c>
      <c r="AD1001" s="69">
        <v>1758.75</v>
      </c>
      <c r="AE1001" s="69"/>
      <c r="AF1001" s="68">
        <f t="shared" si="202"/>
        <v>5025</v>
      </c>
      <c r="AG1001" s="69"/>
      <c r="AH1001" s="69"/>
      <c r="AI1001" s="69"/>
      <c r="AJ1001" s="68">
        <f t="shared" si="203"/>
        <v>0</v>
      </c>
      <c r="AK1001" s="69"/>
      <c r="AL1001" s="69"/>
      <c r="AM1001" s="69"/>
      <c r="AN1001" s="69">
        <v>900</v>
      </c>
      <c r="AO1001" s="69">
        <v>450</v>
      </c>
      <c r="AP1001" s="69"/>
      <c r="AQ1001" s="68">
        <f t="shared" si="204"/>
        <v>1350</v>
      </c>
      <c r="AR1001" s="69">
        <v>1202.3699999999999</v>
      </c>
      <c r="AS1001" s="69"/>
      <c r="AT1001" s="72">
        <f t="shared" si="205"/>
        <v>293.96249999999998</v>
      </c>
      <c r="AU1001" s="71">
        <f t="shared" si="210"/>
        <v>32.989125000000001</v>
      </c>
      <c r="AV1001" s="68">
        <f t="shared" si="206"/>
        <v>7904.3216249999996</v>
      </c>
      <c r="AW1001" s="68">
        <f t="shared" si="209"/>
        <v>94851.859499999991</v>
      </c>
      <c r="AX1001" s="70">
        <v>400</v>
      </c>
      <c r="AY1001" s="70">
        <v>600</v>
      </c>
      <c r="AZ1001" s="70"/>
      <c r="BA1001" s="68">
        <f t="shared" si="207"/>
        <v>95851.859499999991</v>
      </c>
      <c r="BB1001" s="17" t="s">
        <v>4894</v>
      </c>
      <c r="BC1001" s="81" t="s">
        <v>4929</v>
      </c>
    </row>
    <row r="1002" spans="1:55" s="20" customFormat="1" ht="39.75" customHeight="1" x14ac:dyDescent="0.25">
      <c r="A1002" s="81" t="s">
        <v>73</v>
      </c>
      <c r="B1002" s="34" t="s">
        <v>2</v>
      </c>
      <c r="C1002" s="34"/>
      <c r="D1002" s="34"/>
      <c r="E1002" s="34"/>
      <c r="F1002" s="34" t="s">
        <v>5182</v>
      </c>
      <c r="G1002" s="15" t="s">
        <v>4781</v>
      </c>
      <c r="H1002" s="16" t="s">
        <v>4782</v>
      </c>
      <c r="I1002" s="172">
        <f t="shared" si="208"/>
        <v>990</v>
      </c>
      <c r="J1002" s="83">
        <f t="shared" si="200"/>
        <v>953</v>
      </c>
      <c r="K1002" s="17" t="s">
        <v>4737</v>
      </c>
      <c r="L1002" s="60" t="s">
        <v>74</v>
      </c>
      <c r="M1002" s="60" t="s">
        <v>5645</v>
      </c>
      <c r="N1002" s="53" t="s">
        <v>4808</v>
      </c>
      <c r="O1002" s="18" t="s">
        <v>3540</v>
      </c>
      <c r="P1002" s="47" t="s">
        <v>3541</v>
      </c>
      <c r="Q1002" s="48">
        <v>41670</v>
      </c>
      <c r="R1002" s="66" t="s">
        <v>1198</v>
      </c>
      <c r="S1002" s="48" t="s">
        <v>76</v>
      </c>
      <c r="T1002" s="56" t="s">
        <v>77</v>
      </c>
      <c r="U1002" s="47" t="s">
        <v>78</v>
      </c>
      <c r="V1002" s="186" t="s">
        <v>79</v>
      </c>
      <c r="W1002" s="58" t="s">
        <v>80</v>
      </c>
      <c r="X1002" s="58" t="s">
        <v>5183</v>
      </c>
      <c r="Y1002" s="19" t="s">
        <v>5235</v>
      </c>
      <c r="Z1002" s="71"/>
      <c r="AA1002" s="69"/>
      <c r="AB1002" s="68">
        <f t="shared" si="201"/>
        <v>0</v>
      </c>
      <c r="AC1002" s="69">
        <v>3266.25</v>
      </c>
      <c r="AD1002" s="69">
        <v>1758.75</v>
      </c>
      <c r="AE1002" s="69"/>
      <c r="AF1002" s="68">
        <f t="shared" si="202"/>
        <v>5025</v>
      </c>
      <c r="AG1002" s="69"/>
      <c r="AH1002" s="69"/>
      <c r="AI1002" s="69"/>
      <c r="AJ1002" s="68">
        <f t="shared" si="203"/>
        <v>0</v>
      </c>
      <c r="AK1002" s="69"/>
      <c r="AL1002" s="69"/>
      <c r="AM1002" s="69"/>
      <c r="AN1002" s="69">
        <v>900</v>
      </c>
      <c r="AO1002" s="69">
        <v>450</v>
      </c>
      <c r="AP1002" s="69"/>
      <c r="AQ1002" s="68">
        <f t="shared" si="204"/>
        <v>1350</v>
      </c>
      <c r="AR1002" s="69">
        <v>1290.3399999999999</v>
      </c>
      <c r="AS1002" s="69"/>
      <c r="AT1002" s="72">
        <f t="shared" si="205"/>
        <v>293.96249999999998</v>
      </c>
      <c r="AU1002" s="71">
        <f t="shared" si="210"/>
        <v>32.989125000000001</v>
      </c>
      <c r="AV1002" s="68">
        <f t="shared" si="206"/>
        <v>7992.2916249999998</v>
      </c>
      <c r="AW1002" s="68">
        <f t="shared" si="209"/>
        <v>95907.499500000005</v>
      </c>
      <c r="AX1002" s="70">
        <v>400</v>
      </c>
      <c r="AY1002" s="70">
        <v>600</v>
      </c>
      <c r="AZ1002" s="70"/>
      <c r="BA1002" s="68">
        <f t="shared" si="207"/>
        <v>96907.499500000005</v>
      </c>
      <c r="BB1002" s="17" t="s">
        <v>4858</v>
      </c>
      <c r="BC1002" s="81" t="s">
        <v>4956</v>
      </c>
    </row>
    <row r="1003" spans="1:55" s="20" customFormat="1" ht="39.75" customHeight="1" x14ac:dyDescent="0.25">
      <c r="A1003" s="81" t="s">
        <v>73</v>
      </c>
      <c r="B1003" s="34" t="s">
        <v>2</v>
      </c>
      <c r="C1003" s="34"/>
      <c r="D1003" s="34"/>
      <c r="E1003" s="34"/>
      <c r="F1003" s="34" t="s">
        <v>5182</v>
      </c>
      <c r="G1003" s="15" t="s">
        <v>4781</v>
      </c>
      <c r="H1003" s="16" t="s">
        <v>4782</v>
      </c>
      <c r="I1003" s="172">
        <f t="shared" si="208"/>
        <v>991</v>
      </c>
      <c r="J1003" s="83">
        <f t="shared" si="200"/>
        <v>954</v>
      </c>
      <c r="K1003" s="17" t="s">
        <v>4737</v>
      </c>
      <c r="L1003" s="60" t="s">
        <v>74</v>
      </c>
      <c r="M1003" s="60" t="s">
        <v>5645</v>
      </c>
      <c r="N1003" s="53" t="s">
        <v>4808</v>
      </c>
      <c r="O1003" s="18" t="s">
        <v>3542</v>
      </c>
      <c r="P1003" s="47" t="s">
        <v>3543</v>
      </c>
      <c r="Q1003" s="48">
        <v>41670</v>
      </c>
      <c r="R1003" s="66" t="s">
        <v>1199</v>
      </c>
      <c r="S1003" s="48" t="s">
        <v>76</v>
      </c>
      <c r="T1003" s="56" t="s">
        <v>77</v>
      </c>
      <c r="U1003" s="47" t="s">
        <v>78</v>
      </c>
      <c r="V1003" s="186" t="s">
        <v>79</v>
      </c>
      <c r="W1003" s="58" t="s">
        <v>80</v>
      </c>
      <c r="X1003" s="58" t="s">
        <v>5183</v>
      </c>
      <c r="Y1003" s="19" t="s">
        <v>5235</v>
      </c>
      <c r="Z1003" s="71"/>
      <c r="AA1003" s="69"/>
      <c r="AB1003" s="68">
        <f t="shared" si="201"/>
        <v>0</v>
      </c>
      <c r="AC1003" s="69">
        <v>3266.25</v>
      </c>
      <c r="AD1003" s="69">
        <v>1758.75</v>
      </c>
      <c r="AE1003" s="69"/>
      <c r="AF1003" s="68">
        <f t="shared" si="202"/>
        <v>5025</v>
      </c>
      <c r="AG1003" s="69">
        <v>400</v>
      </c>
      <c r="AH1003" s="69"/>
      <c r="AI1003" s="69"/>
      <c r="AJ1003" s="68">
        <f t="shared" si="203"/>
        <v>400</v>
      </c>
      <c r="AK1003" s="69"/>
      <c r="AL1003" s="69"/>
      <c r="AM1003" s="69"/>
      <c r="AN1003" s="69">
        <v>900</v>
      </c>
      <c r="AO1003" s="69">
        <v>450</v>
      </c>
      <c r="AP1003" s="69"/>
      <c r="AQ1003" s="68">
        <f t="shared" si="204"/>
        <v>1350</v>
      </c>
      <c r="AR1003" s="69">
        <v>1290.3399999999999</v>
      </c>
      <c r="AS1003" s="69"/>
      <c r="AT1003" s="72">
        <f t="shared" si="205"/>
        <v>293.96249999999998</v>
      </c>
      <c r="AU1003" s="71">
        <f t="shared" si="210"/>
        <v>32.989125000000001</v>
      </c>
      <c r="AV1003" s="68">
        <f t="shared" si="206"/>
        <v>8392.2916249999998</v>
      </c>
      <c r="AW1003" s="68">
        <f t="shared" si="209"/>
        <v>100707.49950000001</v>
      </c>
      <c r="AX1003" s="70">
        <v>400</v>
      </c>
      <c r="AY1003" s="70">
        <v>600</v>
      </c>
      <c r="AZ1003" s="70"/>
      <c r="BA1003" s="68">
        <f t="shared" si="207"/>
        <v>101707.49950000001</v>
      </c>
      <c r="BB1003" s="17" t="s">
        <v>5482</v>
      </c>
      <c r="BC1003" s="81" t="s">
        <v>5483</v>
      </c>
    </row>
    <row r="1004" spans="1:55" s="20" customFormat="1" ht="39.75" customHeight="1" x14ac:dyDescent="0.25">
      <c r="A1004" s="81" t="s">
        <v>73</v>
      </c>
      <c r="B1004" s="34" t="s">
        <v>2</v>
      </c>
      <c r="C1004" s="34"/>
      <c r="D1004" s="34"/>
      <c r="E1004" s="34"/>
      <c r="F1004" s="34" t="s">
        <v>5182</v>
      </c>
      <c r="G1004" s="15" t="s">
        <v>4781</v>
      </c>
      <c r="H1004" s="16" t="s">
        <v>4782</v>
      </c>
      <c r="I1004" s="172">
        <f t="shared" si="208"/>
        <v>992</v>
      </c>
      <c r="J1004" s="83">
        <f t="shared" si="200"/>
        <v>955</v>
      </c>
      <c r="K1004" s="17" t="s">
        <v>4737</v>
      </c>
      <c r="L1004" s="60" t="s">
        <v>74</v>
      </c>
      <c r="M1004" s="60" t="s">
        <v>5645</v>
      </c>
      <c r="N1004" s="53" t="s">
        <v>4808</v>
      </c>
      <c r="O1004" s="18" t="s">
        <v>3544</v>
      </c>
      <c r="P1004" s="47" t="s">
        <v>3545</v>
      </c>
      <c r="Q1004" s="48">
        <v>41670</v>
      </c>
      <c r="R1004" s="66" t="s">
        <v>1200</v>
      </c>
      <c r="S1004" s="48" t="s">
        <v>76</v>
      </c>
      <c r="T1004" s="56" t="s">
        <v>77</v>
      </c>
      <c r="U1004" s="47" t="s">
        <v>78</v>
      </c>
      <c r="V1004" s="186" t="s">
        <v>79</v>
      </c>
      <c r="W1004" s="58" t="s">
        <v>80</v>
      </c>
      <c r="X1004" s="58" t="s">
        <v>5183</v>
      </c>
      <c r="Y1004" s="19" t="s">
        <v>5238</v>
      </c>
      <c r="Z1004" s="71"/>
      <c r="AA1004" s="69"/>
      <c r="AB1004" s="68">
        <f t="shared" si="201"/>
        <v>0</v>
      </c>
      <c r="AC1004" s="69">
        <v>3266.25</v>
      </c>
      <c r="AD1004" s="69">
        <v>1758.75</v>
      </c>
      <c r="AE1004" s="69"/>
      <c r="AF1004" s="68">
        <f t="shared" si="202"/>
        <v>5025</v>
      </c>
      <c r="AG1004" s="69"/>
      <c r="AH1004" s="69"/>
      <c r="AI1004" s="69"/>
      <c r="AJ1004" s="68">
        <f t="shared" si="203"/>
        <v>0</v>
      </c>
      <c r="AK1004" s="69"/>
      <c r="AL1004" s="69"/>
      <c r="AM1004" s="69"/>
      <c r="AN1004" s="69">
        <v>900</v>
      </c>
      <c r="AO1004" s="69">
        <v>450</v>
      </c>
      <c r="AP1004" s="69"/>
      <c r="AQ1004" s="68">
        <f t="shared" si="204"/>
        <v>1350</v>
      </c>
      <c r="AR1004" s="69">
        <v>439.89</v>
      </c>
      <c r="AS1004" s="69"/>
      <c r="AT1004" s="72">
        <f t="shared" si="205"/>
        <v>293.96249999999998</v>
      </c>
      <c r="AU1004" s="71">
        <f t="shared" si="210"/>
        <v>32.989125000000001</v>
      </c>
      <c r="AV1004" s="68">
        <f t="shared" si="206"/>
        <v>7141.841625</v>
      </c>
      <c r="AW1004" s="68">
        <f t="shared" si="209"/>
        <v>85702.099499999997</v>
      </c>
      <c r="AX1004" s="70">
        <v>400</v>
      </c>
      <c r="AY1004" s="70">
        <v>600</v>
      </c>
      <c r="AZ1004" s="70"/>
      <c r="BA1004" s="68">
        <f t="shared" si="207"/>
        <v>86702.099499999997</v>
      </c>
      <c r="BB1004" s="17" t="s">
        <v>4858</v>
      </c>
      <c r="BC1004" s="81" t="s">
        <v>4956</v>
      </c>
    </row>
    <row r="1005" spans="1:55" s="20" customFormat="1" ht="39.75" customHeight="1" x14ac:dyDescent="0.25">
      <c r="A1005" s="81" t="s">
        <v>73</v>
      </c>
      <c r="B1005" s="34" t="s">
        <v>2</v>
      </c>
      <c r="C1005" s="34"/>
      <c r="D1005" s="34"/>
      <c r="E1005" s="34"/>
      <c r="F1005" s="34" t="s">
        <v>5182</v>
      </c>
      <c r="G1005" s="15" t="s">
        <v>4781</v>
      </c>
      <c r="H1005" s="16" t="s">
        <v>4782</v>
      </c>
      <c r="I1005" s="172">
        <f t="shared" si="208"/>
        <v>993</v>
      </c>
      <c r="J1005" s="83">
        <f t="shared" si="200"/>
        <v>956</v>
      </c>
      <c r="K1005" s="17" t="s">
        <v>4737</v>
      </c>
      <c r="L1005" s="60" t="s">
        <v>74</v>
      </c>
      <c r="M1005" s="60" t="s">
        <v>5645</v>
      </c>
      <c r="N1005" s="53" t="s">
        <v>4808</v>
      </c>
      <c r="O1005" s="18" t="s">
        <v>3546</v>
      </c>
      <c r="P1005" s="47" t="s">
        <v>3547</v>
      </c>
      <c r="Q1005" s="48">
        <v>41670</v>
      </c>
      <c r="R1005" s="66" t="s">
        <v>1201</v>
      </c>
      <c r="S1005" s="48" t="s">
        <v>76</v>
      </c>
      <c r="T1005" s="56" t="s">
        <v>77</v>
      </c>
      <c r="U1005" s="47" t="s">
        <v>78</v>
      </c>
      <c r="V1005" s="186" t="s">
        <v>79</v>
      </c>
      <c r="W1005" s="58" t="s">
        <v>80</v>
      </c>
      <c r="X1005" s="58" t="s">
        <v>5183</v>
      </c>
      <c r="Y1005" s="19" t="s">
        <v>5236</v>
      </c>
      <c r="Z1005" s="71"/>
      <c r="AA1005" s="69"/>
      <c r="AB1005" s="68">
        <f t="shared" si="201"/>
        <v>0</v>
      </c>
      <c r="AC1005" s="69">
        <v>3266.25</v>
      </c>
      <c r="AD1005" s="69">
        <v>1758.75</v>
      </c>
      <c r="AE1005" s="69"/>
      <c r="AF1005" s="68">
        <f t="shared" si="202"/>
        <v>5025</v>
      </c>
      <c r="AG1005" s="69"/>
      <c r="AH1005" s="69"/>
      <c r="AI1005" s="69"/>
      <c r="AJ1005" s="68">
        <f t="shared" si="203"/>
        <v>0</v>
      </c>
      <c r="AK1005" s="69"/>
      <c r="AL1005" s="69"/>
      <c r="AM1005" s="69"/>
      <c r="AN1005" s="69">
        <v>900</v>
      </c>
      <c r="AO1005" s="69">
        <v>450</v>
      </c>
      <c r="AP1005" s="69"/>
      <c r="AQ1005" s="68">
        <f t="shared" si="204"/>
        <v>1350</v>
      </c>
      <c r="AR1005" s="69">
        <v>703.82</v>
      </c>
      <c r="AS1005" s="69"/>
      <c r="AT1005" s="72">
        <f t="shared" si="205"/>
        <v>293.96249999999998</v>
      </c>
      <c r="AU1005" s="71">
        <f t="shared" si="210"/>
        <v>32.989125000000001</v>
      </c>
      <c r="AV1005" s="68">
        <f t="shared" si="206"/>
        <v>7405.7716249999994</v>
      </c>
      <c r="AW1005" s="68">
        <f t="shared" si="209"/>
        <v>88869.259499999986</v>
      </c>
      <c r="AX1005" s="70">
        <v>400</v>
      </c>
      <c r="AY1005" s="70">
        <v>600</v>
      </c>
      <c r="AZ1005" s="70"/>
      <c r="BA1005" s="68">
        <f t="shared" si="207"/>
        <v>89869.259499999986</v>
      </c>
      <c r="BB1005" s="17" t="s">
        <v>4858</v>
      </c>
      <c r="BC1005" s="81" t="s">
        <v>4956</v>
      </c>
    </row>
    <row r="1006" spans="1:55" s="20" customFormat="1" ht="39.75" customHeight="1" x14ac:dyDescent="0.25">
      <c r="A1006" s="81" t="s">
        <v>73</v>
      </c>
      <c r="B1006" s="34" t="s">
        <v>2</v>
      </c>
      <c r="C1006" s="34"/>
      <c r="D1006" s="34"/>
      <c r="E1006" s="34"/>
      <c r="F1006" s="34" t="s">
        <v>5182</v>
      </c>
      <c r="G1006" s="15" t="s">
        <v>4781</v>
      </c>
      <c r="H1006" s="16" t="s">
        <v>4782</v>
      </c>
      <c r="I1006" s="172">
        <f t="shared" si="208"/>
        <v>994</v>
      </c>
      <c r="J1006" s="83">
        <f t="shared" si="200"/>
        <v>957</v>
      </c>
      <c r="K1006" s="17" t="s">
        <v>4737</v>
      </c>
      <c r="L1006" s="60" t="s">
        <v>74</v>
      </c>
      <c r="M1006" s="60" t="s">
        <v>5645</v>
      </c>
      <c r="N1006" s="53" t="s">
        <v>4808</v>
      </c>
      <c r="O1006" s="18" t="s">
        <v>3548</v>
      </c>
      <c r="P1006" s="47" t="s">
        <v>3549</v>
      </c>
      <c r="Q1006" s="48">
        <v>41670</v>
      </c>
      <c r="R1006" s="66" t="s">
        <v>1202</v>
      </c>
      <c r="S1006" s="48" t="s">
        <v>76</v>
      </c>
      <c r="T1006" s="56" t="s">
        <v>77</v>
      </c>
      <c r="U1006" s="47" t="s">
        <v>78</v>
      </c>
      <c r="V1006" s="186" t="s">
        <v>79</v>
      </c>
      <c r="W1006" s="58" t="s">
        <v>80</v>
      </c>
      <c r="X1006" s="58" t="s">
        <v>5183</v>
      </c>
      <c r="Y1006" s="19" t="s">
        <v>5235</v>
      </c>
      <c r="Z1006" s="71"/>
      <c r="AA1006" s="69"/>
      <c r="AB1006" s="68">
        <f t="shared" si="201"/>
        <v>0</v>
      </c>
      <c r="AC1006" s="69">
        <v>3266.25</v>
      </c>
      <c r="AD1006" s="69">
        <v>1758.75</v>
      </c>
      <c r="AE1006" s="69"/>
      <c r="AF1006" s="68">
        <f t="shared" si="202"/>
        <v>5025</v>
      </c>
      <c r="AG1006" s="69"/>
      <c r="AH1006" s="69"/>
      <c r="AI1006" s="69"/>
      <c r="AJ1006" s="68">
        <f t="shared" si="203"/>
        <v>0</v>
      </c>
      <c r="AK1006" s="69"/>
      <c r="AL1006" s="69"/>
      <c r="AM1006" s="69"/>
      <c r="AN1006" s="69">
        <v>900</v>
      </c>
      <c r="AO1006" s="69">
        <v>450</v>
      </c>
      <c r="AP1006" s="69"/>
      <c r="AQ1006" s="68">
        <f t="shared" si="204"/>
        <v>1350</v>
      </c>
      <c r="AR1006" s="69">
        <v>1173.04</v>
      </c>
      <c r="AS1006" s="69"/>
      <c r="AT1006" s="72">
        <f t="shared" si="205"/>
        <v>293.96249999999998</v>
      </c>
      <c r="AU1006" s="71">
        <f t="shared" si="210"/>
        <v>32.989125000000001</v>
      </c>
      <c r="AV1006" s="68">
        <f t="shared" si="206"/>
        <v>7874.9916249999997</v>
      </c>
      <c r="AW1006" s="68">
        <f t="shared" si="209"/>
        <v>94499.8995</v>
      </c>
      <c r="AX1006" s="70">
        <v>400</v>
      </c>
      <c r="AY1006" s="70">
        <v>600</v>
      </c>
      <c r="AZ1006" s="70"/>
      <c r="BA1006" s="68">
        <f t="shared" si="207"/>
        <v>95499.8995</v>
      </c>
      <c r="BB1006" s="17" t="s">
        <v>4858</v>
      </c>
      <c r="BC1006" s="81" t="s">
        <v>4956</v>
      </c>
    </row>
    <row r="1007" spans="1:55" s="20" customFormat="1" ht="39.75" customHeight="1" x14ac:dyDescent="0.25">
      <c r="A1007" s="81" t="s">
        <v>73</v>
      </c>
      <c r="B1007" s="34" t="s">
        <v>2</v>
      </c>
      <c r="C1007" s="34"/>
      <c r="D1007" s="34"/>
      <c r="E1007" s="34"/>
      <c r="F1007" s="34" t="s">
        <v>5182</v>
      </c>
      <c r="G1007" s="15" t="s">
        <v>4781</v>
      </c>
      <c r="H1007" s="16" t="s">
        <v>4782</v>
      </c>
      <c r="I1007" s="172">
        <f t="shared" si="208"/>
        <v>995</v>
      </c>
      <c r="J1007" s="83">
        <f t="shared" si="200"/>
        <v>958</v>
      </c>
      <c r="K1007" s="17" t="s">
        <v>4737</v>
      </c>
      <c r="L1007" s="60" t="s">
        <v>74</v>
      </c>
      <c r="M1007" s="60" t="s">
        <v>5645</v>
      </c>
      <c r="N1007" s="53" t="s">
        <v>4808</v>
      </c>
      <c r="O1007" s="18" t="s">
        <v>3550</v>
      </c>
      <c r="P1007" s="47" t="s">
        <v>3551</v>
      </c>
      <c r="Q1007" s="48">
        <v>41670</v>
      </c>
      <c r="R1007" s="66" t="s">
        <v>1203</v>
      </c>
      <c r="S1007" s="48" t="s">
        <v>76</v>
      </c>
      <c r="T1007" s="56" t="s">
        <v>77</v>
      </c>
      <c r="U1007" s="47" t="s">
        <v>78</v>
      </c>
      <c r="V1007" s="186" t="s">
        <v>79</v>
      </c>
      <c r="W1007" s="58" t="s">
        <v>80</v>
      </c>
      <c r="X1007" s="58" t="s">
        <v>5183</v>
      </c>
      <c r="Y1007" s="19" t="s">
        <v>5235</v>
      </c>
      <c r="Z1007" s="71"/>
      <c r="AA1007" s="69"/>
      <c r="AB1007" s="68">
        <f t="shared" si="201"/>
        <v>0</v>
      </c>
      <c r="AC1007" s="69">
        <v>3266.25</v>
      </c>
      <c r="AD1007" s="69">
        <v>1758.75</v>
      </c>
      <c r="AE1007" s="69"/>
      <c r="AF1007" s="68">
        <f t="shared" si="202"/>
        <v>5025</v>
      </c>
      <c r="AG1007" s="69"/>
      <c r="AH1007" s="69"/>
      <c r="AI1007" s="69"/>
      <c r="AJ1007" s="68">
        <f t="shared" si="203"/>
        <v>0</v>
      </c>
      <c r="AK1007" s="69"/>
      <c r="AL1007" s="69"/>
      <c r="AM1007" s="69"/>
      <c r="AN1007" s="69">
        <v>900</v>
      </c>
      <c r="AO1007" s="69">
        <v>450</v>
      </c>
      <c r="AP1007" s="69"/>
      <c r="AQ1007" s="68">
        <f t="shared" si="204"/>
        <v>1350</v>
      </c>
      <c r="AR1007" s="69">
        <v>1173.04</v>
      </c>
      <c r="AS1007" s="69"/>
      <c r="AT1007" s="72">
        <f t="shared" si="205"/>
        <v>293.96249999999998</v>
      </c>
      <c r="AU1007" s="71">
        <f t="shared" si="210"/>
        <v>32.989125000000001</v>
      </c>
      <c r="AV1007" s="68">
        <f t="shared" si="206"/>
        <v>7874.9916249999997</v>
      </c>
      <c r="AW1007" s="68">
        <f t="shared" si="209"/>
        <v>94499.8995</v>
      </c>
      <c r="AX1007" s="70">
        <v>400</v>
      </c>
      <c r="AY1007" s="70">
        <v>600</v>
      </c>
      <c r="AZ1007" s="70"/>
      <c r="BA1007" s="68">
        <f t="shared" si="207"/>
        <v>95499.8995</v>
      </c>
      <c r="BB1007" s="17" t="s">
        <v>4858</v>
      </c>
      <c r="BC1007" s="81" t="s">
        <v>4956</v>
      </c>
    </row>
    <row r="1008" spans="1:55" s="20" customFormat="1" ht="39.75" customHeight="1" x14ac:dyDescent="0.25">
      <c r="A1008" s="81" t="s">
        <v>4754</v>
      </c>
      <c r="B1008" s="34" t="s">
        <v>2</v>
      </c>
      <c r="C1008" s="34"/>
      <c r="D1008" s="34"/>
      <c r="E1008" s="34"/>
      <c r="F1008" s="34" t="s">
        <v>5182</v>
      </c>
      <c r="G1008" s="15" t="s">
        <v>4781</v>
      </c>
      <c r="H1008" s="16" t="s">
        <v>4782</v>
      </c>
      <c r="I1008" s="172">
        <f t="shared" si="208"/>
        <v>996</v>
      </c>
      <c r="J1008" s="83">
        <f t="shared" si="200"/>
        <v>959</v>
      </c>
      <c r="K1008" s="17" t="s">
        <v>4698</v>
      </c>
      <c r="L1008" s="60" t="s">
        <v>4785</v>
      </c>
      <c r="M1008" s="60" t="s">
        <v>5646</v>
      </c>
      <c r="N1008" s="139" t="s">
        <v>4789</v>
      </c>
      <c r="O1008" s="18" t="s">
        <v>3552</v>
      </c>
      <c r="P1008" s="47" t="s">
        <v>3553</v>
      </c>
      <c r="Q1008" s="48">
        <v>30651</v>
      </c>
      <c r="R1008" s="66" t="s">
        <v>1204</v>
      </c>
      <c r="S1008" s="48" t="s">
        <v>76</v>
      </c>
      <c r="T1008" s="56" t="s">
        <v>77</v>
      </c>
      <c r="U1008" s="47" t="s">
        <v>1811</v>
      </c>
      <c r="V1008" s="58" t="s">
        <v>132</v>
      </c>
      <c r="W1008" s="58" t="s">
        <v>133</v>
      </c>
      <c r="X1008" s="58" t="s">
        <v>5183</v>
      </c>
      <c r="Y1008" s="19" t="s">
        <v>5191</v>
      </c>
      <c r="Z1008" s="71">
        <v>828.89</v>
      </c>
      <c r="AA1008" s="69">
        <v>30.700000000000003</v>
      </c>
      <c r="AB1008" s="68">
        <f t="shared" si="201"/>
        <v>859.59</v>
      </c>
      <c r="AC1008" s="69"/>
      <c r="AD1008" s="69"/>
      <c r="AE1008" s="69"/>
      <c r="AF1008" s="68">
        <f t="shared" si="202"/>
        <v>0</v>
      </c>
      <c r="AG1008" s="69"/>
      <c r="AH1008" s="69"/>
      <c r="AI1008" s="69"/>
      <c r="AJ1008" s="68">
        <f t="shared" si="203"/>
        <v>0</v>
      </c>
      <c r="AK1008" s="69"/>
      <c r="AL1008" s="69"/>
      <c r="AM1008" s="69"/>
      <c r="AN1008" s="69"/>
      <c r="AO1008" s="69"/>
      <c r="AP1008" s="69"/>
      <c r="AQ1008" s="68">
        <f t="shared" si="204"/>
        <v>0</v>
      </c>
      <c r="AR1008" s="69"/>
      <c r="AS1008" s="69">
        <v>1250.92</v>
      </c>
      <c r="AT1008" s="72">
        <f t="shared" si="205"/>
        <v>74.600099999999998</v>
      </c>
      <c r="AU1008" s="71">
        <f>+(Z1008+AC1008)*0.82%</f>
        <v>6.7968979999999988</v>
      </c>
      <c r="AV1008" s="68">
        <f t="shared" si="206"/>
        <v>2191.9069980000004</v>
      </c>
      <c r="AW1008" s="68">
        <f t="shared" si="209"/>
        <v>26302.883976000005</v>
      </c>
      <c r="AX1008" s="70">
        <v>400</v>
      </c>
      <c r="AY1008" s="70">
        <v>600</v>
      </c>
      <c r="AZ1008" s="70"/>
      <c r="BA1008" s="68">
        <f t="shared" si="207"/>
        <v>27302.883976000005</v>
      </c>
      <c r="BB1008" s="17"/>
      <c r="BC1008" s="81"/>
    </row>
    <row r="1009" spans="1:55" s="20" customFormat="1" ht="39.75" customHeight="1" x14ac:dyDescent="0.25">
      <c r="A1009" s="81" t="s">
        <v>4754</v>
      </c>
      <c r="B1009" s="34" t="s">
        <v>2</v>
      </c>
      <c r="C1009" s="34"/>
      <c r="D1009" s="34"/>
      <c r="E1009" s="34"/>
      <c r="F1009" s="34" t="s">
        <v>5182</v>
      </c>
      <c r="G1009" s="15" t="s">
        <v>4781</v>
      </c>
      <c r="H1009" s="16" t="s">
        <v>4782</v>
      </c>
      <c r="I1009" s="172">
        <f t="shared" si="208"/>
        <v>997</v>
      </c>
      <c r="J1009" s="83">
        <f t="shared" si="200"/>
        <v>960</v>
      </c>
      <c r="K1009" s="17" t="s">
        <v>4700</v>
      </c>
      <c r="L1009" s="60" t="s">
        <v>4785</v>
      </c>
      <c r="M1009" s="60" t="s">
        <v>5646</v>
      </c>
      <c r="N1009" s="139" t="s">
        <v>4789</v>
      </c>
      <c r="O1009" s="18" t="s">
        <v>3554</v>
      </c>
      <c r="P1009" s="47" t="s">
        <v>3555</v>
      </c>
      <c r="Q1009" s="48">
        <v>31017</v>
      </c>
      <c r="R1009" s="66" t="s">
        <v>1205</v>
      </c>
      <c r="S1009" s="48" t="s">
        <v>76</v>
      </c>
      <c r="T1009" s="56" t="s">
        <v>77</v>
      </c>
      <c r="U1009" s="47" t="s">
        <v>1811</v>
      </c>
      <c r="V1009" s="58" t="s">
        <v>140</v>
      </c>
      <c r="W1009" s="58" t="s">
        <v>141</v>
      </c>
      <c r="X1009" s="58" t="s">
        <v>5183</v>
      </c>
      <c r="Y1009" s="19" t="s">
        <v>5188</v>
      </c>
      <c r="Z1009" s="71">
        <v>757.81000000000006</v>
      </c>
      <c r="AA1009" s="69">
        <v>15.7</v>
      </c>
      <c r="AB1009" s="68">
        <f t="shared" si="201"/>
        <v>773.5100000000001</v>
      </c>
      <c r="AC1009" s="69"/>
      <c r="AD1009" s="69"/>
      <c r="AE1009" s="69"/>
      <c r="AF1009" s="68">
        <f t="shared" si="202"/>
        <v>0</v>
      </c>
      <c r="AG1009" s="69"/>
      <c r="AH1009" s="69"/>
      <c r="AI1009" s="69"/>
      <c r="AJ1009" s="68">
        <f t="shared" si="203"/>
        <v>0</v>
      </c>
      <c r="AK1009" s="69"/>
      <c r="AL1009" s="69"/>
      <c r="AM1009" s="69"/>
      <c r="AN1009" s="69"/>
      <c r="AO1009" s="69"/>
      <c r="AP1009" s="69"/>
      <c r="AQ1009" s="68">
        <f t="shared" si="204"/>
        <v>0</v>
      </c>
      <c r="AR1009" s="69"/>
      <c r="AS1009" s="69">
        <v>1250.92</v>
      </c>
      <c r="AT1009" s="72">
        <f t="shared" si="205"/>
        <v>68.2029</v>
      </c>
      <c r="AU1009" s="71">
        <f>+(Z1009+AC1009)*0.82%</f>
        <v>6.2140420000000001</v>
      </c>
      <c r="AV1009" s="68">
        <f t="shared" si="206"/>
        <v>2098.8469420000006</v>
      </c>
      <c r="AW1009" s="68">
        <f t="shared" si="209"/>
        <v>25186.163304000009</v>
      </c>
      <c r="AX1009" s="70">
        <v>400</v>
      </c>
      <c r="AY1009" s="70">
        <v>600</v>
      </c>
      <c r="AZ1009" s="70"/>
      <c r="BA1009" s="68">
        <f t="shared" si="207"/>
        <v>26186.163304000009</v>
      </c>
      <c r="BB1009" s="17"/>
      <c r="BC1009" s="81"/>
    </row>
    <row r="1010" spans="1:55" s="20" customFormat="1" ht="39.75" customHeight="1" x14ac:dyDescent="0.25">
      <c r="A1010" s="81" t="s">
        <v>4754</v>
      </c>
      <c r="B1010" s="34" t="s">
        <v>2</v>
      </c>
      <c r="C1010" s="34"/>
      <c r="D1010" s="34"/>
      <c r="E1010" s="34"/>
      <c r="F1010" s="34" t="s">
        <v>5182</v>
      </c>
      <c r="G1010" s="15" t="s">
        <v>4781</v>
      </c>
      <c r="H1010" s="16" t="s">
        <v>4782</v>
      </c>
      <c r="I1010" s="172">
        <f t="shared" si="208"/>
        <v>998</v>
      </c>
      <c r="J1010" s="83">
        <f t="shared" si="200"/>
        <v>961</v>
      </c>
      <c r="K1010" s="17" t="s">
        <v>4700</v>
      </c>
      <c r="L1010" s="60" t="s">
        <v>4785</v>
      </c>
      <c r="M1010" s="60" t="s">
        <v>5646</v>
      </c>
      <c r="N1010" s="139" t="s">
        <v>4789</v>
      </c>
      <c r="O1010" s="18" t="s">
        <v>3556</v>
      </c>
      <c r="P1010" s="47" t="s">
        <v>3557</v>
      </c>
      <c r="Q1010" s="48">
        <v>40529</v>
      </c>
      <c r="R1010" s="66" t="s">
        <v>1206</v>
      </c>
      <c r="S1010" s="48" t="s">
        <v>76</v>
      </c>
      <c r="T1010" s="56" t="s">
        <v>1816</v>
      </c>
      <c r="U1010" s="47" t="s">
        <v>1811</v>
      </c>
      <c r="V1010" s="58" t="s">
        <v>146</v>
      </c>
      <c r="W1010" s="58" t="s">
        <v>147</v>
      </c>
      <c r="X1010" s="58" t="s">
        <v>5183</v>
      </c>
      <c r="Y1010" s="19" t="s">
        <v>5185</v>
      </c>
      <c r="Z1010" s="71">
        <v>768.59</v>
      </c>
      <c r="AA1010" s="69">
        <v>3.1</v>
      </c>
      <c r="AB1010" s="68">
        <f t="shared" si="201"/>
        <v>771.69</v>
      </c>
      <c r="AC1010" s="69"/>
      <c r="AD1010" s="69"/>
      <c r="AE1010" s="69"/>
      <c r="AF1010" s="68">
        <f t="shared" si="202"/>
        <v>0</v>
      </c>
      <c r="AG1010" s="69"/>
      <c r="AH1010" s="69"/>
      <c r="AI1010" s="69"/>
      <c r="AJ1010" s="68">
        <f t="shared" si="203"/>
        <v>0</v>
      </c>
      <c r="AK1010" s="69"/>
      <c r="AL1010" s="69"/>
      <c r="AM1010" s="69"/>
      <c r="AN1010" s="69"/>
      <c r="AO1010" s="69"/>
      <c r="AP1010" s="69"/>
      <c r="AQ1010" s="68">
        <f t="shared" si="204"/>
        <v>0</v>
      </c>
      <c r="AR1010" s="69"/>
      <c r="AS1010" s="69">
        <v>1250.92</v>
      </c>
      <c r="AT1010" s="72">
        <f t="shared" si="205"/>
        <v>69.173100000000005</v>
      </c>
      <c r="AU1010" s="71">
        <f>+(Z1010+AC1010)*0.82%</f>
        <v>6.3024379999999995</v>
      </c>
      <c r="AV1010" s="68">
        <f t="shared" si="206"/>
        <v>2098.0855380000003</v>
      </c>
      <c r="AW1010" s="68">
        <f t="shared" si="209"/>
        <v>25177.026456000003</v>
      </c>
      <c r="AX1010" s="70">
        <v>400</v>
      </c>
      <c r="AY1010" s="70">
        <v>600</v>
      </c>
      <c r="AZ1010" s="70"/>
      <c r="BA1010" s="68">
        <f t="shared" si="207"/>
        <v>26177.026456000003</v>
      </c>
      <c r="BB1010" s="17" t="s">
        <v>6093</v>
      </c>
      <c r="BC1010" s="81" t="s">
        <v>90</v>
      </c>
    </row>
    <row r="1011" spans="1:55" s="20" customFormat="1" ht="39.75" customHeight="1" x14ac:dyDescent="0.25">
      <c r="A1011" s="81" t="s">
        <v>4754</v>
      </c>
      <c r="B1011" s="34" t="s">
        <v>2</v>
      </c>
      <c r="C1011" s="34"/>
      <c r="D1011" s="34"/>
      <c r="E1011" s="34"/>
      <c r="F1011" s="34" t="s">
        <v>5182</v>
      </c>
      <c r="G1011" s="15" t="s">
        <v>4781</v>
      </c>
      <c r="H1011" s="16" t="s">
        <v>4782</v>
      </c>
      <c r="I1011" s="172">
        <f t="shared" si="208"/>
        <v>999</v>
      </c>
      <c r="J1011" s="83">
        <f t="shared" si="200"/>
        <v>962</v>
      </c>
      <c r="K1011" s="17" t="s">
        <v>4700</v>
      </c>
      <c r="L1011" s="60" t="s">
        <v>4785</v>
      </c>
      <c r="M1011" s="60" t="s">
        <v>5646</v>
      </c>
      <c r="N1011" s="139" t="s">
        <v>4789</v>
      </c>
      <c r="O1011" s="18" t="s">
        <v>3558</v>
      </c>
      <c r="P1011" s="47" t="s">
        <v>3559</v>
      </c>
      <c r="Q1011" s="48">
        <v>31017</v>
      </c>
      <c r="R1011" s="66" t="s">
        <v>1207</v>
      </c>
      <c r="S1011" s="48" t="s">
        <v>76</v>
      </c>
      <c r="T1011" s="56" t="s">
        <v>77</v>
      </c>
      <c r="U1011" s="47" t="s">
        <v>1811</v>
      </c>
      <c r="V1011" s="58" t="s">
        <v>148</v>
      </c>
      <c r="W1011" s="58" t="s">
        <v>149</v>
      </c>
      <c r="X1011" s="58" t="s">
        <v>5183</v>
      </c>
      <c r="Y1011" s="19" t="s">
        <v>5188</v>
      </c>
      <c r="Z1011" s="71">
        <v>773.26</v>
      </c>
      <c r="AA1011" s="69">
        <v>3.1</v>
      </c>
      <c r="AB1011" s="68">
        <f t="shared" si="201"/>
        <v>776.36</v>
      </c>
      <c r="AC1011" s="69"/>
      <c r="AD1011" s="69"/>
      <c r="AE1011" s="69"/>
      <c r="AF1011" s="68">
        <f t="shared" si="202"/>
        <v>0</v>
      </c>
      <c r="AG1011" s="69"/>
      <c r="AH1011" s="69"/>
      <c r="AI1011" s="69"/>
      <c r="AJ1011" s="68">
        <f t="shared" si="203"/>
        <v>0</v>
      </c>
      <c r="AK1011" s="69"/>
      <c r="AL1011" s="69"/>
      <c r="AM1011" s="69"/>
      <c r="AN1011" s="69"/>
      <c r="AO1011" s="69"/>
      <c r="AP1011" s="69"/>
      <c r="AQ1011" s="68">
        <f t="shared" si="204"/>
        <v>0</v>
      </c>
      <c r="AR1011" s="69"/>
      <c r="AS1011" s="69">
        <v>1250.92</v>
      </c>
      <c r="AT1011" s="72">
        <f t="shared" si="205"/>
        <v>69.593400000000003</v>
      </c>
      <c r="AU1011" s="71">
        <f>+(Z1011+AC1011)*0.82%</f>
        <v>6.3407319999999991</v>
      </c>
      <c r="AV1011" s="68">
        <f t="shared" si="206"/>
        <v>2103.2141320000005</v>
      </c>
      <c r="AW1011" s="68">
        <f t="shared" si="209"/>
        <v>25238.569584000004</v>
      </c>
      <c r="AX1011" s="70">
        <v>400</v>
      </c>
      <c r="AY1011" s="70">
        <v>600</v>
      </c>
      <c r="AZ1011" s="70"/>
      <c r="BA1011" s="68">
        <f t="shared" si="207"/>
        <v>26238.569584000004</v>
      </c>
      <c r="BB1011" s="17"/>
      <c r="BC1011" s="81"/>
    </row>
    <row r="1012" spans="1:55" s="20" customFormat="1" ht="39.75" customHeight="1" x14ac:dyDescent="0.25">
      <c r="A1012" s="81" t="s">
        <v>4754</v>
      </c>
      <c r="B1012" s="34" t="s">
        <v>2</v>
      </c>
      <c r="C1012" s="34"/>
      <c r="D1012" s="34"/>
      <c r="E1012" s="34"/>
      <c r="F1012" s="34" t="s">
        <v>5182</v>
      </c>
      <c r="G1012" s="15" t="s">
        <v>4781</v>
      </c>
      <c r="H1012" s="16" t="s">
        <v>4782</v>
      </c>
      <c r="I1012" s="172">
        <f t="shared" si="208"/>
        <v>1000</v>
      </c>
      <c r="J1012" s="83">
        <f t="shared" si="200"/>
        <v>963</v>
      </c>
      <c r="K1012" s="17" t="s">
        <v>4700</v>
      </c>
      <c r="L1012" s="60" t="s">
        <v>4785</v>
      </c>
      <c r="M1012" s="60" t="s">
        <v>5646</v>
      </c>
      <c r="N1012" s="139" t="s">
        <v>4789</v>
      </c>
      <c r="O1012" s="18" t="s">
        <v>2639</v>
      </c>
      <c r="P1012" s="47" t="s">
        <v>2640</v>
      </c>
      <c r="Q1012" s="48">
        <v>31017</v>
      </c>
      <c r="R1012" s="66" t="s">
        <v>711</v>
      </c>
      <c r="S1012" s="48" t="s">
        <v>76</v>
      </c>
      <c r="T1012" s="56" t="s">
        <v>77</v>
      </c>
      <c r="U1012" s="47" t="s">
        <v>1811</v>
      </c>
      <c r="V1012" s="58" t="s">
        <v>142</v>
      </c>
      <c r="W1012" s="58" t="s">
        <v>143</v>
      </c>
      <c r="X1012" s="58" t="s">
        <v>5183</v>
      </c>
      <c r="Y1012" s="19" t="s">
        <v>5187</v>
      </c>
      <c r="Z1012" s="71">
        <v>771.26</v>
      </c>
      <c r="AA1012" s="69">
        <v>10.7</v>
      </c>
      <c r="AB1012" s="68">
        <f t="shared" si="201"/>
        <v>781.96</v>
      </c>
      <c r="AC1012" s="69"/>
      <c r="AD1012" s="69"/>
      <c r="AE1012" s="69"/>
      <c r="AF1012" s="68">
        <f t="shared" si="202"/>
        <v>0</v>
      </c>
      <c r="AG1012" s="69"/>
      <c r="AH1012" s="69"/>
      <c r="AI1012" s="69"/>
      <c r="AJ1012" s="68">
        <f t="shared" si="203"/>
        <v>0</v>
      </c>
      <c r="AK1012" s="69"/>
      <c r="AL1012" s="69"/>
      <c r="AM1012" s="69"/>
      <c r="AN1012" s="69"/>
      <c r="AO1012" s="69"/>
      <c r="AP1012" s="69"/>
      <c r="AQ1012" s="68">
        <f t="shared" si="204"/>
        <v>0</v>
      </c>
      <c r="AR1012" s="69"/>
      <c r="AS1012" s="69">
        <v>1250.92</v>
      </c>
      <c r="AT1012" s="72">
        <f t="shared" si="205"/>
        <v>69.413399999999996</v>
      </c>
      <c r="AU1012" s="71">
        <f>+(Z1012+AC1012)*0.82%</f>
        <v>6.3243319999999992</v>
      </c>
      <c r="AV1012" s="68">
        <f t="shared" si="206"/>
        <v>2108.6177320000002</v>
      </c>
      <c r="AW1012" s="68">
        <f t="shared" si="209"/>
        <v>25303.412784</v>
      </c>
      <c r="AX1012" s="70">
        <v>400</v>
      </c>
      <c r="AY1012" s="70">
        <v>600</v>
      </c>
      <c r="AZ1012" s="70"/>
      <c r="BA1012" s="68">
        <f t="shared" si="207"/>
        <v>26303.412784</v>
      </c>
      <c r="BB1012" s="17" t="s">
        <v>5443</v>
      </c>
      <c r="BC1012" s="81"/>
    </row>
    <row r="1013" spans="1:55" s="20" customFormat="1" ht="39.75" customHeight="1" x14ac:dyDescent="0.25">
      <c r="A1013" s="81"/>
      <c r="B1013" s="34"/>
      <c r="C1013" s="34"/>
      <c r="D1013" s="34"/>
      <c r="E1013" s="34">
        <v>1</v>
      </c>
      <c r="F1013" s="34" t="s">
        <v>5182</v>
      </c>
      <c r="G1013" s="15" t="s">
        <v>4783</v>
      </c>
      <c r="H1013" s="16"/>
      <c r="I1013" s="172">
        <f t="shared" si="208"/>
        <v>1001</v>
      </c>
      <c r="J1013" s="83"/>
      <c r="K1013" s="17" t="s">
        <v>4736</v>
      </c>
      <c r="L1013" s="60" t="s">
        <v>4784</v>
      </c>
      <c r="M1013" s="60" t="s">
        <v>5647</v>
      </c>
      <c r="N1013" s="138"/>
      <c r="O1013" s="137" t="s">
        <v>5561</v>
      </c>
      <c r="P1013" s="47"/>
      <c r="Q1013" s="48"/>
      <c r="R1013" s="66"/>
      <c r="S1013" s="48"/>
      <c r="T1013" s="56"/>
      <c r="U1013" s="47"/>
      <c r="V1013" s="58"/>
      <c r="W1013" s="58" t="s">
        <v>1818</v>
      </c>
      <c r="X1013" s="58" t="s">
        <v>5183</v>
      </c>
      <c r="Y1013" s="19" t="s">
        <v>5193</v>
      </c>
      <c r="Z1013" s="71"/>
      <c r="AA1013" s="69"/>
      <c r="AB1013" s="68">
        <f t="shared" si="201"/>
        <v>0</v>
      </c>
      <c r="AC1013" s="69"/>
      <c r="AD1013" s="69"/>
      <c r="AE1013" s="69"/>
      <c r="AF1013" s="68">
        <f t="shared" si="202"/>
        <v>0</v>
      </c>
      <c r="AG1013" s="69"/>
      <c r="AH1013" s="69"/>
      <c r="AI1013" s="69"/>
      <c r="AJ1013" s="68">
        <f t="shared" si="203"/>
        <v>0</v>
      </c>
      <c r="AK1013" s="69"/>
      <c r="AL1013" s="69"/>
      <c r="AM1013" s="69"/>
      <c r="AN1013" s="69"/>
      <c r="AO1013" s="69"/>
      <c r="AP1013" s="69"/>
      <c r="AQ1013" s="68">
        <f t="shared" si="204"/>
        <v>0</v>
      </c>
      <c r="AR1013" s="69"/>
      <c r="AS1013" s="69"/>
      <c r="AT1013" s="72">
        <f t="shared" si="205"/>
        <v>0</v>
      </c>
      <c r="AU1013" s="71">
        <f t="shared" ref="AU1013:AU1076" si="211">+(Z1013+AC1013)*1.01%</f>
        <v>0</v>
      </c>
      <c r="AV1013" s="68">
        <f t="shared" si="206"/>
        <v>0</v>
      </c>
      <c r="AW1013" s="68">
        <f t="shared" si="209"/>
        <v>0</v>
      </c>
      <c r="AX1013" s="70"/>
      <c r="AY1013" s="70"/>
      <c r="AZ1013" s="70"/>
      <c r="BA1013" s="68">
        <f t="shared" si="207"/>
        <v>0</v>
      </c>
      <c r="BB1013" s="17" t="s">
        <v>4815</v>
      </c>
      <c r="BC1013" s="81" t="s">
        <v>4815</v>
      </c>
    </row>
    <row r="1014" spans="1:55" s="20" customFormat="1" ht="39.75" customHeight="1" x14ac:dyDescent="0.25">
      <c r="A1014" s="81"/>
      <c r="B1014" s="34"/>
      <c r="C1014" s="34"/>
      <c r="D1014" s="34"/>
      <c r="E1014" s="34">
        <v>1</v>
      </c>
      <c r="F1014" s="34" t="s">
        <v>5182</v>
      </c>
      <c r="G1014" s="15" t="s">
        <v>4783</v>
      </c>
      <c r="H1014" s="16"/>
      <c r="I1014" s="172">
        <f t="shared" si="208"/>
        <v>1002</v>
      </c>
      <c r="J1014" s="83"/>
      <c r="K1014" s="17" t="s">
        <v>4749</v>
      </c>
      <c r="L1014" s="60" t="s">
        <v>4784</v>
      </c>
      <c r="M1014" s="60" t="s">
        <v>5647</v>
      </c>
      <c r="N1014" s="138"/>
      <c r="O1014" s="137" t="s">
        <v>5561</v>
      </c>
      <c r="P1014" s="47"/>
      <c r="Q1014" s="48"/>
      <c r="R1014" s="66"/>
      <c r="S1014" s="48"/>
      <c r="T1014" s="56"/>
      <c r="U1014" s="47"/>
      <c r="V1014" s="58"/>
      <c r="W1014" s="58" t="s">
        <v>1818</v>
      </c>
      <c r="X1014" s="58" t="s">
        <v>5183</v>
      </c>
      <c r="Y1014" s="19" t="s">
        <v>5193</v>
      </c>
      <c r="Z1014" s="71"/>
      <c r="AA1014" s="69"/>
      <c r="AB1014" s="68">
        <f t="shared" si="201"/>
        <v>0</v>
      </c>
      <c r="AC1014" s="69"/>
      <c r="AD1014" s="69"/>
      <c r="AE1014" s="69"/>
      <c r="AF1014" s="68">
        <f t="shared" si="202"/>
        <v>0</v>
      </c>
      <c r="AG1014" s="69"/>
      <c r="AH1014" s="69"/>
      <c r="AI1014" s="69"/>
      <c r="AJ1014" s="68">
        <f t="shared" si="203"/>
        <v>0</v>
      </c>
      <c r="AK1014" s="69"/>
      <c r="AL1014" s="69"/>
      <c r="AM1014" s="69"/>
      <c r="AN1014" s="69"/>
      <c r="AO1014" s="69"/>
      <c r="AP1014" s="69"/>
      <c r="AQ1014" s="68">
        <f t="shared" si="204"/>
        <v>0</v>
      </c>
      <c r="AR1014" s="69"/>
      <c r="AS1014" s="69"/>
      <c r="AT1014" s="72">
        <f t="shared" si="205"/>
        <v>0</v>
      </c>
      <c r="AU1014" s="71">
        <f t="shared" si="211"/>
        <v>0</v>
      </c>
      <c r="AV1014" s="68">
        <f t="shared" si="206"/>
        <v>0</v>
      </c>
      <c r="AW1014" s="68">
        <f t="shared" si="209"/>
        <v>0</v>
      </c>
      <c r="AX1014" s="70"/>
      <c r="AY1014" s="70"/>
      <c r="AZ1014" s="70"/>
      <c r="BA1014" s="68">
        <f t="shared" si="207"/>
        <v>0</v>
      </c>
      <c r="BB1014" s="17" t="s">
        <v>4815</v>
      </c>
      <c r="BC1014" s="81" t="s">
        <v>4815</v>
      </c>
    </row>
    <row r="1015" spans="1:55" s="20" customFormat="1" ht="39.75" customHeight="1" x14ac:dyDescent="0.25">
      <c r="A1015" s="81"/>
      <c r="B1015" s="34"/>
      <c r="C1015" s="34"/>
      <c r="D1015" s="34"/>
      <c r="E1015" s="34">
        <v>1</v>
      </c>
      <c r="F1015" s="34" t="s">
        <v>5182</v>
      </c>
      <c r="G1015" s="15" t="s">
        <v>4783</v>
      </c>
      <c r="H1015" s="16"/>
      <c r="I1015" s="172">
        <f t="shared" si="208"/>
        <v>1003</v>
      </c>
      <c r="J1015" s="83"/>
      <c r="K1015" s="17" t="s">
        <v>4749</v>
      </c>
      <c r="L1015" s="60" t="s">
        <v>4784</v>
      </c>
      <c r="M1015" s="60" t="s">
        <v>5647</v>
      </c>
      <c r="N1015" s="138"/>
      <c r="O1015" s="137" t="s">
        <v>5561</v>
      </c>
      <c r="P1015" s="47"/>
      <c r="Q1015" s="48"/>
      <c r="R1015" s="66"/>
      <c r="S1015" s="48"/>
      <c r="T1015" s="56"/>
      <c r="U1015" s="47"/>
      <c r="V1015" s="58"/>
      <c r="W1015" s="58" t="s">
        <v>1818</v>
      </c>
      <c r="X1015" s="58" t="s">
        <v>5183</v>
      </c>
      <c r="Y1015" s="19" t="s">
        <v>5193</v>
      </c>
      <c r="Z1015" s="71"/>
      <c r="AA1015" s="69"/>
      <c r="AB1015" s="68">
        <f t="shared" si="201"/>
        <v>0</v>
      </c>
      <c r="AC1015" s="69"/>
      <c r="AD1015" s="69"/>
      <c r="AE1015" s="69"/>
      <c r="AF1015" s="68">
        <f t="shared" si="202"/>
        <v>0</v>
      </c>
      <c r="AG1015" s="69"/>
      <c r="AH1015" s="69"/>
      <c r="AI1015" s="69"/>
      <c r="AJ1015" s="68">
        <f t="shared" si="203"/>
        <v>0</v>
      </c>
      <c r="AK1015" s="69"/>
      <c r="AL1015" s="69"/>
      <c r="AM1015" s="69"/>
      <c r="AN1015" s="69"/>
      <c r="AO1015" s="69"/>
      <c r="AP1015" s="69"/>
      <c r="AQ1015" s="68">
        <f t="shared" si="204"/>
        <v>0</v>
      </c>
      <c r="AR1015" s="69"/>
      <c r="AS1015" s="69"/>
      <c r="AT1015" s="72">
        <f t="shared" si="205"/>
        <v>0</v>
      </c>
      <c r="AU1015" s="71">
        <f t="shared" si="211"/>
        <v>0</v>
      </c>
      <c r="AV1015" s="68">
        <f t="shared" si="206"/>
        <v>0</v>
      </c>
      <c r="AW1015" s="68">
        <f t="shared" si="209"/>
        <v>0</v>
      </c>
      <c r="AX1015" s="70"/>
      <c r="AY1015" s="70"/>
      <c r="AZ1015" s="70"/>
      <c r="BA1015" s="68">
        <f t="shared" si="207"/>
        <v>0</v>
      </c>
      <c r="BB1015" s="17" t="s">
        <v>4815</v>
      </c>
      <c r="BC1015" s="81" t="s">
        <v>4815</v>
      </c>
    </row>
    <row r="1016" spans="1:55" s="20" customFormat="1" ht="39.75" customHeight="1" x14ac:dyDescent="0.25">
      <c r="A1016" s="81"/>
      <c r="B1016" s="34"/>
      <c r="C1016" s="34"/>
      <c r="D1016" s="34"/>
      <c r="E1016" s="34">
        <v>1</v>
      </c>
      <c r="F1016" s="34" t="s">
        <v>5182</v>
      </c>
      <c r="G1016" s="15" t="s">
        <v>4783</v>
      </c>
      <c r="H1016" s="16"/>
      <c r="I1016" s="172">
        <f t="shared" si="208"/>
        <v>1004</v>
      </c>
      <c r="J1016" s="83"/>
      <c r="K1016" s="17" t="s">
        <v>4749</v>
      </c>
      <c r="L1016" s="60" t="s">
        <v>4784</v>
      </c>
      <c r="M1016" s="60" t="s">
        <v>5647</v>
      </c>
      <c r="N1016" s="138"/>
      <c r="O1016" s="137" t="s">
        <v>5561</v>
      </c>
      <c r="P1016" s="47"/>
      <c r="Q1016" s="48"/>
      <c r="R1016" s="66"/>
      <c r="S1016" s="48"/>
      <c r="T1016" s="56"/>
      <c r="U1016" s="47"/>
      <c r="V1016" s="58"/>
      <c r="W1016" s="58" t="s">
        <v>1818</v>
      </c>
      <c r="X1016" s="58" t="s">
        <v>5183</v>
      </c>
      <c r="Y1016" s="19" t="s">
        <v>5193</v>
      </c>
      <c r="Z1016" s="71"/>
      <c r="AA1016" s="69"/>
      <c r="AB1016" s="68">
        <f t="shared" si="201"/>
        <v>0</v>
      </c>
      <c r="AC1016" s="69"/>
      <c r="AD1016" s="69"/>
      <c r="AE1016" s="69"/>
      <c r="AF1016" s="68">
        <f t="shared" si="202"/>
        <v>0</v>
      </c>
      <c r="AG1016" s="69"/>
      <c r="AH1016" s="69"/>
      <c r="AI1016" s="69"/>
      <c r="AJ1016" s="68">
        <f t="shared" si="203"/>
        <v>0</v>
      </c>
      <c r="AK1016" s="69"/>
      <c r="AL1016" s="69"/>
      <c r="AM1016" s="69"/>
      <c r="AN1016" s="69"/>
      <c r="AO1016" s="69"/>
      <c r="AP1016" s="69"/>
      <c r="AQ1016" s="68">
        <f t="shared" si="204"/>
        <v>0</v>
      </c>
      <c r="AR1016" s="69"/>
      <c r="AS1016" s="69"/>
      <c r="AT1016" s="72">
        <f t="shared" si="205"/>
        <v>0</v>
      </c>
      <c r="AU1016" s="71">
        <f t="shared" si="211"/>
        <v>0</v>
      </c>
      <c r="AV1016" s="68">
        <f t="shared" si="206"/>
        <v>0</v>
      </c>
      <c r="AW1016" s="68">
        <f t="shared" si="209"/>
        <v>0</v>
      </c>
      <c r="AX1016" s="70"/>
      <c r="AY1016" s="70"/>
      <c r="AZ1016" s="70"/>
      <c r="BA1016" s="68">
        <f t="shared" si="207"/>
        <v>0</v>
      </c>
      <c r="BB1016" s="17" t="s">
        <v>4815</v>
      </c>
      <c r="BC1016" s="81" t="s">
        <v>4815</v>
      </c>
    </row>
    <row r="1017" spans="1:55" s="20" customFormat="1" ht="39.75" customHeight="1" x14ac:dyDescent="0.25">
      <c r="A1017" s="81"/>
      <c r="B1017" s="34"/>
      <c r="C1017" s="34"/>
      <c r="D1017" s="34"/>
      <c r="E1017" s="34">
        <v>1</v>
      </c>
      <c r="F1017" s="34" t="s">
        <v>5182</v>
      </c>
      <c r="G1017" s="15" t="s">
        <v>4783</v>
      </c>
      <c r="H1017" s="16"/>
      <c r="I1017" s="172">
        <f t="shared" si="208"/>
        <v>1005</v>
      </c>
      <c r="J1017" s="83"/>
      <c r="K1017" s="17" t="s">
        <v>4749</v>
      </c>
      <c r="L1017" s="60" t="s">
        <v>4784</v>
      </c>
      <c r="M1017" s="60" t="s">
        <v>5647</v>
      </c>
      <c r="N1017" s="138"/>
      <c r="O1017" s="137" t="s">
        <v>5561</v>
      </c>
      <c r="P1017" s="47"/>
      <c r="Q1017" s="48"/>
      <c r="R1017" s="66"/>
      <c r="S1017" s="48"/>
      <c r="T1017" s="56"/>
      <c r="U1017" s="47"/>
      <c r="V1017" s="58"/>
      <c r="W1017" s="58" t="s">
        <v>1818</v>
      </c>
      <c r="X1017" s="58" t="s">
        <v>5183</v>
      </c>
      <c r="Y1017" s="19" t="s">
        <v>5193</v>
      </c>
      <c r="Z1017" s="71"/>
      <c r="AA1017" s="69"/>
      <c r="AB1017" s="68">
        <f t="shared" si="201"/>
        <v>0</v>
      </c>
      <c r="AC1017" s="69"/>
      <c r="AD1017" s="69"/>
      <c r="AE1017" s="69"/>
      <c r="AF1017" s="68">
        <f t="shared" si="202"/>
        <v>0</v>
      </c>
      <c r="AG1017" s="69"/>
      <c r="AH1017" s="69"/>
      <c r="AI1017" s="69"/>
      <c r="AJ1017" s="68">
        <f t="shared" si="203"/>
        <v>0</v>
      </c>
      <c r="AK1017" s="69"/>
      <c r="AL1017" s="69"/>
      <c r="AM1017" s="69"/>
      <c r="AN1017" s="69"/>
      <c r="AO1017" s="69"/>
      <c r="AP1017" s="69"/>
      <c r="AQ1017" s="68">
        <f t="shared" si="204"/>
        <v>0</v>
      </c>
      <c r="AR1017" s="69"/>
      <c r="AS1017" s="69"/>
      <c r="AT1017" s="72">
        <f t="shared" si="205"/>
        <v>0</v>
      </c>
      <c r="AU1017" s="71">
        <f t="shared" si="211"/>
        <v>0</v>
      </c>
      <c r="AV1017" s="68">
        <f t="shared" si="206"/>
        <v>0</v>
      </c>
      <c r="AW1017" s="68">
        <f t="shared" si="209"/>
        <v>0</v>
      </c>
      <c r="AX1017" s="70"/>
      <c r="AY1017" s="70"/>
      <c r="AZ1017" s="70"/>
      <c r="BA1017" s="68">
        <f t="shared" si="207"/>
        <v>0</v>
      </c>
      <c r="BB1017" s="17" t="s">
        <v>4815</v>
      </c>
      <c r="BC1017" s="81" t="s">
        <v>4815</v>
      </c>
    </row>
    <row r="1018" spans="1:55" s="20" customFormat="1" ht="39.75" customHeight="1" x14ac:dyDescent="0.25">
      <c r="A1018" s="81"/>
      <c r="B1018" s="34"/>
      <c r="C1018" s="34"/>
      <c r="D1018" s="34"/>
      <c r="E1018" s="34">
        <v>1</v>
      </c>
      <c r="F1018" s="34" t="s">
        <v>5182</v>
      </c>
      <c r="G1018" s="15" t="s">
        <v>4783</v>
      </c>
      <c r="H1018" s="16"/>
      <c r="I1018" s="172">
        <f t="shared" si="208"/>
        <v>1006</v>
      </c>
      <c r="J1018" s="83"/>
      <c r="K1018" s="17" t="s">
        <v>4749</v>
      </c>
      <c r="L1018" s="60" t="s">
        <v>4784</v>
      </c>
      <c r="M1018" s="60" t="s">
        <v>5647</v>
      </c>
      <c r="N1018" s="138"/>
      <c r="O1018" s="137" t="s">
        <v>5561</v>
      </c>
      <c r="P1018" s="47"/>
      <c r="Q1018" s="48"/>
      <c r="R1018" s="66"/>
      <c r="S1018" s="48"/>
      <c r="T1018" s="56"/>
      <c r="U1018" s="47"/>
      <c r="V1018" s="58"/>
      <c r="W1018" s="58" t="s">
        <v>1818</v>
      </c>
      <c r="X1018" s="58" t="s">
        <v>5183</v>
      </c>
      <c r="Y1018" s="19" t="s">
        <v>5193</v>
      </c>
      <c r="Z1018" s="71"/>
      <c r="AA1018" s="69"/>
      <c r="AB1018" s="68">
        <f t="shared" si="201"/>
        <v>0</v>
      </c>
      <c r="AC1018" s="69"/>
      <c r="AD1018" s="69"/>
      <c r="AE1018" s="69"/>
      <c r="AF1018" s="68">
        <f t="shared" si="202"/>
        <v>0</v>
      </c>
      <c r="AG1018" s="69"/>
      <c r="AH1018" s="69"/>
      <c r="AI1018" s="69"/>
      <c r="AJ1018" s="68">
        <f t="shared" si="203"/>
        <v>0</v>
      </c>
      <c r="AK1018" s="69"/>
      <c r="AL1018" s="69"/>
      <c r="AM1018" s="69"/>
      <c r="AN1018" s="69"/>
      <c r="AO1018" s="69"/>
      <c r="AP1018" s="69"/>
      <c r="AQ1018" s="68">
        <f t="shared" si="204"/>
        <v>0</v>
      </c>
      <c r="AR1018" s="69"/>
      <c r="AS1018" s="69"/>
      <c r="AT1018" s="72">
        <f t="shared" si="205"/>
        <v>0</v>
      </c>
      <c r="AU1018" s="71">
        <f t="shared" si="211"/>
        <v>0</v>
      </c>
      <c r="AV1018" s="68">
        <f t="shared" si="206"/>
        <v>0</v>
      </c>
      <c r="AW1018" s="68">
        <f t="shared" si="209"/>
        <v>0</v>
      </c>
      <c r="AX1018" s="70"/>
      <c r="AY1018" s="70"/>
      <c r="AZ1018" s="70"/>
      <c r="BA1018" s="68">
        <f t="shared" si="207"/>
        <v>0</v>
      </c>
      <c r="BB1018" s="17" t="s">
        <v>4815</v>
      </c>
      <c r="BC1018" s="81" t="s">
        <v>4815</v>
      </c>
    </row>
    <row r="1019" spans="1:55" s="20" customFormat="1" ht="39.75" customHeight="1" x14ac:dyDescent="0.25">
      <c r="A1019" s="81"/>
      <c r="B1019" s="34"/>
      <c r="C1019" s="34"/>
      <c r="D1019" s="34"/>
      <c r="E1019" s="34">
        <v>1</v>
      </c>
      <c r="F1019" s="34" t="s">
        <v>5182</v>
      </c>
      <c r="G1019" s="15" t="s">
        <v>4783</v>
      </c>
      <c r="H1019" s="16"/>
      <c r="I1019" s="172">
        <f t="shared" si="208"/>
        <v>1007</v>
      </c>
      <c r="J1019" s="83"/>
      <c r="K1019" s="17" t="s">
        <v>4749</v>
      </c>
      <c r="L1019" s="60" t="s">
        <v>4784</v>
      </c>
      <c r="M1019" s="60" t="s">
        <v>5647</v>
      </c>
      <c r="N1019" s="138"/>
      <c r="O1019" s="137" t="s">
        <v>5561</v>
      </c>
      <c r="P1019" s="47"/>
      <c r="Q1019" s="48"/>
      <c r="R1019" s="66"/>
      <c r="S1019" s="48"/>
      <c r="T1019" s="56"/>
      <c r="U1019" s="47"/>
      <c r="V1019" s="58"/>
      <c r="W1019" s="58" t="s">
        <v>1818</v>
      </c>
      <c r="X1019" s="58" t="s">
        <v>5183</v>
      </c>
      <c r="Y1019" s="19" t="s">
        <v>5193</v>
      </c>
      <c r="Z1019" s="71"/>
      <c r="AA1019" s="69"/>
      <c r="AB1019" s="68">
        <f t="shared" si="201"/>
        <v>0</v>
      </c>
      <c r="AC1019" s="69"/>
      <c r="AD1019" s="69"/>
      <c r="AE1019" s="69"/>
      <c r="AF1019" s="68">
        <f t="shared" si="202"/>
        <v>0</v>
      </c>
      <c r="AG1019" s="69"/>
      <c r="AH1019" s="69"/>
      <c r="AI1019" s="69"/>
      <c r="AJ1019" s="68">
        <f t="shared" si="203"/>
        <v>0</v>
      </c>
      <c r="AK1019" s="69"/>
      <c r="AL1019" s="69"/>
      <c r="AM1019" s="69"/>
      <c r="AN1019" s="69"/>
      <c r="AO1019" s="69"/>
      <c r="AP1019" s="69"/>
      <c r="AQ1019" s="68">
        <f t="shared" si="204"/>
        <v>0</v>
      </c>
      <c r="AR1019" s="69"/>
      <c r="AS1019" s="69"/>
      <c r="AT1019" s="72">
        <f t="shared" si="205"/>
        <v>0</v>
      </c>
      <c r="AU1019" s="71">
        <f t="shared" si="211"/>
        <v>0</v>
      </c>
      <c r="AV1019" s="68">
        <f t="shared" si="206"/>
        <v>0</v>
      </c>
      <c r="AW1019" s="68">
        <f t="shared" si="209"/>
        <v>0</v>
      </c>
      <c r="AX1019" s="70"/>
      <c r="AY1019" s="70"/>
      <c r="AZ1019" s="70"/>
      <c r="BA1019" s="68">
        <f t="shared" si="207"/>
        <v>0</v>
      </c>
      <c r="BB1019" s="17" t="s">
        <v>4815</v>
      </c>
      <c r="BC1019" s="81" t="s">
        <v>4815</v>
      </c>
    </row>
    <row r="1020" spans="1:55" s="20" customFormat="1" ht="39.75" customHeight="1" x14ac:dyDescent="0.25">
      <c r="A1020" s="81"/>
      <c r="B1020" s="34"/>
      <c r="C1020" s="34"/>
      <c r="D1020" s="34"/>
      <c r="E1020" s="34">
        <v>1</v>
      </c>
      <c r="F1020" s="34" t="s">
        <v>5182</v>
      </c>
      <c r="G1020" s="15" t="s">
        <v>4783</v>
      </c>
      <c r="H1020" s="16"/>
      <c r="I1020" s="172">
        <f t="shared" si="208"/>
        <v>1008</v>
      </c>
      <c r="J1020" s="83"/>
      <c r="K1020" s="17" t="s">
        <v>4748</v>
      </c>
      <c r="L1020" s="60" t="s">
        <v>4784</v>
      </c>
      <c r="M1020" s="60" t="s">
        <v>5647</v>
      </c>
      <c r="N1020" s="138"/>
      <c r="O1020" s="137" t="s">
        <v>5561</v>
      </c>
      <c r="P1020" s="47"/>
      <c r="Q1020" s="48"/>
      <c r="R1020" s="66"/>
      <c r="S1020" s="48"/>
      <c r="T1020" s="56"/>
      <c r="U1020" s="47"/>
      <c r="V1020" s="58"/>
      <c r="W1020" s="58" t="s">
        <v>1818</v>
      </c>
      <c r="X1020" s="58" t="s">
        <v>5183</v>
      </c>
      <c r="Y1020" s="19" t="s">
        <v>5193</v>
      </c>
      <c r="Z1020" s="71"/>
      <c r="AA1020" s="69"/>
      <c r="AB1020" s="68">
        <f t="shared" si="201"/>
        <v>0</v>
      </c>
      <c r="AC1020" s="69"/>
      <c r="AD1020" s="69"/>
      <c r="AE1020" s="69"/>
      <c r="AF1020" s="68">
        <f t="shared" si="202"/>
        <v>0</v>
      </c>
      <c r="AG1020" s="69"/>
      <c r="AH1020" s="69"/>
      <c r="AI1020" s="69"/>
      <c r="AJ1020" s="68">
        <f t="shared" si="203"/>
        <v>0</v>
      </c>
      <c r="AK1020" s="69"/>
      <c r="AL1020" s="69"/>
      <c r="AM1020" s="69"/>
      <c r="AN1020" s="69"/>
      <c r="AO1020" s="69"/>
      <c r="AP1020" s="69"/>
      <c r="AQ1020" s="68">
        <f t="shared" si="204"/>
        <v>0</v>
      </c>
      <c r="AR1020" s="69"/>
      <c r="AS1020" s="69"/>
      <c r="AT1020" s="72">
        <f t="shared" si="205"/>
        <v>0</v>
      </c>
      <c r="AU1020" s="71">
        <f t="shared" si="211"/>
        <v>0</v>
      </c>
      <c r="AV1020" s="68">
        <f t="shared" si="206"/>
        <v>0</v>
      </c>
      <c r="AW1020" s="68">
        <f t="shared" si="209"/>
        <v>0</v>
      </c>
      <c r="AX1020" s="70"/>
      <c r="AY1020" s="70"/>
      <c r="AZ1020" s="70"/>
      <c r="BA1020" s="68">
        <f t="shared" si="207"/>
        <v>0</v>
      </c>
      <c r="BB1020" s="17" t="s">
        <v>4815</v>
      </c>
      <c r="BC1020" s="81" t="s">
        <v>4815</v>
      </c>
    </row>
    <row r="1021" spans="1:55" s="20" customFormat="1" ht="39.75" customHeight="1" x14ac:dyDescent="0.25">
      <c r="A1021" s="81"/>
      <c r="B1021" s="34"/>
      <c r="C1021" s="34"/>
      <c r="D1021" s="34"/>
      <c r="E1021" s="34">
        <v>1</v>
      </c>
      <c r="F1021" s="34" t="s">
        <v>5182</v>
      </c>
      <c r="G1021" s="15" t="s">
        <v>4783</v>
      </c>
      <c r="H1021" s="16"/>
      <c r="I1021" s="172">
        <f t="shared" si="208"/>
        <v>1009</v>
      </c>
      <c r="J1021" s="83"/>
      <c r="K1021" s="17" t="s">
        <v>4748</v>
      </c>
      <c r="L1021" s="60" t="s">
        <v>4784</v>
      </c>
      <c r="M1021" s="60" t="s">
        <v>5647</v>
      </c>
      <c r="N1021" s="138"/>
      <c r="O1021" s="137" t="s">
        <v>5561</v>
      </c>
      <c r="P1021" s="47"/>
      <c r="Q1021" s="48"/>
      <c r="R1021" s="66"/>
      <c r="S1021" s="48"/>
      <c r="T1021" s="56"/>
      <c r="U1021" s="47"/>
      <c r="V1021" s="58"/>
      <c r="W1021" s="58" t="s">
        <v>1818</v>
      </c>
      <c r="X1021" s="58" t="s">
        <v>5183</v>
      </c>
      <c r="Y1021" s="19" t="s">
        <v>5193</v>
      </c>
      <c r="Z1021" s="71"/>
      <c r="AA1021" s="69"/>
      <c r="AB1021" s="68">
        <f t="shared" si="201"/>
        <v>0</v>
      </c>
      <c r="AC1021" s="69"/>
      <c r="AD1021" s="69"/>
      <c r="AE1021" s="69"/>
      <c r="AF1021" s="68">
        <f t="shared" si="202"/>
        <v>0</v>
      </c>
      <c r="AG1021" s="69"/>
      <c r="AH1021" s="69"/>
      <c r="AI1021" s="69"/>
      <c r="AJ1021" s="68">
        <f t="shared" si="203"/>
        <v>0</v>
      </c>
      <c r="AK1021" s="69"/>
      <c r="AL1021" s="69"/>
      <c r="AM1021" s="69"/>
      <c r="AN1021" s="69"/>
      <c r="AO1021" s="69"/>
      <c r="AP1021" s="69"/>
      <c r="AQ1021" s="68">
        <f t="shared" si="204"/>
        <v>0</v>
      </c>
      <c r="AR1021" s="69"/>
      <c r="AS1021" s="69"/>
      <c r="AT1021" s="72">
        <f t="shared" si="205"/>
        <v>0</v>
      </c>
      <c r="AU1021" s="71">
        <f t="shared" si="211"/>
        <v>0</v>
      </c>
      <c r="AV1021" s="68">
        <f t="shared" si="206"/>
        <v>0</v>
      </c>
      <c r="AW1021" s="68">
        <f t="shared" si="209"/>
        <v>0</v>
      </c>
      <c r="AX1021" s="70"/>
      <c r="AY1021" s="70"/>
      <c r="AZ1021" s="70"/>
      <c r="BA1021" s="68">
        <f t="shared" si="207"/>
        <v>0</v>
      </c>
      <c r="BB1021" s="17" t="s">
        <v>4815</v>
      </c>
      <c r="BC1021" s="81" t="s">
        <v>4815</v>
      </c>
    </row>
    <row r="1022" spans="1:55" s="20" customFormat="1" ht="39.75" customHeight="1" x14ac:dyDescent="0.25">
      <c r="A1022" s="81"/>
      <c r="B1022" s="34"/>
      <c r="C1022" s="34"/>
      <c r="D1022" s="34"/>
      <c r="E1022" s="34">
        <v>1</v>
      </c>
      <c r="F1022" s="34" t="s">
        <v>5182</v>
      </c>
      <c r="G1022" s="15" t="s">
        <v>4783</v>
      </c>
      <c r="H1022" s="16"/>
      <c r="I1022" s="172">
        <f t="shared" si="208"/>
        <v>1010</v>
      </c>
      <c r="J1022" s="83"/>
      <c r="K1022" s="17" t="s">
        <v>4748</v>
      </c>
      <c r="L1022" s="60" t="s">
        <v>4784</v>
      </c>
      <c r="M1022" s="60" t="s">
        <v>5647</v>
      </c>
      <c r="N1022" s="138"/>
      <c r="O1022" s="137" t="s">
        <v>5561</v>
      </c>
      <c r="P1022" s="47"/>
      <c r="Q1022" s="48"/>
      <c r="R1022" s="66"/>
      <c r="S1022" s="48"/>
      <c r="T1022" s="56"/>
      <c r="U1022" s="47"/>
      <c r="V1022" s="58"/>
      <c r="W1022" s="58" t="s">
        <v>1818</v>
      </c>
      <c r="X1022" s="58" t="s">
        <v>5183</v>
      </c>
      <c r="Y1022" s="19" t="s">
        <v>5193</v>
      </c>
      <c r="Z1022" s="71"/>
      <c r="AA1022" s="69"/>
      <c r="AB1022" s="68">
        <f t="shared" si="201"/>
        <v>0</v>
      </c>
      <c r="AC1022" s="69"/>
      <c r="AD1022" s="69"/>
      <c r="AE1022" s="69"/>
      <c r="AF1022" s="68">
        <f t="shared" si="202"/>
        <v>0</v>
      </c>
      <c r="AG1022" s="69"/>
      <c r="AH1022" s="69"/>
      <c r="AI1022" s="69"/>
      <c r="AJ1022" s="68">
        <f t="shared" si="203"/>
        <v>0</v>
      </c>
      <c r="AK1022" s="69"/>
      <c r="AL1022" s="69"/>
      <c r="AM1022" s="69"/>
      <c r="AN1022" s="69"/>
      <c r="AO1022" s="69"/>
      <c r="AP1022" s="69"/>
      <c r="AQ1022" s="68">
        <f t="shared" si="204"/>
        <v>0</v>
      </c>
      <c r="AR1022" s="69"/>
      <c r="AS1022" s="69"/>
      <c r="AT1022" s="72">
        <f t="shared" si="205"/>
        <v>0</v>
      </c>
      <c r="AU1022" s="71">
        <f t="shared" si="211"/>
        <v>0</v>
      </c>
      <c r="AV1022" s="68">
        <f t="shared" si="206"/>
        <v>0</v>
      </c>
      <c r="AW1022" s="68">
        <f t="shared" si="209"/>
        <v>0</v>
      </c>
      <c r="AX1022" s="70"/>
      <c r="AY1022" s="70"/>
      <c r="AZ1022" s="70"/>
      <c r="BA1022" s="68">
        <f t="shared" si="207"/>
        <v>0</v>
      </c>
      <c r="BB1022" s="17" t="s">
        <v>4815</v>
      </c>
      <c r="BC1022" s="81" t="s">
        <v>4815</v>
      </c>
    </row>
    <row r="1023" spans="1:55" s="20" customFormat="1" ht="39.75" customHeight="1" x14ac:dyDescent="0.25">
      <c r="A1023" s="81"/>
      <c r="B1023" s="34"/>
      <c r="C1023" s="34"/>
      <c r="D1023" s="34"/>
      <c r="E1023" s="34">
        <v>1</v>
      </c>
      <c r="F1023" s="34" t="s">
        <v>5182</v>
      </c>
      <c r="G1023" s="15" t="s">
        <v>4783</v>
      </c>
      <c r="H1023" s="16"/>
      <c r="I1023" s="172">
        <f t="shared" si="208"/>
        <v>1011</v>
      </c>
      <c r="J1023" s="83"/>
      <c r="K1023" s="17" t="s">
        <v>4748</v>
      </c>
      <c r="L1023" s="60" t="s">
        <v>4784</v>
      </c>
      <c r="M1023" s="60" t="s">
        <v>5647</v>
      </c>
      <c r="N1023" s="138"/>
      <c r="O1023" s="137" t="s">
        <v>5561</v>
      </c>
      <c r="P1023" s="47"/>
      <c r="Q1023" s="48"/>
      <c r="R1023" s="66"/>
      <c r="S1023" s="48"/>
      <c r="T1023" s="56"/>
      <c r="U1023" s="47"/>
      <c r="V1023" s="58"/>
      <c r="W1023" s="58" t="s">
        <v>1818</v>
      </c>
      <c r="X1023" s="58" t="s">
        <v>5183</v>
      </c>
      <c r="Y1023" s="19" t="s">
        <v>5193</v>
      </c>
      <c r="Z1023" s="71"/>
      <c r="AA1023" s="69"/>
      <c r="AB1023" s="68">
        <f t="shared" si="201"/>
        <v>0</v>
      </c>
      <c r="AC1023" s="69"/>
      <c r="AD1023" s="69"/>
      <c r="AE1023" s="69"/>
      <c r="AF1023" s="68">
        <f t="shared" si="202"/>
        <v>0</v>
      </c>
      <c r="AG1023" s="69"/>
      <c r="AH1023" s="69"/>
      <c r="AI1023" s="69"/>
      <c r="AJ1023" s="68">
        <f t="shared" si="203"/>
        <v>0</v>
      </c>
      <c r="AK1023" s="69"/>
      <c r="AL1023" s="69"/>
      <c r="AM1023" s="69"/>
      <c r="AN1023" s="69"/>
      <c r="AO1023" s="69"/>
      <c r="AP1023" s="69"/>
      <c r="AQ1023" s="68">
        <f t="shared" si="204"/>
        <v>0</v>
      </c>
      <c r="AR1023" s="69"/>
      <c r="AS1023" s="69"/>
      <c r="AT1023" s="72">
        <f t="shared" si="205"/>
        <v>0</v>
      </c>
      <c r="AU1023" s="71">
        <f t="shared" si="211"/>
        <v>0</v>
      </c>
      <c r="AV1023" s="68">
        <f t="shared" si="206"/>
        <v>0</v>
      </c>
      <c r="AW1023" s="68">
        <f t="shared" si="209"/>
        <v>0</v>
      </c>
      <c r="AX1023" s="70"/>
      <c r="AY1023" s="70"/>
      <c r="AZ1023" s="70"/>
      <c r="BA1023" s="68">
        <f t="shared" si="207"/>
        <v>0</v>
      </c>
      <c r="BB1023" s="17" t="s">
        <v>4815</v>
      </c>
      <c r="BC1023" s="81" t="s">
        <v>4815</v>
      </c>
    </row>
    <row r="1024" spans="1:55" s="20" customFormat="1" ht="39.75" customHeight="1" x14ac:dyDescent="0.25">
      <c r="A1024" s="81"/>
      <c r="B1024" s="34"/>
      <c r="C1024" s="34"/>
      <c r="D1024" s="34"/>
      <c r="E1024" s="34">
        <v>1</v>
      </c>
      <c r="F1024" s="34" t="s">
        <v>5182</v>
      </c>
      <c r="G1024" s="15" t="s">
        <v>4783</v>
      </c>
      <c r="H1024" s="16"/>
      <c r="I1024" s="172">
        <f t="shared" si="208"/>
        <v>1012</v>
      </c>
      <c r="J1024" s="83"/>
      <c r="K1024" s="17" t="s">
        <v>4748</v>
      </c>
      <c r="L1024" s="60" t="s">
        <v>4784</v>
      </c>
      <c r="M1024" s="60" t="s">
        <v>5647</v>
      </c>
      <c r="N1024" s="138"/>
      <c r="O1024" s="137" t="s">
        <v>5561</v>
      </c>
      <c r="P1024" s="47"/>
      <c r="Q1024" s="48"/>
      <c r="R1024" s="66"/>
      <c r="S1024" s="48"/>
      <c r="T1024" s="56"/>
      <c r="U1024" s="47"/>
      <c r="V1024" s="58"/>
      <c r="W1024" s="58" t="s">
        <v>1818</v>
      </c>
      <c r="X1024" s="58" t="s">
        <v>5183</v>
      </c>
      <c r="Y1024" s="19" t="s">
        <v>5193</v>
      </c>
      <c r="Z1024" s="71"/>
      <c r="AA1024" s="69"/>
      <c r="AB1024" s="68">
        <f t="shared" si="201"/>
        <v>0</v>
      </c>
      <c r="AC1024" s="69"/>
      <c r="AD1024" s="69"/>
      <c r="AE1024" s="69"/>
      <c r="AF1024" s="68">
        <f t="shared" si="202"/>
        <v>0</v>
      </c>
      <c r="AG1024" s="69"/>
      <c r="AH1024" s="69"/>
      <c r="AI1024" s="69"/>
      <c r="AJ1024" s="68">
        <f t="shared" si="203"/>
        <v>0</v>
      </c>
      <c r="AK1024" s="69"/>
      <c r="AL1024" s="69"/>
      <c r="AM1024" s="69"/>
      <c r="AN1024" s="69"/>
      <c r="AO1024" s="69"/>
      <c r="AP1024" s="69"/>
      <c r="AQ1024" s="68">
        <f t="shared" si="204"/>
        <v>0</v>
      </c>
      <c r="AR1024" s="69"/>
      <c r="AS1024" s="69"/>
      <c r="AT1024" s="72">
        <f t="shared" si="205"/>
        <v>0</v>
      </c>
      <c r="AU1024" s="71">
        <f t="shared" si="211"/>
        <v>0</v>
      </c>
      <c r="AV1024" s="68">
        <f t="shared" si="206"/>
        <v>0</v>
      </c>
      <c r="AW1024" s="68">
        <f t="shared" si="209"/>
        <v>0</v>
      </c>
      <c r="AX1024" s="70"/>
      <c r="AY1024" s="70"/>
      <c r="AZ1024" s="70"/>
      <c r="BA1024" s="68">
        <f t="shared" si="207"/>
        <v>0</v>
      </c>
      <c r="BB1024" s="17" t="s">
        <v>4815</v>
      </c>
      <c r="BC1024" s="81" t="s">
        <v>4815</v>
      </c>
    </row>
    <row r="1025" spans="1:55" s="20" customFormat="1" ht="39.75" customHeight="1" x14ac:dyDescent="0.25">
      <c r="A1025" s="81"/>
      <c r="B1025" s="34"/>
      <c r="C1025" s="34"/>
      <c r="D1025" s="34"/>
      <c r="E1025" s="34">
        <v>1</v>
      </c>
      <c r="F1025" s="34" t="s">
        <v>5182</v>
      </c>
      <c r="G1025" s="15" t="s">
        <v>4783</v>
      </c>
      <c r="H1025" s="16"/>
      <c r="I1025" s="172">
        <f t="shared" si="208"/>
        <v>1013</v>
      </c>
      <c r="J1025" s="83"/>
      <c r="K1025" s="17" t="s">
        <v>4748</v>
      </c>
      <c r="L1025" s="60" t="s">
        <v>4784</v>
      </c>
      <c r="M1025" s="60" t="s">
        <v>5647</v>
      </c>
      <c r="N1025" s="138"/>
      <c r="O1025" s="137" t="s">
        <v>5561</v>
      </c>
      <c r="P1025" s="47"/>
      <c r="Q1025" s="48"/>
      <c r="R1025" s="66"/>
      <c r="S1025" s="48"/>
      <c r="T1025" s="56"/>
      <c r="U1025" s="47"/>
      <c r="V1025" s="58"/>
      <c r="W1025" s="58" t="s">
        <v>1818</v>
      </c>
      <c r="X1025" s="58" t="s">
        <v>5183</v>
      </c>
      <c r="Y1025" s="19" t="s">
        <v>5193</v>
      </c>
      <c r="Z1025" s="71"/>
      <c r="AA1025" s="69"/>
      <c r="AB1025" s="68">
        <f t="shared" si="201"/>
        <v>0</v>
      </c>
      <c r="AC1025" s="69"/>
      <c r="AD1025" s="69"/>
      <c r="AE1025" s="69"/>
      <c r="AF1025" s="68">
        <f t="shared" si="202"/>
        <v>0</v>
      </c>
      <c r="AG1025" s="69"/>
      <c r="AH1025" s="69"/>
      <c r="AI1025" s="69"/>
      <c r="AJ1025" s="68">
        <f t="shared" si="203"/>
        <v>0</v>
      </c>
      <c r="AK1025" s="69"/>
      <c r="AL1025" s="69"/>
      <c r="AM1025" s="69"/>
      <c r="AN1025" s="69"/>
      <c r="AO1025" s="69"/>
      <c r="AP1025" s="69"/>
      <c r="AQ1025" s="68">
        <f t="shared" si="204"/>
        <v>0</v>
      </c>
      <c r="AR1025" s="69"/>
      <c r="AS1025" s="69"/>
      <c r="AT1025" s="72">
        <f t="shared" si="205"/>
        <v>0</v>
      </c>
      <c r="AU1025" s="71">
        <f t="shared" si="211"/>
        <v>0</v>
      </c>
      <c r="AV1025" s="68">
        <f t="shared" si="206"/>
        <v>0</v>
      </c>
      <c r="AW1025" s="68">
        <f t="shared" si="209"/>
        <v>0</v>
      </c>
      <c r="AX1025" s="70"/>
      <c r="AY1025" s="70"/>
      <c r="AZ1025" s="70"/>
      <c r="BA1025" s="68">
        <f t="shared" si="207"/>
        <v>0</v>
      </c>
      <c r="BB1025" s="17" t="s">
        <v>4815</v>
      </c>
      <c r="BC1025" s="81" t="s">
        <v>4815</v>
      </c>
    </row>
    <row r="1026" spans="1:55" s="20" customFormat="1" ht="39.75" customHeight="1" x14ac:dyDescent="0.25">
      <c r="A1026" s="81"/>
      <c r="B1026" s="34"/>
      <c r="C1026" s="34"/>
      <c r="D1026" s="34"/>
      <c r="E1026" s="34">
        <v>1</v>
      </c>
      <c r="F1026" s="34" t="s">
        <v>5182</v>
      </c>
      <c r="G1026" s="15" t="s">
        <v>4783</v>
      </c>
      <c r="H1026" s="16"/>
      <c r="I1026" s="172">
        <f t="shared" si="208"/>
        <v>1014</v>
      </c>
      <c r="J1026" s="83"/>
      <c r="K1026" s="17" t="s">
        <v>4748</v>
      </c>
      <c r="L1026" s="60" t="s">
        <v>4784</v>
      </c>
      <c r="M1026" s="60" t="s">
        <v>5647</v>
      </c>
      <c r="N1026" s="138"/>
      <c r="O1026" s="137" t="s">
        <v>5561</v>
      </c>
      <c r="P1026" s="47"/>
      <c r="Q1026" s="48"/>
      <c r="R1026" s="66"/>
      <c r="S1026" s="48"/>
      <c r="T1026" s="56"/>
      <c r="U1026" s="47"/>
      <c r="V1026" s="58"/>
      <c r="W1026" s="58" t="s">
        <v>1818</v>
      </c>
      <c r="X1026" s="58" t="s">
        <v>5183</v>
      </c>
      <c r="Y1026" s="19" t="s">
        <v>5193</v>
      </c>
      <c r="Z1026" s="71"/>
      <c r="AA1026" s="69"/>
      <c r="AB1026" s="68">
        <f t="shared" si="201"/>
        <v>0</v>
      </c>
      <c r="AC1026" s="69"/>
      <c r="AD1026" s="69"/>
      <c r="AE1026" s="69"/>
      <c r="AF1026" s="68">
        <f t="shared" si="202"/>
        <v>0</v>
      </c>
      <c r="AG1026" s="69"/>
      <c r="AH1026" s="69"/>
      <c r="AI1026" s="69"/>
      <c r="AJ1026" s="68">
        <f t="shared" si="203"/>
        <v>0</v>
      </c>
      <c r="AK1026" s="69"/>
      <c r="AL1026" s="69"/>
      <c r="AM1026" s="69"/>
      <c r="AN1026" s="69"/>
      <c r="AO1026" s="69"/>
      <c r="AP1026" s="69"/>
      <c r="AQ1026" s="68">
        <f t="shared" si="204"/>
        <v>0</v>
      </c>
      <c r="AR1026" s="69"/>
      <c r="AS1026" s="69"/>
      <c r="AT1026" s="72">
        <f t="shared" si="205"/>
        <v>0</v>
      </c>
      <c r="AU1026" s="71">
        <f t="shared" si="211"/>
        <v>0</v>
      </c>
      <c r="AV1026" s="68">
        <f t="shared" si="206"/>
        <v>0</v>
      </c>
      <c r="AW1026" s="68">
        <f t="shared" si="209"/>
        <v>0</v>
      </c>
      <c r="AX1026" s="70"/>
      <c r="AY1026" s="70"/>
      <c r="AZ1026" s="70"/>
      <c r="BA1026" s="68">
        <f t="shared" si="207"/>
        <v>0</v>
      </c>
      <c r="BB1026" s="17" t="s">
        <v>4815</v>
      </c>
      <c r="BC1026" s="81" t="s">
        <v>4815</v>
      </c>
    </row>
    <row r="1027" spans="1:55" s="20" customFormat="1" ht="39.75" customHeight="1" x14ac:dyDescent="0.25">
      <c r="A1027" s="81"/>
      <c r="B1027" s="34"/>
      <c r="C1027" s="34"/>
      <c r="D1027" s="34"/>
      <c r="E1027" s="34">
        <v>1</v>
      </c>
      <c r="F1027" s="34" t="s">
        <v>5182</v>
      </c>
      <c r="G1027" s="15" t="s">
        <v>4783</v>
      </c>
      <c r="H1027" s="16"/>
      <c r="I1027" s="172">
        <f t="shared" si="208"/>
        <v>1015</v>
      </c>
      <c r="J1027" s="83"/>
      <c r="K1027" s="17" t="s">
        <v>4748</v>
      </c>
      <c r="L1027" s="60" t="s">
        <v>4784</v>
      </c>
      <c r="M1027" s="60" t="s">
        <v>5647</v>
      </c>
      <c r="N1027" s="138"/>
      <c r="O1027" s="137" t="s">
        <v>5561</v>
      </c>
      <c r="P1027" s="47"/>
      <c r="Q1027" s="48"/>
      <c r="R1027" s="66"/>
      <c r="S1027" s="48"/>
      <c r="T1027" s="56"/>
      <c r="U1027" s="47"/>
      <c r="V1027" s="58"/>
      <c r="W1027" s="58" t="s">
        <v>1818</v>
      </c>
      <c r="X1027" s="58" t="s">
        <v>5183</v>
      </c>
      <c r="Y1027" s="19" t="s">
        <v>5193</v>
      </c>
      <c r="Z1027" s="71"/>
      <c r="AA1027" s="69"/>
      <c r="AB1027" s="68">
        <f t="shared" si="201"/>
        <v>0</v>
      </c>
      <c r="AC1027" s="69"/>
      <c r="AD1027" s="69"/>
      <c r="AE1027" s="69"/>
      <c r="AF1027" s="68">
        <f t="shared" si="202"/>
        <v>0</v>
      </c>
      <c r="AG1027" s="69"/>
      <c r="AH1027" s="69"/>
      <c r="AI1027" s="69"/>
      <c r="AJ1027" s="68">
        <f t="shared" si="203"/>
        <v>0</v>
      </c>
      <c r="AK1027" s="69"/>
      <c r="AL1027" s="69"/>
      <c r="AM1027" s="69"/>
      <c r="AN1027" s="69"/>
      <c r="AO1027" s="69"/>
      <c r="AP1027" s="69"/>
      <c r="AQ1027" s="68">
        <f t="shared" si="204"/>
        <v>0</v>
      </c>
      <c r="AR1027" s="69"/>
      <c r="AS1027" s="69"/>
      <c r="AT1027" s="72">
        <f t="shared" si="205"/>
        <v>0</v>
      </c>
      <c r="AU1027" s="71">
        <f t="shared" si="211"/>
        <v>0</v>
      </c>
      <c r="AV1027" s="68">
        <f t="shared" si="206"/>
        <v>0</v>
      </c>
      <c r="AW1027" s="68">
        <f t="shared" si="209"/>
        <v>0</v>
      </c>
      <c r="AX1027" s="70"/>
      <c r="AY1027" s="70"/>
      <c r="AZ1027" s="70"/>
      <c r="BA1027" s="68">
        <f t="shared" si="207"/>
        <v>0</v>
      </c>
      <c r="BB1027" s="17" t="s">
        <v>4815</v>
      </c>
      <c r="BC1027" s="81" t="s">
        <v>4815</v>
      </c>
    </row>
    <row r="1028" spans="1:55" s="20" customFormat="1" ht="39.75" customHeight="1" x14ac:dyDescent="0.25">
      <c r="A1028" s="81"/>
      <c r="B1028" s="34"/>
      <c r="C1028" s="34"/>
      <c r="D1028" s="34"/>
      <c r="E1028" s="34">
        <v>1</v>
      </c>
      <c r="F1028" s="34" t="s">
        <v>5182</v>
      </c>
      <c r="G1028" s="15" t="s">
        <v>4783</v>
      </c>
      <c r="H1028" s="16"/>
      <c r="I1028" s="172">
        <f t="shared" si="208"/>
        <v>1016</v>
      </c>
      <c r="J1028" s="83"/>
      <c r="K1028" s="17" t="s">
        <v>4748</v>
      </c>
      <c r="L1028" s="60" t="s">
        <v>4784</v>
      </c>
      <c r="M1028" s="60" t="s">
        <v>5647</v>
      </c>
      <c r="N1028" s="138"/>
      <c r="O1028" s="137" t="s">
        <v>5561</v>
      </c>
      <c r="P1028" s="47"/>
      <c r="Q1028" s="48"/>
      <c r="R1028" s="66"/>
      <c r="S1028" s="48"/>
      <c r="T1028" s="56"/>
      <c r="U1028" s="47"/>
      <c r="V1028" s="58"/>
      <c r="W1028" s="58" t="s">
        <v>1818</v>
      </c>
      <c r="X1028" s="58" t="s">
        <v>5183</v>
      </c>
      <c r="Y1028" s="19" t="s">
        <v>5193</v>
      </c>
      <c r="Z1028" s="71"/>
      <c r="AA1028" s="69"/>
      <c r="AB1028" s="68">
        <f t="shared" si="201"/>
        <v>0</v>
      </c>
      <c r="AC1028" s="69"/>
      <c r="AD1028" s="69"/>
      <c r="AE1028" s="69"/>
      <c r="AF1028" s="68">
        <f t="shared" si="202"/>
        <v>0</v>
      </c>
      <c r="AG1028" s="69"/>
      <c r="AH1028" s="69"/>
      <c r="AI1028" s="69"/>
      <c r="AJ1028" s="68">
        <f t="shared" si="203"/>
        <v>0</v>
      </c>
      <c r="AK1028" s="69"/>
      <c r="AL1028" s="69"/>
      <c r="AM1028" s="69"/>
      <c r="AN1028" s="69"/>
      <c r="AO1028" s="69"/>
      <c r="AP1028" s="69"/>
      <c r="AQ1028" s="68">
        <f t="shared" si="204"/>
        <v>0</v>
      </c>
      <c r="AR1028" s="69"/>
      <c r="AS1028" s="69"/>
      <c r="AT1028" s="72">
        <f t="shared" si="205"/>
        <v>0</v>
      </c>
      <c r="AU1028" s="71">
        <f t="shared" si="211"/>
        <v>0</v>
      </c>
      <c r="AV1028" s="68">
        <f t="shared" si="206"/>
        <v>0</v>
      </c>
      <c r="AW1028" s="68">
        <f t="shared" si="209"/>
        <v>0</v>
      </c>
      <c r="AX1028" s="70"/>
      <c r="AY1028" s="70"/>
      <c r="AZ1028" s="70"/>
      <c r="BA1028" s="68">
        <f t="shared" si="207"/>
        <v>0</v>
      </c>
      <c r="BB1028" s="17" t="s">
        <v>4815</v>
      </c>
      <c r="BC1028" s="81" t="s">
        <v>4815</v>
      </c>
    </row>
    <row r="1029" spans="1:55" s="20" customFormat="1" ht="39.75" customHeight="1" x14ac:dyDescent="0.25">
      <c r="A1029" s="81"/>
      <c r="B1029" s="34"/>
      <c r="C1029" s="34"/>
      <c r="D1029" s="34"/>
      <c r="E1029" s="34">
        <v>1</v>
      </c>
      <c r="F1029" s="34" t="s">
        <v>5182</v>
      </c>
      <c r="G1029" s="15" t="s">
        <v>4783</v>
      </c>
      <c r="H1029" s="16"/>
      <c r="I1029" s="172">
        <f t="shared" si="208"/>
        <v>1017</v>
      </c>
      <c r="J1029" s="83"/>
      <c r="K1029" s="17" t="s">
        <v>4748</v>
      </c>
      <c r="L1029" s="60" t="s">
        <v>4784</v>
      </c>
      <c r="M1029" s="60" t="s">
        <v>5647</v>
      </c>
      <c r="N1029" s="138"/>
      <c r="O1029" s="137" t="s">
        <v>5561</v>
      </c>
      <c r="P1029" s="47"/>
      <c r="Q1029" s="48"/>
      <c r="R1029" s="66"/>
      <c r="S1029" s="48"/>
      <c r="T1029" s="56"/>
      <c r="U1029" s="47"/>
      <c r="V1029" s="58"/>
      <c r="W1029" s="58" t="s">
        <v>1818</v>
      </c>
      <c r="X1029" s="58" t="s">
        <v>5183</v>
      </c>
      <c r="Y1029" s="19" t="s">
        <v>5193</v>
      </c>
      <c r="Z1029" s="71"/>
      <c r="AA1029" s="69"/>
      <c r="AB1029" s="68">
        <f t="shared" si="201"/>
        <v>0</v>
      </c>
      <c r="AC1029" s="69"/>
      <c r="AD1029" s="69"/>
      <c r="AE1029" s="69"/>
      <c r="AF1029" s="68">
        <f t="shared" si="202"/>
        <v>0</v>
      </c>
      <c r="AG1029" s="69"/>
      <c r="AH1029" s="69"/>
      <c r="AI1029" s="69"/>
      <c r="AJ1029" s="68">
        <f t="shared" si="203"/>
        <v>0</v>
      </c>
      <c r="AK1029" s="69"/>
      <c r="AL1029" s="69"/>
      <c r="AM1029" s="69"/>
      <c r="AN1029" s="69"/>
      <c r="AO1029" s="69"/>
      <c r="AP1029" s="69"/>
      <c r="AQ1029" s="68">
        <f t="shared" si="204"/>
        <v>0</v>
      </c>
      <c r="AR1029" s="69"/>
      <c r="AS1029" s="69"/>
      <c r="AT1029" s="72">
        <f t="shared" si="205"/>
        <v>0</v>
      </c>
      <c r="AU1029" s="71">
        <f t="shared" si="211"/>
        <v>0</v>
      </c>
      <c r="AV1029" s="68">
        <f t="shared" si="206"/>
        <v>0</v>
      </c>
      <c r="AW1029" s="68">
        <f t="shared" si="209"/>
        <v>0</v>
      </c>
      <c r="AX1029" s="70"/>
      <c r="AY1029" s="70"/>
      <c r="AZ1029" s="70"/>
      <c r="BA1029" s="68">
        <f t="shared" si="207"/>
        <v>0</v>
      </c>
      <c r="BB1029" s="17" t="s">
        <v>4815</v>
      </c>
      <c r="BC1029" s="81" t="s">
        <v>4815</v>
      </c>
    </row>
    <row r="1030" spans="1:55" s="20" customFormat="1" ht="39.75" customHeight="1" x14ac:dyDescent="0.25">
      <c r="A1030" s="81"/>
      <c r="B1030" s="34"/>
      <c r="C1030" s="34"/>
      <c r="D1030" s="34"/>
      <c r="E1030" s="34">
        <v>1</v>
      </c>
      <c r="F1030" s="34" t="s">
        <v>5182</v>
      </c>
      <c r="G1030" s="15" t="s">
        <v>4783</v>
      </c>
      <c r="H1030" s="16"/>
      <c r="I1030" s="172">
        <f t="shared" si="208"/>
        <v>1018</v>
      </c>
      <c r="J1030" s="83"/>
      <c r="K1030" s="17" t="s">
        <v>4748</v>
      </c>
      <c r="L1030" s="60" t="s">
        <v>4784</v>
      </c>
      <c r="M1030" s="60" t="s">
        <v>5647</v>
      </c>
      <c r="N1030" s="138"/>
      <c r="O1030" s="137" t="s">
        <v>5561</v>
      </c>
      <c r="P1030" s="47"/>
      <c r="Q1030" s="48"/>
      <c r="R1030" s="66"/>
      <c r="S1030" s="48"/>
      <c r="T1030" s="56"/>
      <c r="U1030" s="47"/>
      <c r="V1030" s="58"/>
      <c r="W1030" s="58" t="s">
        <v>1818</v>
      </c>
      <c r="X1030" s="58" t="s">
        <v>5183</v>
      </c>
      <c r="Y1030" s="19" t="s">
        <v>5193</v>
      </c>
      <c r="Z1030" s="71"/>
      <c r="AA1030" s="69"/>
      <c r="AB1030" s="68">
        <f t="shared" si="201"/>
        <v>0</v>
      </c>
      <c r="AC1030" s="69"/>
      <c r="AD1030" s="69"/>
      <c r="AE1030" s="69"/>
      <c r="AF1030" s="68">
        <f t="shared" si="202"/>
        <v>0</v>
      </c>
      <c r="AG1030" s="69"/>
      <c r="AH1030" s="69"/>
      <c r="AI1030" s="69"/>
      <c r="AJ1030" s="68">
        <f t="shared" si="203"/>
        <v>0</v>
      </c>
      <c r="AK1030" s="69"/>
      <c r="AL1030" s="69"/>
      <c r="AM1030" s="69"/>
      <c r="AN1030" s="69"/>
      <c r="AO1030" s="69"/>
      <c r="AP1030" s="69"/>
      <c r="AQ1030" s="68">
        <f t="shared" si="204"/>
        <v>0</v>
      </c>
      <c r="AR1030" s="69"/>
      <c r="AS1030" s="69"/>
      <c r="AT1030" s="72">
        <f t="shared" si="205"/>
        <v>0</v>
      </c>
      <c r="AU1030" s="71">
        <f t="shared" si="211"/>
        <v>0</v>
      </c>
      <c r="AV1030" s="68">
        <f t="shared" si="206"/>
        <v>0</v>
      </c>
      <c r="AW1030" s="68">
        <f t="shared" si="209"/>
        <v>0</v>
      </c>
      <c r="AX1030" s="70"/>
      <c r="AY1030" s="70"/>
      <c r="AZ1030" s="70"/>
      <c r="BA1030" s="68">
        <f t="shared" si="207"/>
        <v>0</v>
      </c>
      <c r="BB1030" s="17" t="s">
        <v>4815</v>
      </c>
      <c r="BC1030" s="81" t="s">
        <v>4815</v>
      </c>
    </row>
    <row r="1031" spans="1:55" s="20" customFormat="1" ht="39.75" customHeight="1" x14ac:dyDescent="0.25">
      <c r="A1031" s="81" t="s">
        <v>73</v>
      </c>
      <c r="B1031" s="34" t="s">
        <v>2</v>
      </c>
      <c r="C1031" s="34"/>
      <c r="D1031" s="34"/>
      <c r="E1031" s="34"/>
      <c r="F1031" s="34" t="s">
        <v>5182</v>
      </c>
      <c r="G1031" s="15" t="s">
        <v>4783</v>
      </c>
      <c r="H1031" s="16"/>
      <c r="I1031" s="172">
        <f t="shared" si="208"/>
        <v>1019</v>
      </c>
      <c r="J1031" s="83">
        <f>J1012+1</f>
        <v>964</v>
      </c>
      <c r="K1031" s="17" t="s">
        <v>4751</v>
      </c>
      <c r="L1031" s="60" t="s">
        <v>74</v>
      </c>
      <c r="M1031" s="60" t="s">
        <v>5648</v>
      </c>
      <c r="N1031" s="53" t="s">
        <v>4806</v>
      </c>
      <c r="O1031" s="18" t="s">
        <v>3560</v>
      </c>
      <c r="P1031" s="47" t="s">
        <v>3561</v>
      </c>
      <c r="Q1031" s="48">
        <v>27789</v>
      </c>
      <c r="R1031" s="66" t="s">
        <v>75</v>
      </c>
      <c r="S1031" s="48" t="s">
        <v>76</v>
      </c>
      <c r="T1031" s="56" t="s">
        <v>77</v>
      </c>
      <c r="U1031" s="47" t="s">
        <v>78</v>
      </c>
      <c r="V1031" s="58" t="s">
        <v>202</v>
      </c>
      <c r="W1031" s="58" t="s">
        <v>1854</v>
      </c>
      <c r="X1031" s="58" t="s">
        <v>5183</v>
      </c>
      <c r="Y1031" s="19" t="s">
        <v>5236</v>
      </c>
      <c r="Z1031" s="71"/>
      <c r="AA1031" s="69"/>
      <c r="AB1031" s="68">
        <f t="shared" si="201"/>
        <v>0</v>
      </c>
      <c r="AC1031" s="69">
        <v>2282.15</v>
      </c>
      <c r="AD1031" s="69">
        <v>1228.8499999999999</v>
      </c>
      <c r="AE1031" s="69"/>
      <c r="AF1031" s="68">
        <f t="shared" si="202"/>
        <v>3511</v>
      </c>
      <c r="AG1031" s="69"/>
      <c r="AH1031" s="69"/>
      <c r="AI1031" s="69"/>
      <c r="AJ1031" s="68">
        <f t="shared" si="203"/>
        <v>0</v>
      </c>
      <c r="AK1031" s="69"/>
      <c r="AL1031" s="69"/>
      <c r="AM1031" s="69"/>
      <c r="AN1031" s="69">
        <v>450</v>
      </c>
      <c r="AO1031" s="69">
        <v>300</v>
      </c>
      <c r="AP1031" s="69"/>
      <c r="AQ1031" s="68">
        <f t="shared" si="204"/>
        <v>750</v>
      </c>
      <c r="AR1031" s="69">
        <v>1482.19</v>
      </c>
      <c r="AS1031" s="69"/>
      <c r="AT1031" s="72">
        <f t="shared" si="205"/>
        <v>205.39349999999999</v>
      </c>
      <c r="AU1031" s="71">
        <f t="shared" si="211"/>
        <v>23.049714999999999</v>
      </c>
      <c r="AV1031" s="68">
        <f t="shared" si="206"/>
        <v>5971.6332150000007</v>
      </c>
      <c r="AW1031" s="68">
        <f t="shared" si="209"/>
        <v>71659.598580000005</v>
      </c>
      <c r="AX1031" s="70">
        <v>400</v>
      </c>
      <c r="AY1031" s="70">
        <v>600</v>
      </c>
      <c r="AZ1031" s="70"/>
      <c r="BA1031" s="68">
        <f t="shared" si="207"/>
        <v>72659.598580000005</v>
      </c>
      <c r="BB1031" s="17"/>
      <c r="BC1031" s="81"/>
    </row>
    <row r="1032" spans="1:55" s="20" customFormat="1" ht="39.75" customHeight="1" x14ac:dyDescent="0.25">
      <c r="A1032" s="81" t="s">
        <v>73</v>
      </c>
      <c r="B1032" s="34" t="s">
        <v>2</v>
      </c>
      <c r="C1032" s="34"/>
      <c r="D1032" s="34"/>
      <c r="E1032" s="34"/>
      <c r="F1032" s="34" t="s">
        <v>5182</v>
      </c>
      <c r="G1032" s="15" t="s">
        <v>4783</v>
      </c>
      <c r="H1032" s="16"/>
      <c r="I1032" s="172">
        <f t="shared" si="208"/>
        <v>1020</v>
      </c>
      <c r="J1032" s="83">
        <f>J1031+1</f>
        <v>965</v>
      </c>
      <c r="K1032" s="17" t="s">
        <v>4751</v>
      </c>
      <c r="L1032" s="60" t="s">
        <v>74</v>
      </c>
      <c r="M1032" s="60" t="s">
        <v>5648</v>
      </c>
      <c r="N1032" s="53" t="s">
        <v>4794</v>
      </c>
      <c r="O1032" s="18" t="s">
        <v>3562</v>
      </c>
      <c r="P1032" s="47" t="s">
        <v>3563</v>
      </c>
      <c r="Q1032" s="48">
        <v>33599</v>
      </c>
      <c r="R1032" s="66" t="s">
        <v>1208</v>
      </c>
      <c r="S1032" s="48" t="s">
        <v>76</v>
      </c>
      <c r="T1032" s="56" t="s">
        <v>77</v>
      </c>
      <c r="U1032" s="47" t="s">
        <v>78</v>
      </c>
      <c r="V1032" s="58" t="s">
        <v>202</v>
      </c>
      <c r="W1032" s="58" t="s">
        <v>1854</v>
      </c>
      <c r="X1032" s="58" t="s">
        <v>5183</v>
      </c>
      <c r="Y1032" s="19" t="s">
        <v>5236</v>
      </c>
      <c r="Z1032" s="71"/>
      <c r="AA1032" s="69"/>
      <c r="AB1032" s="68">
        <f t="shared" si="201"/>
        <v>0</v>
      </c>
      <c r="AC1032" s="69">
        <v>2282.15</v>
      </c>
      <c r="AD1032" s="69">
        <v>1228.8499999999999</v>
      </c>
      <c r="AE1032" s="69"/>
      <c r="AF1032" s="68">
        <f t="shared" si="202"/>
        <v>3511</v>
      </c>
      <c r="AG1032" s="69"/>
      <c r="AH1032" s="69"/>
      <c r="AI1032" s="69"/>
      <c r="AJ1032" s="68">
        <f t="shared" si="203"/>
        <v>0</v>
      </c>
      <c r="AK1032" s="69"/>
      <c r="AL1032" s="69"/>
      <c r="AM1032" s="69"/>
      <c r="AN1032" s="69">
        <v>450</v>
      </c>
      <c r="AO1032" s="69">
        <v>300</v>
      </c>
      <c r="AP1032" s="69"/>
      <c r="AQ1032" s="68">
        <f t="shared" si="204"/>
        <v>750</v>
      </c>
      <c r="AR1032" s="69">
        <v>790.5</v>
      </c>
      <c r="AS1032" s="69"/>
      <c r="AT1032" s="72">
        <f t="shared" si="205"/>
        <v>205.39349999999999</v>
      </c>
      <c r="AU1032" s="71">
        <f t="shared" si="211"/>
        <v>23.049714999999999</v>
      </c>
      <c r="AV1032" s="68">
        <f t="shared" si="206"/>
        <v>5279.9432150000002</v>
      </c>
      <c r="AW1032" s="68">
        <f t="shared" si="209"/>
        <v>63359.318580000006</v>
      </c>
      <c r="AX1032" s="70">
        <v>400</v>
      </c>
      <c r="AY1032" s="70">
        <v>600</v>
      </c>
      <c r="AZ1032" s="70"/>
      <c r="BA1032" s="68">
        <f t="shared" si="207"/>
        <v>64359.318580000006</v>
      </c>
      <c r="BB1032" s="17"/>
      <c r="BC1032" s="81"/>
    </row>
    <row r="1033" spans="1:55" s="20" customFormat="1" ht="39.75" customHeight="1" x14ac:dyDescent="0.25">
      <c r="A1033" s="81" t="s">
        <v>73</v>
      </c>
      <c r="B1033" s="34" t="s">
        <v>2</v>
      </c>
      <c r="C1033" s="34"/>
      <c r="D1033" s="34"/>
      <c r="E1033" s="34"/>
      <c r="F1033" s="34" t="s">
        <v>5182</v>
      </c>
      <c r="G1033" s="15" t="s">
        <v>4783</v>
      </c>
      <c r="H1033" s="16"/>
      <c r="I1033" s="172">
        <f t="shared" si="208"/>
        <v>1021</v>
      </c>
      <c r="J1033" s="83">
        <f t="shared" ref="J1033:J1096" si="212">J1032+1</f>
        <v>966</v>
      </c>
      <c r="K1033" s="17" t="s">
        <v>4751</v>
      </c>
      <c r="L1033" s="60" t="s">
        <v>74</v>
      </c>
      <c r="M1033" s="60" t="s">
        <v>5648</v>
      </c>
      <c r="N1033" s="53" t="s">
        <v>4806</v>
      </c>
      <c r="O1033" s="18" t="s">
        <v>3564</v>
      </c>
      <c r="P1033" s="47" t="s">
        <v>3565</v>
      </c>
      <c r="Q1033" s="48">
        <v>33054</v>
      </c>
      <c r="R1033" s="66" t="s">
        <v>1209</v>
      </c>
      <c r="S1033" s="48" t="s">
        <v>76</v>
      </c>
      <c r="T1033" s="56" t="s">
        <v>77</v>
      </c>
      <c r="U1033" s="47" t="s">
        <v>78</v>
      </c>
      <c r="V1033" s="58" t="s">
        <v>202</v>
      </c>
      <c r="W1033" s="58" t="s">
        <v>1854</v>
      </c>
      <c r="X1033" s="58" t="s">
        <v>5183</v>
      </c>
      <c r="Y1033" s="19" t="s">
        <v>5236</v>
      </c>
      <c r="Z1033" s="71"/>
      <c r="AA1033" s="69"/>
      <c r="AB1033" s="68">
        <f t="shared" si="201"/>
        <v>0</v>
      </c>
      <c r="AC1033" s="69">
        <v>2282.15</v>
      </c>
      <c r="AD1033" s="69">
        <v>1228.8499999999999</v>
      </c>
      <c r="AE1033" s="69"/>
      <c r="AF1033" s="68">
        <f t="shared" si="202"/>
        <v>3511</v>
      </c>
      <c r="AG1033" s="69"/>
      <c r="AH1033" s="69"/>
      <c r="AI1033" s="69"/>
      <c r="AJ1033" s="68">
        <f t="shared" si="203"/>
        <v>0</v>
      </c>
      <c r="AK1033" s="69"/>
      <c r="AL1033" s="69"/>
      <c r="AM1033" s="69"/>
      <c r="AN1033" s="69">
        <v>450</v>
      </c>
      <c r="AO1033" s="69">
        <v>300</v>
      </c>
      <c r="AP1033" s="69"/>
      <c r="AQ1033" s="68">
        <f t="shared" si="204"/>
        <v>750</v>
      </c>
      <c r="AR1033" s="69">
        <v>1350.44</v>
      </c>
      <c r="AS1033" s="69"/>
      <c r="AT1033" s="72">
        <f t="shared" si="205"/>
        <v>205.39349999999999</v>
      </c>
      <c r="AU1033" s="71">
        <f t="shared" si="211"/>
        <v>23.049714999999999</v>
      </c>
      <c r="AV1033" s="68">
        <f t="shared" si="206"/>
        <v>5839.8832150000007</v>
      </c>
      <c r="AW1033" s="68">
        <f t="shared" si="209"/>
        <v>70078.598580000005</v>
      </c>
      <c r="AX1033" s="70">
        <v>400</v>
      </c>
      <c r="AY1033" s="70">
        <v>600</v>
      </c>
      <c r="AZ1033" s="70"/>
      <c r="BA1033" s="68">
        <f t="shared" si="207"/>
        <v>71078.598580000005</v>
      </c>
      <c r="BB1033" s="17"/>
      <c r="BC1033" s="81"/>
    </row>
    <row r="1034" spans="1:55" s="20" customFormat="1" ht="39.75" customHeight="1" x14ac:dyDescent="0.25">
      <c r="A1034" s="81" t="s">
        <v>73</v>
      </c>
      <c r="B1034" s="34" t="s">
        <v>2</v>
      </c>
      <c r="C1034" s="34"/>
      <c r="D1034" s="34"/>
      <c r="E1034" s="34"/>
      <c r="F1034" s="34" t="s">
        <v>5182</v>
      </c>
      <c r="G1034" s="15" t="s">
        <v>4783</v>
      </c>
      <c r="H1034" s="16"/>
      <c r="I1034" s="172">
        <f t="shared" si="208"/>
        <v>1022</v>
      </c>
      <c r="J1034" s="83">
        <f t="shared" si="212"/>
        <v>967</v>
      </c>
      <c r="K1034" s="17" t="s">
        <v>4751</v>
      </c>
      <c r="L1034" s="60" t="s">
        <v>74</v>
      </c>
      <c r="M1034" s="60" t="s">
        <v>5648</v>
      </c>
      <c r="N1034" s="53" t="s">
        <v>4806</v>
      </c>
      <c r="O1034" s="18" t="s">
        <v>3566</v>
      </c>
      <c r="P1034" s="47" t="s">
        <v>3567</v>
      </c>
      <c r="Q1034" s="48">
        <v>34531</v>
      </c>
      <c r="R1034" s="66" t="s">
        <v>1210</v>
      </c>
      <c r="S1034" s="48" t="s">
        <v>76</v>
      </c>
      <c r="T1034" s="56" t="s">
        <v>77</v>
      </c>
      <c r="U1034" s="47" t="s">
        <v>78</v>
      </c>
      <c r="V1034" s="58" t="s">
        <v>202</v>
      </c>
      <c r="W1034" s="58" t="s">
        <v>1854</v>
      </c>
      <c r="X1034" s="58" t="s">
        <v>5183</v>
      </c>
      <c r="Y1034" s="19" t="s">
        <v>5236</v>
      </c>
      <c r="Z1034" s="71"/>
      <c r="AA1034" s="69"/>
      <c r="AB1034" s="68">
        <f t="shared" si="201"/>
        <v>0</v>
      </c>
      <c r="AC1034" s="69">
        <v>2282.15</v>
      </c>
      <c r="AD1034" s="69">
        <v>1228.8499999999999</v>
      </c>
      <c r="AE1034" s="69"/>
      <c r="AF1034" s="68">
        <f t="shared" si="202"/>
        <v>3511</v>
      </c>
      <c r="AG1034" s="69"/>
      <c r="AH1034" s="69"/>
      <c r="AI1034" s="69"/>
      <c r="AJ1034" s="68">
        <f t="shared" si="203"/>
        <v>0</v>
      </c>
      <c r="AK1034" s="69"/>
      <c r="AL1034" s="69"/>
      <c r="AM1034" s="69"/>
      <c r="AN1034" s="69">
        <v>450</v>
      </c>
      <c r="AO1034" s="69">
        <v>300</v>
      </c>
      <c r="AP1034" s="69"/>
      <c r="AQ1034" s="68">
        <f t="shared" si="204"/>
        <v>750</v>
      </c>
      <c r="AR1034" s="69">
        <v>1581</v>
      </c>
      <c r="AS1034" s="69"/>
      <c r="AT1034" s="72">
        <f t="shared" si="205"/>
        <v>205.39349999999999</v>
      </c>
      <c r="AU1034" s="71">
        <f t="shared" si="211"/>
        <v>23.049714999999999</v>
      </c>
      <c r="AV1034" s="68">
        <f t="shared" si="206"/>
        <v>6070.4432150000002</v>
      </c>
      <c r="AW1034" s="68">
        <f t="shared" si="209"/>
        <v>72845.318580000006</v>
      </c>
      <c r="AX1034" s="70">
        <v>400</v>
      </c>
      <c r="AY1034" s="70">
        <v>600</v>
      </c>
      <c r="AZ1034" s="70"/>
      <c r="BA1034" s="68">
        <f t="shared" si="207"/>
        <v>73845.318580000006</v>
      </c>
      <c r="BB1034" s="17"/>
      <c r="BC1034" s="81"/>
    </row>
    <row r="1035" spans="1:55" s="20" customFormat="1" ht="39.75" customHeight="1" x14ac:dyDescent="0.25">
      <c r="A1035" s="81" t="s">
        <v>73</v>
      </c>
      <c r="B1035" s="34" t="s">
        <v>2</v>
      </c>
      <c r="C1035" s="34"/>
      <c r="D1035" s="34"/>
      <c r="E1035" s="34"/>
      <c r="F1035" s="34" t="s">
        <v>5182</v>
      </c>
      <c r="G1035" s="15" t="s">
        <v>4783</v>
      </c>
      <c r="H1035" s="16"/>
      <c r="I1035" s="172">
        <f t="shared" si="208"/>
        <v>1023</v>
      </c>
      <c r="J1035" s="83">
        <f t="shared" si="212"/>
        <v>968</v>
      </c>
      <c r="K1035" s="17" t="s">
        <v>4751</v>
      </c>
      <c r="L1035" s="60" t="s">
        <v>74</v>
      </c>
      <c r="M1035" s="60" t="s">
        <v>5648</v>
      </c>
      <c r="N1035" s="53" t="s">
        <v>4805</v>
      </c>
      <c r="O1035" s="18" t="s">
        <v>3568</v>
      </c>
      <c r="P1035" s="47" t="s">
        <v>3569</v>
      </c>
      <c r="Q1035" s="48">
        <v>30651</v>
      </c>
      <c r="R1035" s="66" t="s">
        <v>1211</v>
      </c>
      <c r="S1035" s="48" t="s">
        <v>76</v>
      </c>
      <c r="T1035" s="56" t="s">
        <v>77</v>
      </c>
      <c r="U1035" s="47" t="s">
        <v>78</v>
      </c>
      <c r="V1035" s="58" t="s">
        <v>204</v>
      </c>
      <c r="W1035" s="58" t="s">
        <v>1855</v>
      </c>
      <c r="X1035" s="58" t="s">
        <v>5183</v>
      </c>
      <c r="Y1035" s="19" t="s">
        <v>5239</v>
      </c>
      <c r="Z1035" s="71"/>
      <c r="AA1035" s="69"/>
      <c r="AB1035" s="68">
        <f t="shared" si="201"/>
        <v>0</v>
      </c>
      <c r="AC1035" s="69">
        <v>2024.75</v>
      </c>
      <c r="AD1035" s="69">
        <v>1090.25</v>
      </c>
      <c r="AE1035" s="69"/>
      <c r="AF1035" s="68">
        <f t="shared" si="202"/>
        <v>3115</v>
      </c>
      <c r="AG1035" s="69"/>
      <c r="AH1035" s="69"/>
      <c r="AI1035" s="69"/>
      <c r="AJ1035" s="68">
        <f t="shared" si="203"/>
        <v>0</v>
      </c>
      <c r="AK1035" s="69"/>
      <c r="AL1035" s="69"/>
      <c r="AM1035" s="69"/>
      <c r="AN1035" s="69">
        <v>450</v>
      </c>
      <c r="AO1035" s="69"/>
      <c r="AP1035" s="69"/>
      <c r="AQ1035" s="68">
        <f t="shared" si="204"/>
        <v>450</v>
      </c>
      <c r="AR1035" s="69">
        <v>1415</v>
      </c>
      <c r="AS1035" s="69"/>
      <c r="AT1035" s="72">
        <f t="shared" si="205"/>
        <v>182.22749999999999</v>
      </c>
      <c r="AU1035" s="71">
        <f t="shared" si="211"/>
        <v>20.449974999999998</v>
      </c>
      <c r="AV1035" s="68">
        <f t="shared" si="206"/>
        <v>5182.6774750000004</v>
      </c>
      <c r="AW1035" s="68">
        <f t="shared" si="209"/>
        <v>62192.129700000005</v>
      </c>
      <c r="AX1035" s="70">
        <v>400</v>
      </c>
      <c r="AY1035" s="70">
        <v>600</v>
      </c>
      <c r="AZ1035" s="70"/>
      <c r="BA1035" s="68">
        <f t="shared" si="207"/>
        <v>63192.129700000005</v>
      </c>
      <c r="BB1035" s="17"/>
      <c r="BC1035" s="81"/>
    </row>
    <row r="1036" spans="1:55" s="20" customFormat="1" ht="39.75" customHeight="1" x14ac:dyDescent="0.25">
      <c r="A1036" s="81" t="s">
        <v>73</v>
      </c>
      <c r="B1036" s="34" t="s">
        <v>2</v>
      </c>
      <c r="C1036" s="34"/>
      <c r="D1036" s="34"/>
      <c r="E1036" s="34"/>
      <c r="F1036" s="34" t="s">
        <v>5182</v>
      </c>
      <c r="G1036" s="15" t="s">
        <v>4783</v>
      </c>
      <c r="H1036" s="16"/>
      <c r="I1036" s="172">
        <f t="shared" si="208"/>
        <v>1024</v>
      </c>
      <c r="J1036" s="83">
        <f t="shared" si="212"/>
        <v>969</v>
      </c>
      <c r="K1036" s="17" t="s">
        <v>4751</v>
      </c>
      <c r="L1036" s="60" t="s">
        <v>74</v>
      </c>
      <c r="M1036" s="60" t="s">
        <v>5648</v>
      </c>
      <c r="N1036" s="53" t="s">
        <v>4808</v>
      </c>
      <c r="O1036" s="18" t="s">
        <v>3570</v>
      </c>
      <c r="P1036" s="47" t="s">
        <v>3571</v>
      </c>
      <c r="Q1036" s="48">
        <v>35721</v>
      </c>
      <c r="R1036" s="66" t="s">
        <v>1212</v>
      </c>
      <c r="S1036" s="48" t="s">
        <v>76</v>
      </c>
      <c r="T1036" s="56" t="s">
        <v>77</v>
      </c>
      <c r="U1036" s="47" t="s">
        <v>78</v>
      </c>
      <c r="V1036" s="58" t="s">
        <v>202</v>
      </c>
      <c r="W1036" s="58" t="s">
        <v>1854</v>
      </c>
      <c r="X1036" s="58" t="s">
        <v>5183</v>
      </c>
      <c r="Y1036" s="19" t="s">
        <v>5236</v>
      </c>
      <c r="Z1036" s="71"/>
      <c r="AA1036" s="69"/>
      <c r="AB1036" s="68">
        <f t="shared" si="201"/>
        <v>0</v>
      </c>
      <c r="AC1036" s="69">
        <v>2282.15</v>
      </c>
      <c r="AD1036" s="69">
        <v>1228.8499999999999</v>
      </c>
      <c r="AE1036" s="69"/>
      <c r="AF1036" s="68">
        <f t="shared" si="202"/>
        <v>3511</v>
      </c>
      <c r="AG1036" s="69"/>
      <c r="AH1036" s="69"/>
      <c r="AI1036" s="69"/>
      <c r="AJ1036" s="68">
        <f t="shared" si="203"/>
        <v>0</v>
      </c>
      <c r="AK1036" s="69"/>
      <c r="AL1036" s="69"/>
      <c r="AM1036" s="69"/>
      <c r="AN1036" s="69">
        <v>450</v>
      </c>
      <c r="AO1036" s="69"/>
      <c r="AP1036" s="69"/>
      <c r="AQ1036" s="68">
        <f t="shared" si="204"/>
        <v>450</v>
      </c>
      <c r="AR1036" s="69">
        <v>1383.38</v>
      </c>
      <c r="AS1036" s="69"/>
      <c r="AT1036" s="72">
        <f t="shared" si="205"/>
        <v>205.39349999999999</v>
      </c>
      <c r="AU1036" s="71">
        <f t="shared" si="211"/>
        <v>23.049714999999999</v>
      </c>
      <c r="AV1036" s="68">
        <f t="shared" si="206"/>
        <v>5572.8232150000003</v>
      </c>
      <c r="AW1036" s="68">
        <f t="shared" si="209"/>
        <v>66873.878580000004</v>
      </c>
      <c r="AX1036" s="70">
        <v>400</v>
      </c>
      <c r="AY1036" s="70">
        <v>600</v>
      </c>
      <c r="AZ1036" s="70"/>
      <c r="BA1036" s="68">
        <f t="shared" si="207"/>
        <v>67873.878580000004</v>
      </c>
      <c r="BB1036" s="17"/>
      <c r="BC1036" s="81"/>
    </row>
    <row r="1037" spans="1:55" s="20" customFormat="1" ht="39.75" customHeight="1" x14ac:dyDescent="0.25">
      <c r="A1037" s="81" t="s">
        <v>73</v>
      </c>
      <c r="B1037" s="34" t="s">
        <v>2</v>
      </c>
      <c r="C1037" s="34"/>
      <c r="D1037" s="34"/>
      <c r="E1037" s="34"/>
      <c r="F1037" s="34" t="s">
        <v>5182</v>
      </c>
      <c r="G1037" s="15" t="s">
        <v>4783</v>
      </c>
      <c r="H1037" s="16"/>
      <c r="I1037" s="172">
        <f t="shared" si="208"/>
        <v>1025</v>
      </c>
      <c r="J1037" s="83">
        <f t="shared" si="212"/>
        <v>970</v>
      </c>
      <c r="K1037" s="17" t="s">
        <v>4751</v>
      </c>
      <c r="L1037" s="60" t="s">
        <v>74</v>
      </c>
      <c r="M1037" s="60" t="s">
        <v>5648</v>
      </c>
      <c r="N1037" s="53" t="s">
        <v>4808</v>
      </c>
      <c r="O1037" s="18" t="s">
        <v>3572</v>
      </c>
      <c r="P1037" s="47" t="s">
        <v>3573</v>
      </c>
      <c r="Q1037" s="48">
        <v>32872</v>
      </c>
      <c r="R1037" s="66" t="s">
        <v>1213</v>
      </c>
      <c r="S1037" s="48" t="s">
        <v>76</v>
      </c>
      <c r="T1037" s="56" t="s">
        <v>77</v>
      </c>
      <c r="U1037" s="47" t="s">
        <v>78</v>
      </c>
      <c r="V1037" s="58" t="s">
        <v>202</v>
      </c>
      <c r="W1037" s="58" t="s">
        <v>1854</v>
      </c>
      <c r="X1037" s="58" t="s">
        <v>5183</v>
      </c>
      <c r="Y1037" s="19" t="s">
        <v>5236</v>
      </c>
      <c r="Z1037" s="71"/>
      <c r="AA1037" s="69"/>
      <c r="AB1037" s="68">
        <f t="shared" ref="AB1037:AB1100" si="213">SUM(Z1037:AA1037)</f>
        <v>0</v>
      </c>
      <c r="AC1037" s="69">
        <v>2282.15</v>
      </c>
      <c r="AD1037" s="69">
        <v>1228.8499999999999</v>
      </c>
      <c r="AE1037" s="69"/>
      <c r="AF1037" s="68">
        <f t="shared" ref="AF1037:AF1100" si="214">SUM(AC1037:AE1037)</f>
        <v>3511</v>
      </c>
      <c r="AG1037" s="69"/>
      <c r="AH1037" s="69"/>
      <c r="AI1037" s="69"/>
      <c r="AJ1037" s="68">
        <f t="shared" ref="AJ1037:AJ1100" si="215">SUM(AG1037:AI1037)</f>
        <v>0</v>
      </c>
      <c r="AK1037" s="69"/>
      <c r="AL1037" s="69"/>
      <c r="AM1037" s="69"/>
      <c r="AN1037" s="69">
        <v>450</v>
      </c>
      <c r="AO1037" s="69"/>
      <c r="AP1037" s="69"/>
      <c r="AQ1037" s="68">
        <f t="shared" ref="AQ1037:AQ1100" si="216">SUM(AK1037:AP1037)</f>
        <v>450</v>
      </c>
      <c r="AR1037" s="69">
        <v>1515.13</v>
      </c>
      <c r="AS1037" s="69"/>
      <c r="AT1037" s="72">
        <f t="shared" ref="AT1037:AT1100" si="217">+(Z1037+AC1037)*9%</f>
        <v>205.39349999999999</v>
      </c>
      <c r="AU1037" s="71">
        <f t="shared" si="211"/>
        <v>23.049714999999999</v>
      </c>
      <c r="AV1037" s="68">
        <f t="shared" ref="AV1037:AV1100" si="218">AB1037+AF1037+AJ1037+AQ1037+AR1037+AS1037+AT1037+AU1037</f>
        <v>5704.5732150000003</v>
      </c>
      <c r="AW1037" s="68">
        <f t="shared" si="209"/>
        <v>68454.878580000004</v>
      </c>
      <c r="AX1037" s="70">
        <v>400</v>
      </c>
      <c r="AY1037" s="70">
        <v>600</v>
      </c>
      <c r="AZ1037" s="70"/>
      <c r="BA1037" s="68">
        <f t="shared" ref="BA1037:BA1100" si="219">AW1037+AX1037+AY1037+AZ1037</f>
        <v>69454.878580000004</v>
      </c>
      <c r="BB1037" s="17"/>
      <c r="BC1037" s="81"/>
    </row>
    <row r="1038" spans="1:55" s="20" customFormat="1" ht="39.75" customHeight="1" x14ac:dyDescent="0.25">
      <c r="A1038" s="81" t="s">
        <v>73</v>
      </c>
      <c r="B1038" s="34" t="s">
        <v>2</v>
      </c>
      <c r="C1038" s="34"/>
      <c r="D1038" s="34"/>
      <c r="E1038" s="34"/>
      <c r="F1038" s="34" t="s">
        <v>5182</v>
      </c>
      <c r="G1038" s="15" t="s">
        <v>4783</v>
      </c>
      <c r="H1038" s="16"/>
      <c r="I1038" s="172">
        <f t="shared" ref="I1038:I1101" si="220">I1037+1</f>
        <v>1026</v>
      </c>
      <c r="J1038" s="83">
        <f t="shared" si="212"/>
        <v>971</v>
      </c>
      <c r="K1038" s="17" t="s">
        <v>4751</v>
      </c>
      <c r="L1038" s="60" t="s">
        <v>74</v>
      </c>
      <c r="M1038" s="60" t="s">
        <v>5648</v>
      </c>
      <c r="N1038" s="53" t="s">
        <v>4793</v>
      </c>
      <c r="O1038" s="18" t="s">
        <v>3574</v>
      </c>
      <c r="P1038" s="47" t="s">
        <v>3575</v>
      </c>
      <c r="Q1038" s="48">
        <v>34956</v>
      </c>
      <c r="R1038" s="66" t="s">
        <v>1214</v>
      </c>
      <c r="S1038" s="48" t="s">
        <v>76</v>
      </c>
      <c r="T1038" s="56" t="s">
        <v>77</v>
      </c>
      <c r="U1038" s="47" t="s">
        <v>78</v>
      </c>
      <c r="V1038" s="58" t="s">
        <v>202</v>
      </c>
      <c r="W1038" s="58" t="s">
        <v>1854</v>
      </c>
      <c r="X1038" s="58" t="s">
        <v>5183</v>
      </c>
      <c r="Y1038" s="19" t="s">
        <v>5240</v>
      </c>
      <c r="Z1038" s="71"/>
      <c r="AA1038" s="69"/>
      <c r="AB1038" s="68">
        <f t="shared" si="213"/>
        <v>0</v>
      </c>
      <c r="AC1038" s="69">
        <v>2282.15</v>
      </c>
      <c r="AD1038" s="69">
        <v>1228.8499999999999</v>
      </c>
      <c r="AE1038" s="69"/>
      <c r="AF1038" s="68">
        <f t="shared" si="214"/>
        <v>3511</v>
      </c>
      <c r="AG1038" s="69"/>
      <c r="AH1038" s="69"/>
      <c r="AI1038" s="69"/>
      <c r="AJ1038" s="68">
        <f t="shared" si="215"/>
        <v>0</v>
      </c>
      <c r="AK1038" s="69"/>
      <c r="AL1038" s="69"/>
      <c r="AM1038" s="69"/>
      <c r="AN1038" s="69">
        <v>450</v>
      </c>
      <c r="AO1038" s="69">
        <v>300</v>
      </c>
      <c r="AP1038" s="69"/>
      <c r="AQ1038" s="68">
        <f t="shared" si="216"/>
        <v>750</v>
      </c>
      <c r="AR1038" s="69">
        <v>1507.69</v>
      </c>
      <c r="AS1038" s="69"/>
      <c r="AT1038" s="72">
        <f t="shared" si="217"/>
        <v>205.39349999999999</v>
      </c>
      <c r="AU1038" s="71">
        <f t="shared" si="211"/>
        <v>23.049714999999999</v>
      </c>
      <c r="AV1038" s="68">
        <f t="shared" si="218"/>
        <v>5997.1332150000007</v>
      </c>
      <c r="AW1038" s="68">
        <f t="shared" ref="AW1038:AW1101" si="221">AV1038*12</f>
        <v>71965.598580000005</v>
      </c>
      <c r="AX1038" s="70">
        <v>400</v>
      </c>
      <c r="AY1038" s="70">
        <v>600</v>
      </c>
      <c r="AZ1038" s="70"/>
      <c r="BA1038" s="68">
        <f t="shared" si="219"/>
        <v>72965.598580000005</v>
      </c>
      <c r="BB1038" s="17"/>
      <c r="BC1038" s="81"/>
    </row>
    <row r="1039" spans="1:55" s="20" customFormat="1" ht="39.75" customHeight="1" x14ac:dyDescent="0.25">
      <c r="A1039" s="81" t="s">
        <v>73</v>
      </c>
      <c r="B1039" s="34" t="s">
        <v>2</v>
      </c>
      <c r="C1039" s="34"/>
      <c r="D1039" s="34"/>
      <c r="E1039" s="34"/>
      <c r="F1039" s="34" t="s">
        <v>5182</v>
      </c>
      <c r="G1039" s="15" t="s">
        <v>4783</v>
      </c>
      <c r="H1039" s="16"/>
      <c r="I1039" s="172">
        <f t="shared" si="220"/>
        <v>1027</v>
      </c>
      <c r="J1039" s="83">
        <f t="shared" si="212"/>
        <v>972</v>
      </c>
      <c r="K1039" s="17" t="s">
        <v>4751</v>
      </c>
      <c r="L1039" s="60" t="s">
        <v>74</v>
      </c>
      <c r="M1039" s="60" t="s">
        <v>5648</v>
      </c>
      <c r="N1039" s="53" t="s">
        <v>4808</v>
      </c>
      <c r="O1039" s="18" t="s">
        <v>3576</v>
      </c>
      <c r="P1039" s="47" t="s">
        <v>3577</v>
      </c>
      <c r="Q1039" s="48">
        <v>28080</v>
      </c>
      <c r="R1039" s="66" t="s">
        <v>1215</v>
      </c>
      <c r="S1039" s="48" t="s">
        <v>76</v>
      </c>
      <c r="T1039" s="56" t="s">
        <v>77</v>
      </c>
      <c r="U1039" s="47" t="s">
        <v>78</v>
      </c>
      <c r="V1039" s="58" t="s">
        <v>202</v>
      </c>
      <c r="W1039" s="58" t="s">
        <v>1854</v>
      </c>
      <c r="X1039" s="58" t="s">
        <v>5183</v>
      </c>
      <c r="Y1039" s="19" t="s">
        <v>5241</v>
      </c>
      <c r="Z1039" s="71"/>
      <c r="AA1039" s="69"/>
      <c r="AB1039" s="68">
        <f t="shared" si="213"/>
        <v>0</v>
      </c>
      <c r="AC1039" s="69">
        <v>2282.15</v>
      </c>
      <c r="AD1039" s="69">
        <v>1228.8499999999999</v>
      </c>
      <c r="AE1039" s="69"/>
      <c r="AF1039" s="68">
        <f t="shared" si="214"/>
        <v>3511</v>
      </c>
      <c r="AG1039" s="69"/>
      <c r="AH1039" s="69"/>
      <c r="AI1039" s="69"/>
      <c r="AJ1039" s="68">
        <f t="shared" si="215"/>
        <v>0</v>
      </c>
      <c r="AK1039" s="69"/>
      <c r="AL1039" s="69"/>
      <c r="AM1039" s="69"/>
      <c r="AN1039" s="69">
        <v>450</v>
      </c>
      <c r="AO1039" s="69"/>
      <c r="AP1039" s="69"/>
      <c r="AQ1039" s="68">
        <f t="shared" si="216"/>
        <v>450</v>
      </c>
      <c r="AR1039" s="69">
        <v>1317.5</v>
      </c>
      <c r="AS1039" s="69"/>
      <c r="AT1039" s="72">
        <f t="shared" si="217"/>
        <v>205.39349999999999</v>
      </c>
      <c r="AU1039" s="71">
        <f t="shared" si="211"/>
        <v>23.049714999999999</v>
      </c>
      <c r="AV1039" s="68">
        <f t="shared" si="218"/>
        <v>5506.9432150000002</v>
      </c>
      <c r="AW1039" s="68">
        <f t="shared" si="221"/>
        <v>66083.318580000006</v>
      </c>
      <c r="AX1039" s="70">
        <v>400</v>
      </c>
      <c r="AY1039" s="70">
        <v>600</v>
      </c>
      <c r="AZ1039" s="70"/>
      <c r="BA1039" s="68">
        <f t="shared" si="219"/>
        <v>67083.318580000006</v>
      </c>
      <c r="BB1039" s="17"/>
      <c r="BC1039" s="81"/>
    </row>
    <row r="1040" spans="1:55" s="20" customFormat="1" ht="39.75" customHeight="1" x14ac:dyDescent="0.25">
      <c r="A1040" s="81" t="s">
        <v>73</v>
      </c>
      <c r="B1040" s="34" t="s">
        <v>2</v>
      </c>
      <c r="C1040" s="34"/>
      <c r="D1040" s="34"/>
      <c r="E1040" s="34"/>
      <c r="F1040" s="34" t="s">
        <v>5182</v>
      </c>
      <c r="G1040" s="15" t="s">
        <v>4783</v>
      </c>
      <c r="H1040" s="16"/>
      <c r="I1040" s="172">
        <f t="shared" si="220"/>
        <v>1028</v>
      </c>
      <c r="J1040" s="83">
        <f t="shared" si="212"/>
        <v>973</v>
      </c>
      <c r="K1040" s="17" t="s">
        <v>4751</v>
      </c>
      <c r="L1040" s="60" t="s">
        <v>74</v>
      </c>
      <c r="M1040" s="60" t="s">
        <v>5648</v>
      </c>
      <c r="N1040" s="53" t="s">
        <v>4806</v>
      </c>
      <c r="O1040" s="18" t="s">
        <v>3578</v>
      </c>
      <c r="P1040" s="47" t="s">
        <v>3579</v>
      </c>
      <c r="Q1040" s="48">
        <v>39479</v>
      </c>
      <c r="R1040" s="66" t="s">
        <v>1216</v>
      </c>
      <c r="S1040" s="48" t="s">
        <v>76</v>
      </c>
      <c r="T1040" s="56" t="s">
        <v>77</v>
      </c>
      <c r="U1040" s="47" t="s">
        <v>78</v>
      </c>
      <c r="V1040" s="58" t="s">
        <v>205</v>
      </c>
      <c r="W1040" s="58" t="s">
        <v>1856</v>
      </c>
      <c r="X1040" s="58" t="s">
        <v>5183</v>
      </c>
      <c r="Y1040" s="19" t="s">
        <v>5241</v>
      </c>
      <c r="Z1040" s="71"/>
      <c r="AA1040" s="69"/>
      <c r="AB1040" s="68">
        <f t="shared" si="213"/>
        <v>0</v>
      </c>
      <c r="AC1040" s="69">
        <v>1920.75</v>
      </c>
      <c r="AD1040" s="69">
        <v>1034.25</v>
      </c>
      <c r="AE1040" s="69"/>
      <c r="AF1040" s="68">
        <f t="shared" si="214"/>
        <v>2955</v>
      </c>
      <c r="AG1040" s="69"/>
      <c r="AH1040" s="69"/>
      <c r="AI1040" s="69"/>
      <c r="AJ1040" s="68">
        <f t="shared" si="215"/>
        <v>0</v>
      </c>
      <c r="AK1040" s="69"/>
      <c r="AL1040" s="69"/>
      <c r="AM1040" s="69"/>
      <c r="AN1040" s="69">
        <v>450</v>
      </c>
      <c r="AO1040" s="69">
        <v>300</v>
      </c>
      <c r="AP1040" s="69"/>
      <c r="AQ1040" s="68">
        <f t="shared" si="216"/>
        <v>750</v>
      </c>
      <c r="AR1040" s="69">
        <v>1320.74</v>
      </c>
      <c r="AS1040" s="69"/>
      <c r="AT1040" s="72">
        <f t="shared" si="217"/>
        <v>172.86750000000001</v>
      </c>
      <c r="AU1040" s="71">
        <f t="shared" si="211"/>
        <v>19.399574999999999</v>
      </c>
      <c r="AV1040" s="68">
        <f t="shared" si="218"/>
        <v>5218.0070750000004</v>
      </c>
      <c r="AW1040" s="68">
        <f t="shared" si="221"/>
        <v>62616.084900000002</v>
      </c>
      <c r="AX1040" s="70">
        <v>400</v>
      </c>
      <c r="AY1040" s="70">
        <v>600</v>
      </c>
      <c r="AZ1040" s="70"/>
      <c r="BA1040" s="68">
        <f t="shared" si="219"/>
        <v>63616.084900000002</v>
      </c>
      <c r="BB1040" s="17"/>
      <c r="BC1040" s="81"/>
    </row>
    <row r="1041" spans="1:55" s="20" customFormat="1" ht="39.75" customHeight="1" x14ac:dyDescent="0.25">
      <c r="A1041" s="81" t="s">
        <v>73</v>
      </c>
      <c r="B1041" s="34" t="s">
        <v>2</v>
      </c>
      <c r="C1041" s="34"/>
      <c r="D1041" s="34"/>
      <c r="E1041" s="34"/>
      <c r="F1041" s="34" t="s">
        <v>5182</v>
      </c>
      <c r="G1041" s="15" t="s">
        <v>4783</v>
      </c>
      <c r="H1041" s="16"/>
      <c r="I1041" s="172">
        <f t="shared" si="220"/>
        <v>1029</v>
      </c>
      <c r="J1041" s="83">
        <f t="shared" si="212"/>
        <v>974</v>
      </c>
      <c r="K1041" s="17" t="s">
        <v>4751</v>
      </c>
      <c r="L1041" s="60" t="s">
        <v>74</v>
      </c>
      <c r="M1041" s="60" t="s">
        <v>5648</v>
      </c>
      <c r="N1041" s="53" t="s">
        <v>4808</v>
      </c>
      <c r="O1041" s="18" t="s">
        <v>3580</v>
      </c>
      <c r="P1041" s="47" t="s">
        <v>3581</v>
      </c>
      <c r="Q1041" s="48">
        <v>39479</v>
      </c>
      <c r="R1041" s="66" t="s">
        <v>1217</v>
      </c>
      <c r="S1041" s="48" t="s">
        <v>76</v>
      </c>
      <c r="T1041" s="56" t="s">
        <v>77</v>
      </c>
      <c r="U1041" s="47" t="s">
        <v>78</v>
      </c>
      <c r="V1041" s="58" t="s">
        <v>205</v>
      </c>
      <c r="W1041" s="58" t="s">
        <v>1856</v>
      </c>
      <c r="X1041" s="58" t="s">
        <v>5183</v>
      </c>
      <c r="Y1041" s="19" t="s">
        <v>5239</v>
      </c>
      <c r="Z1041" s="71"/>
      <c r="AA1041" s="69"/>
      <c r="AB1041" s="68">
        <f t="shared" si="213"/>
        <v>0</v>
      </c>
      <c r="AC1041" s="69">
        <v>1920.75</v>
      </c>
      <c r="AD1041" s="69">
        <v>1034.25</v>
      </c>
      <c r="AE1041" s="69"/>
      <c r="AF1041" s="68">
        <f t="shared" si="214"/>
        <v>2955</v>
      </c>
      <c r="AG1041" s="69"/>
      <c r="AH1041" s="69"/>
      <c r="AI1041" s="69"/>
      <c r="AJ1041" s="68">
        <f t="shared" si="215"/>
        <v>0</v>
      </c>
      <c r="AK1041" s="69"/>
      <c r="AL1041" s="69"/>
      <c r="AM1041" s="69"/>
      <c r="AN1041" s="69">
        <v>450</v>
      </c>
      <c r="AO1041" s="69"/>
      <c r="AP1041" s="69"/>
      <c r="AQ1041" s="68">
        <f t="shared" si="216"/>
        <v>450</v>
      </c>
      <c r="AR1041" s="69">
        <v>1290.71</v>
      </c>
      <c r="AS1041" s="69"/>
      <c r="AT1041" s="72">
        <f t="shared" si="217"/>
        <v>172.86750000000001</v>
      </c>
      <c r="AU1041" s="71">
        <f t="shared" si="211"/>
        <v>19.399574999999999</v>
      </c>
      <c r="AV1041" s="68">
        <f t="shared" si="218"/>
        <v>4887.9770750000007</v>
      </c>
      <c r="AW1041" s="68">
        <f t="shared" si="221"/>
        <v>58655.724900000008</v>
      </c>
      <c r="AX1041" s="70">
        <v>400</v>
      </c>
      <c r="AY1041" s="70">
        <v>600</v>
      </c>
      <c r="AZ1041" s="70"/>
      <c r="BA1041" s="68">
        <f t="shared" si="219"/>
        <v>59655.724900000008</v>
      </c>
      <c r="BB1041" s="17"/>
      <c r="BC1041" s="81"/>
    </row>
    <row r="1042" spans="1:55" s="20" customFormat="1" ht="39.75" customHeight="1" x14ac:dyDescent="0.25">
      <c r="A1042" s="81" t="s">
        <v>73</v>
      </c>
      <c r="B1042" s="34" t="s">
        <v>2</v>
      </c>
      <c r="C1042" s="34"/>
      <c r="D1042" s="34"/>
      <c r="E1042" s="34"/>
      <c r="F1042" s="34" t="s">
        <v>5182</v>
      </c>
      <c r="G1042" s="15" t="s">
        <v>4783</v>
      </c>
      <c r="H1042" s="16"/>
      <c r="I1042" s="172">
        <f t="shared" si="220"/>
        <v>1030</v>
      </c>
      <c r="J1042" s="83">
        <f t="shared" si="212"/>
        <v>975</v>
      </c>
      <c r="K1042" s="17" t="s">
        <v>4751</v>
      </c>
      <c r="L1042" s="60" t="s">
        <v>74</v>
      </c>
      <c r="M1042" s="60" t="s">
        <v>5648</v>
      </c>
      <c r="N1042" s="53" t="s">
        <v>4806</v>
      </c>
      <c r="O1042" s="18" t="s">
        <v>3582</v>
      </c>
      <c r="P1042" s="47" t="s">
        <v>3583</v>
      </c>
      <c r="Q1042" s="48">
        <v>32870</v>
      </c>
      <c r="R1042" s="66" t="s">
        <v>1218</v>
      </c>
      <c r="S1042" s="48" t="s">
        <v>76</v>
      </c>
      <c r="T1042" s="56" t="s">
        <v>77</v>
      </c>
      <c r="U1042" s="47" t="s">
        <v>78</v>
      </c>
      <c r="V1042" s="58" t="s">
        <v>204</v>
      </c>
      <c r="W1042" s="58" t="s">
        <v>1855</v>
      </c>
      <c r="X1042" s="58" t="s">
        <v>5183</v>
      </c>
      <c r="Y1042" s="19" t="s">
        <v>5236</v>
      </c>
      <c r="Z1042" s="71"/>
      <c r="AA1042" s="69"/>
      <c r="AB1042" s="68">
        <f t="shared" si="213"/>
        <v>0</v>
      </c>
      <c r="AC1042" s="69">
        <v>2024.75</v>
      </c>
      <c r="AD1042" s="69">
        <v>1090.25</v>
      </c>
      <c r="AE1042" s="69"/>
      <c r="AF1042" s="68">
        <f t="shared" si="214"/>
        <v>3115</v>
      </c>
      <c r="AG1042" s="69"/>
      <c r="AH1042" s="69"/>
      <c r="AI1042" s="69"/>
      <c r="AJ1042" s="68">
        <f t="shared" si="215"/>
        <v>0</v>
      </c>
      <c r="AK1042" s="69"/>
      <c r="AL1042" s="69"/>
      <c r="AM1042" s="69"/>
      <c r="AN1042" s="69">
        <v>450</v>
      </c>
      <c r="AO1042" s="69">
        <v>300</v>
      </c>
      <c r="AP1042" s="69"/>
      <c r="AQ1042" s="68">
        <f t="shared" si="216"/>
        <v>750</v>
      </c>
      <c r="AR1042" s="69">
        <v>1353.48</v>
      </c>
      <c r="AS1042" s="69"/>
      <c r="AT1042" s="72">
        <f t="shared" si="217"/>
        <v>182.22749999999999</v>
      </c>
      <c r="AU1042" s="71">
        <f t="shared" si="211"/>
        <v>20.449974999999998</v>
      </c>
      <c r="AV1042" s="68">
        <f t="shared" si="218"/>
        <v>5421.157475</v>
      </c>
      <c r="AW1042" s="68">
        <f t="shared" si="221"/>
        <v>65053.8897</v>
      </c>
      <c r="AX1042" s="70">
        <v>400</v>
      </c>
      <c r="AY1042" s="70">
        <v>600</v>
      </c>
      <c r="AZ1042" s="70"/>
      <c r="BA1042" s="68">
        <f t="shared" si="219"/>
        <v>66053.8897</v>
      </c>
      <c r="BB1042" s="17"/>
      <c r="BC1042" s="81"/>
    </row>
    <row r="1043" spans="1:55" s="20" customFormat="1" ht="39.75" customHeight="1" x14ac:dyDescent="0.25">
      <c r="A1043" s="81" t="s">
        <v>73</v>
      </c>
      <c r="B1043" s="34" t="s">
        <v>2</v>
      </c>
      <c r="C1043" s="34"/>
      <c r="D1043" s="34"/>
      <c r="E1043" s="34"/>
      <c r="F1043" s="34" t="s">
        <v>5182</v>
      </c>
      <c r="G1043" s="15" t="s">
        <v>4783</v>
      </c>
      <c r="H1043" s="16"/>
      <c r="I1043" s="172">
        <f t="shared" si="220"/>
        <v>1031</v>
      </c>
      <c r="J1043" s="83">
        <f t="shared" si="212"/>
        <v>976</v>
      </c>
      <c r="K1043" s="17" t="s">
        <v>4751</v>
      </c>
      <c r="L1043" s="60" t="s">
        <v>74</v>
      </c>
      <c r="M1043" s="60" t="s">
        <v>5648</v>
      </c>
      <c r="N1043" s="53" t="s">
        <v>4808</v>
      </c>
      <c r="O1043" s="18" t="s">
        <v>3584</v>
      </c>
      <c r="P1043" s="47" t="s">
        <v>3585</v>
      </c>
      <c r="Q1043" s="48">
        <v>35783</v>
      </c>
      <c r="R1043" s="66" t="s">
        <v>1219</v>
      </c>
      <c r="S1043" s="48" t="s">
        <v>76</v>
      </c>
      <c r="T1043" s="56" t="s">
        <v>77</v>
      </c>
      <c r="U1043" s="47" t="s">
        <v>78</v>
      </c>
      <c r="V1043" s="58" t="s">
        <v>202</v>
      </c>
      <c r="W1043" s="58" t="s">
        <v>1854</v>
      </c>
      <c r="X1043" s="58" t="s">
        <v>5183</v>
      </c>
      <c r="Y1043" s="19" t="s">
        <v>5239</v>
      </c>
      <c r="Z1043" s="71"/>
      <c r="AA1043" s="69"/>
      <c r="AB1043" s="68">
        <f t="shared" si="213"/>
        <v>0</v>
      </c>
      <c r="AC1043" s="69">
        <v>2282.15</v>
      </c>
      <c r="AD1043" s="69">
        <v>1228.8499999999999</v>
      </c>
      <c r="AE1043" s="69"/>
      <c r="AF1043" s="68">
        <f t="shared" si="214"/>
        <v>3511</v>
      </c>
      <c r="AG1043" s="69"/>
      <c r="AH1043" s="69"/>
      <c r="AI1043" s="69"/>
      <c r="AJ1043" s="68">
        <f t="shared" si="215"/>
        <v>0</v>
      </c>
      <c r="AK1043" s="69"/>
      <c r="AL1043" s="69"/>
      <c r="AM1043" s="69"/>
      <c r="AN1043" s="69">
        <v>450</v>
      </c>
      <c r="AO1043" s="69"/>
      <c r="AP1043" s="69"/>
      <c r="AQ1043" s="68">
        <f t="shared" si="216"/>
        <v>450</v>
      </c>
      <c r="AR1043" s="69">
        <v>1515.13</v>
      </c>
      <c r="AS1043" s="69"/>
      <c r="AT1043" s="72">
        <f t="shared" si="217"/>
        <v>205.39349999999999</v>
      </c>
      <c r="AU1043" s="71">
        <f t="shared" si="211"/>
        <v>23.049714999999999</v>
      </c>
      <c r="AV1043" s="68">
        <f t="shared" si="218"/>
        <v>5704.5732150000003</v>
      </c>
      <c r="AW1043" s="68">
        <f t="shared" si="221"/>
        <v>68454.878580000004</v>
      </c>
      <c r="AX1043" s="70">
        <v>400</v>
      </c>
      <c r="AY1043" s="70">
        <v>600</v>
      </c>
      <c r="AZ1043" s="70"/>
      <c r="BA1043" s="68">
        <f t="shared" si="219"/>
        <v>69454.878580000004</v>
      </c>
      <c r="BB1043" s="17"/>
      <c r="BC1043" s="81"/>
    </row>
    <row r="1044" spans="1:55" s="20" customFormat="1" ht="39.75" customHeight="1" x14ac:dyDescent="0.25">
      <c r="A1044" s="81" t="s">
        <v>73</v>
      </c>
      <c r="B1044" s="34" t="s">
        <v>2</v>
      </c>
      <c r="C1044" s="34"/>
      <c r="D1044" s="34"/>
      <c r="E1044" s="34"/>
      <c r="F1044" s="34" t="s">
        <v>5182</v>
      </c>
      <c r="G1044" s="15" t="s">
        <v>4783</v>
      </c>
      <c r="H1044" s="16"/>
      <c r="I1044" s="172">
        <f t="shared" si="220"/>
        <v>1032</v>
      </c>
      <c r="J1044" s="83">
        <f t="shared" si="212"/>
        <v>977</v>
      </c>
      <c r="K1044" s="17" t="s">
        <v>4751</v>
      </c>
      <c r="L1044" s="60" t="s">
        <v>74</v>
      </c>
      <c r="M1044" s="60" t="s">
        <v>5648</v>
      </c>
      <c r="N1044" s="53" t="s">
        <v>4805</v>
      </c>
      <c r="O1044" s="18" t="s">
        <v>3586</v>
      </c>
      <c r="P1044" s="47" t="s">
        <v>3587</v>
      </c>
      <c r="Q1044" s="48">
        <v>32872</v>
      </c>
      <c r="R1044" s="66" t="s">
        <v>1220</v>
      </c>
      <c r="S1044" s="48" t="s">
        <v>76</v>
      </c>
      <c r="T1044" s="56" t="s">
        <v>77</v>
      </c>
      <c r="U1044" s="47" t="s">
        <v>78</v>
      </c>
      <c r="V1044" s="58" t="s">
        <v>202</v>
      </c>
      <c r="W1044" s="58" t="s">
        <v>1854</v>
      </c>
      <c r="X1044" s="58" t="s">
        <v>5183</v>
      </c>
      <c r="Y1044" s="19" t="s">
        <v>5242</v>
      </c>
      <c r="Z1044" s="71"/>
      <c r="AA1044" s="69"/>
      <c r="AB1044" s="68">
        <f t="shared" si="213"/>
        <v>0</v>
      </c>
      <c r="AC1044" s="69">
        <v>2282.15</v>
      </c>
      <c r="AD1044" s="69">
        <v>1228.8499999999999</v>
      </c>
      <c r="AE1044" s="69"/>
      <c r="AF1044" s="68">
        <f t="shared" si="214"/>
        <v>3511</v>
      </c>
      <c r="AG1044" s="69"/>
      <c r="AH1044" s="69"/>
      <c r="AI1044" s="69"/>
      <c r="AJ1044" s="68">
        <f t="shared" si="215"/>
        <v>0</v>
      </c>
      <c r="AK1044" s="69"/>
      <c r="AL1044" s="69"/>
      <c r="AM1044" s="69"/>
      <c r="AN1044" s="69">
        <v>450</v>
      </c>
      <c r="AO1044" s="73"/>
      <c r="AP1044" s="69"/>
      <c r="AQ1044" s="68">
        <f t="shared" si="216"/>
        <v>450</v>
      </c>
      <c r="AR1044" s="69">
        <v>1515.13</v>
      </c>
      <c r="AS1044" s="69"/>
      <c r="AT1044" s="72">
        <f t="shared" si="217"/>
        <v>205.39349999999999</v>
      </c>
      <c r="AU1044" s="71">
        <f t="shared" si="211"/>
        <v>23.049714999999999</v>
      </c>
      <c r="AV1044" s="68">
        <f t="shared" si="218"/>
        <v>5704.5732150000003</v>
      </c>
      <c r="AW1044" s="68">
        <f t="shared" si="221"/>
        <v>68454.878580000004</v>
      </c>
      <c r="AX1044" s="70">
        <v>400</v>
      </c>
      <c r="AY1044" s="70">
        <v>600</v>
      </c>
      <c r="AZ1044" s="70"/>
      <c r="BA1044" s="68">
        <f t="shared" si="219"/>
        <v>69454.878580000004</v>
      </c>
      <c r="BB1044" s="17"/>
      <c r="BC1044" s="81"/>
    </row>
    <row r="1045" spans="1:55" s="20" customFormat="1" ht="39.75" customHeight="1" x14ac:dyDescent="0.25">
      <c r="A1045" s="81" t="s">
        <v>73</v>
      </c>
      <c r="B1045" s="34" t="s">
        <v>2</v>
      </c>
      <c r="C1045" s="34"/>
      <c r="D1045" s="34"/>
      <c r="E1045" s="34"/>
      <c r="F1045" s="34" t="s">
        <v>5182</v>
      </c>
      <c r="G1045" s="15" t="s">
        <v>4783</v>
      </c>
      <c r="H1045" s="16"/>
      <c r="I1045" s="172">
        <f t="shared" si="220"/>
        <v>1033</v>
      </c>
      <c r="J1045" s="83">
        <f t="shared" si="212"/>
        <v>978</v>
      </c>
      <c r="K1045" s="17" t="s">
        <v>4751</v>
      </c>
      <c r="L1045" s="60" t="s">
        <v>74</v>
      </c>
      <c r="M1045" s="60" t="s">
        <v>5648</v>
      </c>
      <c r="N1045" s="53" t="s">
        <v>4805</v>
      </c>
      <c r="O1045" s="18" t="s">
        <v>3588</v>
      </c>
      <c r="P1045" s="47" t="s">
        <v>3589</v>
      </c>
      <c r="Q1045" s="48">
        <v>31017</v>
      </c>
      <c r="R1045" s="66" t="s">
        <v>1221</v>
      </c>
      <c r="S1045" s="48" t="s">
        <v>76</v>
      </c>
      <c r="T1045" s="56" t="s">
        <v>77</v>
      </c>
      <c r="U1045" s="47" t="s">
        <v>78</v>
      </c>
      <c r="V1045" s="58" t="s">
        <v>202</v>
      </c>
      <c r="W1045" s="58" t="s">
        <v>1854</v>
      </c>
      <c r="X1045" s="58" t="s">
        <v>5183</v>
      </c>
      <c r="Y1045" s="19" t="s">
        <v>4978</v>
      </c>
      <c r="Z1045" s="71"/>
      <c r="AA1045" s="69"/>
      <c r="AB1045" s="68">
        <f t="shared" si="213"/>
        <v>0</v>
      </c>
      <c r="AC1045" s="69">
        <v>2282.15</v>
      </c>
      <c r="AD1045" s="69">
        <v>1228.8499999999999</v>
      </c>
      <c r="AE1045" s="69"/>
      <c r="AF1045" s="68">
        <f t="shared" si="214"/>
        <v>3511</v>
      </c>
      <c r="AG1045" s="69"/>
      <c r="AH1045" s="69"/>
      <c r="AI1045" s="69"/>
      <c r="AJ1045" s="68">
        <f t="shared" si="215"/>
        <v>0</v>
      </c>
      <c r="AK1045" s="69"/>
      <c r="AL1045" s="69"/>
      <c r="AM1045" s="69"/>
      <c r="AN1045" s="69">
        <v>450</v>
      </c>
      <c r="AO1045" s="69">
        <v>300</v>
      </c>
      <c r="AP1045" s="69"/>
      <c r="AQ1045" s="68">
        <f t="shared" si="216"/>
        <v>750</v>
      </c>
      <c r="AR1045" s="69">
        <v>1482.19</v>
      </c>
      <c r="AS1045" s="69"/>
      <c r="AT1045" s="72">
        <f t="shared" si="217"/>
        <v>205.39349999999999</v>
      </c>
      <c r="AU1045" s="71">
        <f t="shared" si="211"/>
        <v>23.049714999999999</v>
      </c>
      <c r="AV1045" s="68">
        <f t="shared" si="218"/>
        <v>5971.6332150000007</v>
      </c>
      <c r="AW1045" s="68">
        <f t="shared" si="221"/>
        <v>71659.598580000005</v>
      </c>
      <c r="AX1045" s="70">
        <v>400</v>
      </c>
      <c r="AY1045" s="70">
        <v>600</v>
      </c>
      <c r="AZ1045" s="70"/>
      <c r="BA1045" s="68">
        <f t="shared" si="219"/>
        <v>72659.598580000005</v>
      </c>
      <c r="BB1045" s="17"/>
      <c r="BC1045" s="81"/>
    </row>
    <row r="1046" spans="1:55" s="20" customFormat="1" ht="39.75" customHeight="1" x14ac:dyDescent="0.25">
      <c r="A1046" s="81" t="s">
        <v>73</v>
      </c>
      <c r="B1046" s="34" t="s">
        <v>2</v>
      </c>
      <c r="C1046" s="34"/>
      <c r="D1046" s="34"/>
      <c r="E1046" s="34"/>
      <c r="F1046" s="34" t="s">
        <v>5182</v>
      </c>
      <c r="G1046" s="15" t="s">
        <v>4783</v>
      </c>
      <c r="H1046" s="16"/>
      <c r="I1046" s="172">
        <f t="shared" si="220"/>
        <v>1034</v>
      </c>
      <c r="J1046" s="83">
        <f t="shared" si="212"/>
        <v>979</v>
      </c>
      <c r="K1046" s="17" t="s">
        <v>4751</v>
      </c>
      <c r="L1046" s="60" t="s">
        <v>74</v>
      </c>
      <c r="M1046" s="60" t="s">
        <v>5648</v>
      </c>
      <c r="N1046" s="53" t="s">
        <v>4806</v>
      </c>
      <c r="O1046" s="18" t="s">
        <v>3590</v>
      </c>
      <c r="P1046" s="47" t="s">
        <v>3591</v>
      </c>
      <c r="Q1046" s="48">
        <v>34531</v>
      </c>
      <c r="R1046" s="66" t="s">
        <v>1222</v>
      </c>
      <c r="S1046" s="48" t="s">
        <v>76</v>
      </c>
      <c r="T1046" s="56" t="s">
        <v>77</v>
      </c>
      <c r="U1046" s="47" t="s">
        <v>78</v>
      </c>
      <c r="V1046" s="58" t="s">
        <v>202</v>
      </c>
      <c r="W1046" s="58" t="s">
        <v>1854</v>
      </c>
      <c r="X1046" s="58" t="s">
        <v>5183</v>
      </c>
      <c r="Y1046" s="19" t="s">
        <v>5241</v>
      </c>
      <c r="Z1046" s="71"/>
      <c r="AA1046" s="69"/>
      <c r="AB1046" s="68">
        <f t="shared" si="213"/>
        <v>0</v>
      </c>
      <c r="AC1046" s="69">
        <v>2282.15</v>
      </c>
      <c r="AD1046" s="69">
        <v>1228.8499999999999</v>
      </c>
      <c r="AE1046" s="69"/>
      <c r="AF1046" s="68">
        <f t="shared" si="214"/>
        <v>3511</v>
      </c>
      <c r="AG1046" s="69"/>
      <c r="AH1046" s="69"/>
      <c r="AI1046" s="69"/>
      <c r="AJ1046" s="68">
        <f t="shared" si="215"/>
        <v>0</v>
      </c>
      <c r="AK1046" s="69"/>
      <c r="AL1046" s="69"/>
      <c r="AM1046" s="69"/>
      <c r="AN1046" s="69">
        <v>450</v>
      </c>
      <c r="AO1046" s="69">
        <v>300</v>
      </c>
      <c r="AP1046" s="69"/>
      <c r="AQ1046" s="68">
        <f t="shared" si="216"/>
        <v>750</v>
      </c>
      <c r="AR1046" s="69">
        <v>1185.75</v>
      </c>
      <c r="AS1046" s="69"/>
      <c r="AT1046" s="72">
        <f t="shared" si="217"/>
        <v>205.39349999999999</v>
      </c>
      <c r="AU1046" s="71">
        <f t="shared" si="211"/>
        <v>23.049714999999999</v>
      </c>
      <c r="AV1046" s="68">
        <f t="shared" si="218"/>
        <v>5675.1932150000002</v>
      </c>
      <c r="AW1046" s="68">
        <f t="shared" si="221"/>
        <v>68102.318580000006</v>
      </c>
      <c r="AX1046" s="70">
        <v>400</v>
      </c>
      <c r="AY1046" s="70">
        <v>600</v>
      </c>
      <c r="AZ1046" s="70"/>
      <c r="BA1046" s="68">
        <f t="shared" si="219"/>
        <v>69102.318580000006</v>
      </c>
      <c r="BB1046" s="17"/>
      <c r="BC1046" s="81"/>
    </row>
    <row r="1047" spans="1:55" s="20" customFormat="1" ht="39.75" customHeight="1" x14ac:dyDescent="0.25">
      <c r="A1047" s="81" t="s">
        <v>73</v>
      </c>
      <c r="B1047" s="34" t="s">
        <v>2</v>
      </c>
      <c r="C1047" s="34"/>
      <c r="D1047" s="34"/>
      <c r="E1047" s="34"/>
      <c r="F1047" s="34" t="s">
        <v>5182</v>
      </c>
      <c r="G1047" s="15" t="s">
        <v>4783</v>
      </c>
      <c r="H1047" s="16"/>
      <c r="I1047" s="172">
        <f t="shared" si="220"/>
        <v>1035</v>
      </c>
      <c r="J1047" s="83">
        <f t="shared" si="212"/>
        <v>980</v>
      </c>
      <c r="K1047" s="17" t="s">
        <v>4751</v>
      </c>
      <c r="L1047" s="60" t="s">
        <v>74</v>
      </c>
      <c r="M1047" s="60" t="s">
        <v>5648</v>
      </c>
      <c r="N1047" s="53" t="s">
        <v>4807</v>
      </c>
      <c r="O1047" s="18" t="s">
        <v>3592</v>
      </c>
      <c r="P1047" s="47" t="s">
        <v>3593</v>
      </c>
      <c r="Q1047" s="48">
        <v>29281</v>
      </c>
      <c r="R1047" s="66" t="s">
        <v>1223</v>
      </c>
      <c r="S1047" s="48" t="s">
        <v>76</v>
      </c>
      <c r="T1047" s="56" t="s">
        <v>77</v>
      </c>
      <c r="U1047" s="47" t="s">
        <v>78</v>
      </c>
      <c r="V1047" s="58" t="s">
        <v>202</v>
      </c>
      <c r="W1047" s="58" t="s">
        <v>1854</v>
      </c>
      <c r="X1047" s="58" t="s">
        <v>5183</v>
      </c>
      <c r="Y1047" s="19" t="s">
        <v>5236</v>
      </c>
      <c r="Z1047" s="71"/>
      <c r="AA1047" s="69"/>
      <c r="AB1047" s="68">
        <f t="shared" si="213"/>
        <v>0</v>
      </c>
      <c r="AC1047" s="69">
        <v>2282.15</v>
      </c>
      <c r="AD1047" s="69">
        <v>1228.8499999999999</v>
      </c>
      <c r="AE1047" s="69"/>
      <c r="AF1047" s="68">
        <f t="shared" si="214"/>
        <v>3511</v>
      </c>
      <c r="AG1047" s="69"/>
      <c r="AH1047" s="69"/>
      <c r="AI1047" s="69"/>
      <c r="AJ1047" s="68">
        <f t="shared" si="215"/>
        <v>0</v>
      </c>
      <c r="AK1047" s="69"/>
      <c r="AL1047" s="69"/>
      <c r="AM1047" s="69"/>
      <c r="AN1047" s="69">
        <v>450</v>
      </c>
      <c r="AO1047" s="69">
        <v>300</v>
      </c>
      <c r="AP1047" s="69"/>
      <c r="AQ1047" s="68">
        <f t="shared" si="216"/>
        <v>750</v>
      </c>
      <c r="AR1047" s="69">
        <v>1185.75</v>
      </c>
      <c r="AS1047" s="69"/>
      <c r="AT1047" s="72">
        <f t="shared" si="217"/>
        <v>205.39349999999999</v>
      </c>
      <c r="AU1047" s="71">
        <f t="shared" si="211"/>
        <v>23.049714999999999</v>
      </c>
      <c r="AV1047" s="68">
        <f t="shared" si="218"/>
        <v>5675.1932150000002</v>
      </c>
      <c r="AW1047" s="68">
        <f t="shared" si="221"/>
        <v>68102.318580000006</v>
      </c>
      <c r="AX1047" s="70">
        <v>400</v>
      </c>
      <c r="AY1047" s="70">
        <v>600</v>
      </c>
      <c r="AZ1047" s="70"/>
      <c r="BA1047" s="68">
        <f t="shared" si="219"/>
        <v>69102.318580000006</v>
      </c>
      <c r="BB1047" s="17"/>
      <c r="BC1047" s="81"/>
    </row>
    <row r="1048" spans="1:55" s="20" customFormat="1" ht="39.75" customHeight="1" x14ac:dyDescent="0.25">
      <c r="A1048" s="81" t="s">
        <v>73</v>
      </c>
      <c r="B1048" s="34" t="s">
        <v>2</v>
      </c>
      <c r="C1048" s="34"/>
      <c r="D1048" s="34"/>
      <c r="E1048" s="34"/>
      <c r="F1048" s="34" t="s">
        <v>5182</v>
      </c>
      <c r="G1048" s="15" t="s">
        <v>4783</v>
      </c>
      <c r="H1048" s="16"/>
      <c r="I1048" s="172">
        <f t="shared" si="220"/>
        <v>1036</v>
      </c>
      <c r="J1048" s="83">
        <f t="shared" si="212"/>
        <v>981</v>
      </c>
      <c r="K1048" s="17" t="s">
        <v>4751</v>
      </c>
      <c r="L1048" s="60" t="s">
        <v>74</v>
      </c>
      <c r="M1048" s="60" t="s">
        <v>5648</v>
      </c>
      <c r="N1048" s="53" t="s">
        <v>4805</v>
      </c>
      <c r="O1048" s="18" t="s">
        <v>3594</v>
      </c>
      <c r="P1048" s="47" t="s">
        <v>3595</v>
      </c>
      <c r="Q1048" s="48">
        <v>35065</v>
      </c>
      <c r="R1048" s="66" t="s">
        <v>1224</v>
      </c>
      <c r="S1048" s="48" t="s">
        <v>76</v>
      </c>
      <c r="T1048" s="56" t="s">
        <v>77</v>
      </c>
      <c r="U1048" s="47" t="s">
        <v>78</v>
      </c>
      <c r="V1048" s="58" t="s">
        <v>205</v>
      </c>
      <c r="W1048" s="58" t="s">
        <v>1856</v>
      </c>
      <c r="X1048" s="58" t="s">
        <v>5183</v>
      </c>
      <c r="Y1048" s="19" t="s">
        <v>4978</v>
      </c>
      <c r="Z1048" s="71"/>
      <c r="AA1048" s="69"/>
      <c r="AB1048" s="68">
        <f t="shared" si="213"/>
        <v>0</v>
      </c>
      <c r="AC1048" s="69">
        <v>1920.75</v>
      </c>
      <c r="AD1048" s="69">
        <v>1034.25</v>
      </c>
      <c r="AE1048" s="69"/>
      <c r="AF1048" s="68">
        <f t="shared" si="214"/>
        <v>2955</v>
      </c>
      <c r="AG1048" s="69"/>
      <c r="AH1048" s="69"/>
      <c r="AI1048" s="69"/>
      <c r="AJ1048" s="68">
        <f t="shared" si="215"/>
        <v>0</v>
      </c>
      <c r="AK1048" s="69"/>
      <c r="AL1048" s="69"/>
      <c r="AM1048" s="69"/>
      <c r="AN1048" s="69">
        <v>450</v>
      </c>
      <c r="AO1048" s="69"/>
      <c r="AP1048" s="69"/>
      <c r="AQ1048" s="68">
        <f t="shared" si="216"/>
        <v>450</v>
      </c>
      <c r="AR1048" s="69">
        <v>1200.68</v>
      </c>
      <c r="AS1048" s="69"/>
      <c r="AT1048" s="72">
        <f t="shared" si="217"/>
        <v>172.86750000000001</v>
      </c>
      <c r="AU1048" s="71">
        <f t="shared" si="211"/>
        <v>19.399574999999999</v>
      </c>
      <c r="AV1048" s="68">
        <f t="shared" si="218"/>
        <v>4797.947075000001</v>
      </c>
      <c r="AW1048" s="68">
        <f t="shared" si="221"/>
        <v>57575.364900000015</v>
      </c>
      <c r="AX1048" s="70">
        <v>400</v>
      </c>
      <c r="AY1048" s="70">
        <v>600</v>
      </c>
      <c r="AZ1048" s="70"/>
      <c r="BA1048" s="68">
        <f t="shared" si="219"/>
        <v>58575.364900000015</v>
      </c>
      <c r="BB1048" s="17"/>
      <c r="BC1048" s="81"/>
    </row>
    <row r="1049" spans="1:55" s="20" customFormat="1" ht="39.75" customHeight="1" x14ac:dyDescent="0.25">
      <c r="A1049" s="81" t="s">
        <v>73</v>
      </c>
      <c r="B1049" s="34" t="s">
        <v>2</v>
      </c>
      <c r="C1049" s="34"/>
      <c r="D1049" s="34"/>
      <c r="E1049" s="34"/>
      <c r="F1049" s="34" t="s">
        <v>5182</v>
      </c>
      <c r="G1049" s="15" t="s">
        <v>4783</v>
      </c>
      <c r="H1049" s="16"/>
      <c r="I1049" s="172">
        <f t="shared" si="220"/>
        <v>1037</v>
      </c>
      <c r="J1049" s="83">
        <f t="shared" si="212"/>
        <v>982</v>
      </c>
      <c r="K1049" s="17" t="s">
        <v>4751</v>
      </c>
      <c r="L1049" s="60" t="s">
        <v>74</v>
      </c>
      <c r="M1049" s="60" t="s">
        <v>5648</v>
      </c>
      <c r="N1049" s="53" t="s">
        <v>4805</v>
      </c>
      <c r="O1049" s="18" t="s">
        <v>3596</v>
      </c>
      <c r="P1049" s="47" t="s">
        <v>3597</v>
      </c>
      <c r="Q1049" s="48">
        <v>35783</v>
      </c>
      <c r="R1049" s="66" t="s">
        <v>1225</v>
      </c>
      <c r="S1049" s="48" t="s">
        <v>76</v>
      </c>
      <c r="T1049" s="56" t="s">
        <v>77</v>
      </c>
      <c r="U1049" s="47" t="s">
        <v>78</v>
      </c>
      <c r="V1049" s="58" t="s">
        <v>202</v>
      </c>
      <c r="W1049" s="58" t="s">
        <v>1854</v>
      </c>
      <c r="X1049" s="58" t="s">
        <v>5183</v>
      </c>
      <c r="Y1049" s="19" t="s">
        <v>4978</v>
      </c>
      <c r="Z1049" s="71"/>
      <c r="AA1049" s="69"/>
      <c r="AB1049" s="68">
        <f t="shared" si="213"/>
        <v>0</v>
      </c>
      <c r="AC1049" s="69">
        <v>2282.15</v>
      </c>
      <c r="AD1049" s="69">
        <v>1228.8499999999999</v>
      </c>
      <c r="AE1049" s="69"/>
      <c r="AF1049" s="68">
        <f t="shared" si="214"/>
        <v>3511</v>
      </c>
      <c r="AG1049" s="69"/>
      <c r="AH1049" s="69"/>
      <c r="AI1049" s="69"/>
      <c r="AJ1049" s="68">
        <f t="shared" si="215"/>
        <v>0</v>
      </c>
      <c r="AK1049" s="69"/>
      <c r="AL1049" s="69"/>
      <c r="AM1049" s="69"/>
      <c r="AN1049" s="69">
        <v>450</v>
      </c>
      <c r="AO1049" s="69">
        <v>300</v>
      </c>
      <c r="AP1049" s="69"/>
      <c r="AQ1049" s="68">
        <f t="shared" si="216"/>
        <v>750</v>
      </c>
      <c r="AR1049" s="69">
        <v>1218.69</v>
      </c>
      <c r="AS1049" s="69"/>
      <c r="AT1049" s="72">
        <f t="shared" si="217"/>
        <v>205.39349999999999</v>
      </c>
      <c r="AU1049" s="71">
        <f t="shared" si="211"/>
        <v>23.049714999999999</v>
      </c>
      <c r="AV1049" s="68">
        <f t="shared" si="218"/>
        <v>5708.1332150000007</v>
      </c>
      <c r="AW1049" s="68">
        <f t="shared" si="221"/>
        <v>68497.598580000005</v>
      </c>
      <c r="AX1049" s="70">
        <v>400</v>
      </c>
      <c r="AY1049" s="70">
        <v>600</v>
      </c>
      <c r="AZ1049" s="70"/>
      <c r="BA1049" s="68">
        <f t="shared" si="219"/>
        <v>69497.598580000005</v>
      </c>
      <c r="BB1049" s="17"/>
      <c r="BC1049" s="81"/>
    </row>
    <row r="1050" spans="1:55" s="20" customFormat="1" ht="39.75" customHeight="1" x14ac:dyDescent="0.25">
      <c r="A1050" s="81" t="s">
        <v>73</v>
      </c>
      <c r="B1050" s="34" t="s">
        <v>2</v>
      </c>
      <c r="C1050" s="34"/>
      <c r="D1050" s="34"/>
      <c r="E1050" s="34"/>
      <c r="F1050" s="34" t="s">
        <v>5182</v>
      </c>
      <c r="G1050" s="15" t="s">
        <v>4783</v>
      </c>
      <c r="H1050" s="16"/>
      <c r="I1050" s="172">
        <f t="shared" si="220"/>
        <v>1038</v>
      </c>
      <c r="J1050" s="83">
        <f t="shared" si="212"/>
        <v>983</v>
      </c>
      <c r="K1050" s="17" t="s">
        <v>4751</v>
      </c>
      <c r="L1050" s="60" t="s">
        <v>74</v>
      </c>
      <c r="M1050" s="60" t="s">
        <v>5648</v>
      </c>
      <c r="N1050" s="53" t="s">
        <v>4800</v>
      </c>
      <c r="O1050" s="18" t="s">
        <v>3598</v>
      </c>
      <c r="P1050" s="47" t="s">
        <v>3599</v>
      </c>
      <c r="Q1050" s="48">
        <v>31229</v>
      </c>
      <c r="R1050" s="66" t="s">
        <v>1226</v>
      </c>
      <c r="S1050" s="48" t="s">
        <v>76</v>
      </c>
      <c r="T1050" s="56" t="s">
        <v>77</v>
      </c>
      <c r="U1050" s="47" t="s">
        <v>78</v>
      </c>
      <c r="V1050" s="58" t="s">
        <v>202</v>
      </c>
      <c r="W1050" s="58" t="s">
        <v>1854</v>
      </c>
      <c r="X1050" s="58" t="s">
        <v>5183</v>
      </c>
      <c r="Y1050" s="19" t="s">
        <v>5236</v>
      </c>
      <c r="Z1050" s="71"/>
      <c r="AA1050" s="69"/>
      <c r="AB1050" s="68">
        <f t="shared" si="213"/>
        <v>0</v>
      </c>
      <c r="AC1050" s="69">
        <v>2282.15</v>
      </c>
      <c r="AD1050" s="69">
        <v>1228.8499999999999</v>
      </c>
      <c r="AE1050" s="69"/>
      <c r="AF1050" s="68">
        <f t="shared" si="214"/>
        <v>3511</v>
      </c>
      <c r="AG1050" s="69"/>
      <c r="AH1050" s="69"/>
      <c r="AI1050" s="69"/>
      <c r="AJ1050" s="68">
        <f t="shared" si="215"/>
        <v>0</v>
      </c>
      <c r="AK1050" s="69"/>
      <c r="AL1050" s="69"/>
      <c r="AM1050" s="69"/>
      <c r="AN1050" s="69">
        <v>450</v>
      </c>
      <c r="AO1050" s="69"/>
      <c r="AP1050" s="69"/>
      <c r="AQ1050" s="68">
        <f t="shared" si="216"/>
        <v>450</v>
      </c>
      <c r="AR1050" s="69">
        <v>1185.75</v>
      </c>
      <c r="AS1050" s="69"/>
      <c r="AT1050" s="72">
        <f t="shared" si="217"/>
        <v>205.39349999999999</v>
      </c>
      <c r="AU1050" s="71">
        <f t="shared" si="211"/>
        <v>23.049714999999999</v>
      </c>
      <c r="AV1050" s="68">
        <f t="shared" si="218"/>
        <v>5375.1932150000002</v>
      </c>
      <c r="AW1050" s="68">
        <f t="shared" si="221"/>
        <v>64502.318580000006</v>
      </c>
      <c r="AX1050" s="70">
        <v>400</v>
      </c>
      <c r="AY1050" s="70">
        <v>600</v>
      </c>
      <c r="AZ1050" s="70"/>
      <c r="BA1050" s="68">
        <f t="shared" si="219"/>
        <v>65502.318580000006</v>
      </c>
      <c r="BB1050" s="17"/>
      <c r="BC1050" s="81"/>
    </row>
    <row r="1051" spans="1:55" s="20" customFormat="1" ht="39.75" customHeight="1" x14ac:dyDescent="0.25">
      <c r="A1051" s="81" t="s">
        <v>73</v>
      </c>
      <c r="B1051" s="34" t="s">
        <v>2</v>
      </c>
      <c r="C1051" s="34"/>
      <c r="D1051" s="34"/>
      <c r="E1051" s="34"/>
      <c r="F1051" s="34" t="s">
        <v>5182</v>
      </c>
      <c r="G1051" s="15" t="s">
        <v>4783</v>
      </c>
      <c r="H1051" s="16"/>
      <c r="I1051" s="172">
        <f t="shared" si="220"/>
        <v>1039</v>
      </c>
      <c r="J1051" s="83">
        <f t="shared" si="212"/>
        <v>984</v>
      </c>
      <c r="K1051" s="17" t="s">
        <v>4751</v>
      </c>
      <c r="L1051" s="60" t="s">
        <v>74</v>
      </c>
      <c r="M1051" s="60" t="s">
        <v>5648</v>
      </c>
      <c r="N1051" s="53" t="s">
        <v>4806</v>
      </c>
      <c r="O1051" s="18" t="s">
        <v>3600</v>
      </c>
      <c r="P1051" s="47" t="s">
        <v>3601</v>
      </c>
      <c r="Q1051" s="48">
        <v>34669</v>
      </c>
      <c r="R1051" s="66" t="s">
        <v>1227</v>
      </c>
      <c r="S1051" s="48" t="s">
        <v>76</v>
      </c>
      <c r="T1051" s="56" t="s">
        <v>77</v>
      </c>
      <c r="U1051" s="47" t="s">
        <v>78</v>
      </c>
      <c r="V1051" s="58" t="s">
        <v>202</v>
      </c>
      <c r="W1051" s="58" t="s">
        <v>1854</v>
      </c>
      <c r="X1051" s="58" t="s">
        <v>5183</v>
      </c>
      <c r="Y1051" s="19" t="s">
        <v>5236</v>
      </c>
      <c r="Z1051" s="71"/>
      <c r="AA1051" s="69"/>
      <c r="AB1051" s="68">
        <f t="shared" si="213"/>
        <v>0</v>
      </c>
      <c r="AC1051" s="69">
        <v>2282.15</v>
      </c>
      <c r="AD1051" s="69">
        <v>1228.8499999999999</v>
      </c>
      <c r="AE1051" s="69"/>
      <c r="AF1051" s="68">
        <f t="shared" si="214"/>
        <v>3511</v>
      </c>
      <c r="AG1051" s="69"/>
      <c r="AH1051" s="69"/>
      <c r="AI1051" s="69"/>
      <c r="AJ1051" s="68">
        <f t="shared" si="215"/>
        <v>0</v>
      </c>
      <c r="AK1051" s="69"/>
      <c r="AL1051" s="69"/>
      <c r="AM1051" s="69"/>
      <c r="AN1051" s="69">
        <v>450</v>
      </c>
      <c r="AO1051" s="69">
        <v>300</v>
      </c>
      <c r="AP1051" s="69"/>
      <c r="AQ1051" s="68">
        <f t="shared" si="216"/>
        <v>750</v>
      </c>
      <c r="AR1051" s="69">
        <v>1449.25</v>
      </c>
      <c r="AS1051" s="69"/>
      <c r="AT1051" s="72">
        <f t="shared" si="217"/>
        <v>205.39349999999999</v>
      </c>
      <c r="AU1051" s="71">
        <f t="shared" si="211"/>
        <v>23.049714999999999</v>
      </c>
      <c r="AV1051" s="68">
        <f t="shared" si="218"/>
        <v>5938.6932150000002</v>
      </c>
      <c r="AW1051" s="68">
        <f t="shared" si="221"/>
        <v>71264.318580000006</v>
      </c>
      <c r="AX1051" s="70">
        <v>400</v>
      </c>
      <c r="AY1051" s="70">
        <v>600</v>
      </c>
      <c r="AZ1051" s="70"/>
      <c r="BA1051" s="68">
        <f t="shared" si="219"/>
        <v>72264.318580000006</v>
      </c>
      <c r="BB1051" s="17"/>
      <c r="BC1051" s="81"/>
    </row>
    <row r="1052" spans="1:55" s="20" customFormat="1" ht="39.75" customHeight="1" x14ac:dyDescent="0.25">
      <c r="A1052" s="81" t="s">
        <v>73</v>
      </c>
      <c r="B1052" s="34" t="s">
        <v>2</v>
      </c>
      <c r="C1052" s="34"/>
      <c r="D1052" s="34"/>
      <c r="E1052" s="34"/>
      <c r="F1052" s="34" t="s">
        <v>5182</v>
      </c>
      <c r="G1052" s="15" t="s">
        <v>4783</v>
      </c>
      <c r="H1052" s="16"/>
      <c r="I1052" s="172">
        <f t="shared" si="220"/>
        <v>1040</v>
      </c>
      <c r="J1052" s="83">
        <f t="shared" si="212"/>
        <v>985</v>
      </c>
      <c r="K1052" s="17" t="s">
        <v>4751</v>
      </c>
      <c r="L1052" s="60" t="s">
        <v>74</v>
      </c>
      <c r="M1052" s="60" t="s">
        <v>5648</v>
      </c>
      <c r="N1052" s="53" t="s">
        <v>4792</v>
      </c>
      <c r="O1052" s="18" t="s">
        <v>3602</v>
      </c>
      <c r="P1052" s="47" t="s">
        <v>3603</v>
      </c>
      <c r="Q1052" s="48">
        <v>31017</v>
      </c>
      <c r="R1052" s="66" t="s">
        <v>1228</v>
      </c>
      <c r="S1052" s="48" t="s">
        <v>76</v>
      </c>
      <c r="T1052" s="56" t="s">
        <v>77</v>
      </c>
      <c r="U1052" s="47" t="s">
        <v>78</v>
      </c>
      <c r="V1052" s="58" t="s">
        <v>202</v>
      </c>
      <c r="W1052" s="58" t="s">
        <v>1854</v>
      </c>
      <c r="X1052" s="58" t="s">
        <v>5183</v>
      </c>
      <c r="Y1052" s="19" t="s">
        <v>5242</v>
      </c>
      <c r="Z1052" s="71"/>
      <c r="AA1052" s="69"/>
      <c r="AB1052" s="68">
        <f t="shared" si="213"/>
        <v>0</v>
      </c>
      <c r="AC1052" s="69">
        <v>2282.15</v>
      </c>
      <c r="AD1052" s="69">
        <v>1228.8499999999999</v>
      </c>
      <c r="AE1052" s="69"/>
      <c r="AF1052" s="68">
        <f t="shared" si="214"/>
        <v>3511</v>
      </c>
      <c r="AG1052" s="69"/>
      <c r="AH1052" s="69"/>
      <c r="AI1052" s="69"/>
      <c r="AJ1052" s="68">
        <f t="shared" si="215"/>
        <v>0</v>
      </c>
      <c r="AK1052" s="69"/>
      <c r="AL1052" s="69"/>
      <c r="AM1052" s="69"/>
      <c r="AN1052" s="69">
        <v>450</v>
      </c>
      <c r="AO1052" s="69"/>
      <c r="AP1052" s="69"/>
      <c r="AQ1052" s="68">
        <f t="shared" si="216"/>
        <v>450</v>
      </c>
      <c r="AR1052" s="69">
        <v>1350.44</v>
      </c>
      <c r="AS1052" s="69"/>
      <c r="AT1052" s="72">
        <f t="shared" si="217"/>
        <v>205.39349999999999</v>
      </c>
      <c r="AU1052" s="71">
        <f t="shared" si="211"/>
        <v>23.049714999999999</v>
      </c>
      <c r="AV1052" s="68">
        <f t="shared" si="218"/>
        <v>5539.8832150000007</v>
      </c>
      <c r="AW1052" s="68">
        <f t="shared" si="221"/>
        <v>66478.598580000005</v>
      </c>
      <c r="AX1052" s="70">
        <v>400</v>
      </c>
      <c r="AY1052" s="70">
        <v>600</v>
      </c>
      <c r="AZ1052" s="70"/>
      <c r="BA1052" s="68">
        <f t="shared" si="219"/>
        <v>67478.598580000005</v>
      </c>
      <c r="BB1052" s="17"/>
      <c r="BC1052" s="81"/>
    </row>
    <row r="1053" spans="1:55" s="20" customFormat="1" ht="39.75" customHeight="1" x14ac:dyDescent="0.25">
      <c r="A1053" s="81" t="s">
        <v>73</v>
      </c>
      <c r="B1053" s="34" t="s">
        <v>2</v>
      </c>
      <c r="C1053" s="34"/>
      <c r="D1053" s="34"/>
      <c r="E1053" s="34"/>
      <c r="F1053" s="34" t="s">
        <v>5182</v>
      </c>
      <c r="G1053" s="15" t="s">
        <v>4783</v>
      </c>
      <c r="H1053" s="16"/>
      <c r="I1053" s="172">
        <f t="shared" si="220"/>
        <v>1041</v>
      </c>
      <c r="J1053" s="83">
        <f t="shared" si="212"/>
        <v>986</v>
      </c>
      <c r="K1053" s="17" t="s">
        <v>4751</v>
      </c>
      <c r="L1053" s="60" t="s">
        <v>74</v>
      </c>
      <c r="M1053" s="60" t="s">
        <v>5648</v>
      </c>
      <c r="N1053" s="53" t="s">
        <v>4806</v>
      </c>
      <c r="O1053" s="18" t="s">
        <v>3604</v>
      </c>
      <c r="P1053" s="47" t="s">
        <v>3605</v>
      </c>
      <c r="Q1053" s="48">
        <v>35627</v>
      </c>
      <c r="R1053" s="66" t="s">
        <v>1229</v>
      </c>
      <c r="S1053" s="48" t="s">
        <v>76</v>
      </c>
      <c r="T1053" s="56" t="s">
        <v>77</v>
      </c>
      <c r="U1053" s="47" t="s">
        <v>78</v>
      </c>
      <c r="V1053" s="58" t="s">
        <v>202</v>
      </c>
      <c r="W1053" s="58" t="s">
        <v>1854</v>
      </c>
      <c r="X1053" s="58" t="s">
        <v>5183</v>
      </c>
      <c r="Y1053" s="19" t="s">
        <v>5241</v>
      </c>
      <c r="Z1053" s="71"/>
      <c r="AA1053" s="69"/>
      <c r="AB1053" s="68">
        <f t="shared" si="213"/>
        <v>0</v>
      </c>
      <c r="AC1053" s="69">
        <v>2282.15</v>
      </c>
      <c r="AD1053" s="69">
        <v>1228.8499999999999</v>
      </c>
      <c r="AE1053" s="69"/>
      <c r="AF1053" s="68">
        <f t="shared" si="214"/>
        <v>3511</v>
      </c>
      <c r="AG1053" s="69"/>
      <c r="AH1053" s="69"/>
      <c r="AI1053" s="69"/>
      <c r="AJ1053" s="68">
        <f t="shared" si="215"/>
        <v>0</v>
      </c>
      <c r="AK1053" s="69"/>
      <c r="AL1053" s="69"/>
      <c r="AM1053" s="69"/>
      <c r="AN1053" s="69">
        <v>450</v>
      </c>
      <c r="AO1053" s="69">
        <v>300</v>
      </c>
      <c r="AP1053" s="69"/>
      <c r="AQ1053" s="68">
        <f t="shared" si="216"/>
        <v>750</v>
      </c>
      <c r="AR1053" s="69">
        <v>1482.19</v>
      </c>
      <c r="AS1053" s="69"/>
      <c r="AT1053" s="72">
        <f t="shared" si="217"/>
        <v>205.39349999999999</v>
      </c>
      <c r="AU1053" s="71">
        <f t="shared" si="211"/>
        <v>23.049714999999999</v>
      </c>
      <c r="AV1053" s="68">
        <f t="shared" si="218"/>
        <v>5971.6332150000007</v>
      </c>
      <c r="AW1053" s="68">
        <f t="shared" si="221"/>
        <v>71659.598580000005</v>
      </c>
      <c r="AX1053" s="70">
        <v>400</v>
      </c>
      <c r="AY1053" s="70">
        <v>600</v>
      </c>
      <c r="AZ1053" s="70"/>
      <c r="BA1053" s="68">
        <f t="shared" si="219"/>
        <v>72659.598580000005</v>
      </c>
      <c r="BB1053" s="17"/>
      <c r="BC1053" s="81"/>
    </row>
    <row r="1054" spans="1:55" s="20" customFormat="1" ht="39.75" customHeight="1" x14ac:dyDescent="0.25">
      <c r="A1054" s="81" t="s">
        <v>73</v>
      </c>
      <c r="B1054" s="34" t="s">
        <v>2</v>
      </c>
      <c r="C1054" s="34"/>
      <c r="D1054" s="34"/>
      <c r="E1054" s="34"/>
      <c r="F1054" s="34" t="s">
        <v>5182</v>
      </c>
      <c r="G1054" s="15" t="s">
        <v>4783</v>
      </c>
      <c r="H1054" s="16"/>
      <c r="I1054" s="172">
        <f t="shared" si="220"/>
        <v>1042</v>
      </c>
      <c r="J1054" s="83">
        <f t="shared" si="212"/>
        <v>987</v>
      </c>
      <c r="K1054" s="17" t="s">
        <v>4751</v>
      </c>
      <c r="L1054" s="60" t="s">
        <v>74</v>
      </c>
      <c r="M1054" s="60" t="s">
        <v>5648</v>
      </c>
      <c r="N1054" s="53" t="s">
        <v>4806</v>
      </c>
      <c r="O1054" s="18" t="s">
        <v>3606</v>
      </c>
      <c r="P1054" s="47" t="s">
        <v>3607</v>
      </c>
      <c r="Q1054" s="48">
        <v>36160</v>
      </c>
      <c r="R1054" s="66" t="s">
        <v>1230</v>
      </c>
      <c r="S1054" s="48" t="s">
        <v>76</v>
      </c>
      <c r="T1054" s="56" t="s">
        <v>77</v>
      </c>
      <c r="U1054" s="47" t="s">
        <v>78</v>
      </c>
      <c r="V1054" s="58" t="s">
        <v>202</v>
      </c>
      <c r="W1054" s="58" t="s">
        <v>1854</v>
      </c>
      <c r="X1054" s="58" t="s">
        <v>5183</v>
      </c>
      <c r="Y1054" s="19" t="s">
        <v>5241</v>
      </c>
      <c r="Z1054" s="71"/>
      <c r="AA1054" s="69"/>
      <c r="AB1054" s="68">
        <f t="shared" si="213"/>
        <v>0</v>
      </c>
      <c r="AC1054" s="69">
        <v>2282.15</v>
      </c>
      <c r="AD1054" s="69">
        <v>1228.8499999999999</v>
      </c>
      <c r="AE1054" s="69"/>
      <c r="AF1054" s="68">
        <f t="shared" si="214"/>
        <v>3511</v>
      </c>
      <c r="AG1054" s="69"/>
      <c r="AH1054" s="69"/>
      <c r="AI1054" s="69"/>
      <c r="AJ1054" s="68">
        <f t="shared" si="215"/>
        <v>0</v>
      </c>
      <c r="AK1054" s="69"/>
      <c r="AL1054" s="69"/>
      <c r="AM1054" s="69"/>
      <c r="AN1054" s="69">
        <v>450</v>
      </c>
      <c r="AO1054" s="69">
        <v>300</v>
      </c>
      <c r="AP1054" s="69"/>
      <c r="AQ1054" s="68">
        <f t="shared" si="216"/>
        <v>750</v>
      </c>
      <c r="AR1054" s="69">
        <v>1449.25</v>
      </c>
      <c r="AS1054" s="69"/>
      <c r="AT1054" s="72">
        <f t="shared" si="217"/>
        <v>205.39349999999999</v>
      </c>
      <c r="AU1054" s="71">
        <f t="shared" si="211"/>
        <v>23.049714999999999</v>
      </c>
      <c r="AV1054" s="68">
        <f t="shared" si="218"/>
        <v>5938.6932150000002</v>
      </c>
      <c r="AW1054" s="68">
        <f t="shared" si="221"/>
        <v>71264.318580000006</v>
      </c>
      <c r="AX1054" s="70">
        <v>400</v>
      </c>
      <c r="AY1054" s="70">
        <v>600</v>
      </c>
      <c r="AZ1054" s="70"/>
      <c r="BA1054" s="68">
        <f t="shared" si="219"/>
        <v>72264.318580000006</v>
      </c>
      <c r="BB1054" s="17"/>
      <c r="BC1054" s="81"/>
    </row>
    <row r="1055" spans="1:55" s="20" customFormat="1" ht="39.75" customHeight="1" x14ac:dyDescent="0.25">
      <c r="A1055" s="81" t="s">
        <v>73</v>
      </c>
      <c r="B1055" s="34" t="s">
        <v>2</v>
      </c>
      <c r="C1055" s="34"/>
      <c r="D1055" s="34"/>
      <c r="E1055" s="34"/>
      <c r="F1055" s="34" t="s">
        <v>5182</v>
      </c>
      <c r="G1055" s="15" t="s">
        <v>4783</v>
      </c>
      <c r="H1055" s="16"/>
      <c r="I1055" s="172">
        <f t="shared" si="220"/>
        <v>1043</v>
      </c>
      <c r="J1055" s="83">
        <f t="shared" si="212"/>
        <v>988</v>
      </c>
      <c r="K1055" s="17" t="s">
        <v>4751</v>
      </c>
      <c r="L1055" s="60" t="s">
        <v>74</v>
      </c>
      <c r="M1055" s="60" t="s">
        <v>5648</v>
      </c>
      <c r="N1055" s="53" t="s">
        <v>4806</v>
      </c>
      <c r="O1055" s="18" t="s">
        <v>3608</v>
      </c>
      <c r="P1055" s="47" t="s">
        <v>3609</v>
      </c>
      <c r="Q1055" s="48">
        <v>35064</v>
      </c>
      <c r="R1055" s="66" t="s">
        <v>1231</v>
      </c>
      <c r="S1055" s="48" t="s">
        <v>76</v>
      </c>
      <c r="T1055" s="56" t="s">
        <v>77</v>
      </c>
      <c r="U1055" s="47" t="s">
        <v>78</v>
      </c>
      <c r="V1055" s="58" t="s">
        <v>202</v>
      </c>
      <c r="W1055" s="58" t="s">
        <v>1854</v>
      </c>
      <c r="X1055" s="58" t="s">
        <v>5183</v>
      </c>
      <c r="Y1055" s="19" t="s">
        <v>5241</v>
      </c>
      <c r="Z1055" s="71"/>
      <c r="AA1055" s="69"/>
      <c r="AB1055" s="68">
        <f t="shared" si="213"/>
        <v>0</v>
      </c>
      <c r="AC1055" s="69">
        <v>2282.15</v>
      </c>
      <c r="AD1055" s="69">
        <v>1228.8499999999999</v>
      </c>
      <c r="AE1055" s="69"/>
      <c r="AF1055" s="68">
        <f t="shared" si="214"/>
        <v>3511</v>
      </c>
      <c r="AG1055" s="69"/>
      <c r="AH1055" s="69"/>
      <c r="AI1055" s="69"/>
      <c r="AJ1055" s="68">
        <f t="shared" si="215"/>
        <v>0</v>
      </c>
      <c r="AK1055" s="69"/>
      <c r="AL1055" s="69"/>
      <c r="AM1055" s="69"/>
      <c r="AN1055" s="69">
        <v>450</v>
      </c>
      <c r="AO1055" s="69">
        <v>300</v>
      </c>
      <c r="AP1055" s="69"/>
      <c r="AQ1055" s="68">
        <f t="shared" si="216"/>
        <v>750</v>
      </c>
      <c r="AR1055" s="69">
        <v>1449.25</v>
      </c>
      <c r="AS1055" s="69"/>
      <c r="AT1055" s="72">
        <f t="shared" si="217"/>
        <v>205.39349999999999</v>
      </c>
      <c r="AU1055" s="71">
        <f t="shared" si="211"/>
        <v>23.049714999999999</v>
      </c>
      <c r="AV1055" s="68">
        <f t="shared" si="218"/>
        <v>5938.6932150000002</v>
      </c>
      <c r="AW1055" s="68">
        <f t="shared" si="221"/>
        <v>71264.318580000006</v>
      </c>
      <c r="AX1055" s="70">
        <v>400</v>
      </c>
      <c r="AY1055" s="70">
        <v>600</v>
      </c>
      <c r="AZ1055" s="70"/>
      <c r="BA1055" s="68">
        <f t="shared" si="219"/>
        <v>72264.318580000006</v>
      </c>
      <c r="BB1055" s="17"/>
      <c r="BC1055" s="81"/>
    </row>
    <row r="1056" spans="1:55" s="20" customFormat="1" ht="39.75" customHeight="1" x14ac:dyDescent="0.25">
      <c r="A1056" s="81" t="s">
        <v>73</v>
      </c>
      <c r="B1056" s="34" t="s">
        <v>2</v>
      </c>
      <c r="C1056" s="34"/>
      <c r="D1056" s="34"/>
      <c r="E1056" s="34"/>
      <c r="F1056" s="34" t="s">
        <v>5182</v>
      </c>
      <c r="G1056" s="15" t="s">
        <v>4783</v>
      </c>
      <c r="H1056" s="16"/>
      <c r="I1056" s="172">
        <f t="shared" si="220"/>
        <v>1044</v>
      </c>
      <c r="J1056" s="83">
        <f t="shared" si="212"/>
        <v>989</v>
      </c>
      <c r="K1056" s="17" t="s">
        <v>4751</v>
      </c>
      <c r="L1056" s="60" t="s">
        <v>74</v>
      </c>
      <c r="M1056" s="60" t="s">
        <v>5648</v>
      </c>
      <c r="N1056" s="53" t="s">
        <v>4792</v>
      </c>
      <c r="O1056" s="18" t="s">
        <v>3610</v>
      </c>
      <c r="P1056" s="47" t="s">
        <v>3611</v>
      </c>
      <c r="Q1056" s="48">
        <v>35064</v>
      </c>
      <c r="R1056" s="66" t="s">
        <v>1232</v>
      </c>
      <c r="S1056" s="48" t="s">
        <v>76</v>
      </c>
      <c r="T1056" s="56" t="s">
        <v>77</v>
      </c>
      <c r="U1056" s="47" t="s">
        <v>78</v>
      </c>
      <c r="V1056" s="58" t="s">
        <v>202</v>
      </c>
      <c r="W1056" s="58" t="s">
        <v>1854</v>
      </c>
      <c r="X1056" s="58" t="s">
        <v>5183</v>
      </c>
      <c r="Y1056" s="19" t="s">
        <v>5243</v>
      </c>
      <c r="Z1056" s="71"/>
      <c r="AA1056" s="69"/>
      <c r="AB1056" s="68">
        <f t="shared" si="213"/>
        <v>0</v>
      </c>
      <c r="AC1056" s="69">
        <v>2282.15</v>
      </c>
      <c r="AD1056" s="69">
        <v>1228.8499999999999</v>
      </c>
      <c r="AE1056" s="69"/>
      <c r="AF1056" s="68">
        <f t="shared" si="214"/>
        <v>3511</v>
      </c>
      <c r="AG1056" s="69"/>
      <c r="AH1056" s="69"/>
      <c r="AI1056" s="69"/>
      <c r="AJ1056" s="68">
        <f t="shared" si="215"/>
        <v>0</v>
      </c>
      <c r="AK1056" s="69"/>
      <c r="AL1056" s="69"/>
      <c r="AM1056" s="69"/>
      <c r="AN1056" s="69">
        <v>450</v>
      </c>
      <c r="AO1056" s="69"/>
      <c r="AP1056" s="69"/>
      <c r="AQ1056" s="68">
        <f t="shared" si="216"/>
        <v>450</v>
      </c>
      <c r="AR1056" s="69">
        <v>1581</v>
      </c>
      <c r="AS1056" s="69"/>
      <c r="AT1056" s="72">
        <f t="shared" si="217"/>
        <v>205.39349999999999</v>
      </c>
      <c r="AU1056" s="71">
        <f t="shared" si="211"/>
        <v>23.049714999999999</v>
      </c>
      <c r="AV1056" s="68">
        <f t="shared" si="218"/>
        <v>5770.4432150000002</v>
      </c>
      <c r="AW1056" s="68">
        <f t="shared" si="221"/>
        <v>69245.318580000006</v>
      </c>
      <c r="AX1056" s="70">
        <v>400</v>
      </c>
      <c r="AY1056" s="70">
        <v>600</v>
      </c>
      <c r="AZ1056" s="70"/>
      <c r="BA1056" s="68">
        <f t="shared" si="219"/>
        <v>70245.318580000006</v>
      </c>
      <c r="BB1056" s="17"/>
      <c r="BC1056" s="81"/>
    </row>
    <row r="1057" spans="1:55" s="20" customFormat="1" ht="39.75" customHeight="1" x14ac:dyDescent="0.25">
      <c r="A1057" s="81" t="s">
        <v>73</v>
      </c>
      <c r="B1057" s="34" t="s">
        <v>2</v>
      </c>
      <c r="C1057" s="34"/>
      <c r="D1057" s="34"/>
      <c r="E1057" s="34"/>
      <c r="F1057" s="34" t="s">
        <v>5182</v>
      </c>
      <c r="G1057" s="15" t="s">
        <v>4783</v>
      </c>
      <c r="H1057" s="16"/>
      <c r="I1057" s="172">
        <f t="shared" si="220"/>
        <v>1045</v>
      </c>
      <c r="J1057" s="83">
        <f t="shared" si="212"/>
        <v>990</v>
      </c>
      <c r="K1057" s="17" t="s">
        <v>4751</v>
      </c>
      <c r="L1057" s="60" t="s">
        <v>74</v>
      </c>
      <c r="M1057" s="60" t="s">
        <v>5648</v>
      </c>
      <c r="N1057" s="139" t="s">
        <v>4789</v>
      </c>
      <c r="O1057" s="18" t="s">
        <v>3612</v>
      </c>
      <c r="P1057" s="47" t="s">
        <v>3613</v>
      </c>
      <c r="Q1057" s="48">
        <v>29495</v>
      </c>
      <c r="R1057" s="66" t="s">
        <v>1233</v>
      </c>
      <c r="S1057" s="48" t="s">
        <v>76</v>
      </c>
      <c r="T1057" s="56" t="s">
        <v>77</v>
      </c>
      <c r="U1057" s="47" t="s">
        <v>78</v>
      </c>
      <c r="V1057" s="58" t="s">
        <v>202</v>
      </c>
      <c r="W1057" s="58" t="s">
        <v>1854</v>
      </c>
      <c r="X1057" s="58" t="s">
        <v>5183</v>
      </c>
      <c r="Y1057" s="19" t="s">
        <v>5236</v>
      </c>
      <c r="Z1057" s="71"/>
      <c r="AA1057" s="69"/>
      <c r="AB1057" s="68">
        <f t="shared" si="213"/>
        <v>0</v>
      </c>
      <c r="AC1057" s="69">
        <v>2282.15</v>
      </c>
      <c r="AD1057" s="69">
        <v>1228.8499999999999</v>
      </c>
      <c r="AE1057" s="69"/>
      <c r="AF1057" s="68">
        <f t="shared" si="214"/>
        <v>3511</v>
      </c>
      <c r="AG1057" s="69"/>
      <c r="AH1057" s="69"/>
      <c r="AI1057" s="69"/>
      <c r="AJ1057" s="68">
        <f t="shared" si="215"/>
        <v>0</v>
      </c>
      <c r="AK1057" s="69"/>
      <c r="AL1057" s="69"/>
      <c r="AM1057" s="69"/>
      <c r="AN1057" s="69">
        <v>450</v>
      </c>
      <c r="AO1057" s="69"/>
      <c r="AP1057" s="69"/>
      <c r="AQ1057" s="68">
        <f t="shared" si="216"/>
        <v>450</v>
      </c>
      <c r="AR1057" s="69">
        <v>1251.6300000000001</v>
      </c>
      <c r="AS1057" s="69"/>
      <c r="AT1057" s="72">
        <f t="shared" si="217"/>
        <v>205.39349999999999</v>
      </c>
      <c r="AU1057" s="71">
        <f t="shared" si="211"/>
        <v>23.049714999999999</v>
      </c>
      <c r="AV1057" s="68">
        <f t="shared" si="218"/>
        <v>5441.0732150000003</v>
      </c>
      <c r="AW1057" s="68">
        <f t="shared" si="221"/>
        <v>65292.878580000004</v>
      </c>
      <c r="AX1057" s="70">
        <v>400</v>
      </c>
      <c r="AY1057" s="70">
        <v>600</v>
      </c>
      <c r="AZ1057" s="70"/>
      <c r="BA1057" s="68">
        <f t="shared" si="219"/>
        <v>66292.878580000004</v>
      </c>
      <c r="BB1057" s="17"/>
      <c r="BC1057" s="81"/>
    </row>
    <row r="1058" spans="1:55" s="20" customFormat="1" ht="39.75" customHeight="1" x14ac:dyDescent="0.25">
      <c r="A1058" s="81" t="s">
        <v>73</v>
      </c>
      <c r="B1058" s="34" t="s">
        <v>2</v>
      </c>
      <c r="C1058" s="34"/>
      <c r="D1058" s="34"/>
      <c r="E1058" s="34"/>
      <c r="F1058" s="34" t="s">
        <v>5182</v>
      </c>
      <c r="G1058" s="15" t="s">
        <v>4783</v>
      </c>
      <c r="H1058" s="16"/>
      <c r="I1058" s="172">
        <f t="shared" si="220"/>
        <v>1046</v>
      </c>
      <c r="J1058" s="83">
        <f t="shared" si="212"/>
        <v>991</v>
      </c>
      <c r="K1058" s="17" t="s">
        <v>4751</v>
      </c>
      <c r="L1058" s="60" t="s">
        <v>74</v>
      </c>
      <c r="M1058" s="60" t="s">
        <v>5648</v>
      </c>
      <c r="N1058" s="53" t="s">
        <v>4808</v>
      </c>
      <c r="O1058" s="18" t="s">
        <v>3614</v>
      </c>
      <c r="P1058" s="47" t="s">
        <v>3615</v>
      </c>
      <c r="Q1058" s="48">
        <v>39556</v>
      </c>
      <c r="R1058" s="66" t="s">
        <v>1234</v>
      </c>
      <c r="S1058" s="48" t="s">
        <v>76</v>
      </c>
      <c r="T1058" s="56" t="s">
        <v>77</v>
      </c>
      <c r="U1058" s="47" t="s">
        <v>78</v>
      </c>
      <c r="V1058" s="58" t="s">
        <v>202</v>
      </c>
      <c r="W1058" s="58" t="s">
        <v>1854</v>
      </c>
      <c r="X1058" s="58" t="s">
        <v>5183</v>
      </c>
      <c r="Y1058" s="19" t="s">
        <v>5242</v>
      </c>
      <c r="Z1058" s="71"/>
      <c r="AA1058" s="69"/>
      <c r="AB1058" s="68">
        <f t="shared" si="213"/>
        <v>0</v>
      </c>
      <c r="AC1058" s="69">
        <v>2282.15</v>
      </c>
      <c r="AD1058" s="69">
        <v>1228.8499999999999</v>
      </c>
      <c r="AE1058" s="69"/>
      <c r="AF1058" s="68">
        <f t="shared" si="214"/>
        <v>3511</v>
      </c>
      <c r="AG1058" s="69"/>
      <c r="AH1058" s="69"/>
      <c r="AI1058" s="69"/>
      <c r="AJ1058" s="68">
        <f t="shared" si="215"/>
        <v>0</v>
      </c>
      <c r="AK1058" s="69"/>
      <c r="AL1058" s="69"/>
      <c r="AM1058" s="69"/>
      <c r="AN1058" s="69">
        <v>450</v>
      </c>
      <c r="AO1058" s="69"/>
      <c r="AP1058" s="69"/>
      <c r="AQ1058" s="68">
        <f t="shared" si="216"/>
        <v>450</v>
      </c>
      <c r="AR1058" s="69">
        <v>1581</v>
      </c>
      <c r="AS1058" s="69"/>
      <c r="AT1058" s="72">
        <f t="shared" si="217"/>
        <v>205.39349999999999</v>
      </c>
      <c r="AU1058" s="71">
        <f t="shared" si="211"/>
        <v>23.049714999999999</v>
      </c>
      <c r="AV1058" s="68">
        <f t="shared" si="218"/>
        <v>5770.4432150000002</v>
      </c>
      <c r="AW1058" s="68">
        <f t="shared" si="221"/>
        <v>69245.318580000006</v>
      </c>
      <c r="AX1058" s="70">
        <v>400</v>
      </c>
      <c r="AY1058" s="70">
        <v>600</v>
      </c>
      <c r="AZ1058" s="70"/>
      <c r="BA1058" s="68">
        <f t="shared" si="219"/>
        <v>70245.318580000006</v>
      </c>
      <c r="BB1058" s="17"/>
      <c r="BC1058" s="81"/>
    </row>
    <row r="1059" spans="1:55" s="20" customFormat="1" ht="39.75" customHeight="1" x14ac:dyDescent="0.25">
      <c r="A1059" s="81" t="s">
        <v>73</v>
      </c>
      <c r="B1059" s="34" t="s">
        <v>2</v>
      </c>
      <c r="C1059" s="34"/>
      <c r="D1059" s="34"/>
      <c r="E1059" s="34"/>
      <c r="F1059" s="34" t="s">
        <v>5182</v>
      </c>
      <c r="G1059" s="15" t="s">
        <v>4783</v>
      </c>
      <c r="H1059" s="16"/>
      <c r="I1059" s="172">
        <f t="shared" si="220"/>
        <v>1047</v>
      </c>
      <c r="J1059" s="83">
        <f t="shared" si="212"/>
        <v>992</v>
      </c>
      <c r="K1059" s="17" t="s">
        <v>4751</v>
      </c>
      <c r="L1059" s="60" t="s">
        <v>74</v>
      </c>
      <c r="M1059" s="60" t="s">
        <v>5648</v>
      </c>
      <c r="N1059" s="53" t="s">
        <v>4805</v>
      </c>
      <c r="O1059" s="18" t="s">
        <v>3616</v>
      </c>
      <c r="P1059" s="47" t="s">
        <v>3617</v>
      </c>
      <c r="Q1059" s="48">
        <v>35064</v>
      </c>
      <c r="R1059" s="66" t="s">
        <v>1235</v>
      </c>
      <c r="S1059" s="48" t="s">
        <v>76</v>
      </c>
      <c r="T1059" s="56" t="s">
        <v>77</v>
      </c>
      <c r="U1059" s="47" t="s">
        <v>78</v>
      </c>
      <c r="V1059" s="58" t="s">
        <v>205</v>
      </c>
      <c r="W1059" s="58" t="s">
        <v>1856</v>
      </c>
      <c r="X1059" s="58" t="s">
        <v>5183</v>
      </c>
      <c r="Y1059" s="19" t="s">
        <v>4978</v>
      </c>
      <c r="Z1059" s="71"/>
      <c r="AA1059" s="69"/>
      <c r="AB1059" s="68">
        <f t="shared" si="213"/>
        <v>0</v>
      </c>
      <c r="AC1059" s="69">
        <v>1920.75</v>
      </c>
      <c r="AD1059" s="69">
        <v>1034.25</v>
      </c>
      <c r="AE1059" s="69"/>
      <c r="AF1059" s="68">
        <f t="shared" si="214"/>
        <v>2955</v>
      </c>
      <c r="AG1059" s="69"/>
      <c r="AH1059" s="69"/>
      <c r="AI1059" s="69"/>
      <c r="AJ1059" s="68">
        <f t="shared" si="215"/>
        <v>0</v>
      </c>
      <c r="AK1059" s="69"/>
      <c r="AL1059" s="69"/>
      <c r="AM1059" s="69"/>
      <c r="AN1059" s="69">
        <v>450</v>
      </c>
      <c r="AO1059" s="69">
        <v>300</v>
      </c>
      <c r="AP1059" s="69"/>
      <c r="AQ1059" s="68">
        <f t="shared" si="216"/>
        <v>750</v>
      </c>
      <c r="AR1059" s="69">
        <v>1410.78</v>
      </c>
      <c r="AS1059" s="69"/>
      <c r="AT1059" s="72">
        <f t="shared" si="217"/>
        <v>172.86750000000001</v>
      </c>
      <c r="AU1059" s="71">
        <f t="shared" si="211"/>
        <v>19.399574999999999</v>
      </c>
      <c r="AV1059" s="68">
        <f t="shared" si="218"/>
        <v>5308.0470750000004</v>
      </c>
      <c r="AW1059" s="68">
        <f t="shared" si="221"/>
        <v>63696.564900000005</v>
      </c>
      <c r="AX1059" s="70">
        <v>400</v>
      </c>
      <c r="AY1059" s="70">
        <v>600</v>
      </c>
      <c r="AZ1059" s="70"/>
      <c r="BA1059" s="68">
        <f t="shared" si="219"/>
        <v>64696.564900000005</v>
      </c>
      <c r="BB1059" s="17"/>
      <c r="BC1059" s="81"/>
    </row>
    <row r="1060" spans="1:55" s="20" customFormat="1" ht="39.75" customHeight="1" x14ac:dyDescent="0.25">
      <c r="A1060" s="81" t="s">
        <v>73</v>
      </c>
      <c r="B1060" s="34" t="s">
        <v>2</v>
      </c>
      <c r="C1060" s="34"/>
      <c r="D1060" s="34"/>
      <c r="E1060" s="34"/>
      <c r="F1060" s="34" t="s">
        <v>5182</v>
      </c>
      <c r="G1060" s="15" t="s">
        <v>4783</v>
      </c>
      <c r="H1060" s="16"/>
      <c r="I1060" s="172">
        <f t="shared" si="220"/>
        <v>1048</v>
      </c>
      <c r="J1060" s="83">
        <f t="shared" si="212"/>
        <v>993</v>
      </c>
      <c r="K1060" s="17" t="s">
        <v>4751</v>
      </c>
      <c r="L1060" s="60" t="s">
        <v>74</v>
      </c>
      <c r="M1060" s="60" t="s">
        <v>5648</v>
      </c>
      <c r="N1060" s="53" t="s">
        <v>4805</v>
      </c>
      <c r="O1060" s="18" t="s">
        <v>3618</v>
      </c>
      <c r="P1060" s="47" t="s">
        <v>3619</v>
      </c>
      <c r="Q1060" s="48">
        <v>33009</v>
      </c>
      <c r="R1060" s="66" t="s">
        <v>1236</v>
      </c>
      <c r="S1060" s="48" t="s">
        <v>76</v>
      </c>
      <c r="T1060" s="56" t="s">
        <v>77</v>
      </c>
      <c r="U1060" s="47" t="s">
        <v>78</v>
      </c>
      <c r="V1060" s="58" t="s">
        <v>202</v>
      </c>
      <c r="W1060" s="58" t="s">
        <v>1854</v>
      </c>
      <c r="X1060" s="58" t="s">
        <v>5183</v>
      </c>
      <c r="Y1060" s="19" t="s">
        <v>4978</v>
      </c>
      <c r="Z1060" s="71"/>
      <c r="AA1060" s="69"/>
      <c r="AB1060" s="68">
        <f t="shared" si="213"/>
        <v>0</v>
      </c>
      <c r="AC1060" s="69">
        <v>2282.15</v>
      </c>
      <c r="AD1060" s="69">
        <v>1228.8499999999999</v>
      </c>
      <c r="AE1060" s="69"/>
      <c r="AF1060" s="68">
        <f t="shared" si="214"/>
        <v>3511</v>
      </c>
      <c r="AG1060" s="69"/>
      <c r="AH1060" s="69"/>
      <c r="AI1060" s="69"/>
      <c r="AJ1060" s="68">
        <f t="shared" si="215"/>
        <v>0</v>
      </c>
      <c r="AK1060" s="69"/>
      <c r="AL1060" s="69"/>
      <c r="AM1060" s="69"/>
      <c r="AN1060" s="69">
        <v>450</v>
      </c>
      <c r="AO1060" s="69">
        <v>300</v>
      </c>
      <c r="AP1060" s="69"/>
      <c r="AQ1060" s="68">
        <f t="shared" si="216"/>
        <v>750</v>
      </c>
      <c r="AR1060" s="69">
        <v>1581</v>
      </c>
      <c r="AS1060" s="69"/>
      <c r="AT1060" s="72">
        <f t="shared" si="217"/>
        <v>205.39349999999999</v>
      </c>
      <c r="AU1060" s="71">
        <f t="shared" si="211"/>
        <v>23.049714999999999</v>
      </c>
      <c r="AV1060" s="68">
        <f t="shared" si="218"/>
        <v>6070.4432150000002</v>
      </c>
      <c r="AW1060" s="68">
        <f t="shared" si="221"/>
        <v>72845.318580000006</v>
      </c>
      <c r="AX1060" s="70">
        <v>400</v>
      </c>
      <c r="AY1060" s="70">
        <v>600</v>
      </c>
      <c r="AZ1060" s="70"/>
      <c r="BA1060" s="68">
        <f t="shared" si="219"/>
        <v>73845.318580000006</v>
      </c>
      <c r="BB1060" s="17"/>
      <c r="BC1060" s="81"/>
    </row>
    <row r="1061" spans="1:55" s="20" customFormat="1" ht="39.75" customHeight="1" x14ac:dyDescent="0.25">
      <c r="A1061" s="81" t="s">
        <v>73</v>
      </c>
      <c r="B1061" s="34" t="s">
        <v>2</v>
      </c>
      <c r="C1061" s="34"/>
      <c r="D1061" s="34"/>
      <c r="E1061" s="34"/>
      <c r="F1061" s="34" t="s">
        <v>5182</v>
      </c>
      <c r="G1061" s="15" t="s">
        <v>4783</v>
      </c>
      <c r="H1061" s="16"/>
      <c r="I1061" s="172">
        <f t="shared" si="220"/>
        <v>1049</v>
      </c>
      <c r="J1061" s="83">
        <f t="shared" si="212"/>
        <v>994</v>
      </c>
      <c r="K1061" s="17" t="s">
        <v>4751</v>
      </c>
      <c r="L1061" s="60" t="s">
        <v>74</v>
      </c>
      <c r="M1061" s="60" t="s">
        <v>5648</v>
      </c>
      <c r="N1061" s="53" t="s">
        <v>4806</v>
      </c>
      <c r="O1061" s="18" t="s">
        <v>3620</v>
      </c>
      <c r="P1061" s="47" t="s">
        <v>3621</v>
      </c>
      <c r="Q1061" s="48">
        <v>35783</v>
      </c>
      <c r="R1061" s="66" t="s">
        <v>1237</v>
      </c>
      <c r="S1061" s="48" t="s">
        <v>76</v>
      </c>
      <c r="T1061" s="56" t="s">
        <v>77</v>
      </c>
      <c r="U1061" s="47" t="s">
        <v>78</v>
      </c>
      <c r="V1061" s="58" t="s">
        <v>202</v>
      </c>
      <c r="W1061" s="58" t="s">
        <v>1854</v>
      </c>
      <c r="X1061" s="58" t="s">
        <v>5183</v>
      </c>
      <c r="Y1061" s="19" t="s">
        <v>5241</v>
      </c>
      <c r="Z1061" s="71"/>
      <c r="AA1061" s="69"/>
      <c r="AB1061" s="68">
        <f t="shared" si="213"/>
        <v>0</v>
      </c>
      <c r="AC1061" s="69">
        <v>2282.15</v>
      </c>
      <c r="AD1061" s="69">
        <v>1228.8499999999999</v>
      </c>
      <c r="AE1061" s="69"/>
      <c r="AF1061" s="68">
        <f t="shared" si="214"/>
        <v>3511</v>
      </c>
      <c r="AG1061" s="69"/>
      <c r="AH1061" s="69"/>
      <c r="AI1061" s="69"/>
      <c r="AJ1061" s="68">
        <f t="shared" si="215"/>
        <v>0</v>
      </c>
      <c r="AK1061" s="69"/>
      <c r="AL1061" s="69"/>
      <c r="AM1061" s="69"/>
      <c r="AN1061" s="69">
        <v>450</v>
      </c>
      <c r="AO1061" s="69">
        <v>300</v>
      </c>
      <c r="AP1061" s="69"/>
      <c r="AQ1061" s="68">
        <f t="shared" si="216"/>
        <v>750</v>
      </c>
      <c r="AR1061" s="69">
        <v>1581</v>
      </c>
      <c r="AS1061" s="69"/>
      <c r="AT1061" s="72">
        <f t="shared" si="217"/>
        <v>205.39349999999999</v>
      </c>
      <c r="AU1061" s="71">
        <f t="shared" si="211"/>
        <v>23.049714999999999</v>
      </c>
      <c r="AV1061" s="68">
        <f t="shared" si="218"/>
        <v>6070.4432150000002</v>
      </c>
      <c r="AW1061" s="68">
        <f t="shared" si="221"/>
        <v>72845.318580000006</v>
      </c>
      <c r="AX1061" s="70">
        <v>400</v>
      </c>
      <c r="AY1061" s="70">
        <v>600</v>
      </c>
      <c r="AZ1061" s="70"/>
      <c r="BA1061" s="68">
        <f t="shared" si="219"/>
        <v>73845.318580000006</v>
      </c>
      <c r="BB1061" s="17"/>
      <c r="BC1061" s="81"/>
    </row>
    <row r="1062" spans="1:55" s="20" customFormat="1" ht="39.75" customHeight="1" x14ac:dyDescent="0.25">
      <c r="A1062" s="81" t="s">
        <v>73</v>
      </c>
      <c r="B1062" s="34" t="s">
        <v>2</v>
      </c>
      <c r="C1062" s="34"/>
      <c r="D1062" s="34"/>
      <c r="E1062" s="34"/>
      <c r="F1062" s="34" t="s">
        <v>5182</v>
      </c>
      <c r="G1062" s="15" t="s">
        <v>4783</v>
      </c>
      <c r="H1062" s="16"/>
      <c r="I1062" s="172">
        <f t="shared" si="220"/>
        <v>1050</v>
      </c>
      <c r="J1062" s="83">
        <f t="shared" si="212"/>
        <v>995</v>
      </c>
      <c r="K1062" s="17" t="s">
        <v>4751</v>
      </c>
      <c r="L1062" s="60" t="s">
        <v>74</v>
      </c>
      <c r="M1062" s="60" t="s">
        <v>5648</v>
      </c>
      <c r="N1062" s="53" t="s">
        <v>4792</v>
      </c>
      <c r="O1062" s="18" t="s">
        <v>3622</v>
      </c>
      <c r="P1062" s="47" t="s">
        <v>3623</v>
      </c>
      <c r="Q1062" s="48">
        <v>35064</v>
      </c>
      <c r="R1062" s="66" t="s">
        <v>1238</v>
      </c>
      <c r="S1062" s="48" t="s">
        <v>76</v>
      </c>
      <c r="T1062" s="56" t="s">
        <v>77</v>
      </c>
      <c r="U1062" s="47" t="s">
        <v>78</v>
      </c>
      <c r="V1062" s="58" t="s">
        <v>202</v>
      </c>
      <c r="W1062" s="58" t="s">
        <v>1854</v>
      </c>
      <c r="X1062" s="58" t="s">
        <v>5183</v>
      </c>
      <c r="Y1062" s="19" t="s">
        <v>5242</v>
      </c>
      <c r="Z1062" s="71"/>
      <c r="AA1062" s="69"/>
      <c r="AB1062" s="68">
        <f t="shared" si="213"/>
        <v>0</v>
      </c>
      <c r="AC1062" s="69">
        <v>2282.15</v>
      </c>
      <c r="AD1062" s="69">
        <v>1228.8499999999999</v>
      </c>
      <c r="AE1062" s="69"/>
      <c r="AF1062" s="68">
        <f t="shared" si="214"/>
        <v>3511</v>
      </c>
      <c r="AG1062" s="69"/>
      <c r="AH1062" s="69"/>
      <c r="AI1062" s="69"/>
      <c r="AJ1062" s="68">
        <f t="shared" si="215"/>
        <v>0</v>
      </c>
      <c r="AK1062" s="69"/>
      <c r="AL1062" s="69"/>
      <c r="AM1062" s="69"/>
      <c r="AN1062" s="69">
        <v>450</v>
      </c>
      <c r="AO1062" s="69">
        <v>300</v>
      </c>
      <c r="AP1062" s="69"/>
      <c r="AQ1062" s="68">
        <f t="shared" si="216"/>
        <v>750</v>
      </c>
      <c r="AR1062" s="69">
        <v>1581</v>
      </c>
      <c r="AS1062" s="69"/>
      <c r="AT1062" s="72">
        <f t="shared" si="217"/>
        <v>205.39349999999999</v>
      </c>
      <c r="AU1062" s="71">
        <f t="shared" si="211"/>
        <v>23.049714999999999</v>
      </c>
      <c r="AV1062" s="68">
        <f t="shared" si="218"/>
        <v>6070.4432150000002</v>
      </c>
      <c r="AW1062" s="68">
        <f t="shared" si="221"/>
        <v>72845.318580000006</v>
      </c>
      <c r="AX1062" s="70">
        <v>400</v>
      </c>
      <c r="AY1062" s="70">
        <v>600</v>
      </c>
      <c r="AZ1062" s="70"/>
      <c r="BA1062" s="68">
        <f t="shared" si="219"/>
        <v>73845.318580000006</v>
      </c>
      <c r="BB1062" s="17"/>
      <c r="BC1062" s="81"/>
    </row>
    <row r="1063" spans="1:55" s="20" customFormat="1" ht="39.75" customHeight="1" x14ac:dyDescent="0.25">
      <c r="A1063" s="81" t="s">
        <v>73</v>
      </c>
      <c r="B1063" s="34" t="s">
        <v>2</v>
      </c>
      <c r="C1063" s="34"/>
      <c r="D1063" s="34"/>
      <c r="E1063" s="34"/>
      <c r="F1063" s="34" t="s">
        <v>5182</v>
      </c>
      <c r="G1063" s="15" t="s">
        <v>4783</v>
      </c>
      <c r="H1063" s="16"/>
      <c r="I1063" s="172">
        <f t="shared" si="220"/>
        <v>1051</v>
      </c>
      <c r="J1063" s="83">
        <f t="shared" si="212"/>
        <v>996</v>
      </c>
      <c r="K1063" s="17" t="s">
        <v>4751</v>
      </c>
      <c r="L1063" s="60" t="s">
        <v>74</v>
      </c>
      <c r="M1063" s="60" t="s">
        <v>5648</v>
      </c>
      <c r="N1063" s="53" t="s">
        <v>4792</v>
      </c>
      <c r="O1063" s="18" t="s">
        <v>3624</v>
      </c>
      <c r="P1063" s="47" t="s">
        <v>3625</v>
      </c>
      <c r="Q1063" s="48">
        <v>35064</v>
      </c>
      <c r="R1063" s="66" t="s">
        <v>1239</v>
      </c>
      <c r="S1063" s="48" t="s">
        <v>76</v>
      </c>
      <c r="T1063" s="56" t="s">
        <v>77</v>
      </c>
      <c r="U1063" s="47" t="s">
        <v>78</v>
      </c>
      <c r="V1063" s="58" t="s">
        <v>202</v>
      </c>
      <c r="W1063" s="58" t="s">
        <v>1854</v>
      </c>
      <c r="X1063" s="58" t="s">
        <v>5183</v>
      </c>
      <c r="Y1063" s="19" t="s">
        <v>5239</v>
      </c>
      <c r="Z1063" s="71"/>
      <c r="AA1063" s="69"/>
      <c r="AB1063" s="68">
        <f t="shared" si="213"/>
        <v>0</v>
      </c>
      <c r="AC1063" s="69">
        <v>2282.15</v>
      </c>
      <c r="AD1063" s="69">
        <v>1228.8499999999999</v>
      </c>
      <c r="AE1063" s="69"/>
      <c r="AF1063" s="68">
        <f t="shared" si="214"/>
        <v>3511</v>
      </c>
      <c r="AG1063" s="69"/>
      <c r="AH1063" s="69"/>
      <c r="AI1063" s="69"/>
      <c r="AJ1063" s="68">
        <f t="shared" si="215"/>
        <v>0</v>
      </c>
      <c r="AK1063" s="69"/>
      <c r="AL1063" s="69"/>
      <c r="AM1063" s="69"/>
      <c r="AN1063" s="69">
        <v>450</v>
      </c>
      <c r="AO1063" s="69"/>
      <c r="AP1063" s="69"/>
      <c r="AQ1063" s="68">
        <f t="shared" si="216"/>
        <v>450</v>
      </c>
      <c r="AR1063" s="69">
        <v>1548.06</v>
      </c>
      <c r="AS1063" s="69"/>
      <c r="AT1063" s="72">
        <f t="shared" si="217"/>
        <v>205.39349999999999</v>
      </c>
      <c r="AU1063" s="71">
        <f t="shared" si="211"/>
        <v>23.049714999999999</v>
      </c>
      <c r="AV1063" s="68">
        <f t="shared" si="218"/>
        <v>5737.5032149999997</v>
      </c>
      <c r="AW1063" s="68">
        <f t="shared" si="221"/>
        <v>68850.038579999993</v>
      </c>
      <c r="AX1063" s="70">
        <v>400</v>
      </c>
      <c r="AY1063" s="70">
        <v>600</v>
      </c>
      <c r="AZ1063" s="70"/>
      <c r="BA1063" s="68">
        <f t="shared" si="219"/>
        <v>69850.038579999993</v>
      </c>
      <c r="BB1063" s="17"/>
      <c r="BC1063" s="81"/>
    </row>
    <row r="1064" spans="1:55" s="20" customFormat="1" ht="39.75" customHeight="1" x14ac:dyDescent="0.25">
      <c r="A1064" s="81" t="s">
        <v>73</v>
      </c>
      <c r="B1064" s="34" t="s">
        <v>2</v>
      </c>
      <c r="C1064" s="34"/>
      <c r="D1064" s="34"/>
      <c r="E1064" s="34"/>
      <c r="F1064" s="34" t="s">
        <v>5182</v>
      </c>
      <c r="G1064" s="15" t="s">
        <v>4783</v>
      </c>
      <c r="H1064" s="16"/>
      <c r="I1064" s="172">
        <f t="shared" si="220"/>
        <v>1052</v>
      </c>
      <c r="J1064" s="83">
        <f t="shared" si="212"/>
        <v>997</v>
      </c>
      <c r="K1064" s="17" t="s">
        <v>4751</v>
      </c>
      <c r="L1064" s="60" t="s">
        <v>74</v>
      </c>
      <c r="M1064" s="60" t="s">
        <v>5648</v>
      </c>
      <c r="N1064" s="53" t="s">
        <v>4808</v>
      </c>
      <c r="O1064" s="18" t="s">
        <v>3626</v>
      </c>
      <c r="P1064" s="47" t="s">
        <v>3627</v>
      </c>
      <c r="Q1064" s="48">
        <v>32387</v>
      </c>
      <c r="R1064" s="66" t="s">
        <v>1240</v>
      </c>
      <c r="S1064" s="48" t="s">
        <v>76</v>
      </c>
      <c r="T1064" s="56" t="s">
        <v>77</v>
      </c>
      <c r="U1064" s="47" t="s">
        <v>78</v>
      </c>
      <c r="V1064" s="58" t="s">
        <v>202</v>
      </c>
      <c r="W1064" s="58" t="s">
        <v>1854</v>
      </c>
      <c r="X1064" s="58" t="s">
        <v>5183</v>
      </c>
      <c r="Y1064" s="19" t="s">
        <v>5240</v>
      </c>
      <c r="Z1064" s="71"/>
      <c r="AA1064" s="69"/>
      <c r="AB1064" s="68">
        <f t="shared" si="213"/>
        <v>0</v>
      </c>
      <c r="AC1064" s="69">
        <v>2282.15</v>
      </c>
      <c r="AD1064" s="69">
        <v>1228.8499999999999</v>
      </c>
      <c r="AE1064" s="69"/>
      <c r="AF1064" s="68">
        <f t="shared" si="214"/>
        <v>3511</v>
      </c>
      <c r="AG1064" s="69"/>
      <c r="AH1064" s="69"/>
      <c r="AI1064" s="69"/>
      <c r="AJ1064" s="68">
        <f t="shared" si="215"/>
        <v>0</v>
      </c>
      <c r="AK1064" s="69"/>
      <c r="AL1064" s="69"/>
      <c r="AM1064" s="69"/>
      <c r="AN1064" s="69">
        <v>450</v>
      </c>
      <c r="AO1064" s="69"/>
      <c r="AP1064" s="69"/>
      <c r="AQ1064" s="68">
        <f t="shared" si="216"/>
        <v>450</v>
      </c>
      <c r="AR1064" s="69">
        <v>1449.25</v>
      </c>
      <c r="AS1064" s="69"/>
      <c r="AT1064" s="72">
        <f t="shared" si="217"/>
        <v>205.39349999999999</v>
      </c>
      <c r="AU1064" s="71">
        <f t="shared" si="211"/>
        <v>23.049714999999999</v>
      </c>
      <c r="AV1064" s="68">
        <f t="shared" si="218"/>
        <v>5638.6932150000002</v>
      </c>
      <c r="AW1064" s="68">
        <f t="shared" si="221"/>
        <v>67664.318580000006</v>
      </c>
      <c r="AX1064" s="70">
        <v>400</v>
      </c>
      <c r="AY1064" s="70">
        <v>600</v>
      </c>
      <c r="AZ1064" s="70"/>
      <c r="BA1064" s="68">
        <f t="shared" si="219"/>
        <v>68664.318580000006</v>
      </c>
      <c r="BB1064" s="17"/>
      <c r="BC1064" s="81"/>
    </row>
    <row r="1065" spans="1:55" s="20" customFormat="1" ht="39.75" customHeight="1" x14ac:dyDescent="0.25">
      <c r="A1065" s="81" t="s">
        <v>73</v>
      </c>
      <c r="B1065" s="34" t="s">
        <v>2</v>
      </c>
      <c r="C1065" s="34"/>
      <c r="D1065" s="34"/>
      <c r="E1065" s="34"/>
      <c r="F1065" s="34" t="s">
        <v>5182</v>
      </c>
      <c r="G1065" s="15" t="s">
        <v>4783</v>
      </c>
      <c r="H1065" s="16"/>
      <c r="I1065" s="172">
        <f t="shared" si="220"/>
        <v>1053</v>
      </c>
      <c r="J1065" s="83">
        <f t="shared" si="212"/>
        <v>998</v>
      </c>
      <c r="K1065" s="17" t="s">
        <v>4751</v>
      </c>
      <c r="L1065" s="60" t="s">
        <v>74</v>
      </c>
      <c r="M1065" s="60" t="s">
        <v>5648</v>
      </c>
      <c r="N1065" s="53" t="s">
        <v>4793</v>
      </c>
      <c r="O1065" s="18" t="s">
        <v>3628</v>
      </c>
      <c r="P1065" s="47" t="s">
        <v>3629</v>
      </c>
      <c r="Q1065" s="48">
        <v>35064</v>
      </c>
      <c r="R1065" s="66" t="s">
        <v>1241</v>
      </c>
      <c r="S1065" s="48" t="s">
        <v>76</v>
      </c>
      <c r="T1065" s="56" t="s">
        <v>77</v>
      </c>
      <c r="U1065" s="47" t="s">
        <v>78</v>
      </c>
      <c r="V1065" s="58" t="s">
        <v>202</v>
      </c>
      <c r="W1065" s="58" t="s">
        <v>1854</v>
      </c>
      <c r="X1065" s="58" t="s">
        <v>5183</v>
      </c>
      <c r="Y1065" s="19" t="s">
        <v>5236</v>
      </c>
      <c r="Z1065" s="71"/>
      <c r="AA1065" s="69"/>
      <c r="AB1065" s="68">
        <f t="shared" si="213"/>
        <v>0</v>
      </c>
      <c r="AC1065" s="69">
        <v>2282.15</v>
      </c>
      <c r="AD1065" s="69">
        <v>1228.8499999999999</v>
      </c>
      <c r="AE1065" s="69"/>
      <c r="AF1065" s="68">
        <f t="shared" si="214"/>
        <v>3511</v>
      </c>
      <c r="AG1065" s="69"/>
      <c r="AH1065" s="69"/>
      <c r="AI1065" s="69"/>
      <c r="AJ1065" s="68">
        <f t="shared" si="215"/>
        <v>0</v>
      </c>
      <c r="AK1065" s="69"/>
      <c r="AL1065" s="69"/>
      <c r="AM1065" s="69"/>
      <c r="AN1065" s="69">
        <v>450</v>
      </c>
      <c r="AO1065" s="69">
        <v>300</v>
      </c>
      <c r="AP1065" s="69"/>
      <c r="AQ1065" s="68">
        <f t="shared" si="216"/>
        <v>750</v>
      </c>
      <c r="AR1065" s="69">
        <v>1449.25</v>
      </c>
      <c r="AS1065" s="69"/>
      <c r="AT1065" s="72">
        <f t="shared" si="217"/>
        <v>205.39349999999999</v>
      </c>
      <c r="AU1065" s="71">
        <f t="shared" si="211"/>
        <v>23.049714999999999</v>
      </c>
      <c r="AV1065" s="68">
        <f t="shared" si="218"/>
        <v>5938.6932150000002</v>
      </c>
      <c r="AW1065" s="68">
        <f t="shared" si="221"/>
        <v>71264.318580000006</v>
      </c>
      <c r="AX1065" s="70">
        <v>400</v>
      </c>
      <c r="AY1065" s="70">
        <v>600</v>
      </c>
      <c r="AZ1065" s="70"/>
      <c r="BA1065" s="68">
        <f t="shared" si="219"/>
        <v>72264.318580000006</v>
      </c>
      <c r="BB1065" s="17"/>
      <c r="BC1065" s="81"/>
    </row>
    <row r="1066" spans="1:55" s="20" customFormat="1" ht="39.75" customHeight="1" x14ac:dyDescent="0.25">
      <c r="A1066" s="81" t="s">
        <v>73</v>
      </c>
      <c r="B1066" s="34" t="s">
        <v>2</v>
      </c>
      <c r="C1066" s="34"/>
      <c r="D1066" s="34"/>
      <c r="E1066" s="34"/>
      <c r="F1066" s="34" t="s">
        <v>5182</v>
      </c>
      <c r="G1066" s="15" t="s">
        <v>4783</v>
      </c>
      <c r="H1066" s="16"/>
      <c r="I1066" s="172">
        <f t="shared" si="220"/>
        <v>1054</v>
      </c>
      <c r="J1066" s="83">
        <f t="shared" si="212"/>
        <v>999</v>
      </c>
      <c r="K1066" s="17" t="s">
        <v>4751</v>
      </c>
      <c r="L1066" s="60" t="s">
        <v>74</v>
      </c>
      <c r="M1066" s="60" t="s">
        <v>5648</v>
      </c>
      <c r="N1066" s="53" t="s">
        <v>4793</v>
      </c>
      <c r="O1066" s="18" t="s">
        <v>3630</v>
      </c>
      <c r="P1066" s="47" t="s">
        <v>3631</v>
      </c>
      <c r="Q1066" s="48">
        <v>29845</v>
      </c>
      <c r="R1066" s="66" t="s">
        <v>1242</v>
      </c>
      <c r="S1066" s="48" t="s">
        <v>76</v>
      </c>
      <c r="T1066" s="56" t="s">
        <v>77</v>
      </c>
      <c r="U1066" s="47" t="s">
        <v>78</v>
      </c>
      <c r="V1066" s="58" t="s">
        <v>202</v>
      </c>
      <c r="W1066" s="58" t="s">
        <v>1854</v>
      </c>
      <c r="X1066" s="58" t="s">
        <v>5183</v>
      </c>
      <c r="Y1066" s="19" t="s">
        <v>5239</v>
      </c>
      <c r="Z1066" s="71"/>
      <c r="AA1066" s="69"/>
      <c r="AB1066" s="68">
        <f t="shared" si="213"/>
        <v>0</v>
      </c>
      <c r="AC1066" s="69">
        <v>2282.15</v>
      </c>
      <c r="AD1066" s="69">
        <v>1228.8499999999999</v>
      </c>
      <c r="AE1066" s="69"/>
      <c r="AF1066" s="68">
        <f t="shared" si="214"/>
        <v>3511</v>
      </c>
      <c r="AG1066" s="69"/>
      <c r="AH1066" s="69"/>
      <c r="AI1066" s="69"/>
      <c r="AJ1066" s="68">
        <f t="shared" si="215"/>
        <v>0</v>
      </c>
      <c r="AK1066" s="69"/>
      <c r="AL1066" s="69"/>
      <c r="AM1066" s="69"/>
      <c r="AN1066" s="69">
        <v>450</v>
      </c>
      <c r="AO1066" s="69">
        <v>300</v>
      </c>
      <c r="AP1066" s="69"/>
      <c r="AQ1066" s="68">
        <f t="shared" si="216"/>
        <v>750</v>
      </c>
      <c r="AR1066" s="69">
        <v>1449.25</v>
      </c>
      <c r="AS1066" s="69"/>
      <c r="AT1066" s="72">
        <f t="shared" si="217"/>
        <v>205.39349999999999</v>
      </c>
      <c r="AU1066" s="71">
        <f t="shared" si="211"/>
        <v>23.049714999999999</v>
      </c>
      <c r="AV1066" s="68">
        <f t="shared" si="218"/>
        <v>5938.6932150000002</v>
      </c>
      <c r="AW1066" s="68">
        <f t="shared" si="221"/>
        <v>71264.318580000006</v>
      </c>
      <c r="AX1066" s="70">
        <v>400</v>
      </c>
      <c r="AY1066" s="70">
        <v>600</v>
      </c>
      <c r="AZ1066" s="70"/>
      <c r="BA1066" s="68">
        <f t="shared" si="219"/>
        <v>72264.318580000006</v>
      </c>
      <c r="BB1066" s="17"/>
      <c r="BC1066" s="81"/>
    </row>
    <row r="1067" spans="1:55" s="20" customFormat="1" ht="39.75" customHeight="1" x14ac:dyDescent="0.25">
      <c r="A1067" s="81" t="s">
        <v>73</v>
      </c>
      <c r="B1067" s="34" t="s">
        <v>2</v>
      </c>
      <c r="C1067" s="34"/>
      <c r="D1067" s="34"/>
      <c r="E1067" s="34"/>
      <c r="F1067" s="34" t="s">
        <v>5182</v>
      </c>
      <c r="G1067" s="15" t="s">
        <v>4783</v>
      </c>
      <c r="H1067" s="16"/>
      <c r="I1067" s="172">
        <f t="shared" si="220"/>
        <v>1055</v>
      </c>
      <c r="J1067" s="83">
        <f t="shared" si="212"/>
        <v>1000</v>
      </c>
      <c r="K1067" s="17" t="s">
        <v>4751</v>
      </c>
      <c r="L1067" s="60" t="s">
        <v>74</v>
      </c>
      <c r="M1067" s="60" t="s">
        <v>5648</v>
      </c>
      <c r="N1067" s="53" t="s">
        <v>4806</v>
      </c>
      <c r="O1067" s="18" t="s">
        <v>3632</v>
      </c>
      <c r="P1067" s="47" t="s">
        <v>3633</v>
      </c>
      <c r="Q1067" s="48">
        <v>33009</v>
      </c>
      <c r="R1067" s="66" t="s">
        <v>1243</v>
      </c>
      <c r="S1067" s="48" t="s">
        <v>76</v>
      </c>
      <c r="T1067" s="56" t="s">
        <v>77</v>
      </c>
      <c r="U1067" s="47" t="s">
        <v>78</v>
      </c>
      <c r="V1067" s="58" t="s">
        <v>202</v>
      </c>
      <c r="W1067" s="58" t="s">
        <v>1854</v>
      </c>
      <c r="X1067" s="58" t="s">
        <v>5183</v>
      </c>
      <c r="Y1067" s="19" t="s">
        <v>5240</v>
      </c>
      <c r="Z1067" s="71"/>
      <c r="AA1067" s="69"/>
      <c r="AB1067" s="68">
        <f t="shared" si="213"/>
        <v>0</v>
      </c>
      <c r="AC1067" s="69">
        <v>2282.15</v>
      </c>
      <c r="AD1067" s="69">
        <v>1228.8499999999999</v>
      </c>
      <c r="AE1067" s="69"/>
      <c r="AF1067" s="68">
        <f t="shared" si="214"/>
        <v>3511</v>
      </c>
      <c r="AG1067" s="69"/>
      <c r="AH1067" s="69"/>
      <c r="AI1067" s="69"/>
      <c r="AJ1067" s="68">
        <f t="shared" si="215"/>
        <v>0</v>
      </c>
      <c r="AK1067" s="69"/>
      <c r="AL1067" s="69"/>
      <c r="AM1067" s="69"/>
      <c r="AN1067" s="69">
        <v>450</v>
      </c>
      <c r="AO1067" s="73"/>
      <c r="AP1067" s="69"/>
      <c r="AQ1067" s="68">
        <f t="shared" si="216"/>
        <v>450</v>
      </c>
      <c r="AR1067" s="69">
        <v>1185.75</v>
      </c>
      <c r="AS1067" s="69"/>
      <c r="AT1067" s="72">
        <f t="shared" si="217"/>
        <v>205.39349999999999</v>
      </c>
      <c r="AU1067" s="71">
        <f t="shared" si="211"/>
        <v>23.049714999999999</v>
      </c>
      <c r="AV1067" s="68">
        <f t="shared" si="218"/>
        <v>5375.1932150000002</v>
      </c>
      <c r="AW1067" s="68">
        <f t="shared" si="221"/>
        <v>64502.318580000006</v>
      </c>
      <c r="AX1067" s="70">
        <v>400</v>
      </c>
      <c r="AY1067" s="70">
        <v>600</v>
      </c>
      <c r="AZ1067" s="70"/>
      <c r="BA1067" s="68">
        <f t="shared" si="219"/>
        <v>65502.318580000006</v>
      </c>
      <c r="BB1067" s="17"/>
      <c r="BC1067" s="81"/>
    </row>
    <row r="1068" spans="1:55" s="20" customFormat="1" ht="39.75" customHeight="1" x14ac:dyDescent="0.25">
      <c r="A1068" s="81" t="s">
        <v>73</v>
      </c>
      <c r="B1068" s="34" t="s">
        <v>2</v>
      </c>
      <c r="C1068" s="34"/>
      <c r="D1068" s="34"/>
      <c r="E1068" s="34"/>
      <c r="F1068" s="34" t="s">
        <v>5182</v>
      </c>
      <c r="G1068" s="15" t="s">
        <v>4783</v>
      </c>
      <c r="H1068" s="16"/>
      <c r="I1068" s="172">
        <f t="shared" si="220"/>
        <v>1056</v>
      </c>
      <c r="J1068" s="83">
        <f t="shared" si="212"/>
        <v>1001</v>
      </c>
      <c r="K1068" s="17" t="s">
        <v>4751</v>
      </c>
      <c r="L1068" s="60" t="s">
        <v>74</v>
      </c>
      <c r="M1068" s="60" t="s">
        <v>5648</v>
      </c>
      <c r="N1068" s="53" t="s">
        <v>4800</v>
      </c>
      <c r="O1068" s="18" t="s">
        <v>3634</v>
      </c>
      <c r="P1068" s="47" t="s">
        <v>3635</v>
      </c>
      <c r="Q1068" s="48">
        <v>31762</v>
      </c>
      <c r="R1068" s="66" t="s">
        <v>1244</v>
      </c>
      <c r="S1068" s="48" t="s">
        <v>76</v>
      </c>
      <c r="T1068" s="56" t="s">
        <v>77</v>
      </c>
      <c r="U1068" s="47" t="s">
        <v>78</v>
      </c>
      <c r="V1068" s="58" t="s">
        <v>202</v>
      </c>
      <c r="W1068" s="58" t="s">
        <v>1854</v>
      </c>
      <c r="X1068" s="58" t="s">
        <v>5183</v>
      </c>
      <c r="Y1068" s="19" t="s">
        <v>5239</v>
      </c>
      <c r="Z1068" s="71"/>
      <c r="AA1068" s="69"/>
      <c r="AB1068" s="68">
        <f t="shared" si="213"/>
        <v>0</v>
      </c>
      <c r="AC1068" s="69">
        <v>2282.15</v>
      </c>
      <c r="AD1068" s="69">
        <v>1228.8499999999999</v>
      </c>
      <c r="AE1068" s="69"/>
      <c r="AF1068" s="68">
        <f t="shared" si="214"/>
        <v>3511</v>
      </c>
      <c r="AG1068" s="69"/>
      <c r="AH1068" s="69"/>
      <c r="AI1068" s="69"/>
      <c r="AJ1068" s="68">
        <f t="shared" si="215"/>
        <v>0</v>
      </c>
      <c r="AK1068" s="69"/>
      <c r="AL1068" s="69"/>
      <c r="AM1068" s="69"/>
      <c r="AN1068" s="69">
        <v>450</v>
      </c>
      <c r="AO1068" s="69"/>
      <c r="AP1068" s="69"/>
      <c r="AQ1068" s="68">
        <f t="shared" si="216"/>
        <v>450</v>
      </c>
      <c r="AR1068" s="69">
        <v>1449.25</v>
      </c>
      <c r="AS1068" s="69"/>
      <c r="AT1068" s="72">
        <f t="shared" si="217"/>
        <v>205.39349999999999</v>
      </c>
      <c r="AU1068" s="71">
        <f t="shared" si="211"/>
        <v>23.049714999999999</v>
      </c>
      <c r="AV1068" s="68">
        <f t="shared" si="218"/>
        <v>5638.6932150000002</v>
      </c>
      <c r="AW1068" s="68">
        <f t="shared" si="221"/>
        <v>67664.318580000006</v>
      </c>
      <c r="AX1068" s="70">
        <v>400</v>
      </c>
      <c r="AY1068" s="70">
        <v>600</v>
      </c>
      <c r="AZ1068" s="70"/>
      <c r="BA1068" s="68">
        <f t="shared" si="219"/>
        <v>68664.318580000006</v>
      </c>
      <c r="BB1068" s="17"/>
      <c r="BC1068" s="81"/>
    </row>
    <row r="1069" spans="1:55" s="20" customFormat="1" ht="39.75" customHeight="1" x14ac:dyDescent="0.25">
      <c r="A1069" s="81" t="s">
        <v>73</v>
      </c>
      <c r="B1069" s="34" t="s">
        <v>2</v>
      </c>
      <c r="C1069" s="34"/>
      <c r="D1069" s="34"/>
      <c r="E1069" s="34"/>
      <c r="F1069" s="34" t="s">
        <v>5182</v>
      </c>
      <c r="G1069" s="15" t="s">
        <v>4783</v>
      </c>
      <c r="H1069" s="16"/>
      <c r="I1069" s="172">
        <f t="shared" si="220"/>
        <v>1057</v>
      </c>
      <c r="J1069" s="83">
        <f t="shared" si="212"/>
        <v>1002</v>
      </c>
      <c r="K1069" s="17" t="s">
        <v>4751</v>
      </c>
      <c r="L1069" s="60" t="s">
        <v>74</v>
      </c>
      <c r="M1069" s="60" t="s">
        <v>5648</v>
      </c>
      <c r="N1069" s="53" t="s">
        <v>4808</v>
      </c>
      <c r="O1069" s="18" t="s">
        <v>3636</v>
      </c>
      <c r="P1069" s="47" t="s">
        <v>3637</v>
      </c>
      <c r="Q1069" s="48">
        <v>28034</v>
      </c>
      <c r="R1069" s="66" t="s">
        <v>1245</v>
      </c>
      <c r="S1069" s="48" t="s">
        <v>76</v>
      </c>
      <c r="T1069" s="56" t="s">
        <v>77</v>
      </c>
      <c r="U1069" s="47" t="s">
        <v>78</v>
      </c>
      <c r="V1069" s="58" t="s">
        <v>202</v>
      </c>
      <c r="W1069" s="58" t="s">
        <v>1854</v>
      </c>
      <c r="X1069" s="58" t="s">
        <v>5183</v>
      </c>
      <c r="Y1069" s="19" t="s">
        <v>5240</v>
      </c>
      <c r="Z1069" s="71"/>
      <c r="AA1069" s="69"/>
      <c r="AB1069" s="68">
        <f t="shared" si="213"/>
        <v>0</v>
      </c>
      <c r="AC1069" s="69">
        <v>2282.15</v>
      </c>
      <c r="AD1069" s="69">
        <v>1228.8499999999999</v>
      </c>
      <c r="AE1069" s="69"/>
      <c r="AF1069" s="68">
        <f t="shared" si="214"/>
        <v>3511</v>
      </c>
      <c r="AG1069" s="69"/>
      <c r="AH1069" s="69"/>
      <c r="AI1069" s="69"/>
      <c r="AJ1069" s="68">
        <f t="shared" si="215"/>
        <v>0</v>
      </c>
      <c r="AK1069" s="69"/>
      <c r="AL1069" s="69"/>
      <c r="AM1069" s="69"/>
      <c r="AN1069" s="69">
        <v>450</v>
      </c>
      <c r="AO1069" s="69"/>
      <c r="AP1069" s="69"/>
      <c r="AQ1069" s="68">
        <f t="shared" si="216"/>
        <v>450</v>
      </c>
      <c r="AR1069" s="69">
        <v>988.12</v>
      </c>
      <c r="AS1069" s="69"/>
      <c r="AT1069" s="72">
        <f t="shared" si="217"/>
        <v>205.39349999999999</v>
      </c>
      <c r="AU1069" s="71">
        <f t="shared" si="211"/>
        <v>23.049714999999999</v>
      </c>
      <c r="AV1069" s="68">
        <f t="shared" si="218"/>
        <v>5177.5632150000001</v>
      </c>
      <c r="AW1069" s="68">
        <f t="shared" si="221"/>
        <v>62130.758580000002</v>
      </c>
      <c r="AX1069" s="70">
        <v>400</v>
      </c>
      <c r="AY1069" s="70">
        <v>600</v>
      </c>
      <c r="AZ1069" s="70"/>
      <c r="BA1069" s="68">
        <f t="shared" si="219"/>
        <v>63130.758580000002</v>
      </c>
      <c r="BB1069" s="17"/>
      <c r="BC1069" s="81"/>
    </row>
    <row r="1070" spans="1:55" s="20" customFormat="1" ht="39.75" customHeight="1" x14ac:dyDescent="0.25">
      <c r="A1070" s="81" t="s">
        <v>73</v>
      </c>
      <c r="B1070" s="34" t="s">
        <v>2</v>
      </c>
      <c r="C1070" s="34"/>
      <c r="D1070" s="34"/>
      <c r="E1070" s="34"/>
      <c r="F1070" s="34" t="s">
        <v>5182</v>
      </c>
      <c r="G1070" s="15" t="s">
        <v>4783</v>
      </c>
      <c r="H1070" s="16"/>
      <c r="I1070" s="172">
        <f t="shared" si="220"/>
        <v>1058</v>
      </c>
      <c r="J1070" s="83">
        <f t="shared" si="212"/>
        <v>1003</v>
      </c>
      <c r="K1070" s="17" t="s">
        <v>4751</v>
      </c>
      <c r="L1070" s="60" t="s">
        <v>74</v>
      </c>
      <c r="M1070" s="60" t="s">
        <v>5648</v>
      </c>
      <c r="N1070" s="53" t="s">
        <v>4805</v>
      </c>
      <c r="O1070" s="18" t="s">
        <v>3638</v>
      </c>
      <c r="P1070" s="47" t="s">
        <v>3639</v>
      </c>
      <c r="Q1070" s="48">
        <v>35064</v>
      </c>
      <c r="R1070" s="66" t="s">
        <v>1246</v>
      </c>
      <c r="S1070" s="48" t="s">
        <v>76</v>
      </c>
      <c r="T1070" s="56" t="s">
        <v>77</v>
      </c>
      <c r="U1070" s="47" t="s">
        <v>78</v>
      </c>
      <c r="V1070" s="58" t="s">
        <v>205</v>
      </c>
      <c r="W1070" s="58" t="s">
        <v>1856</v>
      </c>
      <c r="X1070" s="58" t="s">
        <v>5183</v>
      </c>
      <c r="Y1070" s="19" t="s">
        <v>4978</v>
      </c>
      <c r="Z1070" s="71"/>
      <c r="AA1070" s="69"/>
      <c r="AB1070" s="68">
        <f t="shared" si="213"/>
        <v>0</v>
      </c>
      <c r="AC1070" s="69">
        <v>1920.75</v>
      </c>
      <c r="AD1070" s="69">
        <v>1034.25</v>
      </c>
      <c r="AE1070" s="69"/>
      <c r="AF1070" s="68">
        <f t="shared" si="214"/>
        <v>2955</v>
      </c>
      <c r="AG1070" s="69"/>
      <c r="AH1070" s="69"/>
      <c r="AI1070" s="69"/>
      <c r="AJ1070" s="68">
        <f t="shared" si="215"/>
        <v>0</v>
      </c>
      <c r="AK1070" s="69"/>
      <c r="AL1070" s="69"/>
      <c r="AM1070" s="69"/>
      <c r="AN1070" s="69">
        <v>450</v>
      </c>
      <c r="AO1070" s="69">
        <v>300</v>
      </c>
      <c r="AP1070" s="69"/>
      <c r="AQ1070" s="68">
        <f t="shared" si="216"/>
        <v>750</v>
      </c>
      <c r="AR1070" s="69">
        <v>1320.74</v>
      </c>
      <c r="AS1070" s="69"/>
      <c r="AT1070" s="72">
        <f t="shared" si="217"/>
        <v>172.86750000000001</v>
      </c>
      <c r="AU1070" s="71">
        <f t="shared" si="211"/>
        <v>19.399574999999999</v>
      </c>
      <c r="AV1070" s="68">
        <f t="shared" si="218"/>
        <v>5218.0070750000004</v>
      </c>
      <c r="AW1070" s="68">
        <f t="shared" si="221"/>
        <v>62616.084900000002</v>
      </c>
      <c r="AX1070" s="70">
        <v>400</v>
      </c>
      <c r="AY1070" s="70">
        <v>600</v>
      </c>
      <c r="AZ1070" s="70"/>
      <c r="BA1070" s="68">
        <f t="shared" si="219"/>
        <v>63616.084900000002</v>
      </c>
      <c r="BB1070" s="17"/>
      <c r="BC1070" s="81"/>
    </row>
    <row r="1071" spans="1:55" s="20" customFormat="1" ht="39.75" customHeight="1" x14ac:dyDescent="0.25">
      <c r="A1071" s="81" t="s">
        <v>73</v>
      </c>
      <c r="B1071" s="34" t="s">
        <v>2</v>
      </c>
      <c r="C1071" s="34"/>
      <c r="D1071" s="34"/>
      <c r="E1071" s="34"/>
      <c r="F1071" s="34" t="s">
        <v>5182</v>
      </c>
      <c r="G1071" s="15" t="s">
        <v>4783</v>
      </c>
      <c r="H1071" s="16"/>
      <c r="I1071" s="172">
        <f t="shared" si="220"/>
        <v>1059</v>
      </c>
      <c r="J1071" s="83">
        <f t="shared" si="212"/>
        <v>1004</v>
      </c>
      <c r="K1071" s="17" t="s">
        <v>4751</v>
      </c>
      <c r="L1071" s="60" t="s">
        <v>74</v>
      </c>
      <c r="M1071" s="60" t="s">
        <v>5648</v>
      </c>
      <c r="N1071" s="53" t="s">
        <v>4805</v>
      </c>
      <c r="O1071" s="18" t="s">
        <v>3640</v>
      </c>
      <c r="P1071" s="47" t="s">
        <v>3641</v>
      </c>
      <c r="Q1071" s="48">
        <v>31017</v>
      </c>
      <c r="R1071" s="66" t="s">
        <v>1247</v>
      </c>
      <c r="S1071" s="48" t="s">
        <v>76</v>
      </c>
      <c r="T1071" s="56" t="s">
        <v>77</v>
      </c>
      <c r="U1071" s="47" t="s">
        <v>78</v>
      </c>
      <c r="V1071" s="58" t="s">
        <v>202</v>
      </c>
      <c r="W1071" s="58" t="s">
        <v>1854</v>
      </c>
      <c r="X1071" s="58" t="s">
        <v>5183</v>
      </c>
      <c r="Y1071" s="19" t="s">
        <v>5244</v>
      </c>
      <c r="Z1071" s="71"/>
      <c r="AA1071" s="69"/>
      <c r="AB1071" s="68">
        <f t="shared" si="213"/>
        <v>0</v>
      </c>
      <c r="AC1071" s="69">
        <v>2282.15</v>
      </c>
      <c r="AD1071" s="69">
        <v>1228.8499999999999</v>
      </c>
      <c r="AE1071" s="69"/>
      <c r="AF1071" s="68">
        <f t="shared" si="214"/>
        <v>3511</v>
      </c>
      <c r="AG1071" s="69"/>
      <c r="AH1071" s="69"/>
      <c r="AI1071" s="69"/>
      <c r="AJ1071" s="68">
        <f t="shared" si="215"/>
        <v>0</v>
      </c>
      <c r="AK1071" s="69"/>
      <c r="AL1071" s="69"/>
      <c r="AM1071" s="69"/>
      <c r="AN1071" s="69">
        <v>450</v>
      </c>
      <c r="AO1071" s="69">
        <v>300</v>
      </c>
      <c r="AP1071" s="69"/>
      <c r="AQ1071" s="68">
        <f t="shared" si="216"/>
        <v>750</v>
      </c>
      <c r="AR1071" s="69">
        <v>1515.13</v>
      </c>
      <c r="AS1071" s="69"/>
      <c r="AT1071" s="72">
        <f t="shared" si="217"/>
        <v>205.39349999999999</v>
      </c>
      <c r="AU1071" s="71">
        <f t="shared" si="211"/>
        <v>23.049714999999999</v>
      </c>
      <c r="AV1071" s="68">
        <f t="shared" si="218"/>
        <v>6004.5732150000003</v>
      </c>
      <c r="AW1071" s="68">
        <f t="shared" si="221"/>
        <v>72054.878580000004</v>
      </c>
      <c r="AX1071" s="70">
        <v>400</v>
      </c>
      <c r="AY1071" s="70">
        <v>600</v>
      </c>
      <c r="AZ1071" s="70"/>
      <c r="BA1071" s="68">
        <f t="shared" si="219"/>
        <v>73054.878580000004</v>
      </c>
      <c r="BB1071" s="17"/>
      <c r="BC1071" s="81"/>
    </row>
    <row r="1072" spans="1:55" s="20" customFormat="1" ht="39.75" customHeight="1" x14ac:dyDescent="0.25">
      <c r="A1072" s="81" t="s">
        <v>73</v>
      </c>
      <c r="B1072" s="34" t="s">
        <v>2</v>
      </c>
      <c r="C1072" s="34"/>
      <c r="D1072" s="34"/>
      <c r="E1072" s="34"/>
      <c r="F1072" s="34" t="s">
        <v>5182</v>
      </c>
      <c r="G1072" s="15" t="s">
        <v>4783</v>
      </c>
      <c r="H1072" s="16"/>
      <c r="I1072" s="172">
        <f t="shared" si="220"/>
        <v>1060</v>
      </c>
      <c r="J1072" s="83">
        <f t="shared" si="212"/>
        <v>1005</v>
      </c>
      <c r="K1072" s="17" t="s">
        <v>4751</v>
      </c>
      <c r="L1072" s="60" t="s">
        <v>74</v>
      </c>
      <c r="M1072" s="60" t="s">
        <v>5648</v>
      </c>
      <c r="N1072" s="53" t="s">
        <v>4808</v>
      </c>
      <c r="O1072" s="18" t="s">
        <v>3642</v>
      </c>
      <c r="P1072" s="47" t="s">
        <v>3643</v>
      </c>
      <c r="Q1072" s="48">
        <v>32126</v>
      </c>
      <c r="R1072" s="66" t="s">
        <v>1248</v>
      </c>
      <c r="S1072" s="48" t="s">
        <v>76</v>
      </c>
      <c r="T1072" s="56" t="s">
        <v>77</v>
      </c>
      <c r="U1072" s="47" t="s">
        <v>78</v>
      </c>
      <c r="V1072" s="58" t="s">
        <v>204</v>
      </c>
      <c r="W1072" s="58" t="s">
        <v>1855</v>
      </c>
      <c r="X1072" s="58" t="s">
        <v>5183</v>
      </c>
      <c r="Y1072" s="19" t="s">
        <v>5239</v>
      </c>
      <c r="Z1072" s="71"/>
      <c r="AA1072" s="69"/>
      <c r="AB1072" s="68">
        <f t="shared" si="213"/>
        <v>0</v>
      </c>
      <c r="AC1072" s="69">
        <v>2024.75</v>
      </c>
      <c r="AD1072" s="69">
        <v>1090.25</v>
      </c>
      <c r="AE1072" s="69"/>
      <c r="AF1072" s="68">
        <f t="shared" si="214"/>
        <v>3115</v>
      </c>
      <c r="AG1072" s="69"/>
      <c r="AH1072" s="69"/>
      <c r="AI1072" s="69"/>
      <c r="AJ1072" s="68">
        <f t="shared" si="215"/>
        <v>0</v>
      </c>
      <c r="AK1072" s="69"/>
      <c r="AL1072" s="69"/>
      <c r="AM1072" s="69"/>
      <c r="AN1072" s="69">
        <v>450</v>
      </c>
      <c r="AO1072" s="69"/>
      <c r="AP1072" s="69"/>
      <c r="AQ1072" s="68">
        <f t="shared" si="216"/>
        <v>450</v>
      </c>
      <c r="AR1072" s="69">
        <v>1384.24</v>
      </c>
      <c r="AS1072" s="69"/>
      <c r="AT1072" s="72">
        <f t="shared" si="217"/>
        <v>182.22749999999999</v>
      </c>
      <c r="AU1072" s="71">
        <f t="shared" si="211"/>
        <v>20.449974999999998</v>
      </c>
      <c r="AV1072" s="68">
        <f t="shared" si="218"/>
        <v>5151.9174750000002</v>
      </c>
      <c r="AW1072" s="68">
        <f t="shared" si="221"/>
        <v>61823.009700000002</v>
      </c>
      <c r="AX1072" s="70">
        <v>400</v>
      </c>
      <c r="AY1072" s="70">
        <v>600</v>
      </c>
      <c r="AZ1072" s="70"/>
      <c r="BA1072" s="68">
        <f t="shared" si="219"/>
        <v>62823.009700000002</v>
      </c>
      <c r="BB1072" s="17"/>
      <c r="BC1072" s="81"/>
    </row>
    <row r="1073" spans="1:55" s="20" customFormat="1" ht="39.75" customHeight="1" x14ac:dyDescent="0.25">
      <c r="A1073" s="81" t="s">
        <v>73</v>
      </c>
      <c r="B1073" s="34" t="s">
        <v>2</v>
      </c>
      <c r="C1073" s="34"/>
      <c r="D1073" s="34"/>
      <c r="E1073" s="34"/>
      <c r="F1073" s="34" t="s">
        <v>5182</v>
      </c>
      <c r="G1073" s="15" t="s">
        <v>4783</v>
      </c>
      <c r="H1073" s="16"/>
      <c r="I1073" s="172">
        <f t="shared" si="220"/>
        <v>1061</v>
      </c>
      <c r="J1073" s="83">
        <f t="shared" si="212"/>
        <v>1006</v>
      </c>
      <c r="K1073" s="17" t="s">
        <v>4751</v>
      </c>
      <c r="L1073" s="60" t="s">
        <v>74</v>
      </c>
      <c r="M1073" s="60" t="s">
        <v>5648</v>
      </c>
      <c r="N1073" s="53" t="s">
        <v>4792</v>
      </c>
      <c r="O1073" s="18" t="s">
        <v>4567</v>
      </c>
      <c r="P1073" s="47" t="s">
        <v>4568</v>
      </c>
      <c r="Q1073" s="48">
        <v>31747</v>
      </c>
      <c r="R1073" s="66" t="s">
        <v>1249</v>
      </c>
      <c r="S1073" s="48" t="s">
        <v>76</v>
      </c>
      <c r="T1073" s="56" t="s">
        <v>77</v>
      </c>
      <c r="U1073" s="47" t="s">
        <v>78</v>
      </c>
      <c r="V1073" s="58" t="s">
        <v>206</v>
      </c>
      <c r="W1073" s="58" t="s">
        <v>1858</v>
      </c>
      <c r="X1073" s="58" t="s">
        <v>5183</v>
      </c>
      <c r="Y1073" s="19" t="s">
        <v>5240</v>
      </c>
      <c r="Z1073" s="71"/>
      <c r="AA1073" s="69"/>
      <c r="AB1073" s="68">
        <f t="shared" si="213"/>
        <v>0</v>
      </c>
      <c r="AC1073" s="69">
        <v>1747.85</v>
      </c>
      <c r="AD1073" s="69">
        <v>941.15</v>
      </c>
      <c r="AE1073" s="69"/>
      <c r="AF1073" s="68">
        <f t="shared" si="214"/>
        <v>2689</v>
      </c>
      <c r="AG1073" s="69"/>
      <c r="AH1073" s="69"/>
      <c r="AI1073" s="69"/>
      <c r="AJ1073" s="68">
        <f t="shared" si="215"/>
        <v>0</v>
      </c>
      <c r="AK1073" s="69"/>
      <c r="AL1073" s="69"/>
      <c r="AM1073" s="69"/>
      <c r="AN1073" s="69">
        <v>450</v>
      </c>
      <c r="AO1073" s="69">
        <v>300</v>
      </c>
      <c r="AP1073" s="69"/>
      <c r="AQ1073" s="68">
        <f t="shared" si="216"/>
        <v>750</v>
      </c>
      <c r="AR1073" s="69">
        <v>1251.6300000000001</v>
      </c>
      <c r="AS1073" s="69"/>
      <c r="AT1073" s="72">
        <f t="shared" si="217"/>
        <v>157.3065</v>
      </c>
      <c r="AU1073" s="71">
        <f t="shared" si="211"/>
        <v>17.653284999999997</v>
      </c>
      <c r="AV1073" s="68">
        <f t="shared" si="218"/>
        <v>4865.5897850000001</v>
      </c>
      <c r="AW1073" s="68">
        <f t="shared" si="221"/>
        <v>58387.077420000001</v>
      </c>
      <c r="AX1073" s="70">
        <v>400</v>
      </c>
      <c r="AY1073" s="70">
        <v>600</v>
      </c>
      <c r="AZ1073" s="70"/>
      <c r="BA1073" s="68">
        <f t="shared" si="219"/>
        <v>59387.077420000001</v>
      </c>
      <c r="BB1073" s="17" t="s">
        <v>5765</v>
      </c>
      <c r="BC1073" s="81"/>
    </row>
    <row r="1074" spans="1:55" s="20" customFormat="1" ht="39.75" customHeight="1" x14ac:dyDescent="0.25">
      <c r="A1074" s="81" t="s">
        <v>73</v>
      </c>
      <c r="B1074" s="34" t="s">
        <v>2</v>
      </c>
      <c r="C1074" s="34"/>
      <c r="D1074" s="34"/>
      <c r="E1074" s="34"/>
      <c r="F1074" s="34" t="s">
        <v>5182</v>
      </c>
      <c r="G1074" s="15" t="s">
        <v>4783</v>
      </c>
      <c r="H1074" s="16"/>
      <c r="I1074" s="172">
        <f t="shared" si="220"/>
        <v>1062</v>
      </c>
      <c r="J1074" s="83">
        <f t="shared" si="212"/>
        <v>1007</v>
      </c>
      <c r="K1074" s="17" t="s">
        <v>4751</v>
      </c>
      <c r="L1074" s="60" t="s">
        <v>74</v>
      </c>
      <c r="M1074" s="60" t="s">
        <v>5648</v>
      </c>
      <c r="N1074" s="53" t="s">
        <v>4806</v>
      </c>
      <c r="O1074" s="18" t="s">
        <v>3644</v>
      </c>
      <c r="P1074" s="47" t="s">
        <v>3645</v>
      </c>
      <c r="Q1074" s="48">
        <v>35627</v>
      </c>
      <c r="R1074" s="66" t="s">
        <v>1250</v>
      </c>
      <c r="S1074" s="48" t="s">
        <v>76</v>
      </c>
      <c r="T1074" s="56" t="s">
        <v>77</v>
      </c>
      <c r="U1074" s="47" t="s">
        <v>78</v>
      </c>
      <c r="V1074" s="58" t="s">
        <v>203</v>
      </c>
      <c r="W1074" s="58" t="s">
        <v>1857</v>
      </c>
      <c r="X1074" s="58" t="s">
        <v>5183</v>
      </c>
      <c r="Y1074" s="19" t="s">
        <v>5241</v>
      </c>
      <c r="Z1074" s="71"/>
      <c r="AA1074" s="69"/>
      <c r="AB1074" s="68">
        <f t="shared" si="213"/>
        <v>0</v>
      </c>
      <c r="AC1074" s="69">
        <v>2141.1</v>
      </c>
      <c r="AD1074" s="69">
        <v>1152.9000000000001</v>
      </c>
      <c r="AE1074" s="69"/>
      <c r="AF1074" s="68">
        <f t="shared" si="214"/>
        <v>3294</v>
      </c>
      <c r="AG1074" s="69"/>
      <c r="AH1074" s="69"/>
      <c r="AI1074" s="69"/>
      <c r="AJ1074" s="68">
        <f t="shared" si="215"/>
        <v>0</v>
      </c>
      <c r="AK1074" s="69"/>
      <c r="AL1074" s="69"/>
      <c r="AM1074" s="69"/>
      <c r="AN1074" s="69">
        <v>450</v>
      </c>
      <c r="AO1074" s="69">
        <v>300</v>
      </c>
      <c r="AP1074" s="69"/>
      <c r="AQ1074" s="68">
        <f t="shared" si="216"/>
        <v>750</v>
      </c>
      <c r="AR1074" s="69">
        <v>1448.51</v>
      </c>
      <c r="AS1074" s="69"/>
      <c r="AT1074" s="72">
        <f t="shared" si="217"/>
        <v>192.69899999999998</v>
      </c>
      <c r="AU1074" s="71">
        <f t="shared" si="211"/>
        <v>21.625109999999999</v>
      </c>
      <c r="AV1074" s="68">
        <f t="shared" si="218"/>
        <v>5706.8341099999998</v>
      </c>
      <c r="AW1074" s="68">
        <f t="shared" si="221"/>
        <v>68482.009319999997</v>
      </c>
      <c r="AX1074" s="70">
        <v>400</v>
      </c>
      <c r="AY1074" s="70">
        <v>600</v>
      </c>
      <c r="AZ1074" s="70"/>
      <c r="BA1074" s="68">
        <f t="shared" si="219"/>
        <v>69482.009319999997</v>
      </c>
      <c r="BB1074" s="17"/>
      <c r="BC1074" s="81"/>
    </row>
    <row r="1075" spans="1:55" s="20" customFormat="1" ht="39.75" customHeight="1" x14ac:dyDescent="0.25">
      <c r="A1075" s="81" t="s">
        <v>73</v>
      </c>
      <c r="B1075" s="34" t="s">
        <v>2</v>
      </c>
      <c r="C1075" s="34"/>
      <c r="D1075" s="34"/>
      <c r="E1075" s="34"/>
      <c r="F1075" s="34" t="s">
        <v>5182</v>
      </c>
      <c r="G1075" s="15" t="s">
        <v>4783</v>
      </c>
      <c r="H1075" s="16"/>
      <c r="I1075" s="172">
        <f t="shared" si="220"/>
        <v>1063</v>
      </c>
      <c r="J1075" s="83">
        <f t="shared" si="212"/>
        <v>1008</v>
      </c>
      <c r="K1075" s="17" t="s">
        <v>4751</v>
      </c>
      <c r="L1075" s="60" t="s">
        <v>74</v>
      </c>
      <c r="M1075" s="60" t="s">
        <v>5648</v>
      </c>
      <c r="N1075" s="53" t="s">
        <v>4792</v>
      </c>
      <c r="O1075" s="18" t="s">
        <v>3646</v>
      </c>
      <c r="P1075" s="47" t="s">
        <v>3647</v>
      </c>
      <c r="Q1075" s="48">
        <v>35064</v>
      </c>
      <c r="R1075" s="66" t="s">
        <v>1251</v>
      </c>
      <c r="S1075" s="48" t="s">
        <v>76</v>
      </c>
      <c r="T1075" s="56" t="s">
        <v>77</v>
      </c>
      <c r="U1075" s="47" t="s">
        <v>78</v>
      </c>
      <c r="V1075" s="58" t="s">
        <v>202</v>
      </c>
      <c r="W1075" s="58" t="s">
        <v>1854</v>
      </c>
      <c r="X1075" s="58" t="s">
        <v>5183</v>
      </c>
      <c r="Y1075" s="19" t="s">
        <v>5242</v>
      </c>
      <c r="Z1075" s="71"/>
      <c r="AA1075" s="69"/>
      <c r="AB1075" s="68">
        <f t="shared" si="213"/>
        <v>0</v>
      </c>
      <c r="AC1075" s="69">
        <v>2282.15</v>
      </c>
      <c r="AD1075" s="69">
        <v>1228.8499999999999</v>
      </c>
      <c r="AE1075" s="69"/>
      <c r="AF1075" s="68">
        <f t="shared" si="214"/>
        <v>3511</v>
      </c>
      <c r="AG1075" s="69"/>
      <c r="AH1075" s="69"/>
      <c r="AI1075" s="69"/>
      <c r="AJ1075" s="68">
        <f t="shared" si="215"/>
        <v>0</v>
      </c>
      <c r="AK1075" s="69"/>
      <c r="AL1075" s="69"/>
      <c r="AM1075" s="69"/>
      <c r="AN1075" s="69">
        <v>450</v>
      </c>
      <c r="AO1075" s="69"/>
      <c r="AP1075" s="69"/>
      <c r="AQ1075" s="68">
        <f t="shared" si="216"/>
        <v>450</v>
      </c>
      <c r="AR1075" s="69">
        <v>1251.6300000000001</v>
      </c>
      <c r="AS1075" s="69"/>
      <c r="AT1075" s="72">
        <f t="shared" si="217"/>
        <v>205.39349999999999</v>
      </c>
      <c r="AU1075" s="71">
        <f t="shared" si="211"/>
        <v>23.049714999999999</v>
      </c>
      <c r="AV1075" s="68">
        <f t="shared" si="218"/>
        <v>5441.0732150000003</v>
      </c>
      <c r="AW1075" s="68">
        <f t="shared" si="221"/>
        <v>65292.878580000004</v>
      </c>
      <c r="AX1075" s="70">
        <v>400</v>
      </c>
      <c r="AY1075" s="70">
        <v>600</v>
      </c>
      <c r="AZ1075" s="70"/>
      <c r="BA1075" s="68">
        <f t="shared" si="219"/>
        <v>66292.878580000004</v>
      </c>
      <c r="BB1075" s="17"/>
      <c r="BC1075" s="81"/>
    </row>
    <row r="1076" spans="1:55" s="20" customFormat="1" ht="39.75" customHeight="1" x14ac:dyDescent="0.25">
      <c r="A1076" s="81" t="s">
        <v>73</v>
      </c>
      <c r="B1076" s="34" t="s">
        <v>2</v>
      </c>
      <c r="C1076" s="34"/>
      <c r="D1076" s="34"/>
      <c r="E1076" s="34"/>
      <c r="F1076" s="34" t="s">
        <v>5182</v>
      </c>
      <c r="G1076" s="15" t="s">
        <v>4783</v>
      </c>
      <c r="H1076" s="16"/>
      <c r="I1076" s="172">
        <f t="shared" si="220"/>
        <v>1064</v>
      </c>
      <c r="J1076" s="83">
        <f t="shared" si="212"/>
        <v>1009</v>
      </c>
      <c r="K1076" s="17" t="s">
        <v>4751</v>
      </c>
      <c r="L1076" s="60" t="s">
        <v>74</v>
      </c>
      <c r="M1076" s="60" t="s">
        <v>5648</v>
      </c>
      <c r="N1076" s="53" t="s">
        <v>4806</v>
      </c>
      <c r="O1076" s="18" t="s">
        <v>3648</v>
      </c>
      <c r="P1076" s="47" t="s">
        <v>3649</v>
      </c>
      <c r="Q1076" s="48">
        <v>32873</v>
      </c>
      <c r="R1076" s="66" t="s">
        <v>1252</v>
      </c>
      <c r="S1076" s="48" t="s">
        <v>76</v>
      </c>
      <c r="T1076" s="56" t="s">
        <v>77</v>
      </c>
      <c r="U1076" s="47" t="s">
        <v>78</v>
      </c>
      <c r="V1076" s="58" t="s">
        <v>202</v>
      </c>
      <c r="W1076" s="58" t="s">
        <v>1854</v>
      </c>
      <c r="X1076" s="58" t="s">
        <v>5183</v>
      </c>
      <c r="Y1076" s="19" t="s">
        <v>5241</v>
      </c>
      <c r="Z1076" s="71"/>
      <c r="AA1076" s="69"/>
      <c r="AB1076" s="68">
        <f t="shared" si="213"/>
        <v>0</v>
      </c>
      <c r="AC1076" s="69">
        <v>2282.15</v>
      </c>
      <c r="AD1076" s="69">
        <v>1228.8499999999999</v>
      </c>
      <c r="AE1076" s="69"/>
      <c r="AF1076" s="68">
        <f t="shared" si="214"/>
        <v>3511</v>
      </c>
      <c r="AG1076" s="69"/>
      <c r="AH1076" s="69"/>
      <c r="AI1076" s="69"/>
      <c r="AJ1076" s="68">
        <f t="shared" si="215"/>
        <v>0</v>
      </c>
      <c r="AK1076" s="69"/>
      <c r="AL1076" s="69"/>
      <c r="AM1076" s="69"/>
      <c r="AN1076" s="69">
        <v>450</v>
      </c>
      <c r="AO1076" s="69">
        <v>300</v>
      </c>
      <c r="AP1076" s="69"/>
      <c r="AQ1076" s="68">
        <f t="shared" si="216"/>
        <v>750</v>
      </c>
      <c r="AR1076" s="69">
        <v>1449.25</v>
      </c>
      <c r="AS1076" s="69"/>
      <c r="AT1076" s="72">
        <f t="shared" si="217"/>
        <v>205.39349999999999</v>
      </c>
      <c r="AU1076" s="71">
        <f t="shared" si="211"/>
        <v>23.049714999999999</v>
      </c>
      <c r="AV1076" s="68">
        <f t="shared" si="218"/>
        <v>5938.6932150000002</v>
      </c>
      <c r="AW1076" s="68">
        <f t="shared" si="221"/>
        <v>71264.318580000006</v>
      </c>
      <c r="AX1076" s="70">
        <v>400</v>
      </c>
      <c r="AY1076" s="70">
        <v>600</v>
      </c>
      <c r="AZ1076" s="70"/>
      <c r="BA1076" s="68">
        <f t="shared" si="219"/>
        <v>72264.318580000006</v>
      </c>
      <c r="BB1076" s="17"/>
      <c r="BC1076" s="81"/>
    </row>
    <row r="1077" spans="1:55" s="20" customFormat="1" ht="39.75" customHeight="1" x14ac:dyDescent="0.25">
      <c r="A1077" s="81" t="s">
        <v>73</v>
      </c>
      <c r="B1077" s="34" t="s">
        <v>2</v>
      </c>
      <c r="C1077" s="34"/>
      <c r="D1077" s="34"/>
      <c r="E1077" s="34"/>
      <c r="F1077" s="34" t="s">
        <v>5182</v>
      </c>
      <c r="G1077" s="15" t="s">
        <v>4783</v>
      </c>
      <c r="H1077" s="16"/>
      <c r="I1077" s="172">
        <f t="shared" si="220"/>
        <v>1065</v>
      </c>
      <c r="J1077" s="83">
        <f t="shared" si="212"/>
        <v>1010</v>
      </c>
      <c r="K1077" s="17" t="s">
        <v>4751</v>
      </c>
      <c r="L1077" s="60" t="s">
        <v>74</v>
      </c>
      <c r="M1077" s="60" t="s">
        <v>5648</v>
      </c>
      <c r="N1077" s="53" t="s">
        <v>4806</v>
      </c>
      <c r="O1077" s="18" t="s">
        <v>3650</v>
      </c>
      <c r="P1077" s="47" t="s">
        <v>3651</v>
      </c>
      <c r="Q1077" s="48">
        <v>30636</v>
      </c>
      <c r="R1077" s="66" t="s">
        <v>1253</v>
      </c>
      <c r="S1077" s="48" t="s">
        <v>76</v>
      </c>
      <c r="T1077" s="56" t="s">
        <v>77</v>
      </c>
      <c r="U1077" s="47" t="s">
        <v>78</v>
      </c>
      <c r="V1077" s="58" t="s">
        <v>204</v>
      </c>
      <c r="W1077" s="58" t="s">
        <v>1855</v>
      </c>
      <c r="X1077" s="58" t="s">
        <v>5183</v>
      </c>
      <c r="Y1077" s="19" t="s">
        <v>5240</v>
      </c>
      <c r="Z1077" s="71"/>
      <c r="AA1077" s="69"/>
      <c r="AB1077" s="68">
        <f t="shared" si="213"/>
        <v>0</v>
      </c>
      <c r="AC1077" s="69">
        <v>2024.75</v>
      </c>
      <c r="AD1077" s="69">
        <v>1090.25</v>
      </c>
      <c r="AE1077" s="69"/>
      <c r="AF1077" s="68">
        <f t="shared" si="214"/>
        <v>3115</v>
      </c>
      <c r="AG1077" s="69"/>
      <c r="AH1077" s="69"/>
      <c r="AI1077" s="69"/>
      <c r="AJ1077" s="68">
        <f t="shared" si="215"/>
        <v>0</v>
      </c>
      <c r="AK1077" s="69"/>
      <c r="AL1077" s="69"/>
      <c r="AM1077" s="69"/>
      <c r="AN1077" s="69">
        <v>450</v>
      </c>
      <c r="AO1077" s="69">
        <v>300</v>
      </c>
      <c r="AP1077" s="69"/>
      <c r="AQ1077" s="68">
        <f t="shared" si="216"/>
        <v>750</v>
      </c>
      <c r="AR1077" s="69">
        <v>861.33</v>
      </c>
      <c r="AS1077" s="69"/>
      <c r="AT1077" s="72">
        <f t="shared" si="217"/>
        <v>182.22749999999999</v>
      </c>
      <c r="AU1077" s="71">
        <f t="shared" ref="AU1077:AU1140" si="222">+(Z1077+AC1077)*1.01%</f>
        <v>20.449974999999998</v>
      </c>
      <c r="AV1077" s="68">
        <f t="shared" si="218"/>
        <v>4929.0074750000003</v>
      </c>
      <c r="AW1077" s="68">
        <f t="shared" si="221"/>
        <v>59148.089700000004</v>
      </c>
      <c r="AX1077" s="70">
        <v>400</v>
      </c>
      <c r="AY1077" s="70">
        <v>600</v>
      </c>
      <c r="AZ1077" s="70"/>
      <c r="BA1077" s="68">
        <f t="shared" si="219"/>
        <v>60148.089700000004</v>
      </c>
      <c r="BB1077" s="17"/>
      <c r="BC1077" s="81"/>
    </row>
    <row r="1078" spans="1:55" s="20" customFormat="1" ht="39.75" customHeight="1" x14ac:dyDescent="0.25">
      <c r="A1078" s="81" t="s">
        <v>73</v>
      </c>
      <c r="B1078" s="34" t="s">
        <v>2</v>
      </c>
      <c r="C1078" s="34"/>
      <c r="D1078" s="34"/>
      <c r="E1078" s="34"/>
      <c r="F1078" s="34" t="s">
        <v>5182</v>
      </c>
      <c r="G1078" s="15" t="s">
        <v>4783</v>
      </c>
      <c r="H1078" s="16"/>
      <c r="I1078" s="172">
        <f t="shared" si="220"/>
        <v>1066</v>
      </c>
      <c r="J1078" s="83">
        <f t="shared" si="212"/>
        <v>1011</v>
      </c>
      <c r="K1078" s="17" t="s">
        <v>4751</v>
      </c>
      <c r="L1078" s="60" t="s">
        <v>74</v>
      </c>
      <c r="M1078" s="60" t="s">
        <v>5648</v>
      </c>
      <c r="N1078" s="53" t="s">
        <v>4805</v>
      </c>
      <c r="O1078" s="18" t="s">
        <v>3652</v>
      </c>
      <c r="P1078" s="47" t="s">
        <v>3653</v>
      </c>
      <c r="Q1078" s="48">
        <v>31017</v>
      </c>
      <c r="R1078" s="66" t="s">
        <v>1254</v>
      </c>
      <c r="S1078" s="48" t="s">
        <v>76</v>
      </c>
      <c r="T1078" s="56" t="s">
        <v>77</v>
      </c>
      <c r="U1078" s="47" t="s">
        <v>78</v>
      </c>
      <c r="V1078" s="58" t="s">
        <v>202</v>
      </c>
      <c r="W1078" s="58" t="s">
        <v>1854</v>
      </c>
      <c r="X1078" s="58" t="s">
        <v>5183</v>
      </c>
      <c r="Y1078" s="19" t="s">
        <v>4978</v>
      </c>
      <c r="Z1078" s="71"/>
      <c r="AA1078" s="69"/>
      <c r="AB1078" s="68">
        <f t="shared" si="213"/>
        <v>0</v>
      </c>
      <c r="AC1078" s="69">
        <v>2282.15</v>
      </c>
      <c r="AD1078" s="69">
        <v>1228.8499999999999</v>
      </c>
      <c r="AE1078" s="69"/>
      <c r="AF1078" s="68">
        <f t="shared" si="214"/>
        <v>3511</v>
      </c>
      <c r="AG1078" s="69"/>
      <c r="AH1078" s="69"/>
      <c r="AI1078" s="69"/>
      <c r="AJ1078" s="68">
        <f t="shared" si="215"/>
        <v>0</v>
      </c>
      <c r="AK1078" s="69"/>
      <c r="AL1078" s="69"/>
      <c r="AM1078" s="69"/>
      <c r="AN1078" s="69">
        <v>450</v>
      </c>
      <c r="AO1078" s="69">
        <v>300</v>
      </c>
      <c r="AP1078" s="69"/>
      <c r="AQ1078" s="68">
        <f t="shared" si="216"/>
        <v>750</v>
      </c>
      <c r="AR1078" s="69">
        <v>1185.75</v>
      </c>
      <c r="AS1078" s="69"/>
      <c r="AT1078" s="72">
        <f t="shared" si="217"/>
        <v>205.39349999999999</v>
      </c>
      <c r="AU1078" s="71">
        <f t="shared" si="222"/>
        <v>23.049714999999999</v>
      </c>
      <c r="AV1078" s="68">
        <f t="shared" si="218"/>
        <v>5675.1932150000002</v>
      </c>
      <c r="AW1078" s="68">
        <f t="shared" si="221"/>
        <v>68102.318580000006</v>
      </c>
      <c r="AX1078" s="70">
        <v>400</v>
      </c>
      <c r="AY1078" s="70">
        <v>600</v>
      </c>
      <c r="AZ1078" s="70"/>
      <c r="BA1078" s="68">
        <f t="shared" si="219"/>
        <v>69102.318580000006</v>
      </c>
      <c r="BB1078" s="17"/>
      <c r="BC1078" s="81"/>
    </row>
    <row r="1079" spans="1:55" s="20" customFormat="1" ht="39.75" customHeight="1" x14ac:dyDescent="0.25">
      <c r="A1079" s="81" t="s">
        <v>73</v>
      </c>
      <c r="B1079" s="34" t="s">
        <v>2</v>
      </c>
      <c r="C1079" s="34"/>
      <c r="D1079" s="34"/>
      <c r="E1079" s="34"/>
      <c r="F1079" s="34" t="s">
        <v>5182</v>
      </c>
      <c r="G1079" s="15" t="s">
        <v>4783</v>
      </c>
      <c r="H1079" s="16"/>
      <c r="I1079" s="172">
        <f t="shared" si="220"/>
        <v>1067</v>
      </c>
      <c r="J1079" s="83">
        <f t="shared" si="212"/>
        <v>1012</v>
      </c>
      <c r="K1079" s="17" t="s">
        <v>4751</v>
      </c>
      <c r="L1079" s="60" t="s">
        <v>74</v>
      </c>
      <c r="M1079" s="60" t="s">
        <v>5648</v>
      </c>
      <c r="N1079" s="53" t="s">
        <v>4808</v>
      </c>
      <c r="O1079" s="18" t="s">
        <v>3654</v>
      </c>
      <c r="P1079" s="47" t="s">
        <v>3655</v>
      </c>
      <c r="Q1079" s="48">
        <v>29007</v>
      </c>
      <c r="R1079" s="66" t="s">
        <v>1255</v>
      </c>
      <c r="S1079" s="48" t="s">
        <v>76</v>
      </c>
      <c r="T1079" s="56" t="s">
        <v>77</v>
      </c>
      <c r="U1079" s="47" t="s">
        <v>78</v>
      </c>
      <c r="V1079" s="58" t="s">
        <v>202</v>
      </c>
      <c r="W1079" s="58" t="s">
        <v>1854</v>
      </c>
      <c r="X1079" s="58" t="s">
        <v>5183</v>
      </c>
      <c r="Y1079" s="19" t="s">
        <v>5236</v>
      </c>
      <c r="Z1079" s="71"/>
      <c r="AA1079" s="69"/>
      <c r="AB1079" s="68">
        <f t="shared" si="213"/>
        <v>0</v>
      </c>
      <c r="AC1079" s="69">
        <v>2282.15</v>
      </c>
      <c r="AD1079" s="69">
        <v>1228.8499999999999</v>
      </c>
      <c r="AE1079" s="69"/>
      <c r="AF1079" s="68">
        <f t="shared" si="214"/>
        <v>3511</v>
      </c>
      <c r="AG1079" s="69"/>
      <c r="AH1079" s="69"/>
      <c r="AI1079" s="69"/>
      <c r="AJ1079" s="68">
        <f t="shared" si="215"/>
        <v>0</v>
      </c>
      <c r="AK1079" s="69"/>
      <c r="AL1079" s="69"/>
      <c r="AM1079" s="69"/>
      <c r="AN1079" s="69">
        <v>450</v>
      </c>
      <c r="AO1079" s="69"/>
      <c r="AP1079" s="69"/>
      <c r="AQ1079" s="68">
        <f t="shared" si="216"/>
        <v>450</v>
      </c>
      <c r="AR1079" s="69">
        <v>1185.75</v>
      </c>
      <c r="AS1079" s="69"/>
      <c r="AT1079" s="72">
        <f t="shared" si="217"/>
        <v>205.39349999999999</v>
      </c>
      <c r="AU1079" s="71">
        <f t="shared" si="222"/>
        <v>23.049714999999999</v>
      </c>
      <c r="AV1079" s="68">
        <f t="shared" si="218"/>
        <v>5375.1932150000002</v>
      </c>
      <c r="AW1079" s="68">
        <f t="shared" si="221"/>
        <v>64502.318580000006</v>
      </c>
      <c r="AX1079" s="70">
        <v>400</v>
      </c>
      <c r="AY1079" s="70">
        <v>600</v>
      </c>
      <c r="AZ1079" s="70"/>
      <c r="BA1079" s="68">
        <f t="shared" si="219"/>
        <v>65502.318580000006</v>
      </c>
      <c r="BB1079" s="17"/>
      <c r="BC1079" s="81"/>
    </row>
    <row r="1080" spans="1:55" s="20" customFormat="1" ht="39.75" customHeight="1" x14ac:dyDescent="0.25">
      <c r="A1080" s="81" t="s">
        <v>73</v>
      </c>
      <c r="B1080" s="34" t="s">
        <v>2</v>
      </c>
      <c r="C1080" s="34"/>
      <c r="D1080" s="34"/>
      <c r="E1080" s="34"/>
      <c r="F1080" s="34" t="s">
        <v>5182</v>
      </c>
      <c r="G1080" s="15" t="s">
        <v>4783</v>
      </c>
      <c r="H1080" s="16"/>
      <c r="I1080" s="172">
        <f t="shared" si="220"/>
        <v>1068</v>
      </c>
      <c r="J1080" s="83">
        <f t="shared" si="212"/>
        <v>1013</v>
      </c>
      <c r="K1080" s="17" t="s">
        <v>4751</v>
      </c>
      <c r="L1080" s="60" t="s">
        <v>74</v>
      </c>
      <c r="M1080" s="60" t="s">
        <v>5648</v>
      </c>
      <c r="N1080" s="53" t="s">
        <v>4805</v>
      </c>
      <c r="O1080" s="18" t="s">
        <v>3656</v>
      </c>
      <c r="P1080" s="47" t="s">
        <v>3657</v>
      </c>
      <c r="Q1080" s="48">
        <v>31747</v>
      </c>
      <c r="R1080" s="66" t="s">
        <v>1256</v>
      </c>
      <c r="S1080" s="48" t="s">
        <v>76</v>
      </c>
      <c r="T1080" s="56" t="s">
        <v>77</v>
      </c>
      <c r="U1080" s="47" t="s">
        <v>78</v>
      </c>
      <c r="V1080" s="58" t="s">
        <v>202</v>
      </c>
      <c r="W1080" s="58" t="s">
        <v>1854</v>
      </c>
      <c r="X1080" s="58" t="s">
        <v>5183</v>
      </c>
      <c r="Y1080" s="19" t="s">
        <v>4978</v>
      </c>
      <c r="Z1080" s="71"/>
      <c r="AA1080" s="69"/>
      <c r="AB1080" s="68">
        <f t="shared" si="213"/>
        <v>0</v>
      </c>
      <c r="AC1080" s="69">
        <v>2282.15</v>
      </c>
      <c r="AD1080" s="69">
        <v>1228.8499999999999</v>
      </c>
      <c r="AE1080" s="69"/>
      <c r="AF1080" s="68">
        <f t="shared" si="214"/>
        <v>3511</v>
      </c>
      <c r="AG1080" s="69"/>
      <c r="AH1080" s="69"/>
      <c r="AI1080" s="69"/>
      <c r="AJ1080" s="68">
        <f t="shared" si="215"/>
        <v>0</v>
      </c>
      <c r="AK1080" s="69"/>
      <c r="AL1080" s="69"/>
      <c r="AM1080" s="69"/>
      <c r="AN1080" s="69">
        <v>450</v>
      </c>
      <c r="AO1080" s="69">
        <v>300</v>
      </c>
      <c r="AP1080" s="69"/>
      <c r="AQ1080" s="68">
        <f t="shared" si="216"/>
        <v>750</v>
      </c>
      <c r="AR1080" s="69">
        <v>1581</v>
      </c>
      <c r="AS1080" s="69"/>
      <c r="AT1080" s="72">
        <f t="shared" si="217"/>
        <v>205.39349999999999</v>
      </c>
      <c r="AU1080" s="71">
        <f t="shared" si="222"/>
        <v>23.049714999999999</v>
      </c>
      <c r="AV1080" s="68">
        <f t="shared" si="218"/>
        <v>6070.4432150000002</v>
      </c>
      <c r="AW1080" s="68">
        <f t="shared" si="221"/>
        <v>72845.318580000006</v>
      </c>
      <c r="AX1080" s="70">
        <v>400</v>
      </c>
      <c r="AY1080" s="70">
        <v>600</v>
      </c>
      <c r="AZ1080" s="70"/>
      <c r="BA1080" s="68">
        <f t="shared" si="219"/>
        <v>73845.318580000006</v>
      </c>
      <c r="BB1080" s="17"/>
      <c r="BC1080" s="81"/>
    </row>
    <row r="1081" spans="1:55" s="20" customFormat="1" ht="39.75" customHeight="1" x14ac:dyDescent="0.25">
      <c r="A1081" s="81" t="s">
        <v>73</v>
      </c>
      <c r="B1081" s="34" t="s">
        <v>2</v>
      </c>
      <c r="C1081" s="34"/>
      <c r="D1081" s="34"/>
      <c r="E1081" s="34"/>
      <c r="F1081" s="34" t="s">
        <v>5182</v>
      </c>
      <c r="G1081" s="15" t="s">
        <v>4783</v>
      </c>
      <c r="H1081" s="16"/>
      <c r="I1081" s="172">
        <f t="shared" si="220"/>
        <v>1069</v>
      </c>
      <c r="J1081" s="83">
        <f t="shared" si="212"/>
        <v>1014</v>
      </c>
      <c r="K1081" s="17" t="s">
        <v>4751</v>
      </c>
      <c r="L1081" s="60" t="s">
        <v>74</v>
      </c>
      <c r="M1081" s="60" t="s">
        <v>5648</v>
      </c>
      <c r="N1081" s="53" t="s">
        <v>4806</v>
      </c>
      <c r="O1081" s="18" t="s">
        <v>3658</v>
      </c>
      <c r="P1081" s="47" t="s">
        <v>3659</v>
      </c>
      <c r="Q1081" s="48">
        <v>30195</v>
      </c>
      <c r="R1081" s="66" t="s">
        <v>1257</v>
      </c>
      <c r="S1081" s="48" t="s">
        <v>76</v>
      </c>
      <c r="T1081" s="56" t="s">
        <v>77</v>
      </c>
      <c r="U1081" s="47" t="s">
        <v>78</v>
      </c>
      <c r="V1081" s="58" t="s">
        <v>202</v>
      </c>
      <c r="W1081" s="58" t="s">
        <v>1854</v>
      </c>
      <c r="X1081" s="58" t="s">
        <v>5183</v>
      </c>
      <c r="Y1081" s="19" t="s">
        <v>5245</v>
      </c>
      <c r="Z1081" s="71"/>
      <c r="AA1081" s="69"/>
      <c r="AB1081" s="68">
        <f t="shared" si="213"/>
        <v>0</v>
      </c>
      <c r="AC1081" s="69">
        <v>2282.15</v>
      </c>
      <c r="AD1081" s="69">
        <v>1228.8499999999999</v>
      </c>
      <c r="AE1081" s="69"/>
      <c r="AF1081" s="68">
        <f t="shared" si="214"/>
        <v>3511</v>
      </c>
      <c r="AG1081" s="69"/>
      <c r="AH1081" s="69"/>
      <c r="AI1081" s="69"/>
      <c r="AJ1081" s="68">
        <f t="shared" si="215"/>
        <v>0</v>
      </c>
      <c r="AK1081" s="69"/>
      <c r="AL1081" s="69"/>
      <c r="AM1081" s="69"/>
      <c r="AN1081" s="69">
        <v>450</v>
      </c>
      <c r="AO1081" s="69"/>
      <c r="AP1081" s="69"/>
      <c r="AQ1081" s="68">
        <f t="shared" si="216"/>
        <v>450</v>
      </c>
      <c r="AR1081" s="69">
        <v>1449.25</v>
      </c>
      <c r="AS1081" s="69"/>
      <c r="AT1081" s="72">
        <f t="shared" si="217"/>
        <v>205.39349999999999</v>
      </c>
      <c r="AU1081" s="71">
        <f t="shared" si="222"/>
        <v>23.049714999999999</v>
      </c>
      <c r="AV1081" s="68">
        <f t="shared" si="218"/>
        <v>5638.6932150000002</v>
      </c>
      <c r="AW1081" s="68">
        <f t="shared" si="221"/>
        <v>67664.318580000006</v>
      </c>
      <c r="AX1081" s="70">
        <v>400</v>
      </c>
      <c r="AY1081" s="70">
        <v>600</v>
      </c>
      <c r="AZ1081" s="70"/>
      <c r="BA1081" s="68">
        <f t="shared" si="219"/>
        <v>68664.318580000006</v>
      </c>
      <c r="BB1081" s="17"/>
      <c r="BC1081" s="81"/>
    </row>
    <row r="1082" spans="1:55" s="20" customFormat="1" ht="39.75" customHeight="1" x14ac:dyDescent="0.25">
      <c r="A1082" s="81" t="s">
        <v>73</v>
      </c>
      <c r="B1082" s="34" t="s">
        <v>2</v>
      </c>
      <c r="C1082" s="34"/>
      <c r="D1082" s="34"/>
      <c r="E1082" s="34"/>
      <c r="F1082" s="34" t="s">
        <v>5182</v>
      </c>
      <c r="G1082" s="15" t="s">
        <v>4783</v>
      </c>
      <c r="H1082" s="16"/>
      <c r="I1082" s="172">
        <f t="shared" si="220"/>
        <v>1070</v>
      </c>
      <c r="J1082" s="83">
        <f t="shared" si="212"/>
        <v>1015</v>
      </c>
      <c r="K1082" s="17" t="s">
        <v>4751</v>
      </c>
      <c r="L1082" s="60" t="s">
        <v>74</v>
      </c>
      <c r="M1082" s="60" t="s">
        <v>5648</v>
      </c>
      <c r="N1082" s="53" t="s">
        <v>4808</v>
      </c>
      <c r="O1082" s="18" t="s">
        <v>3660</v>
      </c>
      <c r="P1082" s="47" t="s">
        <v>3661</v>
      </c>
      <c r="Q1082" s="48">
        <v>36507</v>
      </c>
      <c r="R1082" s="66" t="s">
        <v>1258</v>
      </c>
      <c r="S1082" s="48" t="s">
        <v>76</v>
      </c>
      <c r="T1082" s="56" t="s">
        <v>77</v>
      </c>
      <c r="U1082" s="47" t="s">
        <v>78</v>
      </c>
      <c r="V1082" s="58" t="s">
        <v>204</v>
      </c>
      <c r="W1082" s="58" t="s">
        <v>1855</v>
      </c>
      <c r="X1082" s="58" t="s">
        <v>5183</v>
      </c>
      <c r="Y1082" s="19" t="s">
        <v>5240</v>
      </c>
      <c r="Z1082" s="71"/>
      <c r="AA1082" s="69"/>
      <c r="AB1082" s="68">
        <f t="shared" si="213"/>
        <v>0</v>
      </c>
      <c r="AC1082" s="69">
        <v>2024.75</v>
      </c>
      <c r="AD1082" s="69">
        <v>1090.25</v>
      </c>
      <c r="AE1082" s="69"/>
      <c r="AF1082" s="68">
        <f t="shared" si="214"/>
        <v>3115</v>
      </c>
      <c r="AG1082" s="69"/>
      <c r="AH1082" s="69"/>
      <c r="AI1082" s="69"/>
      <c r="AJ1082" s="68">
        <f t="shared" si="215"/>
        <v>0</v>
      </c>
      <c r="AK1082" s="69"/>
      <c r="AL1082" s="69"/>
      <c r="AM1082" s="69"/>
      <c r="AN1082" s="69">
        <v>450</v>
      </c>
      <c r="AO1082" s="69"/>
      <c r="AP1082" s="69"/>
      <c r="AQ1082" s="68">
        <f t="shared" si="216"/>
        <v>450</v>
      </c>
      <c r="AR1082" s="69">
        <v>1261.19</v>
      </c>
      <c r="AS1082" s="69"/>
      <c r="AT1082" s="72">
        <f t="shared" si="217"/>
        <v>182.22749999999999</v>
      </c>
      <c r="AU1082" s="71">
        <f t="shared" si="222"/>
        <v>20.449974999999998</v>
      </c>
      <c r="AV1082" s="68">
        <f t="shared" si="218"/>
        <v>5028.8674750000009</v>
      </c>
      <c r="AW1082" s="68">
        <f t="shared" si="221"/>
        <v>60346.409700000011</v>
      </c>
      <c r="AX1082" s="70">
        <v>400</v>
      </c>
      <c r="AY1082" s="70">
        <v>600</v>
      </c>
      <c r="AZ1082" s="70"/>
      <c r="BA1082" s="68">
        <f t="shared" si="219"/>
        <v>61346.409700000011</v>
      </c>
      <c r="BB1082" s="17"/>
      <c r="BC1082" s="81"/>
    </row>
    <row r="1083" spans="1:55" s="20" customFormat="1" ht="39.75" customHeight="1" x14ac:dyDescent="0.25">
      <c r="A1083" s="81" t="s">
        <v>73</v>
      </c>
      <c r="B1083" s="34" t="s">
        <v>2</v>
      </c>
      <c r="C1083" s="34"/>
      <c r="D1083" s="34"/>
      <c r="E1083" s="34"/>
      <c r="F1083" s="34" t="s">
        <v>5182</v>
      </c>
      <c r="G1083" s="15" t="s">
        <v>4783</v>
      </c>
      <c r="H1083" s="16"/>
      <c r="I1083" s="172">
        <f t="shared" si="220"/>
        <v>1071</v>
      </c>
      <c r="J1083" s="83">
        <f t="shared" si="212"/>
        <v>1016</v>
      </c>
      <c r="K1083" s="17" t="s">
        <v>4751</v>
      </c>
      <c r="L1083" s="60" t="s">
        <v>74</v>
      </c>
      <c r="M1083" s="60" t="s">
        <v>5648</v>
      </c>
      <c r="N1083" s="53" t="s">
        <v>4806</v>
      </c>
      <c r="O1083" s="18" t="s">
        <v>3662</v>
      </c>
      <c r="P1083" s="47" t="s">
        <v>3663</v>
      </c>
      <c r="Q1083" s="48">
        <v>28338</v>
      </c>
      <c r="R1083" s="66" t="s">
        <v>1259</v>
      </c>
      <c r="S1083" s="48" t="s">
        <v>76</v>
      </c>
      <c r="T1083" s="56" t="s">
        <v>77</v>
      </c>
      <c r="U1083" s="47" t="s">
        <v>78</v>
      </c>
      <c r="V1083" s="58" t="s">
        <v>202</v>
      </c>
      <c r="W1083" s="58" t="s">
        <v>1854</v>
      </c>
      <c r="X1083" s="58" t="s">
        <v>5183</v>
      </c>
      <c r="Y1083" s="19" t="s">
        <v>5236</v>
      </c>
      <c r="Z1083" s="71"/>
      <c r="AA1083" s="69"/>
      <c r="AB1083" s="68">
        <f t="shared" si="213"/>
        <v>0</v>
      </c>
      <c r="AC1083" s="69">
        <v>2282.15</v>
      </c>
      <c r="AD1083" s="69">
        <v>1228.8499999999999</v>
      </c>
      <c r="AE1083" s="69"/>
      <c r="AF1083" s="68">
        <f t="shared" si="214"/>
        <v>3511</v>
      </c>
      <c r="AG1083" s="69"/>
      <c r="AH1083" s="69"/>
      <c r="AI1083" s="69"/>
      <c r="AJ1083" s="68">
        <f t="shared" si="215"/>
        <v>0</v>
      </c>
      <c r="AK1083" s="69"/>
      <c r="AL1083" s="69"/>
      <c r="AM1083" s="69"/>
      <c r="AN1083" s="69">
        <v>450</v>
      </c>
      <c r="AO1083" s="69">
        <v>300</v>
      </c>
      <c r="AP1083" s="69"/>
      <c r="AQ1083" s="68">
        <f t="shared" si="216"/>
        <v>750</v>
      </c>
      <c r="AR1083" s="69">
        <v>1185.75</v>
      </c>
      <c r="AS1083" s="69"/>
      <c r="AT1083" s="72">
        <f t="shared" si="217"/>
        <v>205.39349999999999</v>
      </c>
      <c r="AU1083" s="71">
        <f t="shared" si="222"/>
        <v>23.049714999999999</v>
      </c>
      <c r="AV1083" s="68">
        <f t="shared" si="218"/>
        <v>5675.1932150000002</v>
      </c>
      <c r="AW1083" s="68">
        <f t="shared" si="221"/>
        <v>68102.318580000006</v>
      </c>
      <c r="AX1083" s="70">
        <v>400</v>
      </c>
      <c r="AY1083" s="70">
        <v>600</v>
      </c>
      <c r="AZ1083" s="70"/>
      <c r="BA1083" s="68">
        <f t="shared" si="219"/>
        <v>69102.318580000006</v>
      </c>
      <c r="BB1083" s="17"/>
      <c r="BC1083" s="81"/>
    </row>
    <row r="1084" spans="1:55" s="20" customFormat="1" ht="39.75" customHeight="1" x14ac:dyDescent="0.25">
      <c r="A1084" s="81" t="s">
        <v>73</v>
      </c>
      <c r="B1084" s="34" t="s">
        <v>2</v>
      </c>
      <c r="C1084" s="34"/>
      <c r="D1084" s="34"/>
      <c r="E1084" s="34"/>
      <c r="F1084" s="34" t="s">
        <v>5182</v>
      </c>
      <c r="G1084" s="15" t="s">
        <v>4783</v>
      </c>
      <c r="H1084" s="16"/>
      <c r="I1084" s="172">
        <f t="shared" si="220"/>
        <v>1072</v>
      </c>
      <c r="J1084" s="83">
        <f t="shared" si="212"/>
        <v>1017</v>
      </c>
      <c r="K1084" s="17" t="s">
        <v>4751</v>
      </c>
      <c r="L1084" s="60" t="s">
        <v>74</v>
      </c>
      <c r="M1084" s="60" t="s">
        <v>5648</v>
      </c>
      <c r="N1084" s="53" t="s">
        <v>4806</v>
      </c>
      <c r="O1084" s="18" t="s">
        <v>3664</v>
      </c>
      <c r="P1084" s="47" t="s">
        <v>3665</v>
      </c>
      <c r="Q1084" s="48">
        <v>35783</v>
      </c>
      <c r="R1084" s="66" t="s">
        <v>1260</v>
      </c>
      <c r="S1084" s="48" t="s">
        <v>76</v>
      </c>
      <c r="T1084" s="56" t="s">
        <v>77</v>
      </c>
      <c r="U1084" s="47" t="s">
        <v>78</v>
      </c>
      <c r="V1084" s="58" t="s">
        <v>202</v>
      </c>
      <c r="W1084" s="58" t="s">
        <v>1854</v>
      </c>
      <c r="X1084" s="58" t="s">
        <v>5183</v>
      </c>
      <c r="Y1084" s="19" t="s">
        <v>5241</v>
      </c>
      <c r="Z1084" s="71"/>
      <c r="AA1084" s="69"/>
      <c r="AB1084" s="68">
        <f t="shared" si="213"/>
        <v>0</v>
      </c>
      <c r="AC1084" s="69">
        <v>2282.15</v>
      </c>
      <c r="AD1084" s="69">
        <v>1228.8499999999999</v>
      </c>
      <c r="AE1084" s="69"/>
      <c r="AF1084" s="68">
        <f t="shared" si="214"/>
        <v>3511</v>
      </c>
      <c r="AG1084" s="69"/>
      <c r="AH1084" s="69"/>
      <c r="AI1084" s="69"/>
      <c r="AJ1084" s="68">
        <f t="shared" si="215"/>
        <v>0</v>
      </c>
      <c r="AK1084" s="69"/>
      <c r="AL1084" s="69"/>
      <c r="AM1084" s="69"/>
      <c r="AN1084" s="69">
        <v>450</v>
      </c>
      <c r="AO1084" s="69">
        <v>300</v>
      </c>
      <c r="AP1084" s="69"/>
      <c r="AQ1084" s="68">
        <f t="shared" si="216"/>
        <v>750</v>
      </c>
      <c r="AR1084" s="69">
        <v>1515.13</v>
      </c>
      <c r="AS1084" s="69"/>
      <c r="AT1084" s="72">
        <f t="shared" si="217"/>
        <v>205.39349999999999</v>
      </c>
      <c r="AU1084" s="71">
        <f t="shared" si="222"/>
        <v>23.049714999999999</v>
      </c>
      <c r="AV1084" s="68">
        <f t="shared" si="218"/>
        <v>6004.5732150000003</v>
      </c>
      <c r="AW1084" s="68">
        <f t="shared" si="221"/>
        <v>72054.878580000004</v>
      </c>
      <c r="AX1084" s="70">
        <v>400</v>
      </c>
      <c r="AY1084" s="70">
        <v>600</v>
      </c>
      <c r="AZ1084" s="70"/>
      <c r="BA1084" s="68">
        <f t="shared" si="219"/>
        <v>73054.878580000004</v>
      </c>
      <c r="BB1084" s="17"/>
      <c r="BC1084" s="81"/>
    </row>
    <row r="1085" spans="1:55" s="20" customFormat="1" ht="39.75" customHeight="1" x14ac:dyDescent="0.25">
      <c r="A1085" s="81" t="s">
        <v>73</v>
      </c>
      <c r="B1085" s="34" t="s">
        <v>2</v>
      </c>
      <c r="C1085" s="34"/>
      <c r="D1085" s="34"/>
      <c r="E1085" s="34"/>
      <c r="F1085" s="34" t="s">
        <v>5182</v>
      </c>
      <c r="G1085" s="15" t="s">
        <v>4783</v>
      </c>
      <c r="H1085" s="16"/>
      <c r="I1085" s="172">
        <f t="shared" si="220"/>
        <v>1073</v>
      </c>
      <c r="J1085" s="83">
        <f t="shared" si="212"/>
        <v>1018</v>
      </c>
      <c r="K1085" s="17" t="s">
        <v>4751</v>
      </c>
      <c r="L1085" s="60" t="s">
        <v>74</v>
      </c>
      <c r="M1085" s="60" t="s">
        <v>5648</v>
      </c>
      <c r="N1085" s="53" t="s">
        <v>4806</v>
      </c>
      <c r="O1085" s="18" t="s">
        <v>3666</v>
      </c>
      <c r="P1085" s="47" t="s">
        <v>3667</v>
      </c>
      <c r="Q1085" s="48">
        <v>35906</v>
      </c>
      <c r="R1085" s="66" t="s">
        <v>1261</v>
      </c>
      <c r="S1085" s="48" t="s">
        <v>76</v>
      </c>
      <c r="T1085" s="56" t="s">
        <v>77</v>
      </c>
      <c r="U1085" s="47" t="s">
        <v>78</v>
      </c>
      <c r="V1085" s="58" t="s">
        <v>202</v>
      </c>
      <c r="W1085" s="58" t="s">
        <v>1854</v>
      </c>
      <c r="X1085" s="58" t="s">
        <v>5183</v>
      </c>
      <c r="Y1085" s="19" t="s">
        <v>5246</v>
      </c>
      <c r="Z1085" s="71"/>
      <c r="AA1085" s="69"/>
      <c r="AB1085" s="68">
        <f t="shared" si="213"/>
        <v>0</v>
      </c>
      <c r="AC1085" s="69">
        <v>2282.15</v>
      </c>
      <c r="AD1085" s="69">
        <v>1228.8499999999999</v>
      </c>
      <c r="AE1085" s="69"/>
      <c r="AF1085" s="68">
        <f t="shared" si="214"/>
        <v>3511</v>
      </c>
      <c r="AG1085" s="69"/>
      <c r="AH1085" s="69"/>
      <c r="AI1085" s="69"/>
      <c r="AJ1085" s="68">
        <f t="shared" si="215"/>
        <v>0</v>
      </c>
      <c r="AK1085" s="69"/>
      <c r="AL1085" s="69"/>
      <c r="AM1085" s="69"/>
      <c r="AN1085" s="69">
        <v>450</v>
      </c>
      <c r="AO1085" s="69">
        <v>300</v>
      </c>
      <c r="AP1085" s="69"/>
      <c r="AQ1085" s="68">
        <f t="shared" si="216"/>
        <v>750</v>
      </c>
      <c r="AR1085" s="69">
        <v>1482.19</v>
      </c>
      <c r="AS1085" s="69"/>
      <c r="AT1085" s="72">
        <f t="shared" si="217"/>
        <v>205.39349999999999</v>
      </c>
      <c r="AU1085" s="71">
        <f t="shared" si="222"/>
        <v>23.049714999999999</v>
      </c>
      <c r="AV1085" s="68">
        <f t="shared" si="218"/>
        <v>5971.6332150000007</v>
      </c>
      <c r="AW1085" s="68">
        <f t="shared" si="221"/>
        <v>71659.598580000005</v>
      </c>
      <c r="AX1085" s="70">
        <v>400</v>
      </c>
      <c r="AY1085" s="70">
        <v>600</v>
      </c>
      <c r="AZ1085" s="70"/>
      <c r="BA1085" s="68">
        <f t="shared" si="219"/>
        <v>72659.598580000005</v>
      </c>
      <c r="BB1085" s="17"/>
      <c r="BC1085" s="81"/>
    </row>
    <row r="1086" spans="1:55" s="20" customFormat="1" ht="39.75" customHeight="1" x14ac:dyDescent="0.25">
      <c r="A1086" s="81" t="s">
        <v>73</v>
      </c>
      <c r="B1086" s="34" t="s">
        <v>2</v>
      </c>
      <c r="C1086" s="34"/>
      <c r="D1086" s="34"/>
      <c r="E1086" s="34"/>
      <c r="F1086" s="34" t="s">
        <v>5182</v>
      </c>
      <c r="G1086" s="15" t="s">
        <v>4783</v>
      </c>
      <c r="H1086" s="16"/>
      <c r="I1086" s="172">
        <f t="shared" si="220"/>
        <v>1074</v>
      </c>
      <c r="J1086" s="83">
        <f t="shared" si="212"/>
        <v>1019</v>
      </c>
      <c r="K1086" s="17" t="s">
        <v>4751</v>
      </c>
      <c r="L1086" s="60" t="s">
        <v>74</v>
      </c>
      <c r="M1086" s="60" t="s">
        <v>5648</v>
      </c>
      <c r="N1086" s="53" t="s">
        <v>4805</v>
      </c>
      <c r="O1086" s="18" t="s">
        <v>3668</v>
      </c>
      <c r="P1086" s="47" t="s">
        <v>3669</v>
      </c>
      <c r="Q1086" s="48">
        <v>32371</v>
      </c>
      <c r="R1086" s="66" t="s">
        <v>1262</v>
      </c>
      <c r="S1086" s="48" t="s">
        <v>76</v>
      </c>
      <c r="T1086" s="56" t="s">
        <v>77</v>
      </c>
      <c r="U1086" s="47" t="s">
        <v>78</v>
      </c>
      <c r="V1086" s="58" t="s">
        <v>202</v>
      </c>
      <c r="W1086" s="58" t="s">
        <v>1854</v>
      </c>
      <c r="X1086" s="58" t="s">
        <v>5183</v>
      </c>
      <c r="Y1086" s="19" t="s">
        <v>4978</v>
      </c>
      <c r="Z1086" s="71"/>
      <c r="AA1086" s="69"/>
      <c r="AB1086" s="68">
        <f t="shared" si="213"/>
        <v>0</v>
      </c>
      <c r="AC1086" s="69">
        <v>2282.15</v>
      </c>
      <c r="AD1086" s="69">
        <v>1228.8499999999999</v>
      </c>
      <c r="AE1086" s="69"/>
      <c r="AF1086" s="68">
        <f t="shared" si="214"/>
        <v>3511</v>
      </c>
      <c r="AG1086" s="69"/>
      <c r="AH1086" s="69"/>
      <c r="AI1086" s="69"/>
      <c r="AJ1086" s="68">
        <f t="shared" si="215"/>
        <v>0</v>
      </c>
      <c r="AK1086" s="69"/>
      <c r="AL1086" s="69"/>
      <c r="AM1086" s="69"/>
      <c r="AN1086" s="69">
        <v>450</v>
      </c>
      <c r="AO1086" s="69">
        <v>300</v>
      </c>
      <c r="AP1086" s="69"/>
      <c r="AQ1086" s="68">
        <f t="shared" si="216"/>
        <v>750</v>
      </c>
      <c r="AR1086" s="69">
        <v>1581</v>
      </c>
      <c r="AS1086" s="69"/>
      <c r="AT1086" s="72">
        <f t="shared" si="217"/>
        <v>205.39349999999999</v>
      </c>
      <c r="AU1086" s="71">
        <f t="shared" si="222"/>
        <v>23.049714999999999</v>
      </c>
      <c r="AV1086" s="68">
        <f t="shared" si="218"/>
        <v>6070.4432150000002</v>
      </c>
      <c r="AW1086" s="68">
        <f t="shared" si="221"/>
        <v>72845.318580000006</v>
      </c>
      <c r="AX1086" s="70">
        <v>400</v>
      </c>
      <c r="AY1086" s="70">
        <v>600</v>
      </c>
      <c r="AZ1086" s="70"/>
      <c r="BA1086" s="68">
        <f t="shared" si="219"/>
        <v>73845.318580000006</v>
      </c>
      <c r="BB1086" s="17"/>
      <c r="BC1086" s="81"/>
    </row>
    <row r="1087" spans="1:55" s="20" customFormat="1" ht="39.75" customHeight="1" x14ac:dyDescent="0.25">
      <c r="A1087" s="81" t="s">
        <v>73</v>
      </c>
      <c r="B1087" s="34" t="s">
        <v>2</v>
      </c>
      <c r="C1087" s="34"/>
      <c r="D1087" s="34"/>
      <c r="E1087" s="34"/>
      <c r="F1087" s="34" t="s">
        <v>5182</v>
      </c>
      <c r="G1087" s="15" t="s">
        <v>4783</v>
      </c>
      <c r="H1087" s="16"/>
      <c r="I1087" s="172">
        <f t="shared" si="220"/>
        <v>1075</v>
      </c>
      <c r="J1087" s="83">
        <f t="shared" si="212"/>
        <v>1020</v>
      </c>
      <c r="K1087" s="17" t="s">
        <v>4751</v>
      </c>
      <c r="L1087" s="60" t="s">
        <v>74</v>
      </c>
      <c r="M1087" s="60" t="s">
        <v>5648</v>
      </c>
      <c r="N1087" s="53" t="s">
        <v>4792</v>
      </c>
      <c r="O1087" s="18" t="s">
        <v>3670</v>
      </c>
      <c r="P1087" s="47" t="s">
        <v>3671</v>
      </c>
      <c r="Q1087" s="48">
        <v>33054</v>
      </c>
      <c r="R1087" s="66" t="s">
        <v>1263</v>
      </c>
      <c r="S1087" s="48" t="s">
        <v>76</v>
      </c>
      <c r="T1087" s="56" t="s">
        <v>77</v>
      </c>
      <c r="U1087" s="47" t="s">
        <v>78</v>
      </c>
      <c r="V1087" s="58" t="s">
        <v>202</v>
      </c>
      <c r="W1087" s="58" t="s">
        <v>1854</v>
      </c>
      <c r="X1087" s="58" t="s">
        <v>5183</v>
      </c>
      <c r="Y1087" s="19" t="s">
        <v>5242</v>
      </c>
      <c r="Z1087" s="71"/>
      <c r="AA1087" s="69"/>
      <c r="AB1087" s="68">
        <f t="shared" si="213"/>
        <v>0</v>
      </c>
      <c r="AC1087" s="69">
        <v>2282.15</v>
      </c>
      <c r="AD1087" s="69">
        <v>1228.8499999999999</v>
      </c>
      <c r="AE1087" s="69"/>
      <c r="AF1087" s="68">
        <f t="shared" si="214"/>
        <v>3511</v>
      </c>
      <c r="AG1087" s="69"/>
      <c r="AH1087" s="69"/>
      <c r="AI1087" s="69"/>
      <c r="AJ1087" s="68">
        <f t="shared" si="215"/>
        <v>0</v>
      </c>
      <c r="AK1087" s="69"/>
      <c r="AL1087" s="69"/>
      <c r="AM1087" s="69"/>
      <c r="AN1087" s="69">
        <v>450</v>
      </c>
      <c r="AO1087" s="69"/>
      <c r="AP1087" s="69"/>
      <c r="AQ1087" s="68">
        <f t="shared" si="216"/>
        <v>450</v>
      </c>
      <c r="AR1087" s="69">
        <v>1449.25</v>
      </c>
      <c r="AS1087" s="69"/>
      <c r="AT1087" s="72">
        <f t="shared" si="217"/>
        <v>205.39349999999999</v>
      </c>
      <c r="AU1087" s="71">
        <f t="shared" si="222"/>
        <v>23.049714999999999</v>
      </c>
      <c r="AV1087" s="68">
        <f t="shared" si="218"/>
        <v>5638.6932150000002</v>
      </c>
      <c r="AW1087" s="68">
        <f t="shared" si="221"/>
        <v>67664.318580000006</v>
      </c>
      <c r="AX1087" s="70">
        <v>400</v>
      </c>
      <c r="AY1087" s="70">
        <v>600</v>
      </c>
      <c r="AZ1087" s="70"/>
      <c r="BA1087" s="68">
        <f t="shared" si="219"/>
        <v>68664.318580000006</v>
      </c>
      <c r="BB1087" s="17"/>
      <c r="BC1087" s="81"/>
    </row>
    <row r="1088" spans="1:55" s="20" customFormat="1" ht="39.75" customHeight="1" x14ac:dyDescent="0.25">
      <c r="A1088" s="81" t="s">
        <v>73</v>
      </c>
      <c r="B1088" s="34" t="s">
        <v>2</v>
      </c>
      <c r="C1088" s="34"/>
      <c r="D1088" s="34"/>
      <c r="E1088" s="34"/>
      <c r="F1088" s="34" t="s">
        <v>5182</v>
      </c>
      <c r="G1088" s="15" t="s">
        <v>4783</v>
      </c>
      <c r="H1088" s="16"/>
      <c r="I1088" s="172">
        <f t="shared" si="220"/>
        <v>1076</v>
      </c>
      <c r="J1088" s="83">
        <f t="shared" si="212"/>
        <v>1021</v>
      </c>
      <c r="K1088" s="17" t="s">
        <v>4751</v>
      </c>
      <c r="L1088" s="60" t="s">
        <v>74</v>
      </c>
      <c r="M1088" s="60" t="s">
        <v>5648</v>
      </c>
      <c r="N1088" s="53" t="s">
        <v>4806</v>
      </c>
      <c r="O1088" s="18" t="s">
        <v>3672</v>
      </c>
      <c r="P1088" s="47" t="s">
        <v>3673</v>
      </c>
      <c r="Q1088" s="48">
        <v>32478</v>
      </c>
      <c r="R1088" s="66" t="s">
        <v>1264</v>
      </c>
      <c r="S1088" s="48" t="s">
        <v>76</v>
      </c>
      <c r="T1088" s="56" t="s">
        <v>77</v>
      </c>
      <c r="U1088" s="47" t="s">
        <v>78</v>
      </c>
      <c r="V1088" s="58" t="s">
        <v>202</v>
      </c>
      <c r="W1088" s="58" t="s">
        <v>1854</v>
      </c>
      <c r="X1088" s="58" t="s">
        <v>5183</v>
      </c>
      <c r="Y1088" s="19" t="s">
        <v>5236</v>
      </c>
      <c r="Z1088" s="71"/>
      <c r="AA1088" s="69"/>
      <c r="AB1088" s="68">
        <f t="shared" si="213"/>
        <v>0</v>
      </c>
      <c r="AC1088" s="69">
        <v>2282.15</v>
      </c>
      <c r="AD1088" s="69">
        <v>1228.8499999999999</v>
      </c>
      <c r="AE1088" s="69"/>
      <c r="AF1088" s="68">
        <f t="shared" si="214"/>
        <v>3511</v>
      </c>
      <c r="AG1088" s="69"/>
      <c r="AH1088" s="69"/>
      <c r="AI1088" s="69"/>
      <c r="AJ1088" s="68">
        <f t="shared" si="215"/>
        <v>0</v>
      </c>
      <c r="AK1088" s="69"/>
      <c r="AL1088" s="69"/>
      <c r="AM1088" s="69"/>
      <c r="AN1088" s="69">
        <v>450</v>
      </c>
      <c r="AO1088" s="69">
        <v>300</v>
      </c>
      <c r="AP1088" s="69"/>
      <c r="AQ1088" s="68">
        <f t="shared" si="216"/>
        <v>750</v>
      </c>
      <c r="AR1088" s="69">
        <v>1581</v>
      </c>
      <c r="AS1088" s="69"/>
      <c r="AT1088" s="72">
        <f t="shared" si="217"/>
        <v>205.39349999999999</v>
      </c>
      <c r="AU1088" s="71">
        <f t="shared" si="222"/>
        <v>23.049714999999999</v>
      </c>
      <c r="AV1088" s="68">
        <f t="shared" si="218"/>
        <v>6070.4432150000002</v>
      </c>
      <c r="AW1088" s="68">
        <f t="shared" si="221"/>
        <v>72845.318580000006</v>
      </c>
      <c r="AX1088" s="70">
        <v>400</v>
      </c>
      <c r="AY1088" s="70">
        <v>600</v>
      </c>
      <c r="AZ1088" s="70"/>
      <c r="BA1088" s="68">
        <f t="shared" si="219"/>
        <v>73845.318580000006</v>
      </c>
      <c r="BB1088" s="17"/>
      <c r="BC1088" s="81"/>
    </row>
    <row r="1089" spans="1:55" s="20" customFormat="1" ht="39.75" customHeight="1" x14ac:dyDescent="0.25">
      <c r="A1089" s="81" t="s">
        <v>73</v>
      </c>
      <c r="B1089" s="34" t="s">
        <v>2</v>
      </c>
      <c r="C1089" s="34"/>
      <c r="D1089" s="34"/>
      <c r="E1089" s="34"/>
      <c r="F1089" s="34" t="s">
        <v>5182</v>
      </c>
      <c r="G1089" s="15" t="s">
        <v>4783</v>
      </c>
      <c r="H1089" s="16"/>
      <c r="I1089" s="172">
        <f t="shared" si="220"/>
        <v>1077</v>
      </c>
      <c r="J1089" s="83">
        <f t="shared" si="212"/>
        <v>1022</v>
      </c>
      <c r="K1089" s="17" t="s">
        <v>4751</v>
      </c>
      <c r="L1089" s="60" t="s">
        <v>74</v>
      </c>
      <c r="M1089" s="60" t="s">
        <v>5648</v>
      </c>
      <c r="N1089" s="53" t="s">
        <v>4806</v>
      </c>
      <c r="O1089" s="18" t="s">
        <v>3674</v>
      </c>
      <c r="P1089" s="47" t="s">
        <v>3675</v>
      </c>
      <c r="Q1089" s="48">
        <v>32478</v>
      </c>
      <c r="R1089" s="66" t="s">
        <v>1265</v>
      </c>
      <c r="S1089" s="48" t="s">
        <v>76</v>
      </c>
      <c r="T1089" s="56" t="s">
        <v>77</v>
      </c>
      <c r="U1089" s="47" t="s">
        <v>78</v>
      </c>
      <c r="V1089" s="58" t="s">
        <v>206</v>
      </c>
      <c r="W1089" s="58" t="s">
        <v>1858</v>
      </c>
      <c r="X1089" s="58" t="s">
        <v>5183</v>
      </c>
      <c r="Y1089" s="19" t="s">
        <v>5241</v>
      </c>
      <c r="Z1089" s="71"/>
      <c r="AA1089" s="69"/>
      <c r="AB1089" s="68">
        <f t="shared" si="213"/>
        <v>0</v>
      </c>
      <c r="AC1089" s="69">
        <v>1747.85</v>
      </c>
      <c r="AD1089" s="69">
        <v>941.15</v>
      </c>
      <c r="AE1089" s="69"/>
      <c r="AF1089" s="68">
        <f t="shared" si="214"/>
        <v>2689</v>
      </c>
      <c r="AG1089" s="69"/>
      <c r="AH1089" s="69"/>
      <c r="AI1089" s="69"/>
      <c r="AJ1089" s="68">
        <f t="shared" si="215"/>
        <v>0</v>
      </c>
      <c r="AK1089" s="69"/>
      <c r="AL1089" s="69"/>
      <c r="AM1089" s="69"/>
      <c r="AN1089" s="69">
        <v>450</v>
      </c>
      <c r="AO1089" s="69">
        <v>300</v>
      </c>
      <c r="AP1089" s="69"/>
      <c r="AQ1089" s="68">
        <f t="shared" si="216"/>
        <v>750</v>
      </c>
      <c r="AR1089" s="69">
        <v>1227.1400000000001</v>
      </c>
      <c r="AS1089" s="69"/>
      <c r="AT1089" s="72">
        <f t="shared" si="217"/>
        <v>157.3065</v>
      </c>
      <c r="AU1089" s="71">
        <f t="shared" si="222"/>
        <v>17.653284999999997</v>
      </c>
      <c r="AV1089" s="68">
        <f t="shared" si="218"/>
        <v>4841.0997850000003</v>
      </c>
      <c r="AW1089" s="68">
        <f t="shared" si="221"/>
        <v>58093.197420000004</v>
      </c>
      <c r="AX1089" s="70">
        <v>400</v>
      </c>
      <c r="AY1089" s="70">
        <v>600</v>
      </c>
      <c r="AZ1089" s="70"/>
      <c r="BA1089" s="68">
        <f t="shared" si="219"/>
        <v>59093.197420000004</v>
      </c>
      <c r="BB1089" s="17"/>
      <c r="BC1089" s="81"/>
    </row>
    <row r="1090" spans="1:55" s="20" customFormat="1" ht="39.75" customHeight="1" x14ac:dyDescent="0.25">
      <c r="A1090" s="81" t="s">
        <v>73</v>
      </c>
      <c r="B1090" s="34" t="s">
        <v>2</v>
      </c>
      <c r="C1090" s="34"/>
      <c r="D1090" s="34"/>
      <c r="E1090" s="34"/>
      <c r="F1090" s="34" t="s">
        <v>5182</v>
      </c>
      <c r="G1090" s="15" t="s">
        <v>4783</v>
      </c>
      <c r="H1090" s="16" t="s">
        <v>4783</v>
      </c>
      <c r="I1090" s="172">
        <f t="shared" si="220"/>
        <v>1078</v>
      </c>
      <c r="J1090" s="83">
        <f t="shared" si="212"/>
        <v>1023</v>
      </c>
      <c r="K1090" s="17" t="s">
        <v>4751</v>
      </c>
      <c r="L1090" s="60" t="s">
        <v>74</v>
      </c>
      <c r="M1090" s="60" t="s">
        <v>5648</v>
      </c>
      <c r="N1090" s="139" t="s">
        <v>4802</v>
      </c>
      <c r="O1090" s="18" t="s">
        <v>3676</v>
      </c>
      <c r="P1090" s="47" t="s">
        <v>3677</v>
      </c>
      <c r="Q1090" s="48">
        <v>42004</v>
      </c>
      <c r="R1090" s="66" t="s">
        <v>1266</v>
      </c>
      <c r="S1090" s="48" t="s">
        <v>76</v>
      </c>
      <c r="T1090" s="56" t="s">
        <v>77</v>
      </c>
      <c r="U1090" s="47" t="s">
        <v>78</v>
      </c>
      <c r="V1090" s="58" t="s">
        <v>206</v>
      </c>
      <c r="W1090" s="58" t="s">
        <v>1858</v>
      </c>
      <c r="X1090" s="58" t="s">
        <v>5183</v>
      </c>
      <c r="Y1090" s="19" t="s">
        <v>5242</v>
      </c>
      <c r="Z1090" s="71"/>
      <c r="AA1090" s="69"/>
      <c r="AB1090" s="68">
        <f t="shared" si="213"/>
        <v>0</v>
      </c>
      <c r="AC1090" s="69">
        <v>1747.85</v>
      </c>
      <c r="AD1090" s="69">
        <v>941.15</v>
      </c>
      <c r="AE1090" s="69"/>
      <c r="AF1090" s="68">
        <f t="shared" si="214"/>
        <v>2689</v>
      </c>
      <c r="AG1090" s="69"/>
      <c r="AH1090" s="69"/>
      <c r="AI1090" s="69"/>
      <c r="AJ1090" s="68">
        <f t="shared" si="215"/>
        <v>0</v>
      </c>
      <c r="AK1090" s="69"/>
      <c r="AL1090" s="69"/>
      <c r="AM1090" s="69"/>
      <c r="AN1090" s="69">
        <v>450</v>
      </c>
      <c r="AO1090" s="69"/>
      <c r="AP1090" s="69"/>
      <c r="AQ1090" s="68">
        <f t="shared" si="216"/>
        <v>450</v>
      </c>
      <c r="AR1090" s="69">
        <v>1402.44</v>
      </c>
      <c r="AS1090" s="69"/>
      <c r="AT1090" s="72">
        <f t="shared" si="217"/>
        <v>157.3065</v>
      </c>
      <c r="AU1090" s="71">
        <f t="shared" si="222"/>
        <v>17.653284999999997</v>
      </c>
      <c r="AV1090" s="68">
        <f t="shared" si="218"/>
        <v>4716.3997850000005</v>
      </c>
      <c r="AW1090" s="68">
        <f t="shared" si="221"/>
        <v>56596.797420000003</v>
      </c>
      <c r="AX1090" s="70">
        <v>400</v>
      </c>
      <c r="AY1090" s="70">
        <v>600</v>
      </c>
      <c r="AZ1090" s="70"/>
      <c r="BA1090" s="68">
        <f t="shared" si="219"/>
        <v>57596.797420000003</v>
      </c>
      <c r="BB1090" s="17" t="s">
        <v>4860</v>
      </c>
      <c r="BC1090" s="81" t="s">
        <v>4958</v>
      </c>
    </row>
    <row r="1091" spans="1:55" s="20" customFormat="1" ht="39.75" customHeight="1" x14ac:dyDescent="0.25">
      <c r="A1091" s="81" t="s">
        <v>73</v>
      </c>
      <c r="B1091" s="34" t="s">
        <v>2</v>
      </c>
      <c r="C1091" s="34"/>
      <c r="D1091" s="34"/>
      <c r="E1091" s="34"/>
      <c r="F1091" s="34" t="s">
        <v>5182</v>
      </c>
      <c r="G1091" s="15" t="s">
        <v>4783</v>
      </c>
      <c r="H1091" s="16" t="s">
        <v>4783</v>
      </c>
      <c r="I1091" s="172">
        <f t="shared" si="220"/>
        <v>1079</v>
      </c>
      <c r="J1091" s="83">
        <f t="shared" si="212"/>
        <v>1024</v>
      </c>
      <c r="K1091" s="17" t="s">
        <v>4751</v>
      </c>
      <c r="L1091" s="60" t="s">
        <v>74</v>
      </c>
      <c r="M1091" s="60" t="s">
        <v>5648</v>
      </c>
      <c r="N1091" s="53" t="s">
        <v>4806</v>
      </c>
      <c r="O1091" s="18" t="s">
        <v>3678</v>
      </c>
      <c r="P1091" s="47" t="s">
        <v>3679</v>
      </c>
      <c r="Q1091" s="48">
        <v>42004</v>
      </c>
      <c r="R1091" s="66" t="s">
        <v>1267</v>
      </c>
      <c r="S1091" s="48" t="s">
        <v>76</v>
      </c>
      <c r="T1091" s="56" t="s">
        <v>77</v>
      </c>
      <c r="U1091" s="47" t="s">
        <v>78</v>
      </c>
      <c r="V1091" s="58" t="s">
        <v>206</v>
      </c>
      <c r="W1091" s="58" t="s">
        <v>1858</v>
      </c>
      <c r="X1091" s="58" t="s">
        <v>5183</v>
      </c>
      <c r="Y1091" s="19" t="s">
        <v>5236</v>
      </c>
      <c r="Z1091" s="71"/>
      <c r="AA1091" s="69"/>
      <c r="AB1091" s="68">
        <f t="shared" si="213"/>
        <v>0</v>
      </c>
      <c r="AC1091" s="69">
        <v>1747.85</v>
      </c>
      <c r="AD1091" s="69">
        <v>941.15</v>
      </c>
      <c r="AE1091" s="69"/>
      <c r="AF1091" s="68">
        <f t="shared" si="214"/>
        <v>2689</v>
      </c>
      <c r="AG1091" s="69"/>
      <c r="AH1091" s="69"/>
      <c r="AI1091" s="69"/>
      <c r="AJ1091" s="68">
        <f t="shared" si="215"/>
        <v>0</v>
      </c>
      <c r="AK1091" s="69"/>
      <c r="AL1091" s="69"/>
      <c r="AM1091" s="69"/>
      <c r="AN1091" s="69">
        <v>450</v>
      </c>
      <c r="AO1091" s="69">
        <v>300</v>
      </c>
      <c r="AP1091" s="69"/>
      <c r="AQ1091" s="68">
        <f t="shared" si="216"/>
        <v>750</v>
      </c>
      <c r="AR1091" s="69">
        <v>1197.92</v>
      </c>
      <c r="AS1091" s="69"/>
      <c r="AT1091" s="72">
        <f t="shared" si="217"/>
        <v>157.3065</v>
      </c>
      <c r="AU1091" s="71">
        <f t="shared" si="222"/>
        <v>17.653284999999997</v>
      </c>
      <c r="AV1091" s="68">
        <f t="shared" si="218"/>
        <v>4811.8797850000001</v>
      </c>
      <c r="AW1091" s="68">
        <f t="shared" si="221"/>
        <v>57742.557419999997</v>
      </c>
      <c r="AX1091" s="70">
        <v>400</v>
      </c>
      <c r="AY1091" s="70">
        <v>600</v>
      </c>
      <c r="AZ1091" s="70"/>
      <c r="BA1091" s="68">
        <f t="shared" si="219"/>
        <v>58742.557419999997</v>
      </c>
      <c r="BB1091" s="17" t="s">
        <v>4860</v>
      </c>
      <c r="BC1091" s="81" t="s">
        <v>4958</v>
      </c>
    </row>
    <row r="1092" spans="1:55" s="20" customFormat="1" ht="39.75" customHeight="1" x14ac:dyDescent="0.25">
      <c r="A1092" s="81" t="s">
        <v>73</v>
      </c>
      <c r="B1092" s="34" t="s">
        <v>2</v>
      </c>
      <c r="C1092" s="34"/>
      <c r="D1092" s="34"/>
      <c r="E1092" s="34"/>
      <c r="F1092" s="34" t="s">
        <v>5182</v>
      </c>
      <c r="G1092" s="15" t="s">
        <v>4783</v>
      </c>
      <c r="H1092" s="16" t="s">
        <v>4783</v>
      </c>
      <c r="I1092" s="172">
        <f t="shared" si="220"/>
        <v>1080</v>
      </c>
      <c r="J1092" s="83">
        <f t="shared" si="212"/>
        <v>1025</v>
      </c>
      <c r="K1092" s="17" t="s">
        <v>4751</v>
      </c>
      <c r="L1092" s="60" t="s">
        <v>74</v>
      </c>
      <c r="M1092" s="60" t="s">
        <v>5648</v>
      </c>
      <c r="N1092" s="53" t="s">
        <v>4806</v>
      </c>
      <c r="O1092" s="18" t="s">
        <v>3680</v>
      </c>
      <c r="P1092" s="47" t="s">
        <v>3681</v>
      </c>
      <c r="Q1092" s="48">
        <v>42004</v>
      </c>
      <c r="R1092" s="66" t="s">
        <v>1270</v>
      </c>
      <c r="S1092" s="48" t="s">
        <v>76</v>
      </c>
      <c r="T1092" s="56" t="s">
        <v>77</v>
      </c>
      <c r="U1092" s="47" t="s">
        <v>78</v>
      </c>
      <c r="V1092" s="58" t="s">
        <v>206</v>
      </c>
      <c r="W1092" s="58" t="s">
        <v>1858</v>
      </c>
      <c r="X1092" s="58" t="s">
        <v>5183</v>
      </c>
      <c r="Y1092" s="19" t="s">
        <v>5236</v>
      </c>
      <c r="Z1092" s="71"/>
      <c r="AA1092" s="69"/>
      <c r="AB1092" s="68">
        <f t="shared" si="213"/>
        <v>0</v>
      </c>
      <c r="AC1092" s="69">
        <v>1747.85</v>
      </c>
      <c r="AD1092" s="69">
        <v>941.15</v>
      </c>
      <c r="AE1092" s="69"/>
      <c r="AF1092" s="68">
        <f t="shared" si="214"/>
        <v>2689</v>
      </c>
      <c r="AG1092" s="69"/>
      <c r="AH1092" s="69"/>
      <c r="AI1092" s="69"/>
      <c r="AJ1092" s="68">
        <f t="shared" si="215"/>
        <v>0</v>
      </c>
      <c r="AK1092" s="69"/>
      <c r="AL1092" s="69"/>
      <c r="AM1092" s="69"/>
      <c r="AN1092" s="69">
        <v>450</v>
      </c>
      <c r="AO1092" s="69">
        <v>300</v>
      </c>
      <c r="AP1092" s="69"/>
      <c r="AQ1092" s="68">
        <f t="shared" si="216"/>
        <v>750</v>
      </c>
      <c r="AR1092" s="69">
        <v>1285.57</v>
      </c>
      <c r="AS1092" s="69"/>
      <c r="AT1092" s="72">
        <f t="shared" si="217"/>
        <v>157.3065</v>
      </c>
      <c r="AU1092" s="71">
        <f t="shared" si="222"/>
        <v>17.653284999999997</v>
      </c>
      <c r="AV1092" s="68">
        <f t="shared" si="218"/>
        <v>4899.5297849999997</v>
      </c>
      <c r="AW1092" s="68">
        <f t="shared" si="221"/>
        <v>58794.35742</v>
      </c>
      <c r="AX1092" s="70">
        <v>400</v>
      </c>
      <c r="AY1092" s="70">
        <v>600</v>
      </c>
      <c r="AZ1092" s="70"/>
      <c r="BA1092" s="68">
        <f t="shared" si="219"/>
        <v>59794.35742</v>
      </c>
      <c r="BB1092" s="17" t="s">
        <v>4860</v>
      </c>
      <c r="BC1092" s="81" t="s">
        <v>4958</v>
      </c>
    </row>
    <row r="1093" spans="1:55" s="20" customFormat="1" ht="39.75" customHeight="1" x14ac:dyDescent="0.25">
      <c r="A1093" s="81" t="s">
        <v>73</v>
      </c>
      <c r="B1093" s="34" t="s">
        <v>2</v>
      </c>
      <c r="C1093" s="34"/>
      <c r="D1093" s="34"/>
      <c r="E1093" s="34"/>
      <c r="F1093" s="34" t="s">
        <v>5182</v>
      </c>
      <c r="G1093" s="15" t="s">
        <v>4783</v>
      </c>
      <c r="H1093" s="16" t="s">
        <v>4783</v>
      </c>
      <c r="I1093" s="172">
        <f t="shared" si="220"/>
        <v>1081</v>
      </c>
      <c r="J1093" s="83">
        <f t="shared" si="212"/>
        <v>1026</v>
      </c>
      <c r="K1093" s="17" t="s">
        <v>4751</v>
      </c>
      <c r="L1093" s="60" t="s">
        <v>74</v>
      </c>
      <c r="M1093" s="60" t="s">
        <v>5648</v>
      </c>
      <c r="N1093" s="53" t="s">
        <v>4806</v>
      </c>
      <c r="O1093" s="18" t="s">
        <v>3682</v>
      </c>
      <c r="P1093" s="47" t="s">
        <v>3683</v>
      </c>
      <c r="Q1093" s="48">
        <v>42004</v>
      </c>
      <c r="R1093" s="66" t="s">
        <v>1271</v>
      </c>
      <c r="S1093" s="48" t="s">
        <v>76</v>
      </c>
      <c r="T1093" s="56" t="s">
        <v>77</v>
      </c>
      <c r="U1093" s="47" t="s">
        <v>78</v>
      </c>
      <c r="V1093" s="58" t="s">
        <v>206</v>
      </c>
      <c r="W1093" s="58" t="s">
        <v>1858</v>
      </c>
      <c r="X1093" s="58" t="s">
        <v>5183</v>
      </c>
      <c r="Y1093" s="19" t="s">
        <v>5241</v>
      </c>
      <c r="Z1093" s="71"/>
      <c r="AA1093" s="69"/>
      <c r="AB1093" s="68">
        <f t="shared" si="213"/>
        <v>0</v>
      </c>
      <c r="AC1093" s="69">
        <v>1747.85</v>
      </c>
      <c r="AD1093" s="69">
        <v>941.15</v>
      </c>
      <c r="AE1093" s="69"/>
      <c r="AF1093" s="68">
        <f t="shared" si="214"/>
        <v>2689</v>
      </c>
      <c r="AG1093" s="69"/>
      <c r="AH1093" s="69"/>
      <c r="AI1093" s="69"/>
      <c r="AJ1093" s="68">
        <f t="shared" si="215"/>
        <v>0</v>
      </c>
      <c r="AK1093" s="69"/>
      <c r="AL1093" s="69"/>
      <c r="AM1093" s="69"/>
      <c r="AN1093" s="69">
        <v>450</v>
      </c>
      <c r="AO1093" s="69">
        <v>300</v>
      </c>
      <c r="AP1093" s="69"/>
      <c r="AQ1093" s="68">
        <f t="shared" si="216"/>
        <v>750</v>
      </c>
      <c r="AR1093" s="69">
        <v>1373.22</v>
      </c>
      <c r="AS1093" s="69"/>
      <c r="AT1093" s="72">
        <f t="shared" si="217"/>
        <v>157.3065</v>
      </c>
      <c r="AU1093" s="71">
        <f t="shared" si="222"/>
        <v>17.653284999999997</v>
      </c>
      <c r="AV1093" s="68">
        <f t="shared" si="218"/>
        <v>4987.1797850000003</v>
      </c>
      <c r="AW1093" s="68">
        <f t="shared" si="221"/>
        <v>59846.157420000003</v>
      </c>
      <c r="AX1093" s="70">
        <v>400</v>
      </c>
      <c r="AY1093" s="70">
        <v>600</v>
      </c>
      <c r="AZ1093" s="70"/>
      <c r="BA1093" s="68">
        <f t="shared" si="219"/>
        <v>60846.157420000003</v>
      </c>
      <c r="BB1093" s="17" t="s">
        <v>4860</v>
      </c>
      <c r="BC1093" s="81" t="s">
        <v>4958</v>
      </c>
    </row>
    <row r="1094" spans="1:55" s="20" customFormat="1" ht="39.75" customHeight="1" x14ac:dyDescent="0.25">
      <c r="A1094" s="81" t="s">
        <v>73</v>
      </c>
      <c r="B1094" s="34" t="s">
        <v>2</v>
      </c>
      <c r="C1094" s="34"/>
      <c r="D1094" s="34"/>
      <c r="E1094" s="34"/>
      <c r="F1094" s="34" t="s">
        <v>5182</v>
      </c>
      <c r="G1094" s="15" t="s">
        <v>4783</v>
      </c>
      <c r="H1094" s="16" t="s">
        <v>4783</v>
      </c>
      <c r="I1094" s="172">
        <f t="shared" si="220"/>
        <v>1082</v>
      </c>
      <c r="J1094" s="83">
        <f t="shared" si="212"/>
        <v>1027</v>
      </c>
      <c r="K1094" s="17" t="s">
        <v>4751</v>
      </c>
      <c r="L1094" s="60" t="s">
        <v>74</v>
      </c>
      <c r="M1094" s="60" t="s">
        <v>5648</v>
      </c>
      <c r="N1094" s="53" t="s">
        <v>4805</v>
      </c>
      <c r="O1094" s="18" t="s">
        <v>3684</v>
      </c>
      <c r="P1094" s="47" t="s">
        <v>3685</v>
      </c>
      <c r="Q1094" s="48">
        <v>42004</v>
      </c>
      <c r="R1094" s="66" t="s">
        <v>1274</v>
      </c>
      <c r="S1094" s="48" t="s">
        <v>76</v>
      </c>
      <c r="T1094" s="56" t="s">
        <v>77</v>
      </c>
      <c r="U1094" s="47" t="s">
        <v>78</v>
      </c>
      <c r="V1094" s="58" t="s">
        <v>206</v>
      </c>
      <c r="W1094" s="58" t="s">
        <v>1858</v>
      </c>
      <c r="X1094" s="58" t="s">
        <v>5183</v>
      </c>
      <c r="Y1094" s="19" t="s">
        <v>5247</v>
      </c>
      <c r="Z1094" s="71"/>
      <c r="AA1094" s="69"/>
      <c r="AB1094" s="68">
        <f t="shared" si="213"/>
        <v>0</v>
      </c>
      <c r="AC1094" s="69">
        <v>1747.85</v>
      </c>
      <c r="AD1094" s="69">
        <v>941.15</v>
      </c>
      <c r="AE1094" s="69"/>
      <c r="AF1094" s="68">
        <f t="shared" si="214"/>
        <v>2689</v>
      </c>
      <c r="AG1094" s="69"/>
      <c r="AH1094" s="69"/>
      <c r="AI1094" s="69"/>
      <c r="AJ1094" s="68">
        <f t="shared" si="215"/>
        <v>0</v>
      </c>
      <c r="AK1094" s="69"/>
      <c r="AL1094" s="69"/>
      <c r="AM1094" s="69"/>
      <c r="AN1094" s="69">
        <v>450</v>
      </c>
      <c r="AO1094" s="69">
        <v>300</v>
      </c>
      <c r="AP1094" s="69"/>
      <c r="AQ1094" s="68">
        <f t="shared" si="216"/>
        <v>750</v>
      </c>
      <c r="AR1094" s="69">
        <v>1227.1400000000001</v>
      </c>
      <c r="AS1094" s="69"/>
      <c r="AT1094" s="72">
        <f t="shared" si="217"/>
        <v>157.3065</v>
      </c>
      <c r="AU1094" s="71">
        <f t="shared" si="222"/>
        <v>17.653284999999997</v>
      </c>
      <c r="AV1094" s="68">
        <f t="shared" si="218"/>
        <v>4841.0997850000003</v>
      </c>
      <c r="AW1094" s="68">
        <f t="shared" si="221"/>
        <v>58093.197420000004</v>
      </c>
      <c r="AX1094" s="70">
        <v>400</v>
      </c>
      <c r="AY1094" s="70">
        <v>600</v>
      </c>
      <c r="AZ1094" s="70"/>
      <c r="BA1094" s="68">
        <f t="shared" si="219"/>
        <v>59093.197420000004</v>
      </c>
      <c r="BB1094" s="17" t="s">
        <v>4860</v>
      </c>
      <c r="BC1094" s="81" t="s">
        <v>4958</v>
      </c>
    </row>
    <row r="1095" spans="1:55" s="20" customFormat="1" ht="39.75" customHeight="1" x14ac:dyDescent="0.25">
      <c r="A1095" s="81" t="s">
        <v>73</v>
      </c>
      <c r="B1095" s="34" t="s">
        <v>2</v>
      </c>
      <c r="C1095" s="34"/>
      <c r="D1095" s="34"/>
      <c r="E1095" s="34"/>
      <c r="F1095" s="34" t="s">
        <v>5182</v>
      </c>
      <c r="G1095" s="15" t="s">
        <v>4783</v>
      </c>
      <c r="H1095" s="16" t="s">
        <v>4783</v>
      </c>
      <c r="I1095" s="172">
        <f t="shared" si="220"/>
        <v>1083</v>
      </c>
      <c r="J1095" s="83">
        <f t="shared" si="212"/>
        <v>1028</v>
      </c>
      <c r="K1095" s="17" t="s">
        <v>4751</v>
      </c>
      <c r="L1095" s="60" t="s">
        <v>74</v>
      </c>
      <c r="M1095" s="60" t="s">
        <v>5648</v>
      </c>
      <c r="N1095" s="53" t="s">
        <v>4805</v>
      </c>
      <c r="O1095" s="18" t="s">
        <v>3686</v>
      </c>
      <c r="P1095" s="47" t="s">
        <v>3687</v>
      </c>
      <c r="Q1095" s="48">
        <v>42004</v>
      </c>
      <c r="R1095" s="66" t="s">
        <v>1383</v>
      </c>
      <c r="S1095" s="48" t="s">
        <v>76</v>
      </c>
      <c r="T1095" s="56" t="s">
        <v>77</v>
      </c>
      <c r="U1095" s="47" t="s">
        <v>78</v>
      </c>
      <c r="V1095" s="58" t="s">
        <v>206</v>
      </c>
      <c r="W1095" s="58" t="s">
        <v>1858</v>
      </c>
      <c r="X1095" s="58" t="s">
        <v>5183</v>
      </c>
      <c r="Y1095" s="19" t="s">
        <v>4978</v>
      </c>
      <c r="Z1095" s="71"/>
      <c r="AA1095" s="69"/>
      <c r="AB1095" s="68">
        <f t="shared" si="213"/>
        <v>0</v>
      </c>
      <c r="AC1095" s="69">
        <v>1747.85</v>
      </c>
      <c r="AD1095" s="69">
        <v>941.15</v>
      </c>
      <c r="AE1095" s="69"/>
      <c r="AF1095" s="68">
        <f t="shared" si="214"/>
        <v>2689</v>
      </c>
      <c r="AG1095" s="69"/>
      <c r="AH1095" s="69"/>
      <c r="AI1095" s="69"/>
      <c r="AJ1095" s="68">
        <f t="shared" si="215"/>
        <v>0</v>
      </c>
      <c r="AK1095" s="69"/>
      <c r="AL1095" s="69"/>
      <c r="AM1095" s="69"/>
      <c r="AN1095" s="69">
        <v>450</v>
      </c>
      <c r="AO1095" s="69">
        <v>300</v>
      </c>
      <c r="AP1095" s="69"/>
      <c r="AQ1095" s="68">
        <f t="shared" si="216"/>
        <v>750</v>
      </c>
      <c r="AR1095" s="69">
        <v>1344.01</v>
      </c>
      <c r="AS1095" s="69"/>
      <c r="AT1095" s="72">
        <f t="shared" si="217"/>
        <v>157.3065</v>
      </c>
      <c r="AU1095" s="71">
        <f t="shared" si="222"/>
        <v>17.653284999999997</v>
      </c>
      <c r="AV1095" s="68">
        <f t="shared" si="218"/>
        <v>4957.9697850000002</v>
      </c>
      <c r="AW1095" s="68">
        <f t="shared" si="221"/>
        <v>59495.637419999999</v>
      </c>
      <c r="AX1095" s="70">
        <v>400</v>
      </c>
      <c r="AY1095" s="70">
        <v>600</v>
      </c>
      <c r="AZ1095" s="70"/>
      <c r="BA1095" s="68">
        <f t="shared" si="219"/>
        <v>60495.637419999999</v>
      </c>
      <c r="BB1095" s="17" t="s">
        <v>4860</v>
      </c>
      <c r="BC1095" s="81" t="s">
        <v>4958</v>
      </c>
    </row>
    <row r="1096" spans="1:55" s="20" customFormat="1" ht="39.75" customHeight="1" x14ac:dyDescent="0.25">
      <c r="A1096" s="81" t="s">
        <v>73</v>
      </c>
      <c r="B1096" s="34" t="s">
        <v>2</v>
      </c>
      <c r="C1096" s="34"/>
      <c r="D1096" s="34"/>
      <c r="E1096" s="34"/>
      <c r="F1096" s="34" t="s">
        <v>5182</v>
      </c>
      <c r="G1096" s="15" t="s">
        <v>4783</v>
      </c>
      <c r="H1096" s="16" t="s">
        <v>4783</v>
      </c>
      <c r="I1096" s="172">
        <f t="shared" si="220"/>
        <v>1084</v>
      </c>
      <c r="J1096" s="83">
        <f t="shared" si="212"/>
        <v>1029</v>
      </c>
      <c r="K1096" s="17" t="s">
        <v>4751</v>
      </c>
      <c r="L1096" s="60" t="s">
        <v>74</v>
      </c>
      <c r="M1096" s="60" t="s">
        <v>5648</v>
      </c>
      <c r="N1096" s="53" t="s">
        <v>4806</v>
      </c>
      <c r="O1096" s="18" t="s">
        <v>3688</v>
      </c>
      <c r="P1096" s="47" t="s">
        <v>3689</v>
      </c>
      <c r="Q1096" s="48">
        <v>42004</v>
      </c>
      <c r="R1096" s="66" t="s">
        <v>1389</v>
      </c>
      <c r="S1096" s="48" t="s">
        <v>76</v>
      </c>
      <c r="T1096" s="56" t="s">
        <v>77</v>
      </c>
      <c r="U1096" s="47" t="s">
        <v>78</v>
      </c>
      <c r="V1096" s="58" t="s">
        <v>206</v>
      </c>
      <c r="W1096" s="58" t="s">
        <v>1858</v>
      </c>
      <c r="X1096" s="58" t="s">
        <v>5183</v>
      </c>
      <c r="Y1096" s="19" t="s">
        <v>5241</v>
      </c>
      <c r="Z1096" s="71"/>
      <c r="AA1096" s="69"/>
      <c r="AB1096" s="68">
        <f t="shared" si="213"/>
        <v>0</v>
      </c>
      <c r="AC1096" s="69">
        <v>1747.85</v>
      </c>
      <c r="AD1096" s="69">
        <v>941.15</v>
      </c>
      <c r="AE1096" s="69"/>
      <c r="AF1096" s="68">
        <f t="shared" si="214"/>
        <v>2689</v>
      </c>
      <c r="AG1096" s="69"/>
      <c r="AH1096" s="69"/>
      <c r="AI1096" s="69"/>
      <c r="AJ1096" s="68">
        <f t="shared" si="215"/>
        <v>0</v>
      </c>
      <c r="AK1096" s="69"/>
      <c r="AL1096" s="69"/>
      <c r="AM1096" s="69"/>
      <c r="AN1096" s="69">
        <v>450</v>
      </c>
      <c r="AO1096" s="69">
        <v>300</v>
      </c>
      <c r="AP1096" s="69"/>
      <c r="AQ1096" s="68">
        <f t="shared" si="216"/>
        <v>750</v>
      </c>
      <c r="AR1096" s="69">
        <v>1256.3499999999999</v>
      </c>
      <c r="AS1096" s="69"/>
      <c r="AT1096" s="72">
        <f t="shared" si="217"/>
        <v>157.3065</v>
      </c>
      <c r="AU1096" s="71">
        <f t="shared" si="222"/>
        <v>17.653284999999997</v>
      </c>
      <c r="AV1096" s="68">
        <f t="shared" si="218"/>
        <v>4870.3097850000004</v>
      </c>
      <c r="AW1096" s="68">
        <f t="shared" si="221"/>
        <v>58443.717420000001</v>
      </c>
      <c r="AX1096" s="70">
        <v>400</v>
      </c>
      <c r="AY1096" s="70">
        <v>600</v>
      </c>
      <c r="AZ1096" s="70"/>
      <c r="BA1096" s="68">
        <f t="shared" si="219"/>
        <v>59443.717420000001</v>
      </c>
      <c r="BB1096" s="17" t="s">
        <v>4860</v>
      </c>
      <c r="BC1096" s="81" t="s">
        <v>4958</v>
      </c>
    </row>
    <row r="1097" spans="1:55" s="20" customFormat="1" ht="39.75" customHeight="1" x14ac:dyDescent="0.25">
      <c r="A1097" s="81" t="s">
        <v>73</v>
      </c>
      <c r="B1097" s="34" t="s">
        <v>2</v>
      </c>
      <c r="C1097" s="34"/>
      <c r="D1097" s="34"/>
      <c r="E1097" s="34"/>
      <c r="F1097" s="34" t="s">
        <v>5182</v>
      </c>
      <c r="G1097" s="15" t="s">
        <v>4783</v>
      </c>
      <c r="H1097" s="16" t="s">
        <v>4783</v>
      </c>
      <c r="I1097" s="172">
        <f t="shared" si="220"/>
        <v>1085</v>
      </c>
      <c r="J1097" s="83">
        <f t="shared" ref="J1097:J1160" si="223">J1096+1</f>
        <v>1030</v>
      </c>
      <c r="K1097" s="17" t="s">
        <v>4751</v>
      </c>
      <c r="L1097" s="60" t="s">
        <v>74</v>
      </c>
      <c r="M1097" s="60" t="s">
        <v>5648</v>
      </c>
      <c r="N1097" s="53" t="s">
        <v>4790</v>
      </c>
      <c r="O1097" s="18" t="s">
        <v>3690</v>
      </c>
      <c r="P1097" s="47" t="s">
        <v>3691</v>
      </c>
      <c r="Q1097" s="48">
        <v>42004</v>
      </c>
      <c r="R1097" s="66" t="s">
        <v>1391</v>
      </c>
      <c r="S1097" s="48" t="s">
        <v>76</v>
      </c>
      <c r="T1097" s="56" t="s">
        <v>77</v>
      </c>
      <c r="U1097" s="47" t="s">
        <v>78</v>
      </c>
      <c r="V1097" s="58" t="s">
        <v>206</v>
      </c>
      <c r="W1097" s="58" t="s">
        <v>1858</v>
      </c>
      <c r="X1097" s="58" t="s">
        <v>5183</v>
      </c>
      <c r="Y1097" s="19" t="s">
        <v>5244</v>
      </c>
      <c r="Z1097" s="71"/>
      <c r="AA1097" s="69"/>
      <c r="AB1097" s="68">
        <f t="shared" si="213"/>
        <v>0</v>
      </c>
      <c r="AC1097" s="69">
        <v>1747.85</v>
      </c>
      <c r="AD1097" s="69">
        <v>941.15</v>
      </c>
      <c r="AE1097" s="69"/>
      <c r="AF1097" s="68">
        <f t="shared" si="214"/>
        <v>2689</v>
      </c>
      <c r="AG1097" s="69"/>
      <c r="AH1097" s="69"/>
      <c r="AI1097" s="69"/>
      <c r="AJ1097" s="68">
        <f t="shared" si="215"/>
        <v>0</v>
      </c>
      <c r="AK1097" s="69"/>
      <c r="AL1097" s="69"/>
      <c r="AM1097" s="69"/>
      <c r="AN1097" s="69">
        <v>450</v>
      </c>
      <c r="AO1097" s="69">
        <v>300</v>
      </c>
      <c r="AP1097" s="69"/>
      <c r="AQ1097" s="68">
        <f t="shared" si="216"/>
        <v>750</v>
      </c>
      <c r="AR1097" s="69">
        <v>1285.57</v>
      </c>
      <c r="AS1097" s="69"/>
      <c r="AT1097" s="72">
        <f t="shared" si="217"/>
        <v>157.3065</v>
      </c>
      <c r="AU1097" s="71">
        <f t="shared" si="222"/>
        <v>17.653284999999997</v>
      </c>
      <c r="AV1097" s="68">
        <f t="shared" si="218"/>
        <v>4899.5297849999997</v>
      </c>
      <c r="AW1097" s="68">
        <f t="shared" si="221"/>
        <v>58794.35742</v>
      </c>
      <c r="AX1097" s="70">
        <v>400</v>
      </c>
      <c r="AY1097" s="70">
        <v>600</v>
      </c>
      <c r="AZ1097" s="70"/>
      <c r="BA1097" s="68">
        <f t="shared" si="219"/>
        <v>59794.35742</v>
      </c>
      <c r="BB1097" s="17" t="s">
        <v>4860</v>
      </c>
      <c r="BC1097" s="81" t="s">
        <v>4958</v>
      </c>
    </row>
    <row r="1098" spans="1:55" s="20" customFormat="1" ht="39.75" customHeight="1" x14ac:dyDescent="0.25">
      <c r="A1098" s="81" t="s">
        <v>73</v>
      </c>
      <c r="B1098" s="34" t="s">
        <v>2</v>
      </c>
      <c r="C1098" s="34"/>
      <c r="D1098" s="34"/>
      <c r="E1098" s="34"/>
      <c r="F1098" s="34" t="s">
        <v>5182</v>
      </c>
      <c r="G1098" s="15" t="s">
        <v>4783</v>
      </c>
      <c r="H1098" s="16" t="s">
        <v>4783</v>
      </c>
      <c r="I1098" s="172">
        <f t="shared" si="220"/>
        <v>1086</v>
      </c>
      <c r="J1098" s="83">
        <f t="shared" si="223"/>
        <v>1031</v>
      </c>
      <c r="K1098" s="17" t="s">
        <v>4751</v>
      </c>
      <c r="L1098" s="60" t="s">
        <v>74</v>
      </c>
      <c r="M1098" s="60" t="s">
        <v>5648</v>
      </c>
      <c r="N1098" s="53" t="s">
        <v>4806</v>
      </c>
      <c r="O1098" s="18" t="s">
        <v>3692</v>
      </c>
      <c r="P1098" s="47" t="s">
        <v>3693</v>
      </c>
      <c r="Q1098" s="48">
        <v>42004</v>
      </c>
      <c r="R1098" s="66" t="s">
        <v>1392</v>
      </c>
      <c r="S1098" s="48" t="s">
        <v>76</v>
      </c>
      <c r="T1098" s="56" t="s">
        <v>77</v>
      </c>
      <c r="U1098" s="47" t="s">
        <v>78</v>
      </c>
      <c r="V1098" s="58" t="s">
        <v>206</v>
      </c>
      <c r="W1098" s="58" t="s">
        <v>1858</v>
      </c>
      <c r="X1098" s="58" t="s">
        <v>5183</v>
      </c>
      <c r="Y1098" s="19" t="s">
        <v>5243</v>
      </c>
      <c r="Z1098" s="71"/>
      <c r="AA1098" s="69"/>
      <c r="AB1098" s="68">
        <f t="shared" si="213"/>
        <v>0</v>
      </c>
      <c r="AC1098" s="69">
        <v>1747.85</v>
      </c>
      <c r="AD1098" s="69">
        <v>941.15</v>
      </c>
      <c r="AE1098" s="69"/>
      <c r="AF1098" s="68">
        <f t="shared" si="214"/>
        <v>2689</v>
      </c>
      <c r="AG1098" s="69"/>
      <c r="AH1098" s="69"/>
      <c r="AI1098" s="69"/>
      <c r="AJ1098" s="68">
        <f t="shared" si="215"/>
        <v>0</v>
      </c>
      <c r="AK1098" s="69"/>
      <c r="AL1098" s="69"/>
      <c r="AM1098" s="69"/>
      <c r="AN1098" s="69">
        <v>450</v>
      </c>
      <c r="AO1098" s="69">
        <v>300</v>
      </c>
      <c r="AP1098" s="69"/>
      <c r="AQ1098" s="68">
        <f t="shared" si="216"/>
        <v>750</v>
      </c>
      <c r="AR1098" s="69">
        <v>1285.57</v>
      </c>
      <c r="AS1098" s="69"/>
      <c r="AT1098" s="72">
        <f t="shared" si="217"/>
        <v>157.3065</v>
      </c>
      <c r="AU1098" s="71">
        <f t="shared" si="222"/>
        <v>17.653284999999997</v>
      </c>
      <c r="AV1098" s="68">
        <f t="shared" si="218"/>
        <v>4899.5297849999997</v>
      </c>
      <c r="AW1098" s="68">
        <f t="shared" si="221"/>
        <v>58794.35742</v>
      </c>
      <c r="AX1098" s="70">
        <v>400</v>
      </c>
      <c r="AY1098" s="70">
        <v>600</v>
      </c>
      <c r="AZ1098" s="70"/>
      <c r="BA1098" s="68">
        <f t="shared" si="219"/>
        <v>59794.35742</v>
      </c>
      <c r="BB1098" s="17" t="s">
        <v>4860</v>
      </c>
      <c r="BC1098" s="81" t="s">
        <v>4958</v>
      </c>
    </row>
    <row r="1099" spans="1:55" s="20" customFormat="1" ht="39.75" customHeight="1" x14ac:dyDescent="0.25">
      <c r="A1099" s="81" t="s">
        <v>73</v>
      </c>
      <c r="B1099" s="34" t="s">
        <v>2</v>
      </c>
      <c r="C1099" s="34"/>
      <c r="D1099" s="34"/>
      <c r="E1099" s="34"/>
      <c r="F1099" s="34" t="s">
        <v>5182</v>
      </c>
      <c r="G1099" s="15" t="s">
        <v>4783</v>
      </c>
      <c r="H1099" s="16" t="s">
        <v>4783</v>
      </c>
      <c r="I1099" s="172">
        <f t="shared" si="220"/>
        <v>1087</v>
      </c>
      <c r="J1099" s="83">
        <f t="shared" si="223"/>
        <v>1032</v>
      </c>
      <c r="K1099" s="17" t="s">
        <v>4751</v>
      </c>
      <c r="L1099" s="60" t="s">
        <v>74</v>
      </c>
      <c r="M1099" s="60" t="s">
        <v>5648</v>
      </c>
      <c r="N1099" s="53" t="s">
        <v>4793</v>
      </c>
      <c r="O1099" s="18" t="s">
        <v>3694</v>
      </c>
      <c r="P1099" s="47" t="s">
        <v>3695</v>
      </c>
      <c r="Q1099" s="48">
        <v>42004</v>
      </c>
      <c r="R1099" s="66" t="s">
        <v>1393</v>
      </c>
      <c r="S1099" s="48" t="s">
        <v>76</v>
      </c>
      <c r="T1099" s="56" t="s">
        <v>77</v>
      </c>
      <c r="U1099" s="47" t="s">
        <v>78</v>
      </c>
      <c r="V1099" s="58" t="s">
        <v>206</v>
      </c>
      <c r="W1099" s="58" t="s">
        <v>1858</v>
      </c>
      <c r="X1099" s="58" t="s">
        <v>5183</v>
      </c>
      <c r="Y1099" s="19" t="s">
        <v>5248</v>
      </c>
      <c r="Z1099" s="71"/>
      <c r="AA1099" s="69"/>
      <c r="AB1099" s="68">
        <f t="shared" si="213"/>
        <v>0</v>
      </c>
      <c r="AC1099" s="69">
        <v>1747.85</v>
      </c>
      <c r="AD1099" s="69">
        <v>941.15</v>
      </c>
      <c r="AE1099" s="69"/>
      <c r="AF1099" s="68">
        <f t="shared" si="214"/>
        <v>2689</v>
      </c>
      <c r="AG1099" s="69"/>
      <c r="AH1099" s="69"/>
      <c r="AI1099" s="69"/>
      <c r="AJ1099" s="68">
        <f t="shared" si="215"/>
        <v>0</v>
      </c>
      <c r="AK1099" s="69"/>
      <c r="AL1099" s="69"/>
      <c r="AM1099" s="69"/>
      <c r="AN1099" s="69">
        <v>450</v>
      </c>
      <c r="AO1099" s="69"/>
      <c r="AP1099" s="69"/>
      <c r="AQ1099" s="68">
        <f t="shared" si="216"/>
        <v>450</v>
      </c>
      <c r="AR1099" s="69">
        <v>1402.44</v>
      </c>
      <c r="AS1099" s="69"/>
      <c r="AT1099" s="72">
        <f t="shared" si="217"/>
        <v>157.3065</v>
      </c>
      <c r="AU1099" s="71">
        <f t="shared" si="222"/>
        <v>17.653284999999997</v>
      </c>
      <c r="AV1099" s="68">
        <f t="shared" si="218"/>
        <v>4716.3997850000005</v>
      </c>
      <c r="AW1099" s="68">
        <f t="shared" si="221"/>
        <v>56596.797420000003</v>
      </c>
      <c r="AX1099" s="70">
        <v>400</v>
      </c>
      <c r="AY1099" s="70">
        <v>600</v>
      </c>
      <c r="AZ1099" s="70"/>
      <c r="BA1099" s="68">
        <f t="shared" si="219"/>
        <v>57596.797420000003</v>
      </c>
      <c r="BB1099" s="17" t="s">
        <v>4860</v>
      </c>
      <c r="BC1099" s="81" t="s">
        <v>4958</v>
      </c>
    </row>
    <row r="1100" spans="1:55" s="20" customFormat="1" ht="39.75" customHeight="1" x14ac:dyDescent="0.25">
      <c r="A1100" s="81" t="s">
        <v>73</v>
      </c>
      <c r="B1100" s="34" t="s">
        <v>2</v>
      </c>
      <c r="C1100" s="34"/>
      <c r="D1100" s="34"/>
      <c r="E1100" s="34"/>
      <c r="F1100" s="34" t="s">
        <v>5182</v>
      </c>
      <c r="G1100" s="15" t="s">
        <v>4783</v>
      </c>
      <c r="H1100" s="16" t="s">
        <v>4783</v>
      </c>
      <c r="I1100" s="172">
        <f t="shared" si="220"/>
        <v>1088</v>
      </c>
      <c r="J1100" s="83">
        <f t="shared" si="223"/>
        <v>1033</v>
      </c>
      <c r="K1100" s="17" t="s">
        <v>4751</v>
      </c>
      <c r="L1100" s="60" t="s">
        <v>74</v>
      </c>
      <c r="M1100" s="60" t="s">
        <v>5648</v>
      </c>
      <c r="N1100" s="53" t="s">
        <v>4790</v>
      </c>
      <c r="O1100" s="18" t="s">
        <v>3696</v>
      </c>
      <c r="P1100" s="47" t="s">
        <v>3697</v>
      </c>
      <c r="Q1100" s="48">
        <v>42369</v>
      </c>
      <c r="R1100" s="66" t="s">
        <v>1276</v>
      </c>
      <c r="S1100" s="48" t="s">
        <v>76</v>
      </c>
      <c r="T1100" s="56" t="s">
        <v>77</v>
      </c>
      <c r="U1100" s="47" t="s">
        <v>78</v>
      </c>
      <c r="V1100" s="58" t="s">
        <v>206</v>
      </c>
      <c r="W1100" s="58" t="s">
        <v>1858</v>
      </c>
      <c r="X1100" s="58" t="s">
        <v>5183</v>
      </c>
      <c r="Y1100" s="19" t="s">
        <v>5244</v>
      </c>
      <c r="Z1100" s="71"/>
      <c r="AA1100" s="69"/>
      <c r="AB1100" s="68">
        <f t="shared" si="213"/>
        <v>0</v>
      </c>
      <c r="AC1100" s="69">
        <v>1747.85</v>
      </c>
      <c r="AD1100" s="69">
        <v>941.15</v>
      </c>
      <c r="AE1100" s="69"/>
      <c r="AF1100" s="68">
        <f t="shared" si="214"/>
        <v>2689</v>
      </c>
      <c r="AG1100" s="69"/>
      <c r="AH1100" s="69"/>
      <c r="AI1100" s="69"/>
      <c r="AJ1100" s="68">
        <f t="shared" si="215"/>
        <v>0</v>
      </c>
      <c r="AK1100" s="69"/>
      <c r="AL1100" s="69"/>
      <c r="AM1100" s="69"/>
      <c r="AN1100" s="69">
        <v>450</v>
      </c>
      <c r="AO1100" s="69">
        <v>300</v>
      </c>
      <c r="AP1100" s="69"/>
      <c r="AQ1100" s="68">
        <f t="shared" si="216"/>
        <v>750</v>
      </c>
      <c r="AR1100" s="69">
        <v>1285.57</v>
      </c>
      <c r="AS1100" s="69"/>
      <c r="AT1100" s="72">
        <f t="shared" si="217"/>
        <v>157.3065</v>
      </c>
      <c r="AU1100" s="71">
        <f t="shared" si="222"/>
        <v>17.653284999999997</v>
      </c>
      <c r="AV1100" s="68">
        <f t="shared" si="218"/>
        <v>4899.5297849999997</v>
      </c>
      <c r="AW1100" s="68">
        <f t="shared" si="221"/>
        <v>58794.35742</v>
      </c>
      <c r="AX1100" s="70">
        <v>400</v>
      </c>
      <c r="AY1100" s="70">
        <v>600</v>
      </c>
      <c r="AZ1100" s="70"/>
      <c r="BA1100" s="68">
        <f t="shared" si="219"/>
        <v>59794.35742</v>
      </c>
      <c r="BB1100" s="17" t="s">
        <v>4854</v>
      </c>
      <c r="BC1100" s="81" t="s">
        <v>4954</v>
      </c>
    </row>
    <row r="1101" spans="1:55" s="20" customFormat="1" ht="39.75" customHeight="1" x14ac:dyDescent="0.25">
      <c r="A1101" s="81" t="s">
        <v>73</v>
      </c>
      <c r="B1101" s="34" t="s">
        <v>2</v>
      </c>
      <c r="C1101" s="34"/>
      <c r="D1101" s="34"/>
      <c r="E1101" s="34"/>
      <c r="F1101" s="34" t="s">
        <v>5182</v>
      </c>
      <c r="G1101" s="15" t="s">
        <v>4783</v>
      </c>
      <c r="H1101" s="16" t="s">
        <v>4783</v>
      </c>
      <c r="I1101" s="172">
        <f t="shared" si="220"/>
        <v>1089</v>
      </c>
      <c r="J1101" s="83">
        <f t="shared" si="223"/>
        <v>1034</v>
      </c>
      <c r="K1101" s="17" t="s">
        <v>4751</v>
      </c>
      <c r="L1101" s="60" t="s">
        <v>74</v>
      </c>
      <c r="M1101" s="60" t="s">
        <v>5648</v>
      </c>
      <c r="N1101" s="53" t="s">
        <v>4793</v>
      </c>
      <c r="O1101" s="18" t="s">
        <v>3698</v>
      </c>
      <c r="P1101" s="47" t="s">
        <v>3699</v>
      </c>
      <c r="Q1101" s="48">
        <v>42369</v>
      </c>
      <c r="R1101" s="66" t="s">
        <v>1277</v>
      </c>
      <c r="S1101" s="48" t="s">
        <v>76</v>
      </c>
      <c r="T1101" s="56" t="s">
        <v>77</v>
      </c>
      <c r="U1101" s="47" t="s">
        <v>78</v>
      </c>
      <c r="V1101" s="58" t="s">
        <v>206</v>
      </c>
      <c r="W1101" s="58" t="s">
        <v>1858</v>
      </c>
      <c r="X1101" s="58" t="s">
        <v>5183</v>
      </c>
      <c r="Y1101" s="19" t="s">
        <v>5241</v>
      </c>
      <c r="Z1101" s="71"/>
      <c r="AA1101" s="69"/>
      <c r="AB1101" s="68">
        <f t="shared" ref="AB1101:AB1164" si="224">SUM(Z1101:AA1101)</f>
        <v>0</v>
      </c>
      <c r="AC1101" s="69">
        <v>1747.85</v>
      </c>
      <c r="AD1101" s="69">
        <v>941.15</v>
      </c>
      <c r="AE1101" s="69"/>
      <c r="AF1101" s="68">
        <f t="shared" ref="AF1101:AF1164" si="225">SUM(AC1101:AE1101)</f>
        <v>2689</v>
      </c>
      <c r="AG1101" s="69"/>
      <c r="AH1101" s="69"/>
      <c r="AI1101" s="69"/>
      <c r="AJ1101" s="68">
        <f t="shared" ref="AJ1101:AJ1164" si="226">SUM(AG1101:AI1101)</f>
        <v>0</v>
      </c>
      <c r="AK1101" s="69"/>
      <c r="AL1101" s="69"/>
      <c r="AM1101" s="69"/>
      <c r="AN1101" s="69">
        <v>450</v>
      </c>
      <c r="AO1101" s="69">
        <v>300</v>
      </c>
      <c r="AP1101" s="69"/>
      <c r="AQ1101" s="68">
        <f t="shared" ref="AQ1101:AQ1164" si="227">SUM(AK1101:AP1101)</f>
        <v>750</v>
      </c>
      <c r="AR1101" s="69">
        <v>1402.44</v>
      </c>
      <c r="AS1101" s="69"/>
      <c r="AT1101" s="72">
        <f t="shared" ref="AT1101:AT1164" si="228">+(Z1101+AC1101)*9%</f>
        <v>157.3065</v>
      </c>
      <c r="AU1101" s="71">
        <f t="shared" si="222"/>
        <v>17.653284999999997</v>
      </c>
      <c r="AV1101" s="68">
        <f t="shared" ref="AV1101:AV1164" si="229">AB1101+AF1101+AJ1101+AQ1101+AR1101+AS1101+AT1101+AU1101</f>
        <v>5016.3997850000005</v>
      </c>
      <c r="AW1101" s="68">
        <f t="shared" si="221"/>
        <v>60196.797420000003</v>
      </c>
      <c r="AX1101" s="70">
        <v>400</v>
      </c>
      <c r="AY1101" s="70">
        <v>600</v>
      </c>
      <c r="AZ1101" s="70"/>
      <c r="BA1101" s="68">
        <f t="shared" ref="BA1101:BA1164" si="230">AW1101+AX1101+AY1101+AZ1101</f>
        <v>61196.797420000003</v>
      </c>
      <c r="BB1101" s="17" t="s">
        <v>4854</v>
      </c>
      <c r="BC1101" s="81" t="s">
        <v>4954</v>
      </c>
    </row>
    <row r="1102" spans="1:55" s="20" customFormat="1" ht="39.75" customHeight="1" x14ac:dyDescent="0.25">
      <c r="A1102" s="81" t="s">
        <v>73</v>
      </c>
      <c r="B1102" s="34" t="s">
        <v>2</v>
      </c>
      <c r="C1102" s="34"/>
      <c r="D1102" s="34"/>
      <c r="E1102" s="34"/>
      <c r="F1102" s="34" t="s">
        <v>5182</v>
      </c>
      <c r="G1102" s="15" t="s">
        <v>4783</v>
      </c>
      <c r="H1102" s="16" t="s">
        <v>4783</v>
      </c>
      <c r="I1102" s="172">
        <f t="shared" ref="I1102:I1165" si="231">I1101+1</f>
        <v>1090</v>
      </c>
      <c r="J1102" s="83">
        <f t="shared" si="223"/>
        <v>1035</v>
      </c>
      <c r="K1102" s="17" t="s">
        <v>4751</v>
      </c>
      <c r="L1102" s="60" t="s">
        <v>74</v>
      </c>
      <c r="M1102" s="60" t="s">
        <v>5648</v>
      </c>
      <c r="N1102" s="53" t="s">
        <v>4793</v>
      </c>
      <c r="O1102" s="18" t="s">
        <v>3700</v>
      </c>
      <c r="P1102" s="47" t="s">
        <v>3701</v>
      </c>
      <c r="Q1102" s="48">
        <v>42369</v>
      </c>
      <c r="R1102" s="66" t="s">
        <v>1278</v>
      </c>
      <c r="S1102" s="48" t="s">
        <v>76</v>
      </c>
      <c r="T1102" s="56" t="s">
        <v>77</v>
      </c>
      <c r="U1102" s="47" t="s">
        <v>78</v>
      </c>
      <c r="V1102" s="58" t="s">
        <v>206</v>
      </c>
      <c r="W1102" s="58" t="s">
        <v>1858</v>
      </c>
      <c r="X1102" s="58" t="s">
        <v>5183</v>
      </c>
      <c r="Y1102" s="19" t="s">
        <v>5236</v>
      </c>
      <c r="Z1102" s="71"/>
      <c r="AA1102" s="69"/>
      <c r="AB1102" s="68">
        <f t="shared" si="224"/>
        <v>0</v>
      </c>
      <c r="AC1102" s="69">
        <v>1747.85</v>
      </c>
      <c r="AD1102" s="69">
        <v>941.15</v>
      </c>
      <c r="AE1102" s="69"/>
      <c r="AF1102" s="68">
        <f t="shared" si="225"/>
        <v>2689</v>
      </c>
      <c r="AG1102" s="69"/>
      <c r="AH1102" s="69"/>
      <c r="AI1102" s="69"/>
      <c r="AJ1102" s="68">
        <f t="shared" si="226"/>
        <v>0</v>
      </c>
      <c r="AK1102" s="69"/>
      <c r="AL1102" s="69"/>
      <c r="AM1102" s="69"/>
      <c r="AN1102" s="69">
        <v>450</v>
      </c>
      <c r="AO1102" s="69">
        <v>300</v>
      </c>
      <c r="AP1102" s="69"/>
      <c r="AQ1102" s="68">
        <f t="shared" si="227"/>
        <v>750</v>
      </c>
      <c r="AR1102" s="69">
        <v>1344.01</v>
      </c>
      <c r="AS1102" s="69"/>
      <c r="AT1102" s="72">
        <f t="shared" si="228"/>
        <v>157.3065</v>
      </c>
      <c r="AU1102" s="71">
        <f t="shared" si="222"/>
        <v>17.653284999999997</v>
      </c>
      <c r="AV1102" s="68">
        <f t="shared" si="229"/>
        <v>4957.9697850000002</v>
      </c>
      <c r="AW1102" s="68">
        <f t="shared" ref="AW1102:AW1165" si="232">AV1102*12</f>
        <v>59495.637419999999</v>
      </c>
      <c r="AX1102" s="70">
        <v>400</v>
      </c>
      <c r="AY1102" s="70">
        <v>600</v>
      </c>
      <c r="AZ1102" s="70"/>
      <c r="BA1102" s="68">
        <f t="shared" si="230"/>
        <v>60495.637419999999</v>
      </c>
      <c r="BB1102" s="17" t="s">
        <v>4854</v>
      </c>
      <c r="BC1102" s="81" t="s">
        <v>4954</v>
      </c>
    </row>
    <row r="1103" spans="1:55" s="20" customFormat="1" ht="39.75" customHeight="1" x14ac:dyDescent="0.25">
      <c r="A1103" s="81" t="s">
        <v>73</v>
      </c>
      <c r="B1103" s="34" t="s">
        <v>2</v>
      </c>
      <c r="C1103" s="34"/>
      <c r="D1103" s="34"/>
      <c r="E1103" s="34"/>
      <c r="F1103" s="34" t="s">
        <v>5182</v>
      </c>
      <c r="G1103" s="15" t="s">
        <v>4783</v>
      </c>
      <c r="H1103" s="16" t="s">
        <v>4783</v>
      </c>
      <c r="I1103" s="172">
        <f t="shared" si="231"/>
        <v>1091</v>
      </c>
      <c r="J1103" s="83">
        <f t="shared" si="223"/>
        <v>1036</v>
      </c>
      <c r="K1103" s="17" t="s">
        <v>4751</v>
      </c>
      <c r="L1103" s="60" t="s">
        <v>74</v>
      </c>
      <c r="M1103" s="60" t="s">
        <v>5648</v>
      </c>
      <c r="N1103" s="55" t="s">
        <v>4806</v>
      </c>
      <c r="O1103" s="18" t="s">
        <v>3702</v>
      </c>
      <c r="P1103" s="47" t="s">
        <v>3703</v>
      </c>
      <c r="Q1103" s="48">
        <v>42369</v>
      </c>
      <c r="R1103" s="66" t="s">
        <v>1279</v>
      </c>
      <c r="S1103" s="48" t="s">
        <v>76</v>
      </c>
      <c r="T1103" s="56" t="s">
        <v>77</v>
      </c>
      <c r="U1103" s="47" t="s">
        <v>78</v>
      </c>
      <c r="V1103" s="58" t="s">
        <v>206</v>
      </c>
      <c r="W1103" s="58" t="s">
        <v>1858</v>
      </c>
      <c r="X1103" s="58" t="s">
        <v>5183</v>
      </c>
      <c r="Y1103" s="19" t="s">
        <v>5235</v>
      </c>
      <c r="Z1103" s="71"/>
      <c r="AA1103" s="69"/>
      <c r="AB1103" s="68">
        <f t="shared" si="224"/>
        <v>0</v>
      </c>
      <c r="AC1103" s="69">
        <v>1747.85</v>
      </c>
      <c r="AD1103" s="69">
        <v>941.15</v>
      </c>
      <c r="AE1103" s="69"/>
      <c r="AF1103" s="68">
        <f t="shared" si="225"/>
        <v>2689</v>
      </c>
      <c r="AG1103" s="69"/>
      <c r="AH1103" s="69"/>
      <c r="AI1103" s="69"/>
      <c r="AJ1103" s="68">
        <f t="shared" si="226"/>
        <v>0</v>
      </c>
      <c r="AK1103" s="69"/>
      <c r="AL1103" s="69"/>
      <c r="AM1103" s="69"/>
      <c r="AN1103" s="69">
        <v>450</v>
      </c>
      <c r="AO1103" s="69">
        <v>300</v>
      </c>
      <c r="AP1103" s="69"/>
      <c r="AQ1103" s="68">
        <f t="shared" si="227"/>
        <v>750</v>
      </c>
      <c r="AR1103" s="69">
        <v>1197.92</v>
      </c>
      <c r="AS1103" s="69"/>
      <c r="AT1103" s="72">
        <f t="shared" si="228"/>
        <v>157.3065</v>
      </c>
      <c r="AU1103" s="71">
        <f t="shared" si="222"/>
        <v>17.653284999999997</v>
      </c>
      <c r="AV1103" s="68">
        <f t="shared" si="229"/>
        <v>4811.8797850000001</v>
      </c>
      <c r="AW1103" s="68">
        <f t="shared" si="232"/>
        <v>57742.557419999997</v>
      </c>
      <c r="AX1103" s="70">
        <v>400</v>
      </c>
      <c r="AY1103" s="70">
        <v>600</v>
      </c>
      <c r="AZ1103" s="70"/>
      <c r="BA1103" s="68">
        <f t="shared" si="230"/>
        <v>58742.557419999997</v>
      </c>
      <c r="BB1103" s="17" t="s">
        <v>4854</v>
      </c>
      <c r="BC1103" s="81" t="s">
        <v>4954</v>
      </c>
    </row>
    <row r="1104" spans="1:55" s="20" customFormat="1" ht="39.75" customHeight="1" x14ac:dyDescent="0.25">
      <c r="A1104" s="81" t="s">
        <v>73</v>
      </c>
      <c r="B1104" s="34" t="s">
        <v>2</v>
      </c>
      <c r="C1104" s="34"/>
      <c r="D1104" s="34"/>
      <c r="E1104" s="34"/>
      <c r="F1104" s="34" t="s">
        <v>5182</v>
      </c>
      <c r="G1104" s="15" t="s">
        <v>4783</v>
      </c>
      <c r="H1104" s="16" t="s">
        <v>4783</v>
      </c>
      <c r="I1104" s="172">
        <f t="shared" si="231"/>
        <v>1092</v>
      </c>
      <c r="J1104" s="83">
        <f t="shared" si="223"/>
        <v>1037</v>
      </c>
      <c r="K1104" s="17" t="s">
        <v>4751</v>
      </c>
      <c r="L1104" s="60" t="s">
        <v>74</v>
      </c>
      <c r="M1104" s="60" t="s">
        <v>5648</v>
      </c>
      <c r="N1104" s="55" t="s">
        <v>4806</v>
      </c>
      <c r="O1104" s="18" t="s">
        <v>3704</v>
      </c>
      <c r="P1104" s="47" t="s">
        <v>3705</v>
      </c>
      <c r="Q1104" s="48">
        <v>42369</v>
      </c>
      <c r="R1104" s="66" t="s">
        <v>1280</v>
      </c>
      <c r="S1104" s="48" t="s">
        <v>76</v>
      </c>
      <c r="T1104" s="56" t="s">
        <v>77</v>
      </c>
      <c r="U1104" s="47" t="s">
        <v>78</v>
      </c>
      <c r="V1104" s="58" t="s">
        <v>206</v>
      </c>
      <c r="W1104" s="58" t="s">
        <v>1858</v>
      </c>
      <c r="X1104" s="58" t="s">
        <v>5183</v>
      </c>
      <c r="Y1104" s="19" t="s">
        <v>5236</v>
      </c>
      <c r="Z1104" s="71"/>
      <c r="AA1104" s="69"/>
      <c r="AB1104" s="68">
        <f t="shared" si="224"/>
        <v>0</v>
      </c>
      <c r="AC1104" s="69">
        <v>1747.85</v>
      </c>
      <c r="AD1104" s="69">
        <v>941.15</v>
      </c>
      <c r="AE1104" s="69"/>
      <c r="AF1104" s="68">
        <f t="shared" si="225"/>
        <v>2689</v>
      </c>
      <c r="AG1104" s="69"/>
      <c r="AH1104" s="69"/>
      <c r="AI1104" s="69"/>
      <c r="AJ1104" s="68">
        <f t="shared" si="226"/>
        <v>0</v>
      </c>
      <c r="AK1104" s="69"/>
      <c r="AL1104" s="69"/>
      <c r="AM1104" s="69"/>
      <c r="AN1104" s="69">
        <v>450</v>
      </c>
      <c r="AO1104" s="69">
        <v>300</v>
      </c>
      <c r="AP1104" s="69"/>
      <c r="AQ1104" s="68">
        <f t="shared" si="227"/>
        <v>750</v>
      </c>
      <c r="AR1104" s="69">
        <v>1285.57</v>
      </c>
      <c r="AS1104" s="69"/>
      <c r="AT1104" s="72">
        <f t="shared" si="228"/>
        <v>157.3065</v>
      </c>
      <c r="AU1104" s="71">
        <f t="shared" si="222"/>
        <v>17.653284999999997</v>
      </c>
      <c r="AV1104" s="68">
        <f t="shared" si="229"/>
        <v>4899.5297849999997</v>
      </c>
      <c r="AW1104" s="68">
        <f t="shared" si="232"/>
        <v>58794.35742</v>
      </c>
      <c r="AX1104" s="70">
        <v>400</v>
      </c>
      <c r="AY1104" s="70">
        <v>600</v>
      </c>
      <c r="AZ1104" s="70"/>
      <c r="BA1104" s="68">
        <f t="shared" si="230"/>
        <v>59794.35742</v>
      </c>
      <c r="BB1104" s="17" t="s">
        <v>4854</v>
      </c>
      <c r="BC1104" s="81" t="s">
        <v>4954</v>
      </c>
    </row>
    <row r="1105" spans="1:55" s="20" customFormat="1" ht="39.75" customHeight="1" x14ac:dyDescent="0.25">
      <c r="A1105" s="81" t="s">
        <v>73</v>
      </c>
      <c r="B1105" s="34" t="s">
        <v>2</v>
      </c>
      <c r="C1105" s="34"/>
      <c r="D1105" s="34"/>
      <c r="E1105" s="34"/>
      <c r="F1105" s="34" t="s">
        <v>5182</v>
      </c>
      <c r="G1105" s="15" t="s">
        <v>4783</v>
      </c>
      <c r="H1105" s="16" t="s">
        <v>4783</v>
      </c>
      <c r="I1105" s="172">
        <f t="shared" si="231"/>
        <v>1093</v>
      </c>
      <c r="J1105" s="83">
        <f t="shared" si="223"/>
        <v>1038</v>
      </c>
      <c r="K1105" s="17" t="s">
        <v>4751</v>
      </c>
      <c r="L1105" s="60" t="s">
        <v>74</v>
      </c>
      <c r="M1105" s="60" t="s">
        <v>5648</v>
      </c>
      <c r="N1105" s="55" t="s">
        <v>4806</v>
      </c>
      <c r="O1105" s="18" t="s">
        <v>3706</v>
      </c>
      <c r="P1105" s="47" t="s">
        <v>3707</v>
      </c>
      <c r="Q1105" s="48">
        <v>42369</v>
      </c>
      <c r="R1105" s="66" t="s">
        <v>1281</v>
      </c>
      <c r="S1105" s="48" t="s">
        <v>76</v>
      </c>
      <c r="T1105" s="56" t="s">
        <v>77</v>
      </c>
      <c r="U1105" s="47" t="s">
        <v>78</v>
      </c>
      <c r="V1105" s="58" t="s">
        <v>206</v>
      </c>
      <c r="W1105" s="58" t="s">
        <v>1858</v>
      </c>
      <c r="X1105" s="58" t="s">
        <v>5183</v>
      </c>
      <c r="Y1105" s="19" t="s">
        <v>5241</v>
      </c>
      <c r="Z1105" s="71"/>
      <c r="AA1105" s="69"/>
      <c r="AB1105" s="68">
        <f t="shared" si="224"/>
        <v>0</v>
      </c>
      <c r="AC1105" s="69">
        <v>1747.85</v>
      </c>
      <c r="AD1105" s="69">
        <v>941.15</v>
      </c>
      <c r="AE1105" s="69"/>
      <c r="AF1105" s="68">
        <f t="shared" si="225"/>
        <v>2689</v>
      </c>
      <c r="AG1105" s="69"/>
      <c r="AH1105" s="69"/>
      <c r="AI1105" s="69"/>
      <c r="AJ1105" s="68">
        <f t="shared" si="226"/>
        <v>0</v>
      </c>
      <c r="AK1105" s="69"/>
      <c r="AL1105" s="69"/>
      <c r="AM1105" s="69"/>
      <c r="AN1105" s="69">
        <v>450</v>
      </c>
      <c r="AO1105" s="69">
        <v>300</v>
      </c>
      <c r="AP1105" s="69"/>
      <c r="AQ1105" s="68">
        <f t="shared" si="227"/>
        <v>750</v>
      </c>
      <c r="AR1105" s="69">
        <v>1051.83</v>
      </c>
      <c r="AS1105" s="69"/>
      <c r="AT1105" s="72">
        <f t="shared" si="228"/>
        <v>157.3065</v>
      </c>
      <c r="AU1105" s="71">
        <f t="shared" si="222"/>
        <v>17.653284999999997</v>
      </c>
      <c r="AV1105" s="68">
        <f t="shared" si="229"/>
        <v>4665.7897849999999</v>
      </c>
      <c r="AW1105" s="68">
        <f t="shared" si="232"/>
        <v>55989.477419999996</v>
      </c>
      <c r="AX1105" s="70">
        <v>400</v>
      </c>
      <c r="AY1105" s="70">
        <v>600</v>
      </c>
      <c r="AZ1105" s="70"/>
      <c r="BA1105" s="68">
        <f t="shared" si="230"/>
        <v>56989.477419999996</v>
      </c>
      <c r="BB1105" s="17" t="s">
        <v>4854</v>
      </c>
      <c r="BC1105" s="81" t="s">
        <v>4954</v>
      </c>
    </row>
    <row r="1106" spans="1:55" s="20" customFormat="1" ht="39.75" customHeight="1" x14ac:dyDescent="0.25">
      <c r="A1106" s="81" t="s">
        <v>73</v>
      </c>
      <c r="B1106" s="34" t="s">
        <v>2</v>
      </c>
      <c r="C1106" s="34"/>
      <c r="D1106" s="34"/>
      <c r="E1106" s="34"/>
      <c r="F1106" s="34" t="s">
        <v>5182</v>
      </c>
      <c r="G1106" s="15" t="s">
        <v>4783</v>
      </c>
      <c r="H1106" s="16" t="s">
        <v>4783</v>
      </c>
      <c r="I1106" s="172">
        <f t="shared" si="231"/>
        <v>1094</v>
      </c>
      <c r="J1106" s="83">
        <f t="shared" si="223"/>
        <v>1039</v>
      </c>
      <c r="K1106" s="17" t="s">
        <v>4751</v>
      </c>
      <c r="L1106" s="60" t="s">
        <v>74</v>
      </c>
      <c r="M1106" s="60" t="s">
        <v>5648</v>
      </c>
      <c r="N1106" s="55" t="s">
        <v>4805</v>
      </c>
      <c r="O1106" s="18" t="s">
        <v>3708</v>
      </c>
      <c r="P1106" s="47" t="s">
        <v>3709</v>
      </c>
      <c r="Q1106" s="48">
        <v>42369</v>
      </c>
      <c r="R1106" s="66" t="s">
        <v>1282</v>
      </c>
      <c r="S1106" s="48" t="s">
        <v>76</v>
      </c>
      <c r="T1106" s="56" t="s">
        <v>77</v>
      </c>
      <c r="U1106" s="47" t="s">
        <v>78</v>
      </c>
      <c r="V1106" s="58" t="s">
        <v>206</v>
      </c>
      <c r="W1106" s="58" t="s">
        <v>1858</v>
      </c>
      <c r="X1106" s="58" t="s">
        <v>5183</v>
      </c>
      <c r="Y1106" s="19" t="s">
        <v>5241</v>
      </c>
      <c r="Z1106" s="71"/>
      <c r="AA1106" s="69"/>
      <c r="AB1106" s="68">
        <f t="shared" si="224"/>
        <v>0</v>
      </c>
      <c r="AC1106" s="69">
        <v>1747.85</v>
      </c>
      <c r="AD1106" s="69">
        <v>941.15</v>
      </c>
      <c r="AE1106" s="69"/>
      <c r="AF1106" s="68">
        <f t="shared" si="225"/>
        <v>2689</v>
      </c>
      <c r="AG1106" s="69"/>
      <c r="AH1106" s="69"/>
      <c r="AI1106" s="69"/>
      <c r="AJ1106" s="68">
        <f t="shared" si="226"/>
        <v>0</v>
      </c>
      <c r="AK1106" s="69"/>
      <c r="AL1106" s="69"/>
      <c r="AM1106" s="69"/>
      <c r="AN1106" s="69">
        <v>450</v>
      </c>
      <c r="AO1106" s="73"/>
      <c r="AP1106" s="69"/>
      <c r="AQ1106" s="68">
        <f t="shared" si="227"/>
        <v>450</v>
      </c>
      <c r="AR1106" s="69">
        <v>1402.44</v>
      </c>
      <c r="AS1106" s="69"/>
      <c r="AT1106" s="72">
        <f t="shared" si="228"/>
        <v>157.3065</v>
      </c>
      <c r="AU1106" s="71">
        <f t="shared" si="222"/>
        <v>17.653284999999997</v>
      </c>
      <c r="AV1106" s="68">
        <f t="shared" si="229"/>
        <v>4716.3997850000005</v>
      </c>
      <c r="AW1106" s="68">
        <f t="shared" si="232"/>
        <v>56596.797420000003</v>
      </c>
      <c r="AX1106" s="70">
        <v>400</v>
      </c>
      <c r="AY1106" s="70">
        <v>600</v>
      </c>
      <c r="AZ1106" s="70"/>
      <c r="BA1106" s="68">
        <f t="shared" si="230"/>
        <v>57596.797420000003</v>
      </c>
      <c r="BB1106" s="17" t="s">
        <v>4854</v>
      </c>
      <c r="BC1106" s="81" t="s">
        <v>4954</v>
      </c>
    </row>
    <row r="1107" spans="1:55" s="20" customFormat="1" ht="39.75" customHeight="1" x14ac:dyDescent="0.25">
      <c r="A1107" s="81" t="s">
        <v>73</v>
      </c>
      <c r="B1107" s="34" t="s">
        <v>2</v>
      </c>
      <c r="C1107" s="34"/>
      <c r="D1107" s="34"/>
      <c r="E1107" s="34"/>
      <c r="F1107" s="34" t="s">
        <v>5182</v>
      </c>
      <c r="G1107" s="15" t="s">
        <v>4783</v>
      </c>
      <c r="H1107" s="16" t="s">
        <v>4783</v>
      </c>
      <c r="I1107" s="172">
        <f t="shared" si="231"/>
        <v>1095</v>
      </c>
      <c r="J1107" s="83">
        <f t="shared" si="223"/>
        <v>1040</v>
      </c>
      <c r="K1107" s="17" t="s">
        <v>4751</v>
      </c>
      <c r="L1107" s="60" t="s">
        <v>74</v>
      </c>
      <c r="M1107" s="60" t="s">
        <v>5648</v>
      </c>
      <c r="N1107" s="55" t="s">
        <v>4806</v>
      </c>
      <c r="O1107" s="18" t="s">
        <v>3710</v>
      </c>
      <c r="P1107" s="47" t="s">
        <v>3711</v>
      </c>
      <c r="Q1107" s="48">
        <v>42369</v>
      </c>
      <c r="R1107" s="66" t="s">
        <v>1283</v>
      </c>
      <c r="S1107" s="48" t="s">
        <v>76</v>
      </c>
      <c r="T1107" s="56" t="s">
        <v>77</v>
      </c>
      <c r="U1107" s="47" t="s">
        <v>78</v>
      </c>
      <c r="V1107" s="58" t="s">
        <v>206</v>
      </c>
      <c r="W1107" s="58" t="s">
        <v>1858</v>
      </c>
      <c r="X1107" s="58" t="s">
        <v>5183</v>
      </c>
      <c r="Y1107" s="19" t="s">
        <v>5240</v>
      </c>
      <c r="Z1107" s="71"/>
      <c r="AA1107" s="69"/>
      <c r="AB1107" s="68">
        <f t="shared" si="224"/>
        <v>0</v>
      </c>
      <c r="AC1107" s="69">
        <v>1747.85</v>
      </c>
      <c r="AD1107" s="69">
        <v>941.15</v>
      </c>
      <c r="AE1107" s="69"/>
      <c r="AF1107" s="68">
        <f t="shared" si="225"/>
        <v>2689</v>
      </c>
      <c r="AG1107" s="69"/>
      <c r="AH1107" s="69"/>
      <c r="AI1107" s="69"/>
      <c r="AJ1107" s="68">
        <f t="shared" si="226"/>
        <v>0</v>
      </c>
      <c r="AK1107" s="69"/>
      <c r="AL1107" s="69"/>
      <c r="AM1107" s="69"/>
      <c r="AN1107" s="69">
        <v>450</v>
      </c>
      <c r="AO1107" s="69">
        <v>300</v>
      </c>
      <c r="AP1107" s="69"/>
      <c r="AQ1107" s="68">
        <f t="shared" si="227"/>
        <v>750</v>
      </c>
      <c r="AR1107" s="69">
        <v>1227.1400000000001</v>
      </c>
      <c r="AS1107" s="69"/>
      <c r="AT1107" s="72">
        <f t="shared" si="228"/>
        <v>157.3065</v>
      </c>
      <c r="AU1107" s="71">
        <f t="shared" si="222"/>
        <v>17.653284999999997</v>
      </c>
      <c r="AV1107" s="68">
        <f t="shared" si="229"/>
        <v>4841.0997850000003</v>
      </c>
      <c r="AW1107" s="68">
        <f t="shared" si="232"/>
        <v>58093.197420000004</v>
      </c>
      <c r="AX1107" s="70">
        <v>400</v>
      </c>
      <c r="AY1107" s="70">
        <v>600</v>
      </c>
      <c r="AZ1107" s="70"/>
      <c r="BA1107" s="68">
        <f t="shared" si="230"/>
        <v>59093.197420000004</v>
      </c>
      <c r="BB1107" s="17" t="s">
        <v>4854</v>
      </c>
      <c r="BC1107" s="81" t="s">
        <v>4954</v>
      </c>
    </row>
    <row r="1108" spans="1:55" s="20" customFormat="1" ht="39.75" customHeight="1" x14ac:dyDescent="0.25">
      <c r="A1108" s="81" t="s">
        <v>73</v>
      </c>
      <c r="B1108" s="34" t="s">
        <v>2</v>
      </c>
      <c r="C1108" s="34"/>
      <c r="D1108" s="34"/>
      <c r="E1108" s="34"/>
      <c r="F1108" s="34" t="s">
        <v>5182</v>
      </c>
      <c r="G1108" s="15" t="s">
        <v>4783</v>
      </c>
      <c r="H1108" s="16" t="s">
        <v>4783</v>
      </c>
      <c r="I1108" s="172">
        <f t="shared" si="231"/>
        <v>1096</v>
      </c>
      <c r="J1108" s="83">
        <f t="shared" si="223"/>
        <v>1041</v>
      </c>
      <c r="K1108" s="17" t="s">
        <v>4751</v>
      </c>
      <c r="L1108" s="60" t="s">
        <v>74</v>
      </c>
      <c r="M1108" s="60" t="s">
        <v>5648</v>
      </c>
      <c r="N1108" s="55" t="s">
        <v>4806</v>
      </c>
      <c r="O1108" s="18" t="s">
        <v>3712</v>
      </c>
      <c r="P1108" s="47" t="s">
        <v>3713</v>
      </c>
      <c r="Q1108" s="48">
        <v>42369</v>
      </c>
      <c r="R1108" s="66" t="s">
        <v>1284</v>
      </c>
      <c r="S1108" s="48" t="s">
        <v>76</v>
      </c>
      <c r="T1108" s="56" t="s">
        <v>77</v>
      </c>
      <c r="U1108" s="47" t="s">
        <v>78</v>
      </c>
      <c r="V1108" s="58" t="s">
        <v>206</v>
      </c>
      <c r="W1108" s="58" t="s">
        <v>1858</v>
      </c>
      <c r="X1108" s="58" t="s">
        <v>5183</v>
      </c>
      <c r="Y1108" s="19" t="s">
        <v>5240</v>
      </c>
      <c r="Z1108" s="71"/>
      <c r="AA1108" s="69"/>
      <c r="AB1108" s="68">
        <f t="shared" si="224"/>
        <v>0</v>
      </c>
      <c r="AC1108" s="69">
        <v>1747.85</v>
      </c>
      <c r="AD1108" s="69">
        <v>941.15</v>
      </c>
      <c r="AE1108" s="69"/>
      <c r="AF1108" s="68">
        <f t="shared" si="225"/>
        <v>2689</v>
      </c>
      <c r="AG1108" s="69"/>
      <c r="AH1108" s="69"/>
      <c r="AI1108" s="69"/>
      <c r="AJ1108" s="68">
        <f t="shared" si="226"/>
        <v>0</v>
      </c>
      <c r="AK1108" s="69"/>
      <c r="AL1108" s="69"/>
      <c r="AM1108" s="69"/>
      <c r="AN1108" s="69">
        <v>450</v>
      </c>
      <c r="AO1108" s="69">
        <v>300</v>
      </c>
      <c r="AP1108" s="69"/>
      <c r="AQ1108" s="68">
        <f t="shared" si="227"/>
        <v>750</v>
      </c>
      <c r="AR1108" s="69">
        <v>1402.44</v>
      </c>
      <c r="AS1108" s="69"/>
      <c r="AT1108" s="72">
        <f t="shared" si="228"/>
        <v>157.3065</v>
      </c>
      <c r="AU1108" s="71">
        <f t="shared" si="222"/>
        <v>17.653284999999997</v>
      </c>
      <c r="AV1108" s="68">
        <f t="shared" si="229"/>
        <v>5016.3997850000005</v>
      </c>
      <c r="AW1108" s="68">
        <f t="shared" si="232"/>
        <v>60196.797420000003</v>
      </c>
      <c r="AX1108" s="70">
        <v>400</v>
      </c>
      <c r="AY1108" s="70">
        <v>600</v>
      </c>
      <c r="AZ1108" s="70"/>
      <c r="BA1108" s="68">
        <f t="shared" si="230"/>
        <v>61196.797420000003</v>
      </c>
      <c r="BB1108" s="17" t="s">
        <v>4854</v>
      </c>
      <c r="BC1108" s="81" t="s">
        <v>4954</v>
      </c>
    </row>
    <row r="1109" spans="1:55" s="20" customFormat="1" ht="39.75" customHeight="1" x14ac:dyDescent="0.25">
      <c r="A1109" s="81" t="s">
        <v>73</v>
      </c>
      <c r="B1109" s="34" t="s">
        <v>2</v>
      </c>
      <c r="C1109" s="34"/>
      <c r="D1109" s="34"/>
      <c r="E1109" s="34"/>
      <c r="F1109" s="34" t="s">
        <v>5182</v>
      </c>
      <c r="G1109" s="15" t="s">
        <v>4783</v>
      </c>
      <c r="H1109" s="16" t="s">
        <v>4783</v>
      </c>
      <c r="I1109" s="172">
        <f t="shared" si="231"/>
        <v>1097</v>
      </c>
      <c r="J1109" s="83">
        <f t="shared" si="223"/>
        <v>1042</v>
      </c>
      <c r="K1109" s="17" t="s">
        <v>4751</v>
      </c>
      <c r="L1109" s="60" t="s">
        <v>74</v>
      </c>
      <c r="M1109" s="60" t="s">
        <v>5648</v>
      </c>
      <c r="N1109" s="139" t="s">
        <v>4802</v>
      </c>
      <c r="O1109" s="18" t="s">
        <v>3714</v>
      </c>
      <c r="P1109" s="47" t="s">
        <v>3715</v>
      </c>
      <c r="Q1109" s="48">
        <v>42369</v>
      </c>
      <c r="R1109" s="66" t="s">
        <v>1285</v>
      </c>
      <c r="S1109" s="48" t="s">
        <v>76</v>
      </c>
      <c r="T1109" s="56" t="s">
        <v>77</v>
      </c>
      <c r="U1109" s="47" t="s">
        <v>78</v>
      </c>
      <c r="V1109" s="58" t="s">
        <v>206</v>
      </c>
      <c r="W1109" s="58" t="s">
        <v>1858</v>
      </c>
      <c r="X1109" s="58" t="s">
        <v>5183</v>
      </c>
      <c r="Y1109" s="19" t="s">
        <v>5243</v>
      </c>
      <c r="Z1109" s="71"/>
      <c r="AA1109" s="69"/>
      <c r="AB1109" s="68">
        <f t="shared" si="224"/>
        <v>0</v>
      </c>
      <c r="AC1109" s="69">
        <v>1747.85</v>
      </c>
      <c r="AD1109" s="69">
        <v>941.15</v>
      </c>
      <c r="AE1109" s="69"/>
      <c r="AF1109" s="68">
        <f t="shared" si="225"/>
        <v>2689</v>
      </c>
      <c r="AG1109" s="69"/>
      <c r="AH1109" s="69"/>
      <c r="AI1109" s="69"/>
      <c r="AJ1109" s="68">
        <f t="shared" si="226"/>
        <v>0</v>
      </c>
      <c r="AK1109" s="69"/>
      <c r="AL1109" s="69"/>
      <c r="AM1109" s="69"/>
      <c r="AN1109" s="69">
        <v>450</v>
      </c>
      <c r="AO1109" s="73"/>
      <c r="AP1109" s="69"/>
      <c r="AQ1109" s="68">
        <f t="shared" si="227"/>
        <v>450</v>
      </c>
      <c r="AR1109" s="69">
        <v>1344.01</v>
      </c>
      <c r="AS1109" s="69"/>
      <c r="AT1109" s="72">
        <f t="shared" si="228"/>
        <v>157.3065</v>
      </c>
      <c r="AU1109" s="71">
        <f t="shared" si="222"/>
        <v>17.653284999999997</v>
      </c>
      <c r="AV1109" s="68">
        <f t="shared" si="229"/>
        <v>4657.9697850000002</v>
      </c>
      <c r="AW1109" s="68">
        <f t="shared" si="232"/>
        <v>55895.637419999999</v>
      </c>
      <c r="AX1109" s="70">
        <v>400</v>
      </c>
      <c r="AY1109" s="70">
        <v>600</v>
      </c>
      <c r="AZ1109" s="70"/>
      <c r="BA1109" s="68">
        <f t="shared" si="230"/>
        <v>56895.637419999999</v>
      </c>
      <c r="BB1109" s="17" t="s">
        <v>4854</v>
      </c>
      <c r="BC1109" s="81" t="s">
        <v>4954</v>
      </c>
    </row>
    <row r="1110" spans="1:55" s="20" customFormat="1" ht="39.75" customHeight="1" x14ac:dyDescent="0.25">
      <c r="A1110" s="81" t="s">
        <v>73</v>
      </c>
      <c r="B1110" s="34" t="s">
        <v>2</v>
      </c>
      <c r="C1110" s="34"/>
      <c r="D1110" s="34"/>
      <c r="E1110" s="34"/>
      <c r="F1110" s="34" t="s">
        <v>5182</v>
      </c>
      <c r="G1110" s="15" t="s">
        <v>4783</v>
      </c>
      <c r="H1110" s="16"/>
      <c r="I1110" s="172">
        <f t="shared" si="231"/>
        <v>1098</v>
      </c>
      <c r="J1110" s="83">
        <f t="shared" si="223"/>
        <v>1043</v>
      </c>
      <c r="K1110" s="17" t="s">
        <v>4751</v>
      </c>
      <c r="L1110" s="60" t="s">
        <v>74</v>
      </c>
      <c r="M1110" s="60" t="s">
        <v>5648</v>
      </c>
      <c r="N1110" s="53" t="s">
        <v>4806</v>
      </c>
      <c r="O1110" s="18" t="s">
        <v>3718</v>
      </c>
      <c r="P1110" s="47" t="s">
        <v>3719</v>
      </c>
      <c r="Q1110" s="48">
        <v>39479</v>
      </c>
      <c r="R1110" s="66" t="s">
        <v>1287</v>
      </c>
      <c r="S1110" s="48" t="s">
        <v>76</v>
      </c>
      <c r="T1110" s="56" t="s">
        <v>77</v>
      </c>
      <c r="U1110" s="47" t="s">
        <v>78</v>
      </c>
      <c r="V1110" s="58" t="s">
        <v>205</v>
      </c>
      <c r="W1110" s="58" t="s">
        <v>1856</v>
      </c>
      <c r="X1110" s="58" t="s">
        <v>5183</v>
      </c>
      <c r="Y1110" s="19" t="s">
        <v>4978</v>
      </c>
      <c r="Z1110" s="71"/>
      <c r="AA1110" s="69"/>
      <c r="AB1110" s="68">
        <f t="shared" si="224"/>
        <v>0</v>
      </c>
      <c r="AC1110" s="69">
        <v>1920.75</v>
      </c>
      <c r="AD1110" s="69">
        <v>1034.25</v>
      </c>
      <c r="AE1110" s="69"/>
      <c r="AF1110" s="68">
        <f t="shared" si="225"/>
        <v>2955</v>
      </c>
      <c r="AG1110" s="69"/>
      <c r="AH1110" s="69"/>
      <c r="AI1110" s="69"/>
      <c r="AJ1110" s="68">
        <f t="shared" si="226"/>
        <v>0</v>
      </c>
      <c r="AK1110" s="69"/>
      <c r="AL1110" s="69"/>
      <c r="AM1110" s="69"/>
      <c r="AN1110" s="69">
        <v>450</v>
      </c>
      <c r="AO1110" s="69">
        <v>300</v>
      </c>
      <c r="AP1110" s="69"/>
      <c r="AQ1110" s="68">
        <f t="shared" si="227"/>
        <v>750</v>
      </c>
      <c r="AR1110" s="69">
        <v>1380.77</v>
      </c>
      <c r="AS1110" s="69"/>
      <c r="AT1110" s="72">
        <f t="shared" si="228"/>
        <v>172.86750000000001</v>
      </c>
      <c r="AU1110" s="71">
        <f t="shared" si="222"/>
        <v>19.399574999999999</v>
      </c>
      <c r="AV1110" s="68">
        <f t="shared" si="229"/>
        <v>5278.0370750000011</v>
      </c>
      <c r="AW1110" s="68">
        <f t="shared" si="232"/>
        <v>63336.444900000017</v>
      </c>
      <c r="AX1110" s="70">
        <v>400</v>
      </c>
      <c r="AY1110" s="70">
        <v>600</v>
      </c>
      <c r="AZ1110" s="70"/>
      <c r="BA1110" s="68">
        <f t="shared" si="230"/>
        <v>64336.444900000017</v>
      </c>
      <c r="BB1110" s="17"/>
      <c r="BC1110" s="81"/>
    </row>
    <row r="1111" spans="1:55" s="20" customFormat="1" ht="39.75" customHeight="1" x14ac:dyDescent="0.25">
      <c r="A1111" s="81" t="s">
        <v>73</v>
      </c>
      <c r="B1111" s="34" t="s">
        <v>2</v>
      </c>
      <c r="C1111" s="34"/>
      <c r="D1111" s="34"/>
      <c r="E1111" s="34"/>
      <c r="F1111" s="34" t="s">
        <v>5182</v>
      </c>
      <c r="G1111" s="15" t="s">
        <v>4783</v>
      </c>
      <c r="H1111" s="16"/>
      <c r="I1111" s="172">
        <f t="shared" si="231"/>
        <v>1099</v>
      </c>
      <c r="J1111" s="83">
        <f t="shared" si="223"/>
        <v>1044</v>
      </c>
      <c r="K1111" s="17" t="s">
        <v>4751</v>
      </c>
      <c r="L1111" s="60" t="s">
        <v>74</v>
      </c>
      <c r="M1111" s="60" t="s">
        <v>5648</v>
      </c>
      <c r="N1111" s="53" t="s">
        <v>4792</v>
      </c>
      <c r="O1111" s="18" t="s">
        <v>3722</v>
      </c>
      <c r="P1111" s="47" t="s">
        <v>3723</v>
      </c>
      <c r="Q1111" s="48">
        <v>30256</v>
      </c>
      <c r="R1111" s="66" t="s">
        <v>1289</v>
      </c>
      <c r="S1111" s="48" t="s">
        <v>76</v>
      </c>
      <c r="T1111" s="56" t="s">
        <v>77</v>
      </c>
      <c r="U1111" s="47" t="s">
        <v>78</v>
      </c>
      <c r="V1111" s="58" t="s">
        <v>202</v>
      </c>
      <c r="W1111" s="58" t="s">
        <v>1854</v>
      </c>
      <c r="X1111" s="58" t="s">
        <v>5183</v>
      </c>
      <c r="Y1111" s="19" t="s">
        <v>5244</v>
      </c>
      <c r="Z1111" s="71"/>
      <c r="AA1111" s="69"/>
      <c r="AB1111" s="68">
        <f t="shared" si="224"/>
        <v>0</v>
      </c>
      <c r="AC1111" s="69">
        <v>2282.15</v>
      </c>
      <c r="AD1111" s="69">
        <v>1228.8499999999999</v>
      </c>
      <c r="AE1111" s="69"/>
      <c r="AF1111" s="68">
        <f t="shared" si="225"/>
        <v>3511</v>
      </c>
      <c r="AG1111" s="69"/>
      <c r="AH1111" s="69"/>
      <c r="AI1111" s="69"/>
      <c r="AJ1111" s="68">
        <f t="shared" si="226"/>
        <v>0</v>
      </c>
      <c r="AK1111" s="69"/>
      <c r="AL1111" s="69"/>
      <c r="AM1111" s="69"/>
      <c r="AN1111" s="69">
        <v>450</v>
      </c>
      <c r="AO1111" s="69"/>
      <c r="AP1111" s="69"/>
      <c r="AQ1111" s="68">
        <f t="shared" si="227"/>
        <v>450</v>
      </c>
      <c r="AR1111" s="69">
        <v>1449.25</v>
      </c>
      <c r="AS1111" s="69"/>
      <c r="AT1111" s="72">
        <f t="shared" si="228"/>
        <v>205.39349999999999</v>
      </c>
      <c r="AU1111" s="71">
        <f t="shared" si="222"/>
        <v>23.049714999999999</v>
      </c>
      <c r="AV1111" s="68">
        <f t="shared" si="229"/>
        <v>5638.6932150000002</v>
      </c>
      <c r="AW1111" s="68">
        <f t="shared" si="232"/>
        <v>67664.318580000006</v>
      </c>
      <c r="AX1111" s="70">
        <v>400</v>
      </c>
      <c r="AY1111" s="70">
        <v>600</v>
      </c>
      <c r="AZ1111" s="70"/>
      <c r="BA1111" s="68">
        <f t="shared" si="230"/>
        <v>68664.318580000006</v>
      </c>
      <c r="BB1111" s="17"/>
      <c r="BC1111" s="81"/>
    </row>
    <row r="1112" spans="1:55" s="20" customFormat="1" ht="39.75" customHeight="1" x14ac:dyDescent="0.25">
      <c r="A1112" s="81" t="s">
        <v>73</v>
      </c>
      <c r="B1112" s="34" t="s">
        <v>2</v>
      </c>
      <c r="C1112" s="34"/>
      <c r="D1112" s="34"/>
      <c r="E1112" s="34"/>
      <c r="F1112" s="34" t="s">
        <v>5182</v>
      </c>
      <c r="G1112" s="15" t="s">
        <v>4783</v>
      </c>
      <c r="H1112" s="16"/>
      <c r="I1112" s="172">
        <f t="shared" si="231"/>
        <v>1100</v>
      </c>
      <c r="J1112" s="83">
        <f t="shared" si="223"/>
        <v>1045</v>
      </c>
      <c r="K1112" s="17" t="s">
        <v>4751</v>
      </c>
      <c r="L1112" s="60" t="s">
        <v>74</v>
      </c>
      <c r="M1112" s="60" t="s">
        <v>5648</v>
      </c>
      <c r="N1112" s="53" t="s">
        <v>4792</v>
      </c>
      <c r="O1112" s="18" t="s">
        <v>3728</v>
      </c>
      <c r="P1112" s="47" t="s">
        <v>3729</v>
      </c>
      <c r="Q1112" s="48">
        <v>33233</v>
      </c>
      <c r="R1112" s="66" t="s">
        <v>1292</v>
      </c>
      <c r="S1112" s="48" t="s">
        <v>76</v>
      </c>
      <c r="T1112" s="56" t="s">
        <v>77</v>
      </c>
      <c r="U1112" s="47" t="s">
        <v>78</v>
      </c>
      <c r="V1112" s="58" t="s">
        <v>202</v>
      </c>
      <c r="W1112" s="58" t="s">
        <v>1854</v>
      </c>
      <c r="X1112" s="58" t="s">
        <v>5183</v>
      </c>
      <c r="Y1112" s="19" t="s">
        <v>5236</v>
      </c>
      <c r="Z1112" s="71"/>
      <c r="AA1112" s="69"/>
      <c r="AB1112" s="68">
        <f t="shared" si="224"/>
        <v>0</v>
      </c>
      <c r="AC1112" s="69">
        <v>2282.15</v>
      </c>
      <c r="AD1112" s="69">
        <v>1228.8499999999999</v>
      </c>
      <c r="AE1112" s="69"/>
      <c r="AF1112" s="68">
        <f t="shared" si="225"/>
        <v>3511</v>
      </c>
      <c r="AG1112" s="69"/>
      <c r="AH1112" s="69"/>
      <c r="AI1112" s="69"/>
      <c r="AJ1112" s="68">
        <f t="shared" si="226"/>
        <v>0</v>
      </c>
      <c r="AK1112" s="69"/>
      <c r="AL1112" s="69"/>
      <c r="AM1112" s="69"/>
      <c r="AN1112" s="69">
        <v>450</v>
      </c>
      <c r="AO1112" s="69"/>
      <c r="AP1112" s="69"/>
      <c r="AQ1112" s="68">
        <f t="shared" si="227"/>
        <v>450</v>
      </c>
      <c r="AR1112" s="69">
        <v>1317.5</v>
      </c>
      <c r="AS1112" s="69"/>
      <c r="AT1112" s="72">
        <f t="shared" si="228"/>
        <v>205.39349999999999</v>
      </c>
      <c r="AU1112" s="71">
        <f t="shared" si="222"/>
        <v>23.049714999999999</v>
      </c>
      <c r="AV1112" s="68">
        <f t="shared" si="229"/>
        <v>5506.9432150000002</v>
      </c>
      <c r="AW1112" s="68">
        <f t="shared" si="232"/>
        <v>66083.318580000006</v>
      </c>
      <c r="AX1112" s="70">
        <v>400</v>
      </c>
      <c r="AY1112" s="70">
        <v>600</v>
      </c>
      <c r="AZ1112" s="70"/>
      <c r="BA1112" s="68">
        <f t="shared" si="230"/>
        <v>67083.318580000006</v>
      </c>
      <c r="BB1112" s="17"/>
      <c r="BC1112" s="81"/>
    </row>
    <row r="1113" spans="1:55" s="20" customFormat="1" ht="39.75" customHeight="1" x14ac:dyDescent="0.25">
      <c r="A1113" s="81" t="s">
        <v>73</v>
      </c>
      <c r="B1113" s="34" t="s">
        <v>2</v>
      </c>
      <c r="C1113" s="34"/>
      <c r="D1113" s="34"/>
      <c r="E1113" s="34"/>
      <c r="F1113" s="34" t="s">
        <v>5182</v>
      </c>
      <c r="G1113" s="15" t="s">
        <v>4783</v>
      </c>
      <c r="H1113" s="16"/>
      <c r="I1113" s="172">
        <f t="shared" si="231"/>
        <v>1101</v>
      </c>
      <c r="J1113" s="83">
        <f t="shared" si="223"/>
        <v>1046</v>
      </c>
      <c r="K1113" s="17" t="s">
        <v>4751</v>
      </c>
      <c r="L1113" s="60" t="s">
        <v>74</v>
      </c>
      <c r="M1113" s="60" t="s">
        <v>5648</v>
      </c>
      <c r="N1113" s="53" t="s">
        <v>4793</v>
      </c>
      <c r="O1113" s="18" t="s">
        <v>3737</v>
      </c>
      <c r="P1113" s="47" t="s">
        <v>3738</v>
      </c>
      <c r="Q1113" s="48">
        <v>34531</v>
      </c>
      <c r="R1113" s="66" t="s">
        <v>1297</v>
      </c>
      <c r="S1113" s="48" t="s">
        <v>76</v>
      </c>
      <c r="T1113" s="56" t="s">
        <v>77</v>
      </c>
      <c r="U1113" s="47" t="s">
        <v>78</v>
      </c>
      <c r="V1113" s="58" t="s">
        <v>202</v>
      </c>
      <c r="W1113" s="58" t="s">
        <v>1854</v>
      </c>
      <c r="X1113" s="58" t="s">
        <v>5183</v>
      </c>
      <c r="Y1113" s="19" t="s">
        <v>5240</v>
      </c>
      <c r="Z1113" s="71"/>
      <c r="AA1113" s="69"/>
      <c r="AB1113" s="68">
        <f t="shared" si="224"/>
        <v>0</v>
      </c>
      <c r="AC1113" s="69">
        <v>2282.15</v>
      </c>
      <c r="AD1113" s="69">
        <v>1228.8499999999999</v>
      </c>
      <c r="AE1113" s="69"/>
      <c r="AF1113" s="68">
        <f t="shared" si="225"/>
        <v>3511</v>
      </c>
      <c r="AG1113" s="69"/>
      <c r="AH1113" s="69"/>
      <c r="AI1113" s="69"/>
      <c r="AJ1113" s="68">
        <f t="shared" si="226"/>
        <v>0</v>
      </c>
      <c r="AK1113" s="69"/>
      <c r="AL1113" s="69"/>
      <c r="AM1113" s="69"/>
      <c r="AN1113" s="69">
        <v>450</v>
      </c>
      <c r="AO1113" s="69">
        <v>300</v>
      </c>
      <c r="AP1113" s="69"/>
      <c r="AQ1113" s="68">
        <f t="shared" si="227"/>
        <v>750</v>
      </c>
      <c r="AR1113" s="69">
        <v>1482.19</v>
      </c>
      <c r="AS1113" s="69"/>
      <c r="AT1113" s="72">
        <f t="shared" si="228"/>
        <v>205.39349999999999</v>
      </c>
      <c r="AU1113" s="71">
        <f t="shared" si="222"/>
        <v>23.049714999999999</v>
      </c>
      <c r="AV1113" s="68">
        <f t="shared" si="229"/>
        <v>5971.6332150000007</v>
      </c>
      <c r="AW1113" s="68">
        <f t="shared" si="232"/>
        <v>71659.598580000005</v>
      </c>
      <c r="AX1113" s="70">
        <v>400</v>
      </c>
      <c r="AY1113" s="70">
        <v>600</v>
      </c>
      <c r="AZ1113" s="70"/>
      <c r="BA1113" s="68">
        <f t="shared" si="230"/>
        <v>72659.598580000005</v>
      </c>
      <c r="BB1113" s="17"/>
      <c r="BC1113" s="81"/>
    </row>
    <row r="1114" spans="1:55" s="20" customFormat="1" ht="39.75" customHeight="1" x14ac:dyDescent="0.25">
      <c r="A1114" s="81" t="s">
        <v>73</v>
      </c>
      <c r="B1114" s="34" t="s">
        <v>2</v>
      </c>
      <c r="C1114" s="34"/>
      <c r="D1114" s="34"/>
      <c r="E1114" s="34"/>
      <c r="F1114" s="34" t="s">
        <v>5182</v>
      </c>
      <c r="G1114" s="15" t="s">
        <v>4783</v>
      </c>
      <c r="H1114" s="16"/>
      <c r="I1114" s="172">
        <f t="shared" si="231"/>
        <v>1102</v>
      </c>
      <c r="J1114" s="83">
        <f t="shared" si="223"/>
        <v>1047</v>
      </c>
      <c r="K1114" s="17" t="s">
        <v>4751</v>
      </c>
      <c r="L1114" s="60" t="s">
        <v>74</v>
      </c>
      <c r="M1114" s="60" t="s">
        <v>5648</v>
      </c>
      <c r="N1114" s="53" t="s">
        <v>4792</v>
      </c>
      <c r="O1114" s="18" t="s">
        <v>3741</v>
      </c>
      <c r="P1114" s="47" t="s">
        <v>3742</v>
      </c>
      <c r="Q1114" s="48">
        <v>39479</v>
      </c>
      <c r="R1114" s="66" t="s">
        <v>1299</v>
      </c>
      <c r="S1114" s="48" t="s">
        <v>76</v>
      </c>
      <c r="T1114" s="56" t="s">
        <v>77</v>
      </c>
      <c r="U1114" s="47" t="s">
        <v>78</v>
      </c>
      <c r="V1114" s="58" t="s">
        <v>204</v>
      </c>
      <c r="W1114" s="58" t="s">
        <v>1855</v>
      </c>
      <c r="X1114" s="58" t="s">
        <v>5183</v>
      </c>
      <c r="Y1114" s="19" t="s">
        <v>5193</v>
      </c>
      <c r="Z1114" s="71"/>
      <c r="AA1114" s="69"/>
      <c r="AB1114" s="68">
        <f t="shared" si="224"/>
        <v>0</v>
      </c>
      <c r="AC1114" s="69">
        <v>2024.75</v>
      </c>
      <c r="AD1114" s="69">
        <v>1090.25</v>
      </c>
      <c r="AE1114" s="69"/>
      <c r="AF1114" s="68">
        <f t="shared" si="225"/>
        <v>3115</v>
      </c>
      <c r="AG1114" s="69"/>
      <c r="AH1114" s="69"/>
      <c r="AI1114" s="69"/>
      <c r="AJ1114" s="68">
        <f t="shared" si="226"/>
        <v>0</v>
      </c>
      <c r="AK1114" s="69"/>
      <c r="AL1114" s="69"/>
      <c r="AM1114" s="69"/>
      <c r="AN1114" s="69">
        <v>450</v>
      </c>
      <c r="AO1114" s="69">
        <v>300</v>
      </c>
      <c r="AP1114" s="69"/>
      <c r="AQ1114" s="68">
        <f t="shared" si="227"/>
        <v>750</v>
      </c>
      <c r="AR1114" s="69">
        <v>1353.48</v>
      </c>
      <c r="AS1114" s="69"/>
      <c r="AT1114" s="72">
        <f t="shared" si="228"/>
        <v>182.22749999999999</v>
      </c>
      <c r="AU1114" s="71">
        <f t="shared" si="222"/>
        <v>20.449974999999998</v>
      </c>
      <c r="AV1114" s="68">
        <f t="shared" si="229"/>
        <v>5421.157475</v>
      </c>
      <c r="AW1114" s="68">
        <f t="shared" si="232"/>
        <v>65053.8897</v>
      </c>
      <c r="AX1114" s="70">
        <v>400</v>
      </c>
      <c r="AY1114" s="70">
        <v>600</v>
      </c>
      <c r="AZ1114" s="70"/>
      <c r="BA1114" s="68">
        <f t="shared" si="230"/>
        <v>66053.8897</v>
      </c>
      <c r="BB1114" s="17"/>
      <c r="BC1114" s="81"/>
    </row>
    <row r="1115" spans="1:55" s="20" customFormat="1" ht="39.75" customHeight="1" x14ac:dyDescent="0.25">
      <c r="A1115" s="81" t="s">
        <v>73</v>
      </c>
      <c r="B1115" s="34" t="s">
        <v>2</v>
      </c>
      <c r="C1115" s="34"/>
      <c r="D1115" s="34"/>
      <c r="E1115" s="34"/>
      <c r="F1115" s="34" t="s">
        <v>5182</v>
      </c>
      <c r="G1115" s="15" t="s">
        <v>4783</v>
      </c>
      <c r="H1115" s="16"/>
      <c r="I1115" s="172">
        <f t="shared" si="231"/>
        <v>1103</v>
      </c>
      <c r="J1115" s="83">
        <f t="shared" si="223"/>
        <v>1048</v>
      </c>
      <c r="K1115" s="17" t="s">
        <v>4751</v>
      </c>
      <c r="L1115" s="60" t="s">
        <v>74</v>
      </c>
      <c r="M1115" s="60" t="s">
        <v>5648</v>
      </c>
      <c r="N1115" s="53" t="s">
        <v>4793</v>
      </c>
      <c r="O1115" s="18" t="s">
        <v>3745</v>
      </c>
      <c r="P1115" s="47" t="s">
        <v>3746</v>
      </c>
      <c r="Q1115" s="48">
        <v>33906</v>
      </c>
      <c r="R1115" s="66" t="s">
        <v>1301</v>
      </c>
      <c r="S1115" s="48" t="s">
        <v>76</v>
      </c>
      <c r="T1115" s="56" t="s">
        <v>77</v>
      </c>
      <c r="U1115" s="47" t="s">
        <v>78</v>
      </c>
      <c r="V1115" s="58" t="s">
        <v>202</v>
      </c>
      <c r="W1115" s="58" t="s">
        <v>1854</v>
      </c>
      <c r="X1115" s="58" t="s">
        <v>5183</v>
      </c>
      <c r="Y1115" s="19" t="s">
        <v>5239</v>
      </c>
      <c r="Z1115" s="71"/>
      <c r="AA1115" s="69"/>
      <c r="AB1115" s="68">
        <f t="shared" si="224"/>
        <v>0</v>
      </c>
      <c r="AC1115" s="69">
        <v>2282.15</v>
      </c>
      <c r="AD1115" s="69">
        <v>1228.8499999999999</v>
      </c>
      <c r="AE1115" s="69"/>
      <c r="AF1115" s="68">
        <f t="shared" si="225"/>
        <v>3511</v>
      </c>
      <c r="AG1115" s="69"/>
      <c r="AH1115" s="69"/>
      <c r="AI1115" s="69"/>
      <c r="AJ1115" s="68">
        <f t="shared" si="226"/>
        <v>0</v>
      </c>
      <c r="AK1115" s="69"/>
      <c r="AL1115" s="69"/>
      <c r="AM1115" s="69"/>
      <c r="AN1115" s="69">
        <v>450</v>
      </c>
      <c r="AO1115" s="69">
        <v>300</v>
      </c>
      <c r="AP1115" s="69"/>
      <c r="AQ1115" s="68">
        <f t="shared" si="227"/>
        <v>750</v>
      </c>
      <c r="AR1115" s="69">
        <v>1515.13</v>
      </c>
      <c r="AS1115" s="69"/>
      <c r="AT1115" s="72">
        <f t="shared" si="228"/>
        <v>205.39349999999999</v>
      </c>
      <c r="AU1115" s="71">
        <f t="shared" si="222"/>
        <v>23.049714999999999</v>
      </c>
      <c r="AV1115" s="68">
        <f t="shared" si="229"/>
        <v>6004.5732150000003</v>
      </c>
      <c r="AW1115" s="68">
        <f t="shared" si="232"/>
        <v>72054.878580000004</v>
      </c>
      <c r="AX1115" s="70">
        <v>400</v>
      </c>
      <c r="AY1115" s="70">
        <v>600</v>
      </c>
      <c r="AZ1115" s="70"/>
      <c r="BA1115" s="68">
        <f t="shared" si="230"/>
        <v>73054.878580000004</v>
      </c>
      <c r="BB1115" s="17"/>
      <c r="BC1115" s="81"/>
    </row>
    <row r="1116" spans="1:55" s="20" customFormat="1" ht="39.75" customHeight="1" x14ac:dyDescent="0.25">
      <c r="A1116" s="81" t="s">
        <v>73</v>
      </c>
      <c r="B1116" s="34" t="s">
        <v>2</v>
      </c>
      <c r="C1116" s="34"/>
      <c r="D1116" s="34"/>
      <c r="E1116" s="34"/>
      <c r="F1116" s="34" t="s">
        <v>5182</v>
      </c>
      <c r="G1116" s="15" t="s">
        <v>4783</v>
      </c>
      <c r="H1116" s="16"/>
      <c r="I1116" s="172">
        <f t="shared" si="231"/>
        <v>1104</v>
      </c>
      <c r="J1116" s="83">
        <f t="shared" si="223"/>
        <v>1049</v>
      </c>
      <c r="K1116" s="17" t="s">
        <v>4751</v>
      </c>
      <c r="L1116" s="60" t="s">
        <v>74</v>
      </c>
      <c r="M1116" s="60" t="s">
        <v>5648</v>
      </c>
      <c r="N1116" s="53" t="s">
        <v>4793</v>
      </c>
      <c r="O1116" s="18" t="s">
        <v>3747</v>
      </c>
      <c r="P1116" s="47" t="s">
        <v>3748</v>
      </c>
      <c r="Q1116" s="48">
        <v>33009</v>
      </c>
      <c r="R1116" s="66" t="s">
        <v>1302</v>
      </c>
      <c r="S1116" s="48" t="s">
        <v>76</v>
      </c>
      <c r="T1116" s="56" t="s">
        <v>77</v>
      </c>
      <c r="U1116" s="47" t="s">
        <v>78</v>
      </c>
      <c r="V1116" s="58" t="s">
        <v>202</v>
      </c>
      <c r="W1116" s="58" t="s">
        <v>1854</v>
      </c>
      <c r="X1116" s="58" t="s">
        <v>5183</v>
      </c>
      <c r="Y1116" s="19" t="s">
        <v>5239</v>
      </c>
      <c r="Z1116" s="71"/>
      <c r="AA1116" s="69"/>
      <c r="AB1116" s="68">
        <f t="shared" si="224"/>
        <v>0</v>
      </c>
      <c r="AC1116" s="69">
        <v>2282.15</v>
      </c>
      <c r="AD1116" s="69">
        <v>1228.8499999999999</v>
      </c>
      <c r="AE1116" s="69"/>
      <c r="AF1116" s="68">
        <f t="shared" si="225"/>
        <v>3511</v>
      </c>
      <c r="AG1116" s="69"/>
      <c r="AH1116" s="69"/>
      <c r="AI1116" s="69"/>
      <c r="AJ1116" s="68">
        <f t="shared" si="226"/>
        <v>0</v>
      </c>
      <c r="AK1116" s="69"/>
      <c r="AL1116" s="69"/>
      <c r="AM1116" s="69"/>
      <c r="AN1116" s="69">
        <v>450</v>
      </c>
      <c r="AO1116" s="69">
        <v>300</v>
      </c>
      <c r="AP1116" s="69"/>
      <c r="AQ1116" s="68">
        <f t="shared" si="227"/>
        <v>750</v>
      </c>
      <c r="AR1116" s="69">
        <v>1350.44</v>
      </c>
      <c r="AS1116" s="69"/>
      <c r="AT1116" s="72">
        <f t="shared" si="228"/>
        <v>205.39349999999999</v>
      </c>
      <c r="AU1116" s="71">
        <f t="shared" si="222"/>
        <v>23.049714999999999</v>
      </c>
      <c r="AV1116" s="68">
        <f t="shared" si="229"/>
        <v>5839.8832150000007</v>
      </c>
      <c r="AW1116" s="68">
        <f t="shared" si="232"/>
        <v>70078.598580000005</v>
      </c>
      <c r="AX1116" s="70">
        <v>400</v>
      </c>
      <c r="AY1116" s="70">
        <v>600</v>
      </c>
      <c r="AZ1116" s="70"/>
      <c r="BA1116" s="68">
        <f t="shared" si="230"/>
        <v>71078.598580000005</v>
      </c>
      <c r="BB1116" s="17"/>
      <c r="BC1116" s="81"/>
    </row>
    <row r="1117" spans="1:55" s="20" customFormat="1" ht="39.75" customHeight="1" x14ac:dyDescent="0.25">
      <c r="A1117" s="81" t="s">
        <v>73</v>
      </c>
      <c r="B1117" s="34" t="s">
        <v>2</v>
      </c>
      <c r="C1117" s="34"/>
      <c r="D1117" s="34"/>
      <c r="E1117" s="34"/>
      <c r="F1117" s="34" t="s">
        <v>5182</v>
      </c>
      <c r="G1117" s="15" t="s">
        <v>4783</v>
      </c>
      <c r="H1117" s="16"/>
      <c r="I1117" s="172">
        <f t="shared" si="231"/>
        <v>1105</v>
      </c>
      <c r="J1117" s="83">
        <f t="shared" si="223"/>
        <v>1050</v>
      </c>
      <c r="K1117" s="17" t="s">
        <v>4751</v>
      </c>
      <c r="L1117" s="60" t="s">
        <v>74</v>
      </c>
      <c r="M1117" s="60" t="s">
        <v>5648</v>
      </c>
      <c r="N1117" s="53" t="s">
        <v>4805</v>
      </c>
      <c r="O1117" s="18" t="s">
        <v>3753</v>
      </c>
      <c r="P1117" s="47" t="s">
        <v>3754</v>
      </c>
      <c r="Q1117" s="48">
        <v>36160</v>
      </c>
      <c r="R1117" s="66" t="s">
        <v>1305</v>
      </c>
      <c r="S1117" s="48" t="s">
        <v>76</v>
      </c>
      <c r="T1117" s="56" t="s">
        <v>77</v>
      </c>
      <c r="U1117" s="47" t="s">
        <v>78</v>
      </c>
      <c r="V1117" s="58" t="s">
        <v>204</v>
      </c>
      <c r="W1117" s="58" t="s">
        <v>1855</v>
      </c>
      <c r="X1117" s="58" t="s">
        <v>5183</v>
      </c>
      <c r="Y1117" s="19" t="s">
        <v>5239</v>
      </c>
      <c r="Z1117" s="71"/>
      <c r="AA1117" s="69"/>
      <c r="AB1117" s="68">
        <f t="shared" si="224"/>
        <v>0</v>
      </c>
      <c r="AC1117" s="69">
        <v>2024.75</v>
      </c>
      <c r="AD1117" s="69">
        <v>1090.25</v>
      </c>
      <c r="AE1117" s="69"/>
      <c r="AF1117" s="68">
        <f t="shared" si="225"/>
        <v>3115</v>
      </c>
      <c r="AG1117" s="69"/>
      <c r="AH1117" s="69"/>
      <c r="AI1117" s="69"/>
      <c r="AJ1117" s="68">
        <f t="shared" si="226"/>
        <v>0</v>
      </c>
      <c r="AK1117" s="69"/>
      <c r="AL1117" s="69"/>
      <c r="AM1117" s="69"/>
      <c r="AN1117" s="69">
        <v>450</v>
      </c>
      <c r="AO1117" s="69"/>
      <c r="AP1117" s="69"/>
      <c r="AQ1117" s="68">
        <f t="shared" si="227"/>
        <v>450</v>
      </c>
      <c r="AR1117" s="69">
        <v>1353.48</v>
      </c>
      <c r="AS1117" s="69"/>
      <c r="AT1117" s="72">
        <f t="shared" si="228"/>
        <v>182.22749999999999</v>
      </c>
      <c r="AU1117" s="71">
        <f t="shared" si="222"/>
        <v>20.449974999999998</v>
      </c>
      <c r="AV1117" s="68">
        <f t="shared" si="229"/>
        <v>5121.157475</v>
      </c>
      <c r="AW1117" s="68">
        <f t="shared" si="232"/>
        <v>61453.8897</v>
      </c>
      <c r="AX1117" s="70">
        <v>400</v>
      </c>
      <c r="AY1117" s="70">
        <v>600</v>
      </c>
      <c r="AZ1117" s="70"/>
      <c r="BA1117" s="68">
        <f t="shared" si="230"/>
        <v>62453.8897</v>
      </c>
      <c r="BB1117" s="17"/>
      <c r="BC1117" s="81"/>
    </row>
    <row r="1118" spans="1:55" s="20" customFormat="1" ht="39.75" customHeight="1" x14ac:dyDescent="0.25">
      <c r="A1118" s="81" t="s">
        <v>73</v>
      </c>
      <c r="B1118" s="34" t="s">
        <v>2</v>
      </c>
      <c r="C1118" s="34"/>
      <c r="D1118" s="34"/>
      <c r="E1118" s="34"/>
      <c r="F1118" s="34" t="s">
        <v>5182</v>
      </c>
      <c r="G1118" s="15" t="s">
        <v>4783</v>
      </c>
      <c r="H1118" s="16"/>
      <c r="I1118" s="172">
        <f t="shared" si="231"/>
        <v>1106</v>
      </c>
      <c r="J1118" s="83">
        <f t="shared" si="223"/>
        <v>1051</v>
      </c>
      <c r="K1118" s="17" t="s">
        <v>4751</v>
      </c>
      <c r="L1118" s="60" t="s">
        <v>74</v>
      </c>
      <c r="M1118" s="60" t="s">
        <v>5648</v>
      </c>
      <c r="N1118" s="53" t="s">
        <v>4807</v>
      </c>
      <c r="O1118" s="18" t="s">
        <v>3759</v>
      </c>
      <c r="P1118" s="47" t="s">
        <v>3760</v>
      </c>
      <c r="Q1118" s="48">
        <v>39479</v>
      </c>
      <c r="R1118" s="66" t="s">
        <v>1308</v>
      </c>
      <c r="S1118" s="48" t="s">
        <v>76</v>
      </c>
      <c r="T1118" s="56" t="s">
        <v>77</v>
      </c>
      <c r="U1118" s="47" t="s">
        <v>78</v>
      </c>
      <c r="V1118" s="58" t="s">
        <v>205</v>
      </c>
      <c r="W1118" s="58" t="s">
        <v>1856</v>
      </c>
      <c r="X1118" s="58" t="s">
        <v>5183</v>
      </c>
      <c r="Y1118" s="19" t="s">
        <v>5241</v>
      </c>
      <c r="Z1118" s="71"/>
      <c r="AA1118" s="69"/>
      <c r="AB1118" s="68">
        <f t="shared" si="224"/>
        <v>0</v>
      </c>
      <c r="AC1118" s="69">
        <v>1920.75</v>
      </c>
      <c r="AD1118" s="69">
        <v>1034.25</v>
      </c>
      <c r="AE1118" s="69"/>
      <c r="AF1118" s="68">
        <f t="shared" si="225"/>
        <v>2955</v>
      </c>
      <c r="AG1118" s="69"/>
      <c r="AH1118" s="69"/>
      <c r="AI1118" s="69"/>
      <c r="AJ1118" s="68">
        <f t="shared" si="226"/>
        <v>0</v>
      </c>
      <c r="AK1118" s="69"/>
      <c r="AL1118" s="69"/>
      <c r="AM1118" s="69"/>
      <c r="AN1118" s="69">
        <v>450</v>
      </c>
      <c r="AO1118" s="69">
        <v>300</v>
      </c>
      <c r="AP1118" s="69"/>
      <c r="AQ1118" s="68">
        <f t="shared" si="227"/>
        <v>750</v>
      </c>
      <c r="AR1118" s="69">
        <v>1380.77</v>
      </c>
      <c r="AS1118" s="69"/>
      <c r="AT1118" s="72">
        <f t="shared" si="228"/>
        <v>172.86750000000001</v>
      </c>
      <c r="AU1118" s="71">
        <f t="shared" si="222"/>
        <v>19.399574999999999</v>
      </c>
      <c r="AV1118" s="68">
        <f t="shared" si="229"/>
        <v>5278.0370750000011</v>
      </c>
      <c r="AW1118" s="68">
        <f t="shared" si="232"/>
        <v>63336.444900000017</v>
      </c>
      <c r="AX1118" s="70">
        <v>400</v>
      </c>
      <c r="AY1118" s="70">
        <v>600</v>
      </c>
      <c r="AZ1118" s="70"/>
      <c r="BA1118" s="68">
        <f t="shared" si="230"/>
        <v>64336.444900000017</v>
      </c>
      <c r="BB1118" s="17"/>
      <c r="BC1118" s="81"/>
    </row>
    <row r="1119" spans="1:55" s="20" customFormat="1" ht="39.75" customHeight="1" x14ac:dyDescent="0.25">
      <c r="A1119" s="81" t="s">
        <v>73</v>
      </c>
      <c r="B1119" s="34" t="s">
        <v>2</v>
      </c>
      <c r="C1119" s="34"/>
      <c r="D1119" s="34"/>
      <c r="E1119" s="34"/>
      <c r="F1119" s="34" t="s">
        <v>5182</v>
      </c>
      <c r="G1119" s="15" t="s">
        <v>4783</v>
      </c>
      <c r="H1119" s="16"/>
      <c r="I1119" s="172">
        <f t="shared" si="231"/>
        <v>1107</v>
      </c>
      <c r="J1119" s="83">
        <f t="shared" si="223"/>
        <v>1052</v>
      </c>
      <c r="K1119" s="17" t="s">
        <v>4751</v>
      </c>
      <c r="L1119" s="60" t="s">
        <v>74</v>
      </c>
      <c r="M1119" s="60" t="s">
        <v>5648</v>
      </c>
      <c r="N1119" s="53" t="s">
        <v>4790</v>
      </c>
      <c r="O1119" s="18" t="s">
        <v>3763</v>
      </c>
      <c r="P1119" s="47" t="s">
        <v>3764</v>
      </c>
      <c r="Q1119" s="48">
        <v>35250</v>
      </c>
      <c r="R1119" s="66" t="s">
        <v>1310</v>
      </c>
      <c r="S1119" s="48" t="s">
        <v>76</v>
      </c>
      <c r="T1119" s="56" t="s">
        <v>77</v>
      </c>
      <c r="U1119" s="47" t="s">
        <v>78</v>
      </c>
      <c r="V1119" s="58" t="s">
        <v>205</v>
      </c>
      <c r="W1119" s="58" t="s">
        <v>1856</v>
      </c>
      <c r="X1119" s="58" t="s">
        <v>5183</v>
      </c>
      <c r="Y1119" s="19" t="s">
        <v>5244</v>
      </c>
      <c r="Z1119" s="71"/>
      <c r="AA1119" s="69"/>
      <c r="AB1119" s="68">
        <f t="shared" si="224"/>
        <v>0</v>
      </c>
      <c r="AC1119" s="69">
        <v>1920.75</v>
      </c>
      <c r="AD1119" s="69">
        <v>1034.25</v>
      </c>
      <c r="AE1119" s="69"/>
      <c r="AF1119" s="68">
        <f t="shared" si="225"/>
        <v>2955</v>
      </c>
      <c r="AG1119" s="69"/>
      <c r="AH1119" s="69"/>
      <c r="AI1119" s="69"/>
      <c r="AJ1119" s="68">
        <f t="shared" si="226"/>
        <v>0</v>
      </c>
      <c r="AK1119" s="69"/>
      <c r="AL1119" s="69"/>
      <c r="AM1119" s="69"/>
      <c r="AN1119" s="69">
        <v>450</v>
      </c>
      <c r="AO1119" s="69">
        <v>300</v>
      </c>
      <c r="AP1119" s="69"/>
      <c r="AQ1119" s="68">
        <f t="shared" si="227"/>
        <v>750</v>
      </c>
      <c r="AR1119" s="69">
        <v>1200.68</v>
      </c>
      <c r="AS1119" s="69"/>
      <c r="AT1119" s="72">
        <f t="shared" si="228"/>
        <v>172.86750000000001</v>
      </c>
      <c r="AU1119" s="71">
        <f t="shared" si="222"/>
        <v>19.399574999999999</v>
      </c>
      <c r="AV1119" s="68">
        <f t="shared" si="229"/>
        <v>5097.947075000001</v>
      </c>
      <c r="AW1119" s="68">
        <f t="shared" si="232"/>
        <v>61175.364900000015</v>
      </c>
      <c r="AX1119" s="70">
        <v>400</v>
      </c>
      <c r="AY1119" s="70">
        <v>600</v>
      </c>
      <c r="AZ1119" s="70"/>
      <c r="BA1119" s="68">
        <f t="shared" si="230"/>
        <v>62175.364900000015</v>
      </c>
      <c r="BB1119" s="17"/>
      <c r="BC1119" s="81"/>
    </row>
    <row r="1120" spans="1:55" s="20" customFormat="1" ht="39.75" customHeight="1" x14ac:dyDescent="0.25">
      <c r="A1120" s="81" t="s">
        <v>73</v>
      </c>
      <c r="B1120" s="34" t="s">
        <v>2</v>
      </c>
      <c r="C1120" s="34"/>
      <c r="D1120" s="34"/>
      <c r="E1120" s="34"/>
      <c r="F1120" s="34" t="s">
        <v>5182</v>
      </c>
      <c r="G1120" s="15" t="s">
        <v>4783</v>
      </c>
      <c r="H1120" s="16"/>
      <c r="I1120" s="172">
        <f t="shared" si="231"/>
        <v>1108</v>
      </c>
      <c r="J1120" s="83">
        <f t="shared" si="223"/>
        <v>1053</v>
      </c>
      <c r="K1120" s="17" t="s">
        <v>4751</v>
      </c>
      <c r="L1120" s="60" t="s">
        <v>74</v>
      </c>
      <c r="M1120" s="60" t="s">
        <v>5648</v>
      </c>
      <c r="N1120" s="53" t="s">
        <v>4792</v>
      </c>
      <c r="O1120" s="18" t="s">
        <v>3767</v>
      </c>
      <c r="P1120" s="47" t="s">
        <v>3768</v>
      </c>
      <c r="Q1120" s="48">
        <v>31017</v>
      </c>
      <c r="R1120" s="66" t="s">
        <v>1312</v>
      </c>
      <c r="S1120" s="48" t="s">
        <v>76</v>
      </c>
      <c r="T1120" s="56" t="s">
        <v>77</v>
      </c>
      <c r="U1120" s="47" t="s">
        <v>78</v>
      </c>
      <c r="V1120" s="58" t="s">
        <v>206</v>
      </c>
      <c r="W1120" s="58" t="s">
        <v>1858</v>
      </c>
      <c r="X1120" s="58" t="s">
        <v>5183</v>
      </c>
      <c r="Y1120" s="19" t="s">
        <v>5243</v>
      </c>
      <c r="Z1120" s="71"/>
      <c r="AA1120" s="69"/>
      <c r="AB1120" s="68">
        <f t="shared" si="224"/>
        <v>0</v>
      </c>
      <c r="AC1120" s="69">
        <v>1747.85</v>
      </c>
      <c r="AD1120" s="69">
        <v>941.15</v>
      </c>
      <c r="AE1120" s="69"/>
      <c r="AF1120" s="68">
        <f t="shared" si="225"/>
        <v>2689</v>
      </c>
      <c r="AG1120" s="69"/>
      <c r="AH1120" s="69"/>
      <c r="AI1120" s="69"/>
      <c r="AJ1120" s="68">
        <f t="shared" si="226"/>
        <v>0</v>
      </c>
      <c r="AK1120" s="69"/>
      <c r="AL1120" s="69"/>
      <c r="AM1120" s="69"/>
      <c r="AN1120" s="69">
        <v>450</v>
      </c>
      <c r="AO1120" s="69"/>
      <c r="AP1120" s="69"/>
      <c r="AQ1120" s="68">
        <f t="shared" si="227"/>
        <v>450</v>
      </c>
      <c r="AR1120" s="69">
        <v>1285.57</v>
      </c>
      <c r="AS1120" s="69"/>
      <c r="AT1120" s="72">
        <f t="shared" si="228"/>
        <v>157.3065</v>
      </c>
      <c r="AU1120" s="71">
        <f t="shared" si="222"/>
        <v>17.653284999999997</v>
      </c>
      <c r="AV1120" s="68">
        <f t="shared" si="229"/>
        <v>4599.5297849999997</v>
      </c>
      <c r="AW1120" s="68">
        <f t="shared" si="232"/>
        <v>55194.35742</v>
      </c>
      <c r="AX1120" s="70">
        <v>400</v>
      </c>
      <c r="AY1120" s="70">
        <v>600</v>
      </c>
      <c r="AZ1120" s="70"/>
      <c r="BA1120" s="68">
        <f t="shared" si="230"/>
        <v>56194.35742</v>
      </c>
      <c r="BB1120" s="17"/>
      <c r="BC1120" s="81"/>
    </row>
    <row r="1121" spans="1:55" s="20" customFormat="1" ht="39.75" customHeight="1" x14ac:dyDescent="0.25">
      <c r="A1121" s="81" t="s">
        <v>73</v>
      </c>
      <c r="B1121" s="34" t="s">
        <v>2</v>
      </c>
      <c r="C1121" s="34"/>
      <c r="D1121" s="34"/>
      <c r="E1121" s="34"/>
      <c r="F1121" s="34" t="s">
        <v>5182</v>
      </c>
      <c r="G1121" s="15" t="s">
        <v>4783</v>
      </c>
      <c r="H1121" s="16"/>
      <c r="I1121" s="172">
        <f t="shared" si="231"/>
        <v>1109</v>
      </c>
      <c r="J1121" s="83">
        <f t="shared" si="223"/>
        <v>1054</v>
      </c>
      <c r="K1121" s="17" t="s">
        <v>4751</v>
      </c>
      <c r="L1121" s="60" t="s">
        <v>74</v>
      </c>
      <c r="M1121" s="60" t="s">
        <v>5648</v>
      </c>
      <c r="N1121" s="53" t="s">
        <v>4808</v>
      </c>
      <c r="O1121" s="18" t="s">
        <v>3771</v>
      </c>
      <c r="P1121" s="47" t="s">
        <v>3772</v>
      </c>
      <c r="Q1121" s="48">
        <v>39479</v>
      </c>
      <c r="R1121" s="66" t="s">
        <v>1314</v>
      </c>
      <c r="S1121" s="48" t="s">
        <v>76</v>
      </c>
      <c r="T1121" s="56" t="s">
        <v>77</v>
      </c>
      <c r="U1121" s="47" t="s">
        <v>78</v>
      </c>
      <c r="V1121" s="58" t="s">
        <v>205</v>
      </c>
      <c r="W1121" s="58" t="s">
        <v>1856</v>
      </c>
      <c r="X1121" s="58" t="s">
        <v>5183</v>
      </c>
      <c r="Y1121" s="19" t="s">
        <v>5241</v>
      </c>
      <c r="Z1121" s="71"/>
      <c r="AA1121" s="69"/>
      <c r="AB1121" s="68">
        <f t="shared" si="224"/>
        <v>0</v>
      </c>
      <c r="AC1121" s="69">
        <v>1920.75</v>
      </c>
      <c r="AD1121" s="69">
        <v>1034.25</v>
      </c>
      <c r="AE1121" s="69"/>
      <c r="AF1121" s="68">
        <f t="shared" si="225"/>
        <v>2955</v>
      </c>
      <c r="AG1121" s="69"/>
      <c r="AH1121" s="69"/>
      <c r="AI1121" s="69"/>
      <c r="AJ1121" s="68">
        <f t="shared" si="226"/>
        <v>0</v>
      </c>
      <c r="AK1121" s="69"/>
      <c r="AL1121" s="69"/>
      <c r="AM1121" s="69"/>
      <c r="AN1121" s="69">
        <v>450</v>
      </c>
      <c r="AO1121" s="69"/>
      <c r="AP1121" s="69"/>
      <c r="AQ1121" s="68">
        <f t="shared" si="227"/>
        <v>450</v>
      </c>
      <c r="AR1121" s="69">
        <v>810.45</v>
      </c>
      <c r="AS1121" s="69"/>
      <c r="AT1121" s="72">
        <f t="shared" si="228"/>
        <v>172.86750000000001</v>
      </c>
      <c r="AU1121" s="71">
        <f t="shared" si="222"/>
        <v>19.399574999999999</v>
      </c>
      <c r="AV1121" s="68">
        <f t="shared" si="229"/>
        <v>4407.7170750000005</v>
      </c>
      <c r="AW1121" s="68">
        <f t="shared" si="232"/>
        <v>52892.604900000006</v>
      </c>
      <c r="AX1121" s="70">
        <v>400</v>
      </c>
      <c r="AY1121" s="70">
        <v>600</v>
      </c>
      <c r="AZ1121" s="70"/>
      <c r="BA1121" s="68">
        <f t="shared" si="230"/>
        <v>53892.604900000006</v>
      </c>
      <c r="BB1121" s="17"/>
      <c r="BC1121" s="81"/>
    </row>
    <row r="1122" spans="1:55" s="20" customFormat="1" ht="39.75" customHeight="1" x14ac:dyDescent="0.25">
      <c r="A1122" s="81" t="s">
        <v>73</v>
      </c>
      <c r="B1122" s="34" t="s">
        <v>2</v>
      </c>
      <c r="C1122" s="34"/>
      <c r="D1122" s="34"/>
      <c r="E1122" s="34"/>
      <c r="F1122" s="34" t="s">
        <v>5182</v>
      </c>
      <c r="G1122" s="15" t="s">
        <v>4783</v>
      </c>
      <c r="H1122" s="16"/>
      <c r="I1122" s="172">
        <f t="shared" si="231"/>
        <v>1110</v>
      </c>
      <c r="J1122" s="83">
        <f t="shared" si="223"/>
        <v>1055</v>
      </c>
      <c r="K1122" s="17" t="s">
        <v>4751</v>
      </c>
      <c r="L1122" s="60" t="s">
        <v>74</v>
      </c>
      <c r="M1122" s="60" t="s">
        <v>5648</v>
      </c>
      <c r="N1122" s="53" t="s">
        <v>4793</v>
      </c>
      <c r="O1122" s="18" t="s">
        <v>3779</v>
      </c>
      <c r="P1122" s="47" t="s">
        <v>3780</v>
      </c>
      <c r="Q1122" s="48">
        <v>34669</v>
      </c>
      <c r="R1122" s="66" t="s">
        <v>1320</v>
      </c>
      <c r="S1122" s="48" t="s">
        <v>76</v>
      </c>
      <c r="T1122" s="56" t="s">
        <v>77</v>
      </c>
      <c r="U1122" s="47" t="s">
        <v>78</v>
      </c>
      <c r="V1122" s="58" t="s">
        <v>202</v>
      </c>
      <c r="W1122" s="58" t="s">
        <v>1854</v>
      </c>
      <c r="X1122" s="58" t="s">
        <v>5183</v>
      </c>
      <c r="Y1122" s="19" t="s">
        <v>5236</v>
      </c>
      <c r="Z1122" s="71"/>
      <c r="AA1122" s="69"/>
      <c r="AB1122" s="68">
        <f t="shared" si="224"/>
        <v>0</v>
      </c>
      <c r="AC1122" s="69">
        <v>2282.15</v>
      </c>
      <c r="AD1122" s="69">
        <v>1228.8499999999999</v>
      </c>
      <c r="AE1122" s="69"/>
      <c r="AF1122" s="68">
        <f t="shared" si="225"/>
        <v>3511</v>
      </c>
      <c r="AG1122" s="69"/>
      <c r="AH1122" s="69"/>
      <c r="AI1122" s="69"/>
      <c r="AJ1122" s="68">
        <f t="shared" si="226"/>
        <v>0</v>
      </c>
      <c r="AK1122" s="69"/>
      <c r="AL1122" s="69"/>
      <c r="AM1122" s="69"/>
      <c r="AN1122" s="69">
        <v>450</v>
      </c>
      <c r="AO1122" s="69">
        <v>300</v>
      </c>
      <c r="AP1122" s="69"/>
      <c r="AQ1122" s="68">
        <f t="shared" si="227"/>
        <v>750</v>
      </c>
      <c r="AR1122" s="69">
        <v>1515.13</v>
      </c>
      <c r="AS1122" s="69"/>
      <c r="AT1122" s="72">
        <f t="shared" si="228"/>
        <v>205.39349999999999</v>
      </c>
      <c r="AU1122" s="71">
        <f t="shared" si="222"/>
        <v>23.049714999999999</v>
      </c>
      <c r="AV1122" s="68">
        <f t="shared" si="229"/>
        <v>6004.5732150000003</v>
      </c>
      <c r="AW1122" s="68">
        <f t="shared" si="232"/>
        <v>72054.878580000004</v>
      </c>
      <c r="AX1122" s="70">
        <v>400</v>
      </c>
      <c r="AY1122" s="70">
        <v>600</v>
      </c>
      <c r="AZ1122" s="70"/>
      <c r="BA1122" s="68">
        <f t="shared" si="230"/>
        <v>73054.878580000004</v>
      </c>
      <c r="BB1122" s="17"/>
      <c r="BC1122" s="81"/>
    </row>
    <row r="1123" spans="1:55" s="20" customFormat="1" ht="39.75" customHeight="1" x14ac:dyDescent="0.25">
      <c r="A1123" s="81" t="s">
        <v>73</v>
      </c>
      <c r="B1123" s="34" t="s">
        <v>2</v>
      </c>
      <c r="C1123" s="34"/>
      <c r="D1123" s="34"/>
      <c r="E1123" s="34"/>
      <c r="F1123" s="34" t="s">
        <v>5182</v>
      </c>
      <c r="G1123" s="15" t="s">
        <v>4783</v>
      </c>
      <c r="H1123" s="16"/>
      <c r="I1123" s="172">
        <f t="shared" si="231"/>
        <v>1111</v>
      </c>
      <c r="J1123" s="83">
        <f t="shared" si="223"/>
        <v>1056</v>
      </c>
      <c r="K1123" s="17" t="s">
        <v>4751</v>
      </c>
      <c r="L1123" s="60" t="s">
        <v>74</v>
      </c>
      <c r="M1123" s="60" t="s">
        <v>5648</v>
      </c>
      <c r="N1123" s="53" t="s">
        <v>4793</v>
      </c>
      <c r="O1123" s="18" t="s">
        <v>3781</v>
      </c>
      <c r="P1123" s="47" t="s">
        <v>3782</v>
      </c>
      <c r="Q1123" s="48">
        <v>32126</v>
      </c>
      <c r="R1123" s="66" t="s">
        <v>1321</v>
      </c>
      <c r="S1123" s="48" t="s">
        <v>76</v>
      </c>
      <c r="T1123" s="56" t="s">
        <v>77</v>
      </c>
      <c r="U1123" s="47" t="s">
        <v>78</v>
      </c>
      <c r="V1123" s="58" t="s">
        <v>204</v>
      </c>
      <c r="W1123" s="58" t="s">
        <v>1855</v>
      </c>
      <c r="X1123" s="58" t="s">
        <v>5183</v>
      </c>
      <c r="Y1123" s="19" t="s">
        <v>5240</v>
      </c>
      <c r="Z1123" s="71"/>
      <c r="AA1123" s="69"/>
      <c r="AB1123" s="68">
        <f t="shared" si="224"/>
        <v>0</v>
      </c>
      <c r="AC1123" s="69">
        <v>2024.75</v>
      </c>
      <c r="AD1123" s="69">
        <v>1090.25</v>
      </c>
      <c r="AE1123" s="69"/>
      <c r="AF1123" s="68">
        <f t="shared" si="225"/>
        <v>3115</v>
      </c>
      <c r="AG1123" s="69"/>
      <c r="AH1123" s="69"/>
      <c r="AI1123" s="69"/>
      <c r="AJ1123" s="68">
        <f t="shared" si="226"/>
        <v>0</v>
      </c>
      <c r="AK1123" s="69"/>
      <c r="AL1123" s="69"/>
      <c r="AM1123" s="69"/>
      <c r="AN1123" s="69">
        <v>450</v>
      </c>
      <c r="AO1123" s="69">
        <v>300</v>
      </c>
      <c r="AP1123" s="69"/>
      <c r="AQ1123" s="68">
        <f t="shared" si="227"/>
        <v>750</v>
      </c>
      <c r="AR1123" s="69">
        <v>1107.44</v>
      </c>
      <c r="AS1123" s="69"/>
      <c r="AT1123" s="72">
        <f t="shared" si="228"/>
        <v>182.22749999999999</v>
      </c>
      <c r="AU1123" s="71">
        <f t="shared" si="222"/>
        <v>20.449974999999998</v>
      </c>
      <c r="AV1123" s="68">
        <f t="shared" si="229"/>
        <v>5175.1174750000009</v>
      </c>
      <c r="AW1123" s="68">
        <f t="shared" si="232"/>
        <v>62101.409700000011</v>
      </c>
      <c r="AX1123" s="70">
        <v>400</v>
      </c>
      <c r="AY1123" s="70">
        <v>600</v>
      </c>
      <c r="AZ1123" s="70"/>
      <c r="BA1123" s="68">
        <f t="shared" si="230"/>
        <v>63101.409700000011</v>
      </c>
      <c r="BB1123" s="17"/>
      <c r="BC1123" s="81"/>
    </row>
    <row r="1124" spans="1:55" s="20" customFormat="1" ht="39.75" customHeight="1" x14ac:dyDescent="0.25">
      <c r="A1124" s="81" t="s">
        <v>73</v>
      </c>
      <c r="B1124" s="34" t="s">
        <v>2</v>
      </c>
      <c r="C1124" s="34"/>
      <c r="D1124" s="34"/>
      <c r="E1124" s="34"/>
      <c r="F1124" s="34" t="s">
        <v>5182</v>
      </c>
      <c r="G1124" s="15" t="s">
        <v>4783</v>
      </c>
      <c r="H1124" s="16"/>
      <c r="I1124" s="172">
        <f t="shared" si="231"/>
        <v>1112</v>
      </c>
      <c r="J1124" s="83">
        <f t="shared" si="223"/>
        <v>1057</v>
      </c>
      <c r="K1124" s="17" t="s">
        <v>4751</v>
      </c>
      <c r="L1124" s="60" t="s">
        <v>74</v>
      </c>
      <c r="M1124" s="60" t="s">
        <v>5648</v>
      </c>
      <c r="N1124" s="53" t="s">
        <v>4800</v>
      </c>
      <c r="O1124" s="18" t="s">
        <v>3783</v>
      </c>
      <c r="P1124" s="47" t="s">
        <v>3784</v>
      </c>
      <c r="Q1124" s="48">
        <v>35064</v>
      </c>
      <c r="R1124" s="66" t="s">
        <v>1322</v>
      </c>
      <c r="S1124" s="48" t="s">
        <v>76</v>
      </c>
      <c r="T1124" s="56" t="s">
        <v>77</v>
      </c>
      <c r="U1124" s="47" t="s">
        <v>78</v>
      </c>
      <c r="V1124" s="58" t="s">
        <v>202</v>
      </c>
      <c r="W1124" s="58" t="s">
        <v>1854</v>
      </c>
      <c r="X1124" s="58" t="s">
        <v>5183</v>
      </c>
      <c r="Y1124" s="19" t="s">
        <v>5248</v>
      </c>
      <c r="Z1124" s="71"/>
      <c r="AA1124" s="69"/>
      <c r="AB1124" s="68">
        <f t="shared" si="224"/>
        <v>0</v>
      </c>
      <c r="AC1124" s="69">
        <v>2282.15</v>
      </c>
      <c r="AD1124" s="69">
        <v>1228.8499999999999</v>
      </c>
      <c r="AE1124" s="69"/>
      <c r="AF1124" s="68">
        <f t="shared" si="225"/>
        <v>3511</v>
      </c>
      <c r="AG1124" s="69"/>
      <c r="AH1124" s="69"/>
      <c r="AI1124" s="69"/>
      <c r="AJ1124" s="68">
        <f t="shared" si="226"/>
        <v>0</v>
      </c>
      <c r="AK1124" s="69"/>
      <c r="AL1124" s="69"/>
      <c r="AM1124" s="69"/>
      <c r="AN1124" s="69">
        <v>450</v>
      </c>
      <c r="AO1124" s="69"/>
      <c r="AP1124" s="69"/>
      <c r="AQ1124" s="68">
        <f t="shared" si="227"/>
        <v>450</v>
      </c>
      <c r="AR1124" s="69">
        <v>1581</v>
      </c>
      <c r="AS1124" s="69"/>
      <c r="AT1124" s="72">
        <f t="shared" si="228"/>
        <v>205.39349999999999</v>
      </c>
      <c r="AU1124" s="71">
        <f t="shared" si="222"/>
        <v>23.049714999999999</v>
      </c>
      <c r="AV1124" s="68">
        <f t="shared" si="229"/>
        <v>5770.4432150000002</v>
      </c>
      <c r="AW1124" s="68">
        <f t="shared" si="232"/>
        <v>69245.318580000006</v>
      </c>
      <c r="AX1124" s="70">
        <v>400</v>
      </c>
      <c r="AY1124" s="70">
        <v>600</v>
      </c>
      <c r="AZ1124" s="70"/>
      <c r="BA1124" s="68">
        <f t="shared" si="230"/>
        <v>70245.318580000006</v>
      </c>
      <c r="BB1124" s="17"/>
      <c r="BC1124" s="81"/>
    </row>
    <row r="1125" spans="1:55" s="20" customFormat="1" ht="39.75" customHeight="1" x14ac:dyDescent="0.25">
      <c r="A1125" s="81" t="s">
        <v>73</v>
      </c>
      <c r="B1125" s="34" t="s">
        <v>2</v>
      </c>
      <c r="C1125" s="34"/>
      <c r="D1125" s="34"/>
      <c r="E1125" s="34"/>
      <c r="F1125" s="34" t="s">
        <v>5182</v>
      </c>
      <c r="G1125" s="15" t="s">
        <v>4783</v>
      </c>
      <c r="H1125" s="16"/>
      <c r="I1125" s="172">
        <f t="shared" si="231"/>
        <v>1113</v>
      </c>
      <c r="J1125" s="83">
        <f t="shared" si="223"/>
        <v>1058</v>
      </c>
      <c r="K1125" s="17" t="s">
        <v>4751</v>
      </c>
      <c r="L1125" s="60" t="s">
        <v>74</v>
      </c>
      <c r="M1125" s="60" t="s">
        <v>5648</v>
      </c>
      <c r="N1125" s="53" t="s">
        <v>4790</v>
      </c>
      <c r="O1125" s="18" t="s">
        <v>3785</v>
      </c>
      <c r="P1125" s="47" t="s">
        <v>3786</v>
      </c>
      <c r="Q1125" s="48">
        <v>34593</v>
      </c>
      <c r="R1125" s="66" t="s">
        <v>1323</v>
      </c>
      <c r="S1125" s="48" t="s">
        <v>76</v>
      </c>
      <c r="T1125" s="56" t="s">
        <v>77</v>
      </c>
      <c r="U1125" s="47" t="s">
        <v>78</v>
      </c>
      <c r="V1125" s="58" t="s">
        <v>202</v>
      </c>
      <c r="W1125" s="58" t="s">
        <v>1854</v>
      </c>
      <c r="X1125" s="58" t="s">
        <v>5183</v>
      </c>
      <c r="Y1125" s="19" t="s">
        <v>5244</v>
      </c>
      <c r="Z1125" s="71"/>
      <c r="AA1125" s="69"/>
      <c r="AB1125" s="68">
        <f t="shared" si="224"/>
        <v>0</v>
      </c>
      <c r="AC1125" s="69">
        <v>2282.15</v>
      </c>
      <c r="AD1125" s="69">
        <v>1228.8499999999999</v>
      </c>
      <c r="AE1125" s="69"/>
      <c r="AF1125" s="68">
        <f t="shared" si="225"/>
        <v>3511</v>
      </c>
      <c r="AG1125" s="69"/>
      <c r="AH1125" s="69"/>
      <c r="AI1125" s="69"/>
      <c r="AJ1125" s="68">
        <f t="shared" si="226"/>
        <v>0</v>
      </c>
      <c r="AK1125" s="69"/>
      <c r="AL1125" s="69"/>
      <c r="AM1125" s="69"/>
      <c r="AN1125" s="69">
        <v>450</v>
      </c>
      <c r="AO1125" s="69">
        <v>300</v>
      </c>
      <c r="AP1125" s="69"/>
      <c r="AQ1125" s="68">
        <f t="shared" si="227"/>
        <v>750</v>
      </c>
      <c r="AR1125" s="69">
        <v>1185.75</v>
      </c>
      <c r="AS1125" s="69"/>
      <c r="AT1125" s="72">
        <f t="shared" si="228"/>
        <v>205.39349999999999</v>
      </c>
      <c r="AU1125" s="71">
        <f t="shared" si="222"/>
        <v>23.049714999999999</v>
      </c>
      <c r="AV1125" s="68">
        <f t="shared" si="229"/>
        <v>5675.1932150000002</v>
      </c>
      <c r="AW1125" s="68">
        <f t="shared" si="232"/>
        <v>68102.318580000006</v>
      </c>
      <c r="AX1125" s="70">
        <v>400</v>
      </c>
      <c r="AY1125" s="70">
        <v>600</v>
      </c>
      <c r="AZ1125" s="70"/>
      <c r="BA1125" s="68">
        <f t="shared" si="230"/>
        <v>69102.318580000006</v>
      </c>
      <c r="BB1125" s="17"/>
      <c r="BC1125" s="81"/>
    </row>
    <row r="1126" spans="1:55" s="20" customFormat="1" ht="39.75" customHeight="1" x14ac:dyDescent="0.25">
      <c r="A1126" s="81" t="s">
        <v>73</v>
      </c>
      <c r="B1126" s="34" t="s">
        <v>2</v>
      </c>
      <c r="C1126" s="34"/>
      <c r="D1126" s="34"/>
      <c r="E1126" s="34"/>
      <c r="F1126" s="34" t="s">
        <v>5182</v>
      </c>
      <c r="G1126" s="15" t="s">
        <v>4783</v>
      </c>
      <c r="H1126" s="16"/>
      <c r="I1126" s="172">
        <f t="shared" si="231"/>
        <v>1114</v>
      </c>
      <c r="J1126" s="83">
        <f t="shared" si="223"/>
        <v>1059</v>
      </c>
      <c r="K1126" s="17" t="s">
        <v>4751</v>
      </c>
      <c r="L1126" s="60" t="s">
        <v>74</v>
      </c>
      <c r="M1126" s="60" t="s">
        <v>5648</v>
      </c>
      <c r="N1126" s="53" t="s">
        <v>4792</v>
      </c>
      <c r="O1126" s="18" t="s">
        <v>3791</v>
      </c>
      <c r="P1126" s="47" t="s">
        <v>3792</v>
      </c>
      <c r="Q1126" s="48">
        <v>35783</v>
      </c>
      <c r="R1126" s="66" t="s">
        <v>1326</v>
      </c>
      <c r="S1126" s="48" t="s">
        <v>76</v>
      </c>
      <c r="T1126" s="56" t="s">
        <v>77</v>
      </c>
      <c r="U1126" s="47" t="s">
        <v>78</v>
      </c>
      <c r="V1126" s="58" t="s">
        <v>202</v>
      </c>
      <c r="W1126" s="58" t="s">
        <v>1854</v>
      </c>
      <c r="X1126" s="58" t="s">
        <v>5183</v>
      </c>
      <c r="Y1126" s="19" t="s">
        <v>5242</v>
      </c>
      <c r="Z1126" s="71"/>
      <c r="AA1126" s="69"/>
      <c r="AB1126" s="68">
        <f t="shared" si="224"/>
        <v>0</v>
      </c>
      <c r="AC1126" s="69">
        <v>2282.15</v>
      </c>
      <c r="AD1126" s="69">
        <v>1228.8499999999999</v>
      </c>
      <c r="AE1126" s="69"/>
      <c r="AF1126" s="68">
        <f t="shared" si="225"/>
        <v>3511</v>
      </c>
      <c r="AG1126" s="69"/>
      <c r="AH1126" s="69"/>
      <c r="AI1126" s="69"/>
      <c r="AJ1126" s="68">
        <f t="shared" si="226"/>
        <v>0</v>
      </c>
      <c r="AK1126" s="69"/>
      <c r="AL1126" s="69"/>
      <c r="AM1126" s="69"/>
      <c r="AN1126" s="69">
        <v>450</v>
      </c>
      <c r="AO1126" s="69"/>
      <c r="AP1126" s="69"/>
      <c r="AQ1126" s="68">
        <f t="shared" si="227"/>
        <v>450</v>
      </c>
      <c r="AR1126" s="69">
        <v>1449.25</v>
      </c>
      <c r="AS1126" s="69"/>
      <c r="AT1126" s="72">
        <f t="shared" si="228"/>
        <v>205.39349999999999</v>
      </c>
      <c r="AU1126" s="71">
        <f t="shared" si="222"/>
        <v>23.049714999999999</v>
      </c>
      <c r="AV1126" s="68">
        <f t="shared" si="229"/>
        <v>5638.6932150000002</v>
      </c>
      <c r="AW1126" s="68">
        <f t="shared" si="232"/>
        <v>67664.318580000006</v>
      </c>
      <c r="AX1126" s="70">
        <v>400</v>
      </c>
      <c r="AY1126" s="70">
        <v>600</v>
      </c>
      <c r="AZ1126" s="70"/>
      <c r="BA1126" s="68">
        <f t="shared" si="230"/>
        <v>68664.318580000006</v>
      </c>
      <c r="BB1126" s="17"/>
      <c r="BC1126" s="81"/>
    </row>
    <row r="1127" spans="1:55" s="20" customFormat="1" ht="39.75" customHeight="1" x14ac:dyDescent="0.25">
      <c r="A1127" s="81" t="s">
        <v>73</v>
      </c>
      <c r="B1127" s="34" t="s">
        <v>2</v>
      </c>
      <c r="C1127" s="34"/>
      <c r="D1127" s="34"/>
      <c r="E1127" s="34"/>
      <c r="F1127" s="34" t="s">
        <v>5182</v>
      </c>
      <c r="G1127" s="15" t="s">
        <v>4783</v>
      </c>
      <c r="H1127" s="16"/>
      <c r="I1127" s="172">
        <f t="shared" si="231"/>
        <v>1115</v>
      </c>
      <c r="J1127" s="83">
        <f t="shared" si="223"/>
        <v>1060</v>
      </c>
      <c r="K1127" s="17" t="s">
        <v>4751</v>
      </c>
      <c r="L1127" s="60" t="s">
        <v>74</v>
      </c>
      <c r="M1127" s="60" t="s">
        <v>5648</v>
      </c>
      <c r="N1127" s="53" t="s">
        <v>4805</v>
      </c>
      <c r="O1127" s="18" t="s">
        <v>3793</v>
      </c>
      <c r="P1127" s="47" t="s">
        <v>3794</v>
      </c>
      <c r="Q1127" s="48">
        <v>39479</v>
      </c>
      <c r="R1127" s="66" t="s">
        <v>1327</v>
      </c>
      <c r="S1127" s="48" t="s">
        <v>76</v>
      </c>
      <c r="T1127" s="56" t="s">
        <v>77</v>
      </c>
      <c r="U1127" s="47" t="s">
        <v>78</v>
      </c>
      <c r="V1127" s="58" t="s">
        <v>205</v>
      </c>
      <c r="W1127" s="58" t="s">
        <v>1856</v>
      </c>
      <c r="X1127" s="58" t="s">
        <v>5183</v>
      </c>
      <c r="Y1127" s="19" t="s">
        <v>5239</v>
      </c>
      <c r="Z1127" s="71"/>
      <c r="AA1127" s="69"/>
      <c r="AB1127" s="68">
        <f t="shared" si="224"/>
        <v>0</v>
      </c>
      <c r="AC1127" s="69">
        <v>1920.75</v>
      </c>
      <c r="AD1127" s="69">
        <v>1034.25</v>
      </c>
      <c r="AE1127" s="69"/>
      <c r="AF1127" s="68">
        <f t="shared" si="225"/>
        <v>2955</v>
      </c>
      <c r="AG1127" s="69"/>
      <c r="AH1127" s="69"/>
      <c r="AI1127" s="69"/>
      <c r="AJ1127" s="68">
        <f t="shared" si="226"/>
        <v>0</v>
      </c>
      <c r="AK1127" s="69"/>
      <c r="AL1127" s="69"/>
      <c r="AM1127" s="69"/>
      <c r="AN1127" s="69">
        <v>450</v>
      </c>
      <c r="AO1127" s="69"/>
      <c r="AP1127" s="69"/>
      <c r="AQ1127" s="68">
        <f t="shared" si="227"/>
        <v>450</v>
      </c>
      <c r="AR1127" s="69">
        <v>1110.6199999999999</v>
      </c>
      <c r="AS1127" s="69"/>
      <c r="AT1127" s="72">
        <f t="shared" si="228"/>
        <v>172.86750000000001</v>
      </c>
      <c r="AU1127" s="71">
        <f t="shared" si="222"/>
        <v>19.399574999999999</v>
      </c>
      <c r="AV1127" s="68">
        <f t="shared" si="229"/>
        <v>4707.8870750000006</v>
      </c>
      <c r="AW1127" s="68">
        <f t="shared" si="232"/>
        <v>56494.644900000007</v>
      </c>
      <c r="AX1127" s="70">
        <v>400</v>
      </c>
      <c r="AY1127" s="70">
        <v>600</v>
      </c>
      <c r="AZ1127" s="70"/>
      <c r="BA1127" s="68">
        <f t="shared" si="230"/>
        <v>57494.644900000007</v>
      </c>
      <c r="BB1127" s="17"/>
      <c r="BC1127" s="81"/>
    </row>
    <row r="1128" spans="1:55" s="20" customFormat="1" ht="39.75" customHeight="1" x14ac:dyDescent="0.25">
      <c r="A1128" s="81" t="s">
        <v>73</v>
      </c>
      <c r="B1128" s="34" t="s">
        <v>2</v>
      </c>
      <c r="C1128" s="34"/>
      <c r="D1128" s="34"/>
      <c r="E1128" s="34"/>
      <c r="F1128" s="34" t="s">
        <v>5182</v>
      </c>
      <c r="G1128" s="15" t="s">
        <v>4783</v>
      </c>
      <c r="H1128" s="16"/>
      <c r="I1128" s="172">
        <f t="shared" si="231"/>
        <v>1116</v>
      </c>
      <c r="J1128" s="83">
        <f t="shared" si="223"/>
        <v>1061</v>
      </c>
      <c r="K1128" s="17" t="s">
        <v>4751</v>
      </c>
      <c r="L1128" s="60" t="s">
        <v>74</v>
      </c>
      <c r="M1128" s="60" t="s">
        <v>5648</v>
      </c>
      <c r="N1128" s="53" t="s">
        <v>4805</v>
      </c>
      <c r="O1128" s="18" t="s">
        <v>3801</v>
      </c>
      <c r="P1128" s="47" t="s">
        <v>3802</v>
      </c>
      <c r="Q1128" s="48">
        <v>30328</v>
      </c>
      <c r="R1128" s="66" t="s">
        <v>1331</v>
      </c>
      <c r="S1128" s="48" t="s">
        <v>76</v>
      </c>
      <c r="T1128" s="56" t="s">
        <v>77</v>
      </c>
      <c r="U1128" s="47" t="s">
        <v>78</v>
      </c>
      <c r="V1128" s="58" t="s">
        <v>202</v>
      </c>
      <c r="W1128" s="58" t="s">
        <v>1854</v>
      </c>
      <c r="X1128" s="58" t="s">
        <v>5183</v>
      </c>
      <c r="Y1128" s="19" t="s">
        <v>5239</v>
      </c>
      <c r="Z1128" s="71"/>
      <c r="AA1128" s="69"/>
      <c r="AB1128" s="68">
        <f t="shared" si="224"/>
        <v>0</v>
      </c>
      <c r="AC1128" s="69">
        <v>2282.15</v>
      </c>
      <c r="AD1128" s="69">
        <v>1228.8499999999999</v>
      </c>
      <c r="AE1128" s="69"/>
      <c r="AF1128" s="68">
        <f t="shared" si="225"/>
        <v>3511</v>
      </c>
      <c r="AG1128" s="69"/>
      <c r="AH1128" s="69"/>
      <c r="AI1128" s="69"/>
      <c r="AJ1128" s="68">
        <f t="shared" si="226"/>
        <v>0</v>
      </c>
      <c r="AK1128" s="69"/>
      <c r="AL1128" s="69"/>
      <c r="AM1128" s="69"/>
      <c r="AN1128" s="69">
        <v>450</v>
      </c>
      <c r="AO1128" s="69"/>
      <c r="AP1128" s="69"/>
      <c r="AQ1128" s="68">
        <f t="shared" si="227"/>
        <v>450</v>
      </c>
      <c r="AR1128" s="69">
        <v>1581</v>
      </c>
      <c r="AS1128" s="69"/>
      <c r="AT1128" s="72">
        <f t="shared" si="228"/>
        <v>205.39349999999999</v>
      </c>
      <c r="AU1128" s="71">
        <f t="shared" si="222"/>
        <v>23.049714999999999</v>
      </c>
      <c r="AV1128" s="68">
        <f t="shared" si="229"/>
        <v>5770.4432150000002</v>
      </c>
      <c r="AW1128" s="68">
        <f t="shared" si="232"/>
        <v>69245.318580000006</v>
      </c>
      <c r="AX1128" s="70">
        <v>400</v>
      </c>
      <c r="AY1128" s="70">
        <v>600</v>
      </c>
      <c r="AZ1128" s="70"/>
      <c r="BA1128" s="68">
        <f t="shared" si="230"/>
        <v>70245.318580000006</v>
      </c>
      <c r="BB1128" s="17"/>
      <c r="BC1128" s="81"/>
    </row>
    <row r="1129" spans="1:55" s="20" customFormat="1" ht="39.75" customHeight="1" x14ac:dyDescent="0.25">
      <c r="A1129" s="81" t="s">
        <v>73</v>
      </c>
      <c r="B1129" s="34" t="s">
        <v>2</v>
      </c>
      <c r="C1129" s="34"/>
      <c r="D1129" s="34"/>
      <c r="E1129" s="34"/>
      <c r="F1129" s="34" t="s">
        <v>5182</v>
      </c>
      <c r="G1129" s="15" t="s">
        <v>4783</v>
      </c>
      <c r="H1129" s="16"/>
      <c r="I1129" s="172">
        <f t="shared" si="231"/>
        <v>1117</v>
      </c>
      <c r="J1129" s="83">
        <f t="shared" si="223"/>
        <v>1062</v>
      </c>
      <c r="K1129" s="17" t="s">
        <v>4751</v>
      </c>
      <c r="L1129" s="60" t="s">
        <v>74</v>
      </c>
      <c r="M1129" s="60" t="s">
        <v>5648</v>
      </c>
      <c r="N1129" s="53" t="s">
        <v>4792</v>
      </c>
      <c r="O1129" s="18" t="s">
        <v>3809</v>
      </c>
      <c r="P1129" s="47" t="s">
        <v>3810</v>
      </c>
      <c r="Q1129" s="48">
        <v>31762</v>
      </c>
      <c r="R1129" s="66" t="s">
        <v>1335</v>
      </c>
      <c r="S1129" s="48" t="s">
        <v>76</v>
      </c>
      <c r="T1129" s="56" t="s">
        <v>77</v>
      </c>
      <c r="U1129" s="47" t="s">
        <v>78</v>
      </c>
      <c r="V1129" s="58" t="s">
        <v>202</v>
      </c>
      <c r="W1129" s="58" t="s">
        <v>1854</v>
      </c>
      <c r="X1129" s="58" t="s">
        <v>5183</v>
      </c>
      <c r="Y1129" s="19" t="s">
        <v>5242</v>
      </c>
      <c r="Z1129" s="71"/>
      <c r="AA1129" s="69"/>
      <c r="AB1129" s="68">
        <f t="shared" si="224"/>
        <v>0</v>
      </c>
      <c r="AC1129" s="69">
        <v>2282.15</v>
      </c>
      <c r="AD1129" s="69">
        <v>1228.8499999999999</v>
      </c>
      <c r="AE1129" s="69"/>
      <c r="AF1129" s="68">
        <f t="shared" si="225"/>
        <v>3511</v>
      </c>
      <c r="AG1129" s="69"/>
      <c r="AH1129" s="69"/>
      <c r="AI1129" s="69"/>
      <c r="AJ1129" s="68">
        <f t="shared" si="226"/>
        <v>0</v>
      </c>
      <c r="AK1129" s="69"/>
      <c r="AL1129" s="69"/>
      <c r="AM1129" s="69"/>
      <c r="AN1129" s="69">
        <v>450</v>
      </c>
      <c r="AO1129" s="69"/>
      <c r="AP1129" s="69"/>
      <c r="AQ1129" s="68">
        <f t="shared" si="227"/>
        <v>450</v>
      </c>
      <c r="AR1129" s="69">
        <v>1416.32</v>
      </c>
      <c r="AS1129" s="69"/>
      <c r="AT1129" s="72">
        <f t="shared" si="228"/>
        <v>205.39349999999999</v>
      </c>
      <c r="AU1129" s="71">
        <f t="shared" si="222"/>
        <v>23.049714999999999</v>
      </c>
      <c r="AV1129" s="68">
        <f t="shared" si="229"/>
        <v>5605.7632149999999</v>
      </c>
      <c r="AW1129" s="68">
        <f t="shared" si="232"/>
        <v>67269.158580000003</v>
      </c>
      <c r="AX1129" s="70">
        <v>400</v>
      </c>
      <c r="AY1129" s="70">
        <v>600</v>
      </c>
      <c r="AZ1129" s="70"/>
      <c r="BA1129" s="68">
        <f t="shared" si="230"/>
        <v>68269.158580000003</v>
      </c>
      <c r="BB1129" s="17"/>
      <c r="BC1129" s="81"/>
    </row>
    <row r="1130" spans="1:55" s="20" customFormat="1" ht="39.75" customHeight="1" x14ac:dyDescent="0.25">
      <c r="A1130" s="81" t="s">
        <v>73</v>
      </c>
      <c r="B1130" s="34" t="s">
        <v>2</v>
      </c>
      <c r="C1130" s="34"/>
      <c r="D1130" s="34"/>
      <c r="E1130" s="34"/>
      <c r="F1130" s="34" t="s">
        <v>5182</v>
      </c>
      <c r="G1130" s="15" t="s">
        <v>4783</v>
      </c>
      <c r="H1130" s="16"/>
      <c r="I1130" s="172">
        <f t="shared" si="231"/>
        <v>1118</v>
      </c>
      <c r="J1130" s="83">
        <f t="shared" si="223"/>
        <v>1063</v>
      </c>
      <c r="K1130" s="17" t="s">
        <v>4751</v>
      </c>
      <c r="L1130" s="60" t="s">
        <v>74</v>
      </c>
      <c r="M1130" s="60" t="s">
        <v>5648</v>
      </c>
      <c r="N1130" s="53" t="s">
        <v>4806</v>
      </c>
      <c r="O1130" s="18" t="s">
        <v>3813</v>
      </c>
      <c r="P1130" s="47" t="s">
        <v>3814</v>
      </c>
      <c r="Q1130" s="48">
        <v>34669</v>
      </c>
      <c r="R1130" s="66" t="s">
        <v>1338</v>
      </c>
      <c r="S1130" s="48" t="s">
        <v>76</v>
      </c>
      <c r="T1130" s="56" t="s">
        <v>77</v>
      </c>
      <c r="U1130" s="47" t="s">
        <v>78</v>
      </c>
      <c r="V1130" s="58" t="s">
        <v>202</v>
      </c>
      <c r="W1130" s="58" t="s">
        <v>1854</v>
      </c>
      <c r="X1130" s="58" t="s">
        <v>5183</v>
      </c>
      <c r="Y1130" s="19" t="s">
        <v>5239</v>
      </c>
      <c r="Z1130" s="71"/>
      <c r="AA1130" s="69"/>
      <c r="AB1130" s="68">
        <f t="shared" si="224"/>
        <v>0</v>
      </c>
      <c r="AC1130" s="69">
        <v>2282.15</v>
      </c>
      <c r="AD1130" s="69">
        <v>1228.8499999999999</v>
      </c>
      <c r="AE1130" s="69"/>
      <c r="AF1130" s="68">
        <f t="shared" si="225"/>
        <v>3511</v>
      </c>
      <c r="AG1130" s="69"/>
      <c r="AH1130" s="69"/>
      <c r="AI1130" s="69"/>
      <c r="AJ1130" s="68">
        <f t="shared" si="226"/>
        <v>0</v>
      </c>
      <c r="AK1130" s="69"/>
      <c r="AL1130" s="69"/>
      <c r="AM1130" s="69"/>
      <c r="AN1130" s="69">
        <v>450</v>
      </c>
      <c r="AO1130" s="69">
        <v>300</v>
      </c>
      <c r="AP1130" s="69"/>
      <c r="AQ1130" s="68">
        <f t="shared" si="227"/>
        <v>750</v>
      </c>
      <c r="AR1130" s="69">
        <v>1482.19</v>
      </c>
      <c r="AS1130" s="69"/>
      <c r="AT1130" s="72">
        <f t="shared" si="228"/>
        <v>205.39349999999999</v>
      </c>
      <c r="AU1130" s="71">
        <f t="shared" si="222"/>
        <v>23.049714999999999</v>
      </c>
      <c r="AV1130" s="68">
        <f t="shared" si="229"/>
        <v>5971.6332150000007</v>
      </c>
      <c r="AW1130" s="68">
        <f t="shared" si="232"/>
        <v>71659.598580000005</v>
      </c>
      <c r="AX1130" s="70">
        <v>400</v>
      </c>
      <c r="AY1130" s="70">
        <v>600</v>
      </c>
      <c r="AZ1130" s="70"/>
      <c r="BA1130" s="68">
        <f t="shared" si="230"/>
        <v>72659.598580000005</v>
      </c>
      <c r="BB1130" s="17"/>
      <c r="BC1130" s="81"/>
    </row>
    <row r="1131" spans="1:55" s="20" customFormat="1" ht="39.75" customHeight="1" x14ac:dyDescent="0.25">
      <c r="A1131" s="81" t="s">
        <v>73</v>
      </c>
      <c r="B1131" s="34" t="s">
        <v>2</v>
      </c>
      <c r="C1131" s="34"/>
      <c r="D1131" s="34"/>
      <c r="E1131" s="34"/>
      <c r="F1131" s="34" t="s">
        <v>5182</v>
      </c>
      <c r="G1131" s="15" t="s">
        <v>4783</v>
      </c>
      <c r="H1131" s="16"/>
      <c r="I1131" s="172">
        <f t="shared" si="231"/>
        <v>1119</v>
      </c>
      <c r="J1131" s="83">
        <f t="shared" si="223"/>
        <v>1064</v>
      </c>
      <c r="K1131" s="17" t="s">
        <v>4751</v>
      </c>
      <c r="L1131" s="60" t="s">
        <v>74</v>
      </c>
      <c r="M1131" s="60" t="s">
        <v>5648</v>
      </c>
      <c r="N1131" s="53" t="s">
        <v>4806</v>
      </c>
      <c r="O1131" s="18" t="s">
        <v>3819</v>
      </c>
      <c r="P1131" s="47" t="s">
        <v>3820</v>
      </c>
      <c r="Q1131" s="48">
        <v>30317</v>
      </c>
      <c r="R1131" s="66" t="s">
        <v>1341</v>
      </c>
      <c r="S1131" s="48" t="s">
        <v>76</v>
      </c>
      <c r="T1131" s="56" t="s">
        <v>77</v>
      </c>
      <c r="U1131" s="47" t="s">
        <v>78</v>
      </c>
      <c r="V1131" s="58" t="s">
        <v>202</v>
      </c>
      <c r="W1131" s="58" t="s">
        <v>1854</v>
      </c>
      <c r="X1131" s="58" t="s">
        <v>5183</v>
      </c>
      <c r="Y1131" s="19" t="s">
        <v>5239</v>
      </c>
      <c r="Z1131" s="71"/>
      <c r="AA1131" s="69"/>
      <c r="AB1131" s="68">
        <f t="shared" si="224"/>
        <v>0</v>
      </c>
      <c r="AC1131" s="69">
        <v>2282.15</v>
      </c>
      <c r="AD1131" s="69">
        <v>1228.8499999999999</v>
      </c>
      <c r="AE1131" s="69"/>
      <c r="AF1131" s="68">
        <f t="shared" si="225"/>
        <v>3511</v>
      </c>
      <c r="AG1131" s="69"/>
      <c r="AH1131" s="69"/>
      <c r="AI1131" s="69"/>
      <c r="AJ1131" s="68">
        <f t="shared" si="226"/>
        <v>0</v>
      </c>
      <c r="AK1131" s="69"/>
      <c r="AL1131" s="69"/>
      <c r="AM1131" s="69"/>
      <c r="AN1131" s="69">
        <v>450</v>
      </c>
      <c r="AO1131" s="69">
        <v>300</v>
      </c>
      <c r="AP1131" s="69"/>
      <c r="AQ1131" s="68">
        <f t="shared" si="227"/>
        <v>750</v>
      </c>
      <c r="AR1131" s="69">
        <v>1383.38</v>
      </c>
      <c r="AS1131" s="69"/>
      <c r="AT1131" s="72">
        <f t="shared" si="228"/>
        <v>205.39349999999999</v>
      </c>
      <c r="AU1131" s="71">
        <f t="shared" si="222"/>
        <v>23.049714999999999</v>
      </c>
      <c r="AV1131" s="68">
        <f t="shared" si="229"/>
        <v>5872.8232150000003</v>
      </c>
      <c r="AW1131" s="68">
        <f t="shared" si="232"/>
        <v>70473.878580000004</v>
      </c>
      <c r="AX1131" s="70">
        <v>400</v>
      </c>
      <c r="AY1131" s="70">
        <v>600</v>
      </c>
      <c r="AZ1131" s="70"/>
      <c r="BA1131" s="68">
        <f t="shared" si="230"/>
        <v>71473.878580000004</v>
      </c>
      <c r="BB1131" s="17"/>
      <c r="BC1131" s="81"/>
    </row>
    <row r="1132" spans="1:55" s="20" customFormat="1" ht="39.75" customHeight="1" x14ac:dyDescent="0.25">
      <c r="A1132" s="81" t="s">
        <v>73</v>
      </c>
      <c r="B1132" s="34" t="s">
        <v>2</v>
      </c>
      <c r="C1132" s="34"/>
      <c r="D1132" s="34"/>
      <c r="E1132" s="34"/>
      <c r="F1132" s="34" t="s">
        <v>5182</v>
      </c>
      <c r="G1132" s="15" t="s">
        <v>4783</v>
      </c>
      <c r="H1132" s="16"/>
      <c r="I1132" s="172">
        <f t="shared" si="231"/>
        <v>1120</v>
      </c>
      <c r="J1132" s="83">
        <f t="shared" si="223"/>
        <v>1065</v>
      </c>
      <c r="K1132" s="17" t="s">
        <v>4751</v>
      </c>
      <c r="L1132" s="60" t="s">
        <v>74</v>
      </c>
      <c r="M1132" s="60" t="s">
        <v>5648</v>
      </c>
      <c r="N1132" s="53" t="s">
        <v>4800</v>
      </c>
      <c r="O1132" s="18" t="s">
        <v>3821</v>
      </c>
      <c r="P1132" s="47" t="s">
        <v>3822</v>
      </c>
      <c r="Q1132" s="48">
        <v>30256</v>
      </c>
      <c r="R1132" s="66" t="s">
        <v>1342</v>
      </c>
      <c r="S1132" s="48" t="s">
        <v>76</v>
      </c>
      <c r="T1132" s="56" t="s">
        <v>77</v>
      </c>
      <c r="U1132" s="47" t="s">
        <v>78</v>
      </c>
      <c r="V1132" s="58" t="s">
        <v>202</v>
      </c>
      <c r="W1132" s="58" t="s">
        <v>1854</v>
      </c>
      <c r="X1132" s="58" t="s">
        <v>5183</v>
      </c>
      <c r="Y1132" s="19" t="s">
        <v>5240</v>
      </c>
      <c r="Z1132" s="71"/>
      <c r="AA1132" s="69"/>
      <c r="AB1132" s="68">
        <f t="shared" si="224"/>
        <v>0</v>
      </c>
      <c r="AC1132" s="69">
        <v>2282.15</v>
      </c>
      <c r="AD1132" s="69">
        <v>1228.8499999999999</v>
      </c>
      <c r="AE1132" s="69"/>
      <c r="AF1132" s="68">
        <f t="shared" si="225"/>
        <v>3511</v>
      </c>
      <c r="AG1132" s="69"/>
      <c r="AH1132" s="69"/>
      <c r="AI1132" s="69"/>
      <c r="AJ1132" s="68">
        <f t="shared" si="226"/>
        <v>0</v>
      </c>
      <c r="AK1132" s="69"/>
      <c r="AL1132" s="69"/>
      <c r="AM1132" s="69"/>
      <c r="AN1132" s="69">
        <v>450</v>
      </c>
      <c r="AO1132" s="69">
        <v>300</v>
      </c>
      <c r="AP1132" s="69"/>
      <c r="AQ1132" s="68">
        <f t="shared" si="227"/>
        <v>750</v>
      </c>
      <c r="AR1132" s="69">
        <v>1581</v>
      </c>
      <c r="AS1132" s="69"/>
      <c r="AT1132" s="72">
        <f t="shared" si="228"/>
        <v>205.39349999999999</v>
      </c>
      <c r="AU1132" s="71">
        <f t="shared" si="222"/>
        <v>23.049714999999999</v>
      </c>
      <c r="AV1132" s="68">
        <f t="shared" si="229"/>
        <v>6070.4432150000002</v>
      </c>
      <c r="AW1132" s="68">
        <f t="shared" si="232"/>
        <v>72845.318580000006</v>
      </c>
      <c r="AX1132" s="70">
        <v>400</v>
      </c>
      <c r="AY1132" s="70">
        <v>600</v>
      </c>
      <c r="AZ1132" s="70"/>
      <c r="BA1132" s="68">
        <f t="shared" si="230"/>
        <v>73845.318580000006</v>
      </c>
      <c r="BB1132" s="17"/>
      <c r="BC1132" s="81"/>
    </row>
    <row r="1133" spans="1:55" s="20" customFormat="1" ht="39.75" customHeight="1" x14ac:dyDescent="0.25">
      <c r="A1133" s="81" t="s">
        <v>73</v>
      </c>
      <c r="B1133" s="34" t="s">
        <v>2</v>
      </c>
      <c r="C1133" s="34"/>
      <c r="D1133" s="34"/>
      <c r="E1133" s="34"/>
      <c r="F1133" s="34" t="s">
        <v>5182</v>
      </c>
      <c r="G1133" s="15" t="s">
        <v>4783</v>
      </c>
      <c r="H1133" s="16"/>
      <c r="I1133" s="172">
        <f t="shared" si="231"/>
        <v>1121</v>
      </c>
      <c r="J1133" s="83">
        <f t="shared" si="223"/>
        <v>1066</v>
      </c>
      <c r="K1133" s="17" t="s">
        <v>4751</v>
      </c>
      <c r="L1133" s="60" t="s">
        <v>74</v>
      </c>
      <c r="M1133" s="60" t="s">
        <v>5648</v>
      </c>
      <c r="N1133" s="53" t="s">
        <v>4800</v>
      </c>
      <c r="O1133" s="18" t="s">
        <v>3823</v>
      </c>
      <c r="P1133" s="47" t="s">
        <v>3824</v>
      </c>
      <c r="Q1133" s="48">
        <v>35064</v>
      </c>
      <c r="R1133" s="66" t="s">
        <v>1343</v>
      </c>
      <c r="S1133" s="48" t="s">
        <v>76</v>
      </c>
      <c r="T1133" s="56" t="s">
        <v>77</v>
      </c>
      <c r="U1133" s="47" t="s">
        <v>78</v>
      </c>
      <c r="V1133" s="58" t="s">
        <v>202</v>
      </c>
      <c r="W1133" s="58" t="s">
        <v>1854</v>
      </c>
      <c r="X1133" s="58" t="s">
        <v>5183</v>
      </c>
      <c r="Y1133" s="19" t="s">
        <v>5239</v>
      </c>
      <c r="Z1133" s="71"/>
      <c r="AA1133" s="69"/>
      <c r="AB1133" s="68">
        <f t="shared" si="224"/>
        <v>0</v>
      </c>
      <c r="AC1133" s="69">
        <v>2282.15</v>
      </c>
      <c r="AD1133" s="69">
        <v>1228.8499999999999</v>
      </c>
      <c r="AE1133" s="69"/>
      <c r="AF1133" s="68">
        <f t="shared" si="225"/>
        <v>3511</v>
      </c>
      <c r="AG1133" s="69">
        <v>800</v>
      </c>
      <c r="AH1133" s="69"/>
      <c r="AI1133" s="69"/>
      <c r="AJ1133" s="68">
        <f t="shared" si="226"/>
        <v>800</v>
      </c>
      <c r="AK1133" s="69"/>
      <c r="AL1133" s="69"/>
      <c r="AM1133" s="69"/>
      <c r="AN1133" s="69">
        <v>450</v>
      </c>
      <c r="AO1133" s="69"/>
      <c r="AP1133" s="69"/>
      <c r="AQ1133" s="68">
        <f t="shared" si="227"/>
        <v>450</v>
      </c>
      <c r="AR1133" s="69">
        <v>1185.75</v>
      </c>
      <c r="AS1133" s="69"/>
      <c r="AT1133" s="72">
        <f t="shared" si="228"/>
        <v>205.39349999999999</v>
      </c>
      <c r="AU1133" s="71">
        <f t="shared" si="222"/>
        <v>23.049714999999999</v>
      </c>
      <c r="AV1133" s="68">
        <f t="shared" si="229"/>
        <v>6175.1932150000002</v>
      </c>
      <c r="AW1133" s="68">
        <f t="shared" si="232"/>
        <v>74102.318580000006</v>
      </c>
      <c r="AX1133" s="70">
        <v>400</v>
      </c>
      <c r="AY1133" s="70">
        <v>600</v>
      </c>
      <c r="AZ1133" s="70"/>
      <c r="BA1133" s="68">
        <f t="shared" si="230"/>
        <v>75102.318580000006</v>
      </c>
      <c r="BB1133" s="17" t="s">
        <v>5404</v>
      </c>
      <c r="BC1133" s="81" t="s">
        <v>4953</v>
      </c>
    </row>
    <row r="1134" spans="1:55" s="20" customFormat="1" ht="39.75" customHeight="1" x14ac:dyDescent="0.25">
      <c r="A1134" s="81" t="s">
        <v>73</v>
      </c>
      <c r="B1134" s="34" t="s">
        <v>2</v>
      </c>
      <c r="C1134" s="34"/>
      <c r="D1134" s="34"/>
      <c r="E1134" s="34"/>
      <c r="F1134" s="34" t="s">
        <v>5182</v>
      </c>
      <c r="G1134" s="15" t="s">
        <v>4783</v>
      </c>
      <c r="H1134" s="16"/>
      <c r="I1134" s="172">
        <f t="shared" si="231"/>
        <v>1122</v>
      </c>
      <c r="J1134" s="83">
        <f t="shared" si="223"/>
        <v>1067</v>
      </c>
      <c r="K1134" s="17" t="s">
        <v>4751</v>
      </c>
      <c r="L1134" s="60" t="s">
        <v>74</v>
      </c>
      <c r="M1134" s="60" t="s">
        <v>5648</v>
      </c>
      <c r="N1134" s="53" t="s">
        <v>4806</v>
      </c>
      <c r="O1134" s="18" t="s">
        <v>3827</v>
      </c>
      <c r="P1134" s="47" t="s">
        <v>3828</v>
      </c>
      <c r="Q1134" s="48">
        <v>40667</v>
      </c>
      <c r="R1134" s="66" t="s">
        <v>1345</v>
      </c>
      <c r="S1134" s="48" t="s">
        <v>76</v>
      </c>
      <c r="T1134" s="56" t="s">
        <v>77</v>
      </c>
      <c r="U1134" s="47" t="s">
        <v>78</v>
      </c>
      <c r="V1134" s="58" t="s">
        <v>206</v>
      </c>
      <c r="W1134" s="58" t="s">
        <v>1858</v>
      </c>
      <c r="X1134" s="58" t="s">
        <v>5183</v>
      </c>
      <c r="Y1134" s="19" t="s">
        <v>5236</v>
      </c>
      <c r="Z1134" s="71"/>
      <c r="AA1134" s="69"/>
      <c r="AB1134" s="68">
        <f t="shared" si="224"/>
        <v>0</v>
      </c>
      <c r="AC1134" s="69">
        <v>1747.85</v>
      </c>
      <c r="AD1134" s="69">
        <v>941.15</v>
      </c>
      <c r="AE1134" s="69"/>
      <c r="AF1134" s="68">
        <f t="shared" si="225"/>
        <v>2689</v>
      </c>
      <c r="AG1134" s="69"/>
      <c r="AH1134" s="69"/>
      <c r="AI1134" s="69"/>
      <c r="AJ1134" s="68">
        <f t="shared" si="226"/>
        <v>0</v>
      </c>
      <c r="AK1134" s="69"/>
      <c r="AL1134" s="69"/>
      <c r="AM1134" s="69"/>
      <c r="AN1134" s="69">
        <v>450</v>
      </c>
      <c r="AO1134" s="69">
        <v>300</v>
      </c>
      <c r="AP1134" s="69"/>
      <c r="AQ1134" s="68">
        <f t="shared" si="227"/>
        <v>750</v>
      </c>
      <c r="AR1134" s="69">
        <v>1285.57</v>
      </c>
      <c r="AS1134" s="69"/>
      <c r="AT1134" s="72">
        <f t="shared" si="228"/>
        <v>157.3065</v>
      </c>
      <c r="AU1134" s="71">
        <f t="shared" si="222"/>
        <v>17.653284999999997</v>
      </c>
      <c r="AV1134" s="68">
        <f t="shared" si="229"/>
        <v>4899.5297849999997</v>
      </c>
      <c r="AW1134" s="68">
        <f t="shared" si="232"/>
        <v>58794.35742</v>
      </c>
      <c r="AX1134" s="70">
        <v>400</v>
      </c>
      <c r="AY1134" s="70">
        <v>600</v>
      </c>
      <c r="AZ1134" s="70"/>
      <c r="BA1134" s="68">
        <f t="shared" si="230"/>
        <v>59794.35742</v>
      </c>
      <c r="BB1134" s="17" t="s">
        <v>4853</v>
      </c>
      <c r="BC1134" s="81" t="s">
        <v>4949</v>
      </c>
    </row>
    <row r="1135" spans="1:55" s="20" customFormat="1" ht="39.75" customHeight="1" x14ac:dyDescent="0.25">
      <c r="A1135" s="81" t="s">
        <v>73</v>
      </c>
      <c r="B1135" s="34" t="s">
        <v>2</v>
      </c>
      <c r="C1135" s="34"/>
      <c r="D1135" s="34"/>
      <c r="E1135" s="34"/>
      <c r="F1135" s="34" t="s">
        <v>5182</v>
      </c>
      <c r="G1135" s="15" t="s">
        <v>4783</v>
      </c>
      <c r="H1135" s="16"/>
      <c r="I1135" s="172">
        <f t="shared" si="231"/>
        <v>1123</v>
      </c>
      <c r="J1135" s="83">
        <f t="shared" si="223"/>
        <v>1068</v>
      </c>
      <c r="K1135" s="17" t="s">
        <v>4751</v>
      </c>
      <c r="L1135" s="60" t="s">
        <v>74</v>
      </c>
      <c r="M1135" s="60" t="s">
        <v>5648</v>
      </c>
      <c r="N1135" s="53" t="s">
        <v>4806</v>
      </c>
      <c r="O1135" s="18" t="s">
        <v>3829</v>
      </c>
      <c r="P1135" s="47" t="s">
        <v>3830</v>
      </c>
      <c r="Q1135" s="48">
        <v>40667</v>
      </c>
      <c r="R1135" s="66" t="s">
        <v>1346</v>
      </c>
      <c r="S1135" s="48" t="s">
        <v>76</v>
      </c>
      <c r="T1135" s="56" t="s">
        <v>77</v>
      </c>
      <c r="U1135" s="47" t="s">
        <v>78</v>
      </c>
      <c r="V1135" s="58" t="s">
        <v>206</v>
      </c>
      <c r="W1135" s="58" t="s">
        <v>1858</v>
      </c>
      <c r="X1135" s="58" t="s">
        <v>5183</v>
      </c>
      <c r="Y1135" s="19" t="s">
        <v>5241</v>
      </c>
      <c r="Z1135" s="71"/>
      <c r="AA1135" s="69"/>
      <c r="AB1135" s="68">
        <f t="shared" si="224"/>
        <v>0</v>
      </c>
      <c r="AC1135" s="69">
        <v>1747.85</v>
      </c>
      <c r="AD1135" s="69">
        <v>941.15</v>
      </c>
      <c r="AE1135" s="69"/>
      <c r="AF1135" s="68">
        <f t="shared" si="225"/>
        <v>2689</v>
      </c>
      <c r="AG1135" s="69"/>
      <c r="AH1135" s="69"/>
      <c r="AI1135" s="69"/>
      <c r="AJ1135" s="68">
        <f t="shared" si="226"/>
        <v>0</v>
      </c>
      <c r="AK1135" s="69"/>
      <c r="AL1135" s="69"/>
      <c r="AM1135" s="69"/>
      <c r="AN1135" s="69">
        <v>450</v>
      </c>
      <c r="AO1135" s="69">
        <v>300</v>
      </c>
      <c r="AP1135" s="69"/>
      <c r="AQ1135" s="68">
        <f t="shared" si="227"/>
        <v>750</v>
      </c>
      <c r="AR1135" s="69">
        <v>1285.57</v>
      </c>
      <c r="AS1135" s="69"/>
      <c r="AT1135" s="72">
        <f t="shared" si="228"/>
        <v>157.3065</v>
      </c>
      <c r="AU1135" s="71">
        <f t="shared" si="222"/>
        <v>17.653284999999997</v>
      </c>
      <c r="AV1135" s="68">
        <f t="shared" si="229"/>
        <v>4899.5297849999997</v>
      </c>
      <c r="AW1135" s="68">
        <f t="shared" si="232"/>
        <v>58794.35742</v>
      </c>
      <c r="AX1135" s="70">
        <v>400</v>
      </c>
      <c r="AY1135" s="70">
        <v>600</v>
      </c>
      <c r="AZ1135" s="70"/>
      <c r="BA1135" s="68">
        <f t="shared" si="230"/>
        <v>59794.35742</v>
      </c>
      <c r="BB1135" s="17" t="s">
        <v>4853</v>
      </c>
      <c r="BC1135" s="81" t="s">
        <v>4949</v>
      </c>
    </row>
    <row r="1136" spans="1:55" s="20" customFormat="1" ht="39.75" customHeight="1" x14ac:dyDescent="0.25">
      <c r="A1136" s="81" t="s">
        <v>73</v>
      </c>
      <c r="B1136" s="34" t="s">
        <v>2</v>
      </c>
      <c r="C1136" s="34"/>
      <c r="D1136" s="34"/>
      <c r="E1136" s="34"/>
      <c r="F1136" s="34" t="s">
        <v>5182</v>
      </c>
      <c r="G1136" s="15" t="s">
        <v>4783</v>
      </c>
      <c r="H1136" s="16"/>
      <c r="I1136" s="172">
        <f t="shared" si="231"/>
        <v>1124</v>
      </c>
      <c r="J1136" s="83">
        <f t="shared" si="223"/>
        <v>1069</v>
      </c>
      <c r="K1136" s="17" t="s">
        <v>4751</v>
      </c>
      <c r="L1136" s="60" t="s">
        <v>74</v>
      </c>
      <c r="M1136" s="60" t="s">
        <v>5648</v>
      </c>
      <c r="N1136" s="53" t="s">
        <v>4806</v>
      </c>
      <c r="O1136" s="18" t="s">
        <v>3831</v>
      </c>
      <c r="P1136" s="47" t="s">
        <v>3832</v>
      </c>
      <c r="Q1136" s="48">
        <v>40667</v>
      </c>
      <c r="R1136" s="66" t="s">
        <v>1348</v>
      </c>
      <c r="S1136" s="48" t="s">
        <v>76</v>
      </c>
      <c r="T1136" s="56" t="s">
        <v>77</v>
      </c>
      <c r="U1136" s="47" t="s">
        <v>78</v>
      </c>
      <c r="V1136" s="58" t="s">
        <v>206</v>
      </c>
      <c r="W1136" s="58" t="s">
        <v>1858</v>
      </c>
      <c r="X1136" s="58" t="s">
        <v>5183</v>
      </c>
      <c r="Y1136" s="19" t="s">
        <v>5236</v>
      </c>
      <c r="Z1136" s="71"/>
      <c r="AA1136" s="69"/>
      <c r="AB1136" s="68">
        <f t="shared" si="224"/>
        <v>0</v>
      </c>
      <c r="AC1136" s="69">
        <v>1747.85</v>
      </c>
      <c r="AD1136" s="69">
        <v>941.15</v>
      </c>
      <c r="AE1136" s="69"/>
      <c r="AF1136" s="68">
        <f t="shared" si="225"/>
        <v>2689</v>
      </c>
      <c r="AG1136" s="69"/>
      <c r="AH1136" s="69"/>
      <c r="AI1136" s="69"/>
      <c r="AJ1136" s="68">
        <f t="shared" si="226"/>
        <v>0</v>
      </c>
      <c r="AK1136" s="69"/>
      <c r="AL1136" s="69"/>
      <c r="AM1136" s="69"/>
      <c r="AN1136" s="69">
        <v>450</v>
      </c>
      <c r="AO1136" s="69">
        <v>300</v>
      </c>
      <c r="AP1136" s="69"/>
      <c r="AQ1136" s="68">
        <f t="shared" si="227"/>
        <v>750</v>
      </c>
      <c r="AR1136" s="69">
        <v>1402.44</v>
      </c>
      <c r="AS1136" s="69"/>
      <c r="AT1136" s="72">
        <f t="shared" si="228"/>
        <v>157.3065</v>
      </c>
      <c r="AU1136" s="71">
        <f t="shared" si="222"/>
        <v>17.653284999999997</v>
      </c>
      <c r="AV1136" s="68">
        <f t="shared" si="229"/>
        <v>5016.3997850000005</v>
      </c>
      <c r="AW1136" s="68">
        <f t="shared" si="232"/>
        <v>60196.797420000003</v>
      </c>
      <c r="AX1136" s="70">
        <v>400</v>
      </c>
      <c r="AY1136" s="70">
        <v>600</v>
      </c>
      <c r="AZ1136" s="70"/>
      <c r="BA1136" s="68">
        <f t="shared" si="230"/>
        <v>61196.797420000003</v>
      </c>
      <c r="BB1136" s="17" t="s">
        <v>4853</v>
      </c>
      <c r="BC1136" s="81" t="s">
        <v>4949</v>
      </c>
    </row>
    <row r="1137" spans="1:55" s="20" customFormat="1" ht="39.75" customHeight="1" x14ac:dyDescent="0.25">
      <c r="A1137" s="81" t="s">
        <v>73</v>
      </c>
      <c r="B1137" s="34" t="s">
        <v>2</v>
      </c>
      <c r="C1137" s="34"/>
      <c r="D1137" s="34"/>
      <c r="E1137" s="34"/>
      <c r="F1137" s="34" t="s">
        <v>5182</v>
      </c>
      <c r="G1137" s="15" t="s">
        <v>4783</v>
      </c>
      <c r="H1137" s="16"/>
      <c r="I1137" s="172">
        <f t="shared" si="231"/>
        <v>1125</v>
      </c>
      <c r="J1137" s="83">
        <f t="shared" si="223"/>
        <v>1070</v>
      </c>
      <c r="K1137" s="17" t="s">
        <v>4751</v>
      </c>
      <c r="L1137" s="60" t="s">
        <v>74</v>
      </c>
      <c r="M1137" s="60" t="s">
        <v>5648</v>
      </c>
      <c r="N1137" s="53" t="s">
        <v>4793</v>
      </c>
      <c r="O1137" s="18" t="s">
        <v>3833</v>
      </c>
      <c r="P1137" s="47" t="s">
        <v>3834</v>
      </c>
      <c r="Q1137" s="48">
        <v>40667</v>
      </c>
      <c r="R1137" s="66" t="s">
        <v>1349</v>
      </c>
      <c r="S1137" s="48" t="s">
        <v>76</v>
      </c>
      <c r="T1137" s="56" t="s">
        <v>77</v>
      </c>
      <c r="U1137" s="47" t="s">
        <v>78</v>
      </c>
      <c r="V1137" s="58" t="s">
        <v>206</v>
      </c>
      <c r="W1137" s="58" t="s">
        <v>1858</v>
      </c>
      <c r="X1137" s="58" t="s">
        <v>5183</v>
      </c>
      <c r="Y1137" s="19" t="s">
        <v>5240</v>
      </c>
      <c r="Z1137" s="71"/>
      <c r="AA1137" s="69"/>
      <c r="AB1137" s="68">
        <f t="shared" si="224"/>
        <v>0</v>
      </c>
      <c r="AC1137" s="69">
        <v>1747.85</v>
      </c>
      <c r="AD1137" s="69">
        <v>941.15</v>
      </c>
      <c r="AE1137" s="69"/>
      <c r="AF1137" s="68">
        <f t="shared" si="225"/>
        <v>2689</v>
      </c>
      <c r="AG1137" s="69"/>
      <c r="AH1137" s="69"/>
      <c r="AI1137" s="69"/>
      <c r="AJ1137" s="68">
        <f t="shared" si="226"/>
        <v>0</v>
      </c>
      <c r="AK1137" s="69"/>
      <c r="AL1137" s="69"/>
      <c r="AM1137" s="69"/>
      <c r="AN1137" s="69">
        <v>450</v>
      </c>
      <c r="AO1137" s="69">
        <v>300</v>
      </c>
      <c r="AP1137" s="69"/>
      <c r="AQ1137" s="68">
        <f t="shared" si="227"/>
        <v>750</v>
      </c>
      <c r="AR1137" s="69">
        <v>1197.92</v>
      </c>
      <c r="AS1137" s="69"/>
      <c r="AT1137" s="72">
        <f t="shared" si="228"/>
        <v>157.3065</v>
      </c>
      <c r="AU1137" s="71">
        <f t="shared" si="222"/>
        <v>17.653284999999997</v>
      </c>
      <c r="AV1137" s="68">
        <f t="shared" si="229"/>
        <v>4811.8797850000001</v>
      </c>
      <c r="AW1137" s="68">
        <f t="shared" si="232"/>
        <v>57742.557419999997</v>
      </c>
      <c r="AX1137" s="70">
        <v>400</v>
      </c>
      <c r="AY1137" s="70">
        <v>600</v>
      </c>
      <c r="AZ1137" s="70"/>
      <c r="BA1137" s="68">
        <f t="shared" si="230"/>
        <v>58742.557419999997</v>
      </c>
      <c r="BB1137" s="17" t="s">
        <v>4853</v>
      </c>
      <c r="BC1137" s="81" t="s">
        <v>4949</v>
      </c>
    </row>
    <row r="1138" spans="1:55" s="20" customFormat="1" ht="39.75" customHeight="1" x14ac:dyDescent="0.25">
      <c r="A1138" s="81" t="s">
        <v>73</v>
      </c>
      <c r="B1138" s="34" t="s">
        <v>2</v>
      </c>
      <c r="C1138" s="34"/>
      <c r="D1138" s="34"/>
      <c r="E1138" s="34"/>
      <c r="F1138" s="34" t="s">
        <v>5182</v>
      </c>
      <c r="G1138" s="15" t="s">
        <v>4783</v>
      </c>
      <c r="H1138" s="16"/>
      <c r="I1138" s="172">
        <f t="shared" si="231"/>
        <v>1126</v>
      </c>
      <c r="J1138" s="83">
        <f t="shared" si="223"/>
        <v>1071</v>
      </c>
      <c r="K1138" s="17" t="s">
        <v>4751</v>
      </c>
      <c r="L1138" s="60" t="s">
        <v>74</v>
      </c>
      <c r="M1138" s="60" t="s">
        <v>5648</v>
      </c>
      <c r="N1138" s="53" t="s">
        <v>4793</v>
      </c>
      <c r="O1138" s="18" t="s">
        <v>3835</v>
      </c>
      <c r="P1138" s="47" t="s">
        <v>3836</v>
      </c>
      <c r="Q1138" s="48">
        <v>40667</v>
      </c>
      <c r="R1138" s="66" t="s">
        <v>1350</v>
      </c>
      <c r="S1138" s="48" t="s">
        <v>76</v>
      </c>
      <c r="T1138" s="56" t="s">
        <v>77</v>
      </c>
      <c r="U1138" s="47" t="s">
        <v>78</v>
      </c>
      <c r="V1138" s="58" t="s">
        <v>206</v>
      </c>
      <c r="W1138" s="58" t="s">
        <v>1858</v>
      </c>
      <c r="X1138" s="58" t="s">
        <v>5183</v>
      </c>
      <c r="Y1138" s="19" t="s">
        <v>5240</v>
      </c>
      <c r="Z1138" s="71"/>
      <c r="AA1138" s="69"/>
      <c r="AB1138" s="68">
        <f t="shared" si="224"/>
        <v>0</v>
      </c>
      <c r="AC1138" s="69">
        <v>1747.85</v>
      </c>
      <c r="AD1138" s="69">
        <v>941.15</v>
      </c>
      <c r="AE1138" s="69"/>
      <c r="AF1138" s="68">
        <f t="shared" si="225"/>
        <v>2689</v>
      </c>
      <c r="AG1138" s="69"/>
      <c r="AH1138" s="69"/>
      <c r="AI1138" s="69"/>
      <c r="AJ1138" s="68">
        <f t="shared" si="226"/>
        <v>0</v>
      </c>
      <c r="AK1138" s="69"/>
      <c r="AL1138" s="69"/>
      <c r="AM1138" s="69"/>
      <c r="AN1138" s="69">
        <v>450</v>
      </c>
      <c r="AO1138" s="69">
        <v>300</v>
      </c>
      <c r="AP1138" s="69"/>
      <c r="AQ1138" s="68">
        <f t="shared" si="227"/>
        <v>750</v>
      </c>
      <c r="AR1138" s="69">
        <v>1285.57</v>
      </c>
      <c r="AS1138" s="69"/>
      <c r="AT1138" s="72">
        <f t="shared" si="228"/>
        <v>157.3065</v>
      </c>
      <c r="AU1138" s="71">
        <f t="shared" si="222"/>
        <v>17.653284999999997</v>
      </c>
      <c r="AV1138" s="68">
        <f t="shared" si="229"/>
        <v>4899.5297849999997</v>
      </c>
      <c r="AW1138" s="68">
        <f t="shared" si="232"/>
        <v>58794.35742</v>
      </c>
      <c r="AX1138" s="70">
        <v>400</v>
      </c>
      <c r="AY1138" s="70">
        <v>600</v>
      </c>
      <c r="AZ1138" s="70"/>
      <c r="BA1138" s="68">
        <f t="shared" si="230"/>
        <v>59794.35742</v>
      </c>
      <c r="BB1138" s="17" t="s">
        <v>4853</v>
      </c>
      <c r="BC1138" s="81" t="s">
        <v>4949</v>
      </c>
    </row>
    <row r="1139" spans="1:55" s="20" customFormat="1" ht="39.75" customHeight="1" x14ac:dyDescent="0.25">
      <c r="A1139" s="81" t="s">
        <v>73</v>
      </c>
      <c r="B1139" s="34" t="s">
        <v>2</v>
      </c>
      <c r="C1139" s="34"/>
      <c r="D1139" s="34"/>
      <c r="E1139" s="34"/>
      <c r="F1139" s="34" t="s">
        <v>5182</v>
      </c>
      <c r="G1139" s="15" t="s">
        <v>4783</v>
      </c>
      <c r="H1139" s="16"/>
      <c r="I1139" s="172">
        <f t="shared" si="231"/>
        <v>1127</v>
      </c>
      <c r="J1139" s="83">
        <f t="shared" si="223"/>
        <v>1072</v>
      </c>
      <c r="K1139" s="17" t="s">
        <v>4751</v>
      </c>
      <c r="L1139" s="60" t="s">
        <v>74</v>
      </c>
      <c r="M1139" s="60" t="s">
        <v>5648</v>
      </c>
      <c r="N1139" s="53" t="s">
        <v>4806</v>
      </c>
      <c r="O1139" s="18" t="s">
        <v>3837</v>
      </c>
      <c r="P1139" s="47" t="s">
        <v>3838</v>
      </c>
      <c r="Q1139" s="48">
        <v>40667</v>
      </c>
      <c r="R1139" s="66" t="s">
        <v>1351</v>
      </c>
      <c r="S1139" s="48" t="s">
        <v>76</v>
      </c>
      <c r="T1139" s="56" t="s">
        <v>77</v>
      </c>
      <c r="U1139" s="47" t="s">
        <v>78</v>
      </c>
      <c r="V1139" s="58" t="s">
        <v>206</v>
      </c>
      <c r="W1139" s="58" t="s">
        <v>1858</v>
      </c>
      <c r="X1139" s="58" t="s">
        <v>5183</v>
      </c>
      <c r="Y1139" s="19" t="s">
        <v>5241</v>
      </c>
      <c r="Z1139" s="71"/>
      <c r="AA1139" s="69"/>
      <c r="AB1139" s="68">
        <f t="shared" si="224"/>
        <v>0</v>
      </c>
      <c r="AC1139" s="69">
        <v>1747.85</v>
      </c>
      <c r="AD1139" s="69">
        <v>941.15</v>
      </c>
      <c r="AE1139" s="69"/>
      <c r="AF1139" s="68">
        <f t="shared" si="225"/>
        <v>2689</v>
      </c>
      <c r="AG1139" s="69"/>
      <c r="AH1139" s="69"/>
      <c r="AI1139" s="69"/>
      <c r="AJ1139" s="68">
        <f t="shared" si="226"/>
        <v>0</v>
      </c>
      <c r="AK1139" s="69"/>
      <c r="AL1139" s="69"/>
      <c r="AM1139" s="69"/>
      <c r="AN1139" s="69">
        <v>450</v>
      </c>
      <c r="AO1139" s="69">
        <v>300</v>
      </c>
      <c r="AP1139" s="69"/>
      <c r="AQ1139" s="68">
        <f t="shared" si="227"/>
        <v>750</v>
      </c>
      <c r="AR1139" s="69">
        <v>1285.57</v>
      </c>
      <c r="AS1139" s="69"/>
      <c r="AT1139" s="72">
        <f t="shared" si="228"/>
        <v>157.3065</v>
      </c>
      <c r="AU1139" s="71">
        <f t="shared" si="222"/>
        <v>17.653284999999997</v>
      </c>
      <c r="AV1139" s="68">
        <f t="shared" si="229"/>
        <v>4899.5297849999997</v>
      </c>
      <c r="AW1139" s="68">
        <f t="shared" si="232"/>
        <v>58794.35742</v>
      </c>
      <c r="AX1139" s="70">
        <v>400</v>
      </c>
      <c r="AY1139" s="70">
        <v>600</v>
      </c>
      <c r="AZ1139" s="70"/>
      <c r="BA1139" s="68">
        <f t="shared" si="230"/>
        <v>59794.35742</v>
      </c>
      <c r="BB1139" s="17" t="s">
        <v>4853</v>
      </c>
      <c r="BC1139" s="81" t="s">
        <v>4949</v>
      </c>
    </row>
    <row r="1140" spans="1:55" s="20" customFormat="1" ht="39.75" customHeight="1" x14ac:dyDescent="0.25">
      <c r="A1140" s="81" t="s">
        <v>73</v>
      </c>
      <c r="B1140" s="34" t="s">
        <v>2</v>
      </c>
      <c r="C1140" s="34"/>
      <c r="D1140" s="34"/>
      <c r="E1140" s="34"/>
      <c r="F1140" s="34" t="s">
        <v>5182</v>
      </c>
      <c r="G1140" s="15" t="s">
        <v>4783</v>
      </c>
      <c r="H1140" s="16"/>
      <c r="I1140" s="172">
        <f t="shared" si="231"/>
        <v>1128</v>
      </c>
      <c r="J1140" s="83">
        <f t="shared" si="223"/>
        <v>1073</v>
      </c>
      <c r="K1140" s="17" t="s">
        <v>4751</v>
      </c>
      <c r="L1140" s="60" t="s">
        <v>74</v>
      </c>
      <c r="M1140" s="60" t="s">
        <v>5648</v>
      </c>
      <c r="N1140" s="53" t="s">
        <v>4792</v>
      </c>
      <c r="O1140" s="18" t="s">
        <v>3839</v>
      </c>
      <c r="P1140" s="47" t="s">
        <v>3840</v>
      </c>
      <c r="Q1140" s="48">
        <v>40667</v>
      </c>
      <c r="R1140" s="66" t="s">
        <v>1352</v>
      </c>
      <c r="S1140" s="48" t="s">
        <v>76</v>
      </c>
      <c r="T1140" s="56" t="s">
        <v>77</v>
      </c>
      <c r="U1140" s="47" t="s">
        <v>78</v>
      </c>
      <c r="V1140" s="58" t="s">
        <v>206</v>
      </c>
      <c r="W1140" s="58" t="s">
        <v>1858</v>
      </c>
      <c r="X1140" s="58" t="s">
        <v>5183</v>
      </c>
      <c r="Y1140" s="19" t="s">
        <v>5242</v>
      </c>
      <c r="Z1140" s="71"/>
      <c r="AA1140" s="69"/>
      <c r="AB1140" s="68">
        <f t="shared" si="224"/>
        <v>0</v>
      </c>
      <c r="AC1140" s="69">
        <v>1747.85</v>
      </c>
      <c r="AD1140" s="69">
        <v>941.15</v>
      </c>
      <c r="AE1140" s="69"/>
      <c r="AF1140" s="68">
        <f t="shared" si="225"/>
        <v>2689</v>
      </c>
      <c r="AG1140" s="69"/>
      <c r="AH1140" s="69"/>
      <c r="AI1140" s="69"/>
      <c r="AJ1140" s="68">
        <f t="shared" si="226"/>
        <v>0</v>
      </c>
      <c r="AK1140" s="69"/>
      <c r="AL1140" s="69"/>
      <c r="AM1140" s="69"/>
      <c r="AN1140" s="69">
        <v>450</v>
      </c>
      <c r="AO1140" s="69"/>
      <c r="AP1140" s="69"/>
      <c r="AQ1140" s="68">
        <f t="shared" si="227"/>
        <v>450</v>
      </c>
      <c r="AR1140" s="69">
        <v>1402.44</v>
      </c>
      <c r="AS1140" s="69"/>
      <c r="AT1140" s="72">
        <f t="shared" si="228"/>
        <v>157.3065</v>
      </c>
      <c r="AU1140" s="71">
        <f t="shared" si="222"/>
        <v>17.653284999999997</v>
      </c>
      <c r="AV1140" s="68">
        <f t="shared" si="229"/>
        <v>4716.3997850000005</v>
      </c>
      <c r="AW1140" s="68">
        <f t="shared" si="232"/>
        <v>56596.797420000003</v>
      </c>
      <c r="AX1140" s="70">
        <v>400</v>
      </c>
      <c r="AY1140" s="70">
        <v>600</v>
      </c>
      <c r="AZ1140" s="70"/>
      <c r="BA1140" s="68">
        <f t="shared" si="230"/>
        <v>57596.797420000003</v>
      </c>
      <c r="BB1140" s="17" t="s">
        <v>4853</v>
      </c>
      <c r="BC1140" s="81" t="s">
        <v>4949</v>
      </c>
    </row>
    <row r="1141" spans="1:55" s="20" customFormat="1" ht="39.75" customHeight="1" x14ac:dyDescent="0.25">
      <c r="A1141" s="81" t="s">
        <v>73</v>
      </c>
      <c r="B1141" s="34" t="s">
        <v>2</v>
      </c>
      <c r="C1141" s="34"/>
      <c r="D1141" s="34"/>
      <c r="E1141" s="34"/>
      <c r="F1141" s="34" t="s">
        <v>5182</v>
      </c>
      <c r="G1141" s="15" t="s">
        <v>4783</v>
      </c>
      <c r="H1141" s="16"/>
      <c r="I1141" s="172">
        <f t="shared" si="231"/>
        <v>1129</v>
      </c>
      <c r="J1141" s="83">
        <f t="shared" si="223"/>
        <v>1074</v>
      </c>
      <c r="K1141" s="17" t="s">
        <v>4751</v>
      </c>
      <c r="L1141" s="60" t="s">
        <v>74</v>
      </c>
      <c r="M1141" s="60" t="s">
        <v>5648</v>
      </c>
      <c r="N1141" s="53" t="s">
        <v>4793</v>
      </c>
      <c r="O1141" s="18" t="s">
        <v>3843</v>
      </c>
      <c r="P1141" s="47" t="s">
        <v>3844</v>
      </c>
      <c r="Q1141" s="48">
        <v>39479</v>
      </c>
      <c r="R1141" s="66" t="s">
        <v>1354</v>
      </c>
      <c r="S1141" s="48" t="s">
        <v>76</v>
      </c>
      <c r="T1141" s="56" t="s">
        <v>77</v>
      </c>
      <c r="U1141" s="47" t="s">
        <v>78</v>
      </c>
      <c r="V1141" s="58" t="s">
        <v>205</v>
      </c>
      <c r="W1141" s="58" t="s">
        <v>1856</v>
      </c>
      <c r="X1141" s="58" t="s">
        <v>5183</v>
      </c>
      <c r="Y1141" s="19" t="s">
        <v>5240</v>
      </c>
      <c r="Z1141" s="71"/>
      <c r="AA1141" s="69"/>
      <c r="AB1141" s="68">
        <f t="shared" si="224"/>
        <v>0</v>
      </c>
      <c r="AC1141" s="69">
        <v>1920.75</v>
      </c>
      <c r="AD1141" s="69">
        <v>1034.25</v>
      </c>
      <c r="AE1141" s="69"/>
      <c r="AF1141" s="68">
        <f t="shared" si="225"/>
        <v>2955</v>
      </c>
      <c r="AG1141" s="69"/>
      <c r="AH1141" s="69"/>
      <c r="AI1141" s="69"/>
      <c r="AJ1141" s="68">
        <f t="shared" si="226"/>
        <v>0</v>
      </c>
      <c r="AK1141" s="69"/>
      <c r="AL1141" s="69"/>
      <c r="AM1141" s="69"/>
      <c r="AN1141" s="69">
        <v>450</v>
      </c>
      <c r="AO1141" s="69">
        <v>300</v>
      </c>
      <c r="AP1141" s="69"/>
      <c r="AQ1141" s="68">
        <f t="shared" si="227"/>
        <v>750</v>
      </c>
      <c r="AR1141" s="69">
        <v>1440.8</v>
      </c>
      <c r="AS1141" s="69"/>
      <c r="AT1141" s="72">
        <f t="shared" si="228"/>
        <v>172.86750000000001</v>
      </c>
      <c r="AU1141" s="71">
        <f t="shared" ref="AU1141:AU1204" si="233">+(Z1141+AC1141)*1.01%</f>
        <v>19.399574999999999</v>
      </c>
      <c r="AV1141" s="68">
        <f t="shared" si="229"/>
        <v>5338.0670750000008</v>
      </c>
      <c r="AW1141" s="68">
        <f t="shared" si="232"/>
        <v>64056.80490000001</v>
      </c>
      <c r="AX1141" s="70">
        <v>400</v>
      </c>
      <c r="AY1141" s="70">
        <v>600</v>
      </c>
      <c r="AZ1141" s="70"/>
      <c r="BA1141" s="68">
        <f t="shared" si="230"/>
        <v>65056.80490000001</v>
      </c>
      <c r="BB1141" s="17"/>
      <c r="BC1141" s="81"/>
    </row>
    <row r="1142" spans="1:55" s="20" customFormat="1" ht="39.75" customHeight="1" x14ac:dyDescent="0.25">
      <c r="A1142" s="81" t="s">
        <v>73</v>
      </c>
      <c r="B1142" s="34" t="s">
        <v>2</v>
      </c>
      <c r="C1142" s="34"/>
      <c r="D1142" s="34"/>
      <c r="E1142" s="34"/>
      <c r="F1142" s="34" t="s">
        <v>5182</v>
      </c>
      <c r="G1142" s="15" t="s">
        <v>4783</v>
      </c>
      <c r="H1142" s="16"/>
      <c r="I1142" s="172">
        <f t="shared" si="231"/>
        <v>1130</v>
      </c>
      <c r="J1142" s="83">
        <f t="shared" si="223"/>
        <v>1075</v>
      </c>
      <c r="K1142" s="17" t="s">
        <v>4751</v>
      </c>
      <c r="L1142" s="60" t="s">
        <v>74</v>
      </c>
      <c r="M1142" s="60" t="s">
        <v>5648</v>
      </c>
      <c r="N1142" s="53" t="s">
        <v>4792</v>
      </c>
      <c r="O1142" s="18" t="s">
        <v>3845</v>
      </c>
      <c r="P1142" s="47" t="s">
        <v>3846</v>
      </c>
      <c r="Q1142" s="48">
        <v>40364</v>
      </c>
      <c r="R1142" s="66" t="s">
        <v>1355</v>
      </c>
      <c r="S1142" s="48" t="s">
        <v>76</v>
      </c>
      <c r="T1142" s="56" t="s">
        <v>77</v>
      </c>
      <c r="U1142" s="47" t="s">
        <v>78</v>
      </c>
      <c r="V1142" s="58" t="s">
        <v>206</v>
      </c>
      <c r="W1142" s="58" t="s">
        <v>1858</v>
      </c>
      <c r="X1142" s="58" t="s">
        <v>5183</v>
      </c>
      <c r="Y1142" s="19" t="s">
        <v>5242</v>
      </c>
      <c r="Z1142" s="71"/>
      <c r="AA1142" s="69"/>
      <c r="AB1142" s="68">
        <f t="shared" si="224"/>
        <v>0</v>
      </c>
      <c r="AC1142" s="69">
        <v>1747.85</v>
      </c>
      <c r="AD1142" s="69">
        <v>941.15</v>
      </c>
      <c r="AE1142" s="69"/>
      <c r="AF1142" s="68">
        <f t="shared" si="225"/>
        <v>2689</v>
      </c>
      <c r="AG1142" s="69"/>
      <c r="AH1142" s="69"/>
      <c r="AI1142" s="69"/>
      <c r="AJ1142" s="68">
        <f t="shared" si="226"/>
        <v>0</v>
      </c>
      <c r="AK1142" s="69"/>
      <c r="AL1142" s="69"/>
      <c r="AM1142" s="69"/>
      <c r="AN1142" s="69">
        <v>450</v>
      </c>
      <c r="AO1142" s="69"/>
      <c r="AP1142" s="69"/>
      <c r="AQ1142" s="68">
        <f t="shared" si="227"/>
        <v>450</v>
      </c>
      <c r="AR1142" s="69">
        <v>1344.01</v>
      </c>
      <c r="AS1142" s="69"/>
      <c r="AT1142" s="72">
        <f t="shared" si="228"/>
        <v>157.3065</v>
      </c>
      <c r="AU1142" s="71">
        <f t="shared" si="233"/>
        <v>17.653284999999997</v>
      </c>
      <c r="AV1142" s="68">
        <f t="shared" si="229"/>
        <v>4657.9697850000002</v>
      </c>
      <c r="AW1142" s="68">
        <f t="shared" si="232"/>
        <v>55895.637419999999</v>
      </c>
      <c r="AX1142" s="70">
        <v>400</v>
      </c>
      <c r="AY1142" s="70">
        <v>600</v>
      </c>
      <c r="AZ1142" s="70"/>
      <c r="BA1142" s="68">
        <f t="shared" si="230"/>
        <v>56895.637419999999</v>
      </c>
      <c r="BB1142" s="17"/>
      <c r="BC1142" s="81"/>
    </row>
    <row r="1143" spans="1:55" s="20" customFormat="1" ht="39.75" customHeight="1" x14ac:dyDescent="0.25">
      <c r="A1143" s="81" t="s">
        <v>73</v>
      </c>
      <c r="B1143" s="34" t="s">
        <v>2</v>
      </c>
      <c r="C1143" s="34"/>
      <c r="D1143" s="34"/>
      <c r="E1143" s="34"/>
      <c r="F1143" s="34" t="s">
        <v>5182</v>
      </c>
      <c r="G1143" s="15" t="s">
        <v>4783</v>
      </c>
      <c r="H1143" s="16"/>
      <c r="I1143" s="172">
        <f t="shared" si="231"/>
        <v>1131</v>
      </c>
      <c r="J1143" s="83">
        <f t="shared" si="223"/>
        <v>1076</v>
      </c>
      <c r="K1143" s="17" t="s">
        <v>4751</v>
      </c>
      <c r="L1143" s="60" t="s">
        <v>74</v>
      </c>
      <c r="M1143" s="60" t="s">
        <v>5648</v>
      </c>
      <c r="N1143" s="53" t="s">
        <v>4806</v>
      </c>
      <c r="O1143" s="18" t="s">
        <v>3855</v>
      </c>
      <c r="P1143" s="47" t="s">
        <v>3856</v>
      </c>
      <c r="Q1143" s="48">
        <v>40364</v>
      </c>
      <c r="R1143" s="66" t="s">
        <v>1360</v>
      </c>
      <c r="S1143" s="48" t="s">
        <v>76</v>
      </c>
      <c r="T1143" s="56" t="s">
        <v>77</v>
      </c>
      <c r="U1143" s="47" t="s">
        <v>78</v>
      </c>
      <c r="V1143" s="58" t="s">
        <v>206</v>
      </c>
      <c r="W1143" s="58" t="s">
        <v>1858</v>
      </c>
      <c r="X1143" s="58" t="s">
        <v>5183</v>
      </c>
      <c r="Y1143" s="19" t="s">
        <v>5236</v>
      </c>
      <c r="Z1143" s="71"/>
      <c r="AA1143" s="69"/>
      <c r="AB1143" s="68">
        <f t="shared" si="224"/>
        <v>0</v>
      </c>
      <c r="AC1143" s="69">
        <v>1747.85</v>
      </c>
      <c r="AD1143" s="69">
        <v>941.15</v>
      </c>
      <c r="AE1143" s="69"/>
      <c r="AF1143" s="68">
        <f t="shared" si="225"/>
        <v>2689</v>
      </c>
      <c r="AG1143" s="69"/>
      <c r="AH1143" s="69"/>
      <c r="AI1143" s="69"/>
      <c r="AJ1143" s="68">
        <f t="shared" si="226"/>
        <v>0</v>
      </c>
      <c r="AK1143" s="69"/>
      <c r="AL1143" s="69"/>
      <c r="AM1143" s="69"/>
      <c r="AN1143" s="69">
        <v>450</v>
      </c>
      <c r="AO1143" s="69">
        <v>300</v>
      </c>
      <c r="AP1143" s="69"/>
      <c r="AQ1143" s="68">
        <f t="shared" si="227"/>
        <v>750</v>
      </c>
      <c r="AR1143" s="69">
        <v>1285.57</v>
      </c>
      <c r="AS1143" s="69"/>
      <c r="AT1143" s="72">
        <f t="shared" si="228"/>
        <v>157.3065</v>
      </c>
      <c r="AU1143" s="71">
        <f t="shared" si="233"/>
        <v>17.653284999999997</v>
      </c>
      <c r="AV1143" s="68">
        <f t="shared" si="229"/>
        <v>4899.5297849999997</v>
      </c>
      <c r="AW1143" s="68">
        <f t="shared" si="232"/>
        <v>58794.35742</v>
      </c>
      <c r="AX1143" s="70">
        <v>400</v>
      </c>
      <c r="AY1143" s="70">
        <v>600</v>
      </c>
      <c r="AZ1143" s="70"/>
      <c r="BA1143" s="68">
        <f t="shared" si="230"/>
        <v>59794.35742</v>
      </c>
      <c r="BB1143" s="17"/>
      <c r="BC1143" s="81"/>
    </row>
    <row r="1144" spans="1:55" s="20" customFormat="1" ht="39.75" customHeight="1" x14ac:dyDescent="0.25">
      <c r="A1144" s="81" t="s">
        <v>73</v>
      </c>
      <c r="B1144" s="34" t="s">
        <v>2</v>
      </c>
      <c r="C1144" s="34"/>
      <c r="D1144" s="34"/>
      <c r="E1144" s="34"/>
      <c r="F1144" s="34" t="s">
        <v>5182</v>
      </c>
      <c r="G1144" s="15" t="s">
        <v>4783</v>
      </c>
      <c r="H1144" s="16"/>
      <c r="I1144" s="172">
        <f t="shared" si="231"/>
        <v>1132</v>
      </c>
      <c r="J1144" s="83">
        <f t="shared" si="223"/>
        <v>1077</v>
      </c>
      <c r="K1144" s="17" t="s">
        <v>4751</v>
      </c>
      <c r="L1144" s="60" t="s">
        <v>74</v>
      </c>
      <c r="M1144" s="60" t="s">
        <v>5648</v>
      </c>
      <c r="N1144" s="53" t="s">
        <v>4806</v>
      </c>
      <c r="O1144" s="18" t="s">
        <v>3857</v>
      </c>
      <c r="P1144" s="47" t="s">
        <v>3858</v>
      </c>
      <c r="Q1144" s="48">
        <v>31017</v>
      </c>
      <c r="R1144" s="66" t="s">
        <v>1361</v>
      </c>
      <c r="S1144" s="48" t="s">
        <v>76</v>
      </c>
      <c r="T1144" s="56" t="s">
        <v>77</v>
      </c>
      <c r="U1144" s="47" t="s">
        <v>78</v>
      </c>
      <c r="V1144" s="58" t="s">
        <v>205</v>
      </c>
      <c r="W1144" s="58" t="s">
        <v>1856</v>
      </c>
      <c r="X1144" s="58" t="s">
        <v>5183</v>
      </c>
      <c r="Y1144" s="19" t="s">
        <v>5239</v>
      </c>
      <c r="Z1144" s="71"/>
      <c r="AA1144" s="69"/>
      <c r="AB1144" s="68">
        <f t="shared" si="224"/>
        <v>0</v>
      </c>
      <c r="AC1144" s="69">
        <v>1920.75</v>
      </c>
      <c r="AD1144" s="69">
        <v>1034.25</v>
      </c>
      <c r="AE1144" s="69"/>
      <c r="AF1144" s="68">
        <f t="shared" si="225"/>
        <v>2955</v>
      </c>
      <c r="AG1144" s="69"/>
      <c r="AH1144" s="69"/>
      <c r="AI1144" s="69"/>
      <c r="AJ1144" s="68">
        <f t="shared" si="226"/>
        <v>0</v>
      </c>
      <c r="AK1144" s="69"/>
      <c r="AL1144" s="69"/>
      <c r="AM1144" s="69"/>
      <c r="AN1144" s="69">
        <v>450</v>
      </c>
      <c r="AO1144" s="69"/>
      <c r="AP1144" s="69"/>
      <c r="AQ1144" s="68">
        <f t="shared" si="227"/>
        <v>450</v>
      </c>
      <c r="AR1144" s="69">
        <v>1440.8</v>
      </c>
      <c r="AS1144" s="69"/>
      <c r="AT1144" s="72">
        <f t="shared" si="228"/>
        <v>172.86750000000001</v>
      </c>
      <c r="AU1144" s="71">
        <f t="shared" si="233"/>
        <v>19.399574999999999</v>
      </c>
      <c r="AV1144" s="68">
        <f t="shared" si="229"/>
        <v>5038.0670750000008</v>
      </c>
      <c r="AW1144" s="68">
        <f t="shared" si="232"/>
        <v>60456.80490000001</v>
      </c>
      <c r="AX1144" s="70">
        <v>400</v>
      </c>
      <c r="AY1144" s="70">
        <v>600</v>
      </c>
      <c r="AZ1144" s="70"/>
      <c r="BA1144" s="68">
        <f t="shared" si="230"/>
        <v>61456.80490000001</v>
      </c>
      <c r="BB1144" s="17"/>
      <c r="BC1144" s="81"/>
    </row>
    <row r="1145" spans="1:55" s="20" customFormat="1" ht="39.75" customHeight="1" x14ac:dyDescent="0.25">
      <c r="A1145" s="81" t="s">
        <v>73</v>
      </c>
      <c r="B1145" s="34" t="s">
        <v>2</v>
      </c>
      <c r="C1145" s="34"/>
      <c r="D1145" s="34"/>
      <c r="E1145" s="34"/>
      <c r="F1145" s="34" t="s">
        <v>5182</v>
      </c>
      <c r="G1145" s="15" t="s">
        <v>4783</v>
      </c>
      <c r="H1145" s="16"/>
      <c r="I1145" s="172">
        <f t="shared" si="231"/>
        <v>1133</v>
      </c>
      <c r="J1145" s="83">
        <f t="shared" si="223"/>
        <v>1078</v>
      </c>
      <c r="K1145" s="17" t="s">
        <v>4751</v>
      </c>
      <c r="L1145" s="60" t="s">
        <v>74</v>
      </c>
      <c r="M1145" s="60" t="s">
        <v>5648</v>
      </c>
      <c r="N1145" s="53" t="s">
        <v>4792</v>
      </c>
      <c r="O1145" s="18" t="s">
        <v>3861</v>
      </c>
      <c r="P1145" s="47" t="s">
        <v>3862</v>
      </c>
      <c r="Q1145" s="48">
        <v>35331</v>
      </c>
      <c r="R1145" s="66" t="s">
        <v>1363</v>
      </c>
      <c r="S1145" s="48" t="s">
        <v>76</v>
      </c>
      <c r="T1145" s="56" t="s">
        <v>77</v>
      </c>
      <c r="U1145" s="47" t="s">
        <v>78</v>
      </c>
      <c r="V1145" s="58" t="s">
        <v>202</v>
      </c>
      <c r="W1145" s="58" t="s">
        <v>1854</v>
      </c>
      <c r="X1145" s="58" t="s">
        <v>5183</v>
      </c>
      <c r="Y1145" s="19" t="s">
        <v>5239</v>
      </c>
      <c r="Z1145" s="71"/>
      <c r="AA1145" s="69"/>
      <c r="AB1145" s="68">
        <f t="shared" si="224"/>
        <v>0</v>
      </c>
      <c r="AC1145" s="69">
        <v>2282.15</v>
      </c>
      <c r="AD1145" s="69">
        <v>1228.8499999999999</v>
      </c>
      <c r="AE1145" s="69"/>
      <c r="AF1145" s="68">
        <f t="shared" si="225"/>
        <v>3511</v>
      </c>
      <c r="AG1145" s="69"/>
      <c r="AH1145" s="69"/>
      <c r="AI1145" s="69"/>
      <c r="AJ1145" s="68">
        <f t="shared" si="226"/>
        <v>0</v>
      </c>
      <c r="AK1145" s="69"/>
      <c r="AL1145" s="69"/>
      <c r="AM1145" s="69"/>
      <c r="AN1145" s="69">
        <v>450</v>
      </c>
      <c r="AO1145" s="69"/>
      <c r="AP1145" s="69"/>
      <c r="AQ1145" s="68">
        <f t="shared" si="227"/>
        <v>450</v>
      </c>
      <c r="AR1145" s="69">
        <v>1449.25</v>
      </c>
      <c r="AS1145" s="69"/>
      <c r="AT1145" s="72">
        <f t="shared" si="228"/>
        <v>205.39349999999999</v>
      </c>
      <c r="AU1145" s="71">
        <f t="shared" si="233"/>
        <v>23.049714999999999</v>
      </c>
      <c r="AV1145" s="68">
        <f t="shared" si="229"/>
        <v>5638.6932150000002</v>
      </c>
      <c r="AW1145" s="68">
        <f t="shared" si="232"/>
        <v>67664.318580000006</v>
      </c>
      <c r="AX1145" s="70">
        <v>400</v>
      </c>
      <c r="AY1145" s="70">
        <v>600</v>
      </c>
      <c r="AZ1145" s="70"/>
      <c r="BA1145" s="68">
        <f t="shared" si="230"/>
        <v>68664.318580000006</v>
      </c>
      <c r="BB1145" s="17"/>
      <c r="BC1145" s="81"/>
    </row>
    <row r="1146" spans="1:55" s="20" customFormat="1" ht="39.75" customHeight="1" x14ac:dyDescent="0.25">
      <c r="A1146" s="81" t="s">
        <v>73</v>
      </c>
      <c r="B1146" s="34" t="s">
        <v>2</v>
      </c>
      <c r="C1146" s="34"/>
      <c r="D1146" s="34"/>
      <c r="E1146" s="34"/>
      <c r="F1146" s="34" t="s">
        <v>5182</v>
      </c>
      <c r="G1146" s="15" t="s">
        <v>4783</v>
      </c>
      <c r="H1146" s="16"/>
      <c r="I1146" s="172">
        <f t="shared" si="231"/>
        <v>1134</v>
      </c>
      <c r="J1146" s="83">
        <f t="shared" si="223"/>
        <v>1079</v>
      </c>
      <c r="K1146" s="17" t="s">
        <v>4751</v>
      </c>
      <c r="L1146" s="60" t="s">
        <v>74</v>
      </c>
      <c r="M1146" s="60" t="s">
        <v>5648</v>
      </c>
      <c r="N1146" s="53" t="s">
        <v>4808</v>
      </c>
      <c r="O1146" s="18" t="s">
        <v>3863</v>
      </c>
      <c r="P1146" s="47" t="s">
        <v>3864</v>
      </c>
      <c r="Q1146" s="48">
        <v>36976</v>
      </c>
      <c r="R1146" s="66" t="s">
        <v>1364</v>
      </c>
      <c r="S1146" s="48" t="s">
        <v>76</v>
      </c>
      <c r="T1146" s="56" t="s">
        <v>77</v>
      </c>
      <c r="U1146" s="47" t="s">
        <v>78</v>
      </c>
      <c r="V1146" s="58" t="s">
        <v>203</v>
      </c>
      <c r="W1146" s="58" t="s">
        <v>1857</v>
      </c>
      <c r="X1146" s="58" t="s">
        <v>5183</v>
      </c>
      <c r="Y1146" s="19" t="s">
        <v>5236</v>
      </c>
      <c r="Z1146" s="71"/>
      <c r="AA1146" s="69"/>
      <c r="AB1146" s="68">
        <f t="shared" si="224"/>
        <v>0</v>
      </c>
      <c r="AC1146" s="69">
        <v>2141.1</v>
      </c>
      <c r="AD1146" s="69">
        <v>1152.9000000000001</v>
      </c>
      <c r="AE1146" s="69"/>
      <c r="AF1146" s="68">
        <f t="shared" si="225"/>
        <v>3294</v>
      </c>
      <c r="AG1146" s="69"/>
      <c r="AH1146" s="69"/>
      <c r="AI1146" s="69"/>
      <c r="AJ1146" s="68">
        <f t="shared" si="226"/>
        <v>0</v>
      </c>
      <c r="AK1146" s="69"/>
      <c r="AL1146" s="69"/>
      <c r="AM1146" s="69"/>
      <c r="AN1146" s="69">
        <v>450</v>
      </c>
      <c r="AO1146" s="69"/>
      <c r="AP1146" s="69"/>
      <c r="AQ1146" s="68">
        <f t="shared" si="227"/>
        <v>450</v>
      </c>
      <c r="AR1146" s="69">
        <v>1511.48</v>
      </c>
      <c r="AS1146" s="69"/>
      <c r="AT1146" s="72">
        <f t="shared" si="228"/>
        <v>192.69899999999998</v>
      </c>
      <c r="AU1146" s="71">
        <f t="shared" si="233"/>
        <v>21.625109999999999</v>
      </c>
      <c r="AV1146" s="68">
        <f t="shared" si="229"/>
        <v>5469.8041099999991</v>
      </c>
      <c r="AW1146" s="68">
        <f t="shared" si="232"/>
        <v>65637.649319999997</v>
      </c>
      <c r="AX1146" s="70">
        <v>400</v>
      </c>
      <c r="AY1146" s="70">
        <v>600</v>
      </c>
      <c r="AZ1146" s="70"/>
      <c r="BA1146" s="68">
        <f t="shared" si="230"/>
        <v>66637.649319999997</v>
      </c>
      <c r="BB1146" s="17"/>
      <c r="BC1146" s="81"/>
    </row>
    <row r="1147" spans="1:55" s="20" customFormat="1" ht="39.75" customHeight="1" x14ac:dyDescent="0.25">
      <c r="A1147" s="81" t="s">
        <v>73</v>
      </c>
      <c r="B1147" s="34" t="s">
        <v>2</v>
      </c>
      <c r="C1147" s="34"/>
      <c r="D1147" s="34"/>
      <c r="E1147" s="34"/>
      <c r="F1147" s="34" t="s">
        <v>5182</v>
      </c>
      <c r="G1147" s="15" t="s">
        <v>4783</v>
      </c>
      <c r="H1147" s="16"/>
      <c r="I1147" s="172">
        <f t="shared" si="231"/>
        <v>1135</v>
      </c>
      <c r="J1147" s="83">
        <f t="shared" si="223"/>
        <v>1080</v>
      </c>
      <c r="K1147" s="17" t="s">
        <v>4751</v>
      </c>
      <c r="L1147" s="60" t="s">
        <v>74</v>
      </c>
      <c r="M1147" s="60" t="s">
        <v>5648</v>
      </c>
      <c r="N1147" s="53" t="s">
        <v>4791</v>
      </c>
      <c r="O1147" s="18" t="s">
        <v>3865</v>
      </c>
      <c r="P1147" s="47" t="s">
        <v>3866</v>
      </c>
      <c r="Q1147" s="48">
        <v>33058</v>
      </c>
      <c r="R1147" s="66" t="s">
        <v>1365</v>
      </c>
      <c r="S1147" s="48" t="s">
        <v>76</v>
      </c>
      <c r="T1147" s="56" t="s">
        <v>77</v>
      </c>
      <c r="U1147" s="47" t="s">
        <v>78</v>
      </c>
      <c r="V1147" s="58" t="s">
        <v>202</v>
      </c>
      <c r="W1147" s="58" t="s">
        <v>1854</v>
      </c>
      <c r="X1147" s="58" t="s">
        <v>5183</v>
      </c>
      <c r="Y1147" s="19" t="s">
        <v>5240</v>
      </c>
      <c r="Z1147" s="71"/>
      <c r="AA1147" s="69"/>
      <c r="AB1147" s="68">
        <f t="shared" si="224"/>
        <v>0</v>
      </c>
      <c r="AC1147" s="69">
        <v>2282.15</v>
      </c>
      <c r="AD1147" s="69">
        <v>1228.8499999999999</v>
      </c>
      <c r="AE1147" s="69"/>
      <c r="AF1147" s="68">
        <f t="shared" si="225"/>
        <v>3511</v>
      </c>
      <c r="AG1147" s="69"/>
      <c r="AH1147" s="69"/>
      <c r="AI1147" s="69"/>
      <c r="AJ1147" s="68">
        <f t="shared" si="226"/>
        <v>0</v>
      </c>
      <c r="AK1147" s="69"/>
      <c r="AL1147" s="69"/>
      <c r="AM1147" s="69"/>
      <c r="AN1147" s="69">
        <v>450</v>
      </c>
      <c r="AO1147" s="69">
        <v>300</v>
      </c>
      <c r="AP1147" s="69"/>
      <c r="AQ1147" s="68">
        <f t="shared" si="227"/>
        <v>750</v>
      </c>
      <c r="AR1147" s="69">
        <v>1449.25</v>
      </c>
      <c r="AS1147" s="69"/>
      <c r="AT1147" s="72">
        <f t="shared" si="228"/>
        <v>205.39349999999999</v>
      </c>
      <c r="AU1147" s="71">
        <f t="shared" si="233"/>
        <v>23.049714999999999</v>
      </c>
      <c r="AV1147" s="68">
        <f t="shared" si="229"/>
        <v>5938.6932150000002</v>
      </c>
      <c r="AW1147" s="68">
        <f t="shared" si="232"/>
        <v>71264.318580000006</v>
      </c>
      <c r="AX1147" s="70">
        <v>400</v>
      </c>
      <c r="AY1147" s="70">
        <v>600</v>
      </c>
      <c r="AZ1147" s="70"/>
      <c r="BA1147" s="68">
        <f t="shared" si="230"/>
        <v>72264.318580000006</v>
      </c>
      <c r="BB1147" s="17"/>
      <c r="BC1147" s="81"/>
    </row>
    <row r="1148" spans="1:55" s="20" customFormat="1" ht="39.75" customHeight="1" x14ac:dyDescent="0.25">
      <c r="A1148" s="81" t="s">
        <v>73</v>
      </c>
      <c r="B1148" s="34" t="s">
        <v>2</v>
      </c>
      <c r="C1148" s="34"/>
      <c r="D1148" s="34"/>
      <c r="E1148" s="34"/>
      <c r="F1148" s="34" t="s">
        <v>5182</v>
      </c>
      <c r="G1148" s="15" t="s">
        <v>4783</v>
      </c>
      <c r="H1148" s="16"/>
      <c r="I1148" s="172">
        <f t="shared" si="231"/>
        <v>1136</v>
      </c>
      <c r="J1148" s="83">
        <f t="shared" si="223"/>
        <v>1081</v>
      </c>
      <c r="K1148" s="17" t="s">
        <v>4751</v>
      </c>
      <c r="L1148" s="60" t="s">
        <v>74</v>
      </c>
      <c r="M1148" s="60" t="s">
        <v>5648</v>
      </c>
      <c r="N1148" s="53" t="s">
        <v>4793</v>
      </c>
      <c r="O1148" s="18" t="s">
        <v>3871</v>
      </c>
      <c r="P1148" s="47" t="s">
        <v>3872</v>
      </c>
      <c r="Q1148" s="48">
        <v>41091</v>
      </c>
      <c r="R1148" s="66" t="s">
        <v>1368</v>
      </c>
      <c r="S1148" s="48" t="s">
        <v>76</v>
      </c>
      <c r="T1148" s="56" t="s">
        <v>77</v>
      </c>
      <c r="U1148" s="47" t="s">
        <v>78</v>
      </c>
      <c r="V1148" s="58" t="s">
        <v>206</v>
      </c>
      <c r="W1148" s="58" t="s">
        <v>1858</v>
      </c>
      <c r="X1148" s="58" t="s">
        <v>5183</v>
      </c>
      <c r="Y1148" s="19" t="s">
        <v>4978</v>
      </c>
      <c r="Z1148" s="71"/>
      <c r="AA1148" s="69"/>
      <c r="AB1148" s="68">
        <f t="shared" si="224"/>
        <v>0</v>
      </c>
      <c r="AC1148" s="69">
        <v>1747.85</v>
      </c>
      <c r="AD1148" s="69">
        <v>941.15</v>
      </c>
      <c r="AE1148" s="69"/>
      <c r="AF1148" s="68">
        <f t="shared" si="225"/>
        <v>2689</v>
      </c>
      <c r="AG1148" s="69"/>
      <c r="AH1148" s="69"/>
      <c r="AI1148" s="69"/>
      <c r="AJ1148" s="68">
        <f t="shared" si="226"/>
        <v>0</v>
      </c>
      <c r="AK1148" s="69"/>
      <c r="AL1148" s="69"/>
      <c r="AM1148" s="69"/>
      <c r="AN1148" s="69">
        <v>450</v>
      </c>
      <c r="AO1148" s="69">
        <v>300</v>
      </c>
      <c r="AP1148" s="69"/>
      <c r="AQ1148" s="68">
        <f t="shared" si="227"/>
        <v>750</v>
      </c>
      <c r="AR1148" s="69">
        <v>1285.57</v>
      </c>
      <c r="AS1148" s="69"/>
      <c r="AT1148" s="72">
        <f t="shared" si="228"/>
        <v>157.3065</v>
      </c>
      <c r="AU1148" s="71">
        <f t="shared" si="233"/>
        <v>17.653284999999997</v>
      </c>
      <c r="AV1148" s="68">
        <f t="shared" si="229"/>
        <v>4899.5297849999997</v>
      </c>
      <c r="AW1148" s="68">
        <f t="shared" si="232"/>
        <v>58794.35742</v>
      </c>
      <c r="AX1148" s="70">
        <v>400</v>
      </c>
      <c r="AY1148" s="70">
        <v>600</v>
      </c>
      <c r="AZ1148" s="70"/>
      <c r="BA1148" s="68">
        <f t="shared" si="230"/>
        <v>59794.35742</v>
      </c>
      <c r="BB1148" s="17" t="s">
        <v>4846</v>
      </c>
      <c r="BC1148" s="81" t="s">
        <v>4930</v>
      </c>
    </row>
    <row r="1149" spans="1:55" s="20" customFormat="1" ht="39.75" customHeight="1" x14ac:dyDescent="0.25">
      <c r="A1149" s="81" t="s">
        <v>73</v>
      </c>
      <c r="B1149" s="34" t="s">
        <v>2</v>
      </c>
      <c r="C1149" s="34"/>
      <c r="D1149" s="34"/>
      <c r="E1149" s="34"/>
      <c r="F1149" s="34" t="s">
        <v>5182</v>
      </c>
      <c r="G1149" s="15" t="s">
        <v>4783</v>
      </c>
      <c r="H1149" s="16"/>
      <c r="I1149" s="172">
        <f t="shared" si="231"/>
        <v>1137</v>
      </c>
      <c r="J1149" s="83">
        <f t="shared" si="223"/>
        <v>1082</v>
      </c>
      <c r="K1149" s="17" t="s">
        <v>4751</v>
      </c>
      <c r="L1149" s="60" t="s">
        <v>74</v>
      </c>
      <c r="M1149" s="60" t="s">
        <v>5648</v>
      </c>
      <c r="N1149" s="53" t="s">
        <v>4793</v>
      </c>
      <c r="O1149" s="18" t="s">
        <v>3875</v>
      </c>
      <c r="P1149" s="47" t="s">
        <v>3876</v>
      </c>
      <c r="Q1149" s="48">
        <v>41091</v>
      </c>
      <c r="R1149" s="66" t="s">
        <v>1370</v>
      </c>
      <c r="S1149" s="48" t="s">
        <v>76</v>
      </c>
      <c r="T1149" s="56" t="s">
        <v>77</v>
      </c>
      <c r="U1149" s="47" t="s">
        <v>78</v>
      </c>
      <c r="V1149" s="58" t="s">
        <v>206</v>
      </c>
      <c r="W1149" s="58" t="s">
        <v>1858</v>
      </c>
      <c r="X1149" s="58" t="s">
        <v>5183</v>
      </c>
      <c r="Y1149" s="19" t="s">
        <v>5241</v>
      </c>
      <c r="Z1149" s="71"/>
      <c r="AA1149" s="69"/>
      <c r="AB1149" s="68">
        <f t="shared" si="224"/>
        <v>0</v>
      </c>
      <c r="AC1149" s="69">
        <v>1747.85</v>
      </c>
      <c r="AD1149" s="69">
        <v>941.15</v>
      </c>
      <c r="AE1149" s="69"/>
      <c r="AF1149" s="68">
        <f t="shared" si="225"/>
        <v>2689</v>
      </c>
      <c r="AG1149" s="69"/>
      <c r="AH1149" s="69"/>
      <c r="AI1149" s="69"/>
      <c r="AJ1149" s="68">
        <f t="shared" si="226"/>
        <v>0</v>
      </c>
      <c r="AK1149" s="69"/>
      <c r="AL1149" s="69"/>
      <c r="AM1149" s="69"/>
      <c r="AN1149" s="69">
        <v>450</v>
      </c>
      <c r="AO1149" s="69"/>
      <c r="AP1149" s="69"/>
      <c r="AQ1149" s="68">
        <f t="shared" si="227"/>
        <v>450</v>
      </c>
      <c r="AR1149" s="69">
        <v>1285.57</v>
      </c>
      <c r="AS1149" s="69"/>
      <c r="AT1149" s="72">
        <f t="shared" si="228"/>
        <v>157.3065</v>
      </c>
      <c r="AU1149" s="71">
        <f t="shared" si="233"/>
        <v>17.653284999999997</v>
      </c>
      <c r="AV1149" s="68">
        <f t="shared" si="229"/>
        <v>4599.5297849999997</v>
      </c>
      <c r="AW1149" s="68">
        <f t="shared" si="232"/>
        <v>55194.35742</v>
      </c>
      <c r="AX1149" s="70">
        <v>400</v>
      </c>
      <c r="AY1149" s="70">
        <v>600</v>
      </c>
      <c r="AZ1149" s="70"/>
      <c r="BA1149" s="68">
        <f t="shared" si="230"/>
        <v>56194.35742</v>
      </c>
      <c r="BB1149" s="17" t="s">
        <v>4846</v>
      </c>
      <c r="BC1149" s="81" t="s">
        <v>4930</v>
      </c>
    </row>
    <row r="1150" spans="1:55" s="20" customFormat="1" ht="39.75" customHeight="1" x14ac:dyDescent="0.25">
      <c r="A1150" s="81" t="s">
        <v>73</v>
      </c>
      <c r="B1150" s="34" t="s">
        <v>2</v>
      </c>
      <c r="C1150" s="34"/>
      <c r="D1150" s="34"/>
      <c r="E1150" s="34"/>
      <c r="F1150" s="34" t="s">
        <v>5182</v>
      </c>
      <c r="G1150" s="15" t="s">
        <v>4783</v>
      </c>
      <c r="H1150" s="16"/>
      <c r="I1150" s="172">
        <f t="shared" si="231"/>
        <v>1138</v>
      </c>
      <c r="J1150" s="83">
        <f t="shared" si="223"/>
        <v>1083</v>
      </c>
      <c r="K1150" s="17" t="s">
        <v>4751</v>
      </c>
      <c r="L1150" s="60" t="s">
        <v>74</v>
      </c>
      <c r="M1150" s="60" t="s">
        <v>5648</v>
      </c>
      <c r="N1150" s="53" t="s">
        <v>4806</v>
      </c>
      <c r="O1150" s="18" t="s">
        <v>3883</v>
      </c>
      <c r="P1150" s="47" t="s">
        <v>3884</v>
      </c>
      <c r="Q1150" s="48">
        <v>41091</v>
      </c>
      <c r="R1150" s="66" t="s">
        <v>1374</v>
      </c>
      <c r="S1150" s="48" t="s">
        <v>76</v>
      </c>
      <c r="T1150" s="56" t="s">
        <v>77</v>
      </c>
      <c r="U1150" s="47" t="s">
        <v>78</v>
      </c>
      <c r="V1150" s="58" t="s">
        <v>206</v>
      </c>
      <c r="W1150" s="58" t="s">
        <v>1858</v>
      </c>
      <c r="X1150" s="58" t="s">
        <v>5183</v>
      </c>
      <c r="Y1150" s="19" t="s">
        <v>5241</v>
      </c>
      <c r="Z1150" s="71"/>
      <c r="AA1150" s="69"/>
      <c r="AB1150" s="68">
        <f t="shared" si="224"/>
        <v>0</v>
      </c>
      <c r="AC1150" s="69">
        <v>1747.85</v>
      </c>
      <c r="AD1150" s="69">
        <v>941.15</v>
      </c>
      <c r="AE1150" s="69"/>
      <c r="AF1150" s="68">
        <f t="shared" si="225"/>
        <v>2689</v>
      </c>
      <c r="AG1150" s="69"/>
      <c r="AH1150" s="69"/>
      <c r="AI1150" s="69"/>
      <c r="AJ1150" s="68">
        <f t="shared" si="226"/>
        <v>0</v>
      </c>
      <c r="AK1150" s="69"/>
      <c r="AL1150" s="69"/>
      <c r="AM1150" s="69"/>
      <c r="AN1150" s="69">
        <v>450</v>
      </c>
      <c r="AO1150" s="69">
        <v>300</v>
      </c>
      <c r="AP1150" s="69"/>
      <c r="AQ1150" s="68">
        <f t="shared" si="227"/>
        <v>750</v>
      </c>
      <c r="AR1150" s="69">
        <v>1256.3499999999999</v>
      </c>
      <c r="AS1150" s="69"/>
      <c r="AT1150" s="72">
        <f t="shared" si="228"/>
        <v>157.3065</v>
      </c>
      <c r="AU1150" s="71">
        <f t="shared" si="233"/>
        <v>17.653284999999997</v>
      </c>
      <c r="AV1150" s="68">
        <f t="shared" si="229"/>
        <v>4870.3097850000004</v>
      </c>
      <c r="AW1150" s="68">
        <f t="shared" si="232"/>
        <v>58443.717420000001</v>
      </c>
      <c r="AX1150" s="70">
        <v>400</v>
      </c>
      <c r="AY1150" s="70">
        <v>600</v>
      </c>
      <c r="AZ1150" s="70"/>
      <c r="BA1150" s="68">
        <f t="shared" si="230"/>
        <v>59443.717420000001</v>
      </c>
      <c r="BB1150" s="17" t="s">
        <v>4846</v>
      </c>
      <c r="BC1150" s="81" t="s">
        <v>4930</v>
      </c>
    </row>
    <row r="1151" spans="1:55" s="20" customFormat="1" ht="39.75" customHeight="1" x14ac:dyDescent="0.25">
      <c r="A1151" s="81" t="s">
        <v>73</v>
      </c>
      <c r="B1151" s="34" t="s">
        <v>2</v>
      </c>
      <c r="C1151" s="34"/>
      <c r="D1151" s="34"/>
      <c r="E1151" s="34"/>
      <c r="F1151" s="34" t="s">
        <v>5182</v>
      </c>
      <c r="G1151" s="15" t="s">
        <v>4783</v>
      </c>
      <c r="H1151" s="16"/>
      <c r="I1151" s="172">
        <f t="shared" si="231"/>
        <v>1139</v>
      </c>
      <c r="J1151" s="83">
        <f t="shared" si="223"/>
        <v>1084</v>
      </c>
      <c r="K1151" s="17" t="s">
        <v>4751</v>
      </c>
      <c r="L1151" s="60" t="s">
        <v>74</v>
      </c>
      <c r="M1151" s="60" t="s">
        <v>5648</v>
      </c>
      <c r="N1151" s="53" t="s">
        <v>4806</v>
      </c>
      <c r="O1151" s="18" t="s">
        <v>3885</v>
      </c>
      <c r="P1151" s="47" t="s">
        <v>3886</v>
      </c>
      <c r="Q1151" s="48">
        <v>41091</v>
      </c>
      <c r="R1151" s="66" t="s">
        <v>1375</v>
      </c>
      <c r="S1151" s="48" t="s">
        <v>76</v>
      </c>
      <c r="T1151" s="56" t="s">
        <v>77</v>
      </c>
      <c r="U1151" s="47" t="s">
        <v>78</v>
      </c>
      <c r="V1151" s="58" t="s">
        <v>206</v>
      </c>
      <c r="W1151" s="58" t="s">
        <v>1858</v>
      </c>
      <c r="X1151" s="58" t="s">
        <v>5183</v>
      </c>
      <c r="Y1151" s="19" t="s">
        <v>5241</v>
      </c>
      <c r="Z1151" s="71"/>
      <c r="AA1151" s="69"/>
      <c r="AB1151" s="68">
        <f t="shared" si="224"/>
        <v>0</v>
      </c>
      <c r="AC1151" s="69">
        <v>1747.85</v>
      </c>
      <c r="AD1151" s="69">
        <v>941.15</v>
      </c>
      <c r="AE1151" s="69"/>
      <c r="AF1151" s="68">
        <f t="shared" si="225"/>
        <v>2689</v>
      </c>
      <c r="AG1151" s="69"/>
      <c r="AH1151" s="69"/>
      <c r="AI1151" s="69"/>
      <c r="AJ1151" s="68">
        <f t="shared" si="226"/>
        <v>0</v>
      </c>
      <c r="AK1151" s="69"/>
      <c r="AL1151" s="69"/>
      <c r="AM1151" s="69"/>
      <c r="AN1151" s="69">
        <v>450</v>
      </c>
      <c r="AO1151" s="69">
        <v>300</v>
      </c>
      <c r="AP1151" s="69"/>
      <c r="AQ1151" s="68">
        <f t="shared" si="227"/>
        <v>750</v>
      </c>
      <c r="AR1151" s="69">
        <v>1402.44</v>
      </c>
      <c r="AS1151" s="69"/>
      <c r="AT1151" s="72">
        <f t="shared" si="228"/>
        <v>157.3065</v>
      </c>
      <c r="AU1151" s="71">
        <f t="shared" si="233"/>
        <v>17.653284999999997</v>
      </c>
      <c r="AV1151" s="68">
        <f t="shared" si="229"/>
        <v>5016.3997850000005</v>
      </c>
      <c r="AW1151" s="68">
        <f t="shared" si="232"/>
        <v>60196.797420000003</v>
      </c>
      <c r="AX1151" s="70">
        <v>400</v>
      </c>
      <c r="AY1151" s="70">
        <v>600</v>
      </c>
      <c r="AZ1151" s="70"/>
      <c r="BA1151" s="68">
        <f t="shared" si="230"/>
        <v>61196.797420000003</v>
      </c>
      <c r="BB1151" s="17" t="s">
        <v>4814</v>
      </c>
      <c r="BC1151" s="81" t="s">
        <v>4930</v>
      </c>
    </row>
    <row r="1152" spans="1:55" s="20" customFormat="1" ht="39.75" customHeight="1" x14ac:dyDescent="0.25">
      <c r="A1152" s="81" t="s">
        <v>73</v>
      </c>
      <c r="B1152" s="34" t="s">
        <v>2</v>
      </c>
      <c r="C1152" s="34"/>
      <c r="D1152" s="34"/>
      <c r="E1152" s="34"/>
      <c r="F1152" s="34" t="s">
        <v>5182</v>
      </c>
      <c r="G1152" s="15" t="s">
        <v>4783</v>
      </c>
      <c r="H1152" s="16"/>
      <c r="I1152" s="172">
        <f t="shared" si="231"/>
        <v>1140</v>
      </c>
      <c r="J1152" s="83">
        <f t="shared" si="223"/>
        <v>1085</v>
      </c>
      <c r="K1152" s="17" t="s">
        <v>4751</v>
      </c>
      <c r="L1152" s="60" t="s">
        <v>74</v>
      </c>
      <c r="M1152" s="60" t="s">
        <v>5648</v>
      </c>
      <c r="N1152" s="53" t="s">
        <v>4802</v>
      </c>
      <c r="O1152" s="18" t="s">
        <v>3887</v>
      </c>
      <c r="P1152" s="47" t="s">
        <v>3888</v>
      </c>
      <c r="Q1152" s="48">
        <v>41091</v>
      </c>
      <c r="R1152" s="66" t="s">
        <v>1376</v>
      </c>
      <c r="S1152" s="48" t="s">
        <v>76</v>
      </c>
      <c r="T1152" s="56" t="s">
        <v>77</v>
      </c>
      <c r="U1152" s="47" t="s">
        <v>78</v>
      </c>
      <c r="V1152" s="58" t="s">
        <v>206</v>
      </c>
      <c r="W1152" s="58" t="s">
        <v>1858</v>
      </c>
      <c r="X1152" s="58" t="s">
        <v>5183</v>
      </c>
      <c r="Y1152" s="19" t="s">
        <v>5244</v>
      </c>
      <c r="Z1152" s="71"/>
      <c r="AA1152" s="69"/>
      <c r="AB1152" s="68">
        <f t="shared" si="224"/>
        <v>0</v>
      </c>
      <c r="AC1152" s="69">
        <v>1747.85</v>
      </c>
      <c r="AD1152" s="69">
        <v>941.15</v>
      </c>
      <c r="AE1152" s="69"/>
      <c r="AF1152" s="68">
        <f t="shared" si="225"/>
        <v>2689</v>
      </c>
      <c r="AG1152" s="69"/>
      <c r="AH1152" s="69"/>
      <c r="AI1152" s="69"/>
      <c r="AJ1152" s="68">
        <f t="shared" si="226"/>
        <v>0</v>
      </c>
      <c r="AK1152" s="69"/>
      <c r="AL1152" s="69"/>
      <c r="AM1152" s="69"/>
      <c r="AN1152" s="69">
        <v>450</v>
      </c>
      <c r="AO1152" s="69"/>
      <c r="AP1152" s="69"/>
      <c r="AQ1152" s="68">
        <f t="shared" si="227"/>
        <v>450</v>
      </c>
      <c r="AR1152" s="69">
        <v>1402.44</v>
      </c>
      <c r="AS1152" s="69"/>
      <c r="AT1152" s="72">
        <f t="shared" si="228"/>
        <v>157.3065</v>
      </c>
      <c r="AU1152" s="71">
        <f t="shared" si="233"/>
        <v>17.653284999999997</v>
      </c>
      <c r="AV1152" s="68">
        <f t="shared" si="229"/>
        <v>4716.3997850000005</v>
      </c>
      <c r="AW1152" s="68">
        <f t="shared" si="232"/>
        <v>56596.797420000003</v>
      </c>
      <c r="AX1152" s="70">
        <v>400</v>
      </c>
      <c r="AY1152" s="70">
        <v>600</v>
      </c>
      <c r="AZ1152" s="70"/>
      <c r="BA1152" s="68">
        <f t="shared" si="230"/>
        <v>57596.797420000003</v>
      </c>
      <c r="BB1152" s="17" t="s">
        <v>4846</v>
      </c>
      <c r="BC1152" s="81" t="s">
        <v>4930</v>
      </c>
    </row>
    <row r="1153" spans="1:55" s="20" customFormat="1" ht="39.75" customHeight="1" x14ac:dyDescent="0.25">
      <c r="A1153" s="81" t="s">
        <v>73</v>
      </c>
      <c r="B1153" s="34" t="s">
        <v>2</v>
      </c>
      <c r="C1153" s="34"/>
      <c r="D1153" s="34"/>
      <c r="E1153" s="34"/>
      <c r="F1153" s="34" t="s">
        <v>5182</v>
      </c>
      <c r="G1153" s="15" t="s">
        <v>4783</v>
      </c>
      <c r="H1153" s="16"/>
      <c r="I1153" s="172">
        <f t="shared" si="231"/>
        <v>1141</v>
      </c>
      <c r="J1153" s="83">
        <f t="shared" si="223"/>
        <v>1086</v>
      </c>
      <c r="K1153" s="17" t="s">
        <v>4751</v>
      </c>
      <c r="L1153" s="60" t="s">
        <v>74</v>
      </c>
      <c r="M1153" s="60" t="s">
        <v>5648</v>
      </c>
      <c r="N1153" s="53" t="s">
        <v>4793</v>
      </c>
      <c r="O1153" s="18" t="s">
        <v>3891</v>
      </c>
      <c r="P1153" s="47" t="s">
        <v>3892</v>
      </c>
      <c r="Q1153" s="48">
        <v>41122</v>
      </c>
      <c r="R1153" s="66" t="s">
        <v>1378</v>
      </c>
      <c r="S1153" s="48" t="s">
        <v>76</v>
      </c>
      <c r="T1153" s="56" t="s">
        <v>77</v>
      </c>
      <c r="U1153" s="47" t="s">
        <v>78</v>
      </c>
      <c r="V1153" s="58" t="s">
        <v>206</v>
      </c>
      <c r="W1153" s="58" t="s">
        <v>1858</v>
      </c>
      <c r="X1153" s="58" t="s">
        <v>5183</v>
      </c>
      <c r="Y1153" s="19" t="s">
        <v>5240</v>
      </c>
      <c r="Z1153" s="71"/>
      <c r="AA1153" s="69"/>
      <c r="AB1153" s="68">
        <f t="shared" si="224"/>
        <v>0</v>
      </c>
      <c r="AC1153" s="69">
        <v>1747.85</v>
      </c>
      <c r="AD1153" s="69">
        <v>941.15</v>
      </c>
      <c r="AE1153" s="69"/>
      <c r="AF1153" s="68">
        <f t="shared" si="225"/>
        <v>2689</v>
      </c>
      <c r="AG1153" s="69"/>
      <c r="AH1153" s="69"/>
      <c r="AI1153" s="69"/>
      <c r="AJ1153" s="68">
        <f t="shared" si="226"/>
        <v>0</v>
      </c>
      <c r="AK1153" s="69"/>
      <c r="AL1153" s="69"/>
      <c r="AM1153" s="69"/>
      <c r="AN1153" s="69">
        <v>450</v>
      </c>
      <c r="AO1153" s="69">
        <v>300</v>
      </c>
      <c r="AP1153" s="69"/>
      <c r="AQ1153" s="68">
        <f t="shared" si="227"/>
        <v>750</v>
      </c>
      <c r="AR1153" s="69">
        <v>1285.57</v>
      </c>
      <c r="AS1153" s="69"/>
      <c r="AT1153" s="72">
        <f t="shared" si="228"/>
        <v>157.3065</v>
      </c>
      <c r="AU1153" s="71">
        <f t="shared" si="233"/>
        <v>17.653284999999997</v>
      </c>
      <c r="AV1153" s="68">
        <f t="shared" si="229"/>
        <v>4899.5297849999997</v>
      </c>
      <c r="AW1153" s="68">
        <f t="shared" si="232"/>
        <v>58794.35742</v>
      </c>
      <c r="AX1153" s="70">
        <v>400</v>
      </c>
      <c r="AY1153" s="70">
        <v>600</v>
      </c>
      <c r="AZ1153" s="70"/>
      <c r="BA1153" s="68">
        <f t="shared" si="230"/>
        <v>59794.35742</v>
      </c>
      <c r="BB1153" s="17" t="s">
        <v>4913</v>
      </c>
      <c r="BC1153" s="81" t="s">
        <v>4930</v>
      </c>
    </row>
    <row r="1154" spans="1:55" s="20" customFormat="1" ht="39.75" customHeight="1" x14ac:dyDescent="0.25">
      <c r="A1154" s="81" t="s">
        <v>73</v>
      </c>
      <c r="B1154" s="34" t="s">
        <v>2</v>
      </c>
      <c r="C1154" s="34"/>
      <c r="D1154" s="34"/>
      <c r="E1154" s="34"/>
      <c r="F1154" s="34" t="s">
        <v>5182</v>
      </c>
      <c r="G1154" s="15" t="s">
        <v>4783</v>
      </c>
      <c r="H1154" s="16"/>
      <c r="I1154" s="172">
        <f t="shared" si="231"/>
        <v>1142</v>
      </c>
      <c r="J1154" s="83">
        <f t="shared" si="223"/>
        <v>1087</v>
      </c>
      <c r="K1154" s="17" t="s">
        <v>4751</v>
      </c>
      <c r="L1154" s="60" t="s">
        <v>74</v>
      </c>
      <c r="M1154" s="60" t="s">
        <v>5648</v>
      </c>
      <c r="N1154" s="53" t="s">
        <v>4805</v>
      </c>
      <c r="O1154" s="18" t="s">
        <v>3895</v>
      </c>
      <c r="P1154" s="47" t="s">
        <v>3896</v>
      </c>
      <c r="Q1154" s="48">
        <v>39479</v>
      </c>
      <c r="R1154" s="66" t="s">
        <v>1380</v>
      </c>
      <c r="S1154" s="48" t="s">
        <v>76</v>
      </c>
      <c r="T1154" s="56" t="s">
        <v>77</v>
      </c>
      <c r="U1154" s="47" t="s">
        <v>78</v>
      </c>
      <c r="V1154" s="58" t="s">
        <v>205</v>
      </c>
      <c r="W1154" s="58" t="s">
        <v>1856</v>
      </c>
      <c r="X1154" s="58" t="s">
        <v>5183</v>
      </c>
      <c r="Y1154" s="19" t="s">
        <v>5239</v>
      </c>
      <c r="Z1154" s="71"/>
      <c r="AA1154" s="69"/>
      <c r="AB1154" s="68">
        <f t="shared" si="224"/>
        <v>0</v>
      </c>
      <c r="AC1154" s="69">
        <v>1920.75</v>
      </c>
      <c r="AD1154" s="69">
        <v>1034.25</v>
      </c>
      <c r="AE1154" s="69"/>
      <c r="AF1154" s="68">
        <f t="shared" si="225"/>
        <v>2955</v>
      </c>
      <c r="AG1154" s="69"/>
      <c r="AH1154" s="69"/>
      <c r="AI1154" s="69"/>
      <c r="AJ1154" s="68">
        <f t="shared" si="226"/>
        <v>0</v>
      </c>
      <c r="AK1154" s="69"/>
      <c r="AL1154" s="69"/>
      <c r="AM1154" s="69"/>
      <c r="AN1154" s="69">
        <v>450</v>
      </c>
      <c r="AO1154" s="69">
        <v>300</v>
      </c>
      <c r="AP1154" s="69"/>
      <c r="AQ1154" s="68">
        <f t="shared" si="227"/>
        <v>750</v>
      </c>
      <c r="AR1154" s="69">
        <v>1500.83</v>
      </c>
      <c r="AS1154" s="69"/>
      <c r="AT1154" s="72">
        <f t="shared" si="228"/>
        <v>172.86750000000001</v>
      </c>
      <c r="AU1154" s="71">
        <f t="shared" si="233"/>
        <v>19.399574999999999</v>
      </c>
      <c r="AV1154" s="68">
        <f t="shared" si="229"/>
        <v>5398.0970750000006</v>
      </c>
      <c r="AW1154" s="68">
        <f t="shared" si="232"/>
        <v>64777.164900000003</v>
      </c>
      <c r="AX1154" s="70">
        <v>400</v>
      </c>
      <c r="AY1154" s="70">
        <v>600</v>
      </c>
      <c r="AZ1154" s="70"/>
      <c r="BA1154" s="68">
        <f t="shared" si="230"/>
        <v>65777.164900000003</v>
      </c>
      <c r="BB1154" s="17"/>
      <c r="BC1154" s="81"/>
    </row>
    <row r="1155" spans="1:55" s="20" customFormat="1" ht="39.75" customHeight="1" x14ac:dyDescent="0.25">
      <c r="A1155" s="81" t="s">
        <v>73</v>
      </c>
      <c r="B1155" s="34" t="s">
        <v>2</v>
      </c>
      <c r="C1155" s="34"/>
      <c r="D1155" s="34"/>
      <c r="E1155" s="34"/>
      <c r="F1155" s="34" t="s">
        <v>5182</v>
      </c>
      <c r="G1155" s="15" t="s">
        <v>4783</v>
      </c>
      <c r="H1155" s="16"/>
      <c r="I1155" s="172">
        <f t="shared" si="231"/>
        <v>1143</v>
      </c>
      <c r="J1155" s="83">
        <f t="shared" si="223"/>
        <v>1088</v>
      </c>
      <c r="K1155" s="17" t="s">
        <v>4751</v>
      </c>
      <c r="L1155" s="60" t="s">
        <v>74</v>
      </c>
      <c r="M1155" s="60" t="s">
        <v>5648</v>
      </c>
      <c r="N1155" s="139" t="s">
        <v>4802</v>
      </c>
      <c r="O1155" s="18" t="s">
        <v>3898</v>
      </c>
      <c r="P1155" s="47" t="s">
        <v>3899</v>
      </c>
      <c r="Q1155" s="48">
        <v>41487</v>
      </c>
      <c r="R1155" s="66" t="s">
        <v>1382</v>
      </c>
      <c r="S1155" s="48" t="s">
        <v>76</v>
      </c>
      <c r="T1155" s="56" t="s">
        <v>77</v>
      </c>
      <c r="U1155" s="47" t="s">
        <v>78</v>
      </c>
      <c r="V1155" s="58" t="s">
        <v>206</v>
      </c>
      <c r="W1155" s="58" t="s">
        <v>1858</v>
      </c>
      <c r="X1155" s="58" t="s">
        <v>5183</v>
      </c>
      <c r="Y1155" s="19" t="s">
        <v>5242</v>
      </c>
      <c r="Z1155" s="71"/>
      <c r="AA1155" s="69"/>
      <c r="AB1155" s="68">
        <f t="shared" si="224"/>
        <v>0</v>
      </c>
      <c r="AC1155" s="69">
        <v>1747.85</v>
      </c>
      <c r="AD1155" s="69">
        <v>941.15</v>
      </c>
      <c r="AE1155" s="69"/>
      <c r="AF1155" s="68">
        <f t="shared" si="225"/>
        <v>2689</v>
      </c>
      <c r="AG1155" s="69"/>
      <c r="AH1155" s="69"/>
      <c r="AI1155" s="69"/>
      <c r="AJ1155" s="68">
        <f t="shared" si="226"/>
        <v>0</v>
      </c>
      <c r="AK1155" s="69"/>
      <c r="AL1155" s="69"/>
      <c r="AM1155" s="69"/>
      <c r="AN1155" s="69">
        <v>450</v>
      </c>
      <c r="AO1155" s="69"/>
      <c r="AP1155" s="69"/>
      <c r="AQ1155" s="68">
        <f t="shared" si="227"/>
        <v>450</v>
      </c>
      <c r="AR1155" s="69">
        <v>1402.44</v>
      </c>
      <c r="AS1155" s="69"/>
      <c r="AT1155" s="72">
        <f t="shared" si="228"/>
        <v>157.3065</v>
      </c>
      <c r="AU1155" s="71">
        <f t="shared" si="233"/>
        <v>17.653284999999997</v>
      </c>
      <c r="AV1155" s="68">
        <f t="shared" si="229"/>
        <v>4716.3997850000005</v>
      </c>
      <c r="AW1155" s="68">
        <f t="shared" si="232"/>
        <v>56596.797420000003</v>
      </c>
      <c r="AX1155" s="70">
        <v>400</v>
      </c>
      <c r="AY1155" s="70">
        <v>600</v>
      </c>
      <c r="AZ1155" s="70"/>
      <c r="BA1155" s="68">
        <f t="shared" si="230"/>
        <v>57596.797420000003</v>
      </c>
      <c r="BB1155" s="17" t="s">
        <v>4914</v>
      </c>
      <c r="BC1155" s="81" t="s">
        <v>4929</v>
      </c>
    </row>
    <row r="1156" spans="1:55" s="20" customFormat="1" ht="39.75" customHeight="1" x14ac:dyDescent="0.25">
      <c r="A1156" s="81" t="s">
        <v>73</v>
      </c>
      <c r="B1156" s="34" t="s">
        <v>2</v>
      </c>
      <c r="C1156" s="34"/>
      <c r="D1156" s="34"/>
      <c r="E1156" s="34"/>
      <c r="F1156" s="34" t="s">
        <v>5182</v>
      </c>
      <c r="G1156" s="15" t="s">
        <v>4783</v>
      </c>
      <c r="H1156" s="16" t="s">
        <v>4783</v>
      </c>
      <c r="I1156" s="172">
        <f t="shared" si="231"/>
        <v>1144</v>
      </c>
      <c r="J1156" s="83">
        <f t="shared" si="223"/>
        <v>1089</v>
      </c>
      <c r="K1156" s="17" t="s">
        <v>4751</v>
      </c>
      <c r="L1156" s="60" t="s">
        <v>74</v>
      </c>
      <c r="M1156" s="60" t="s">
        <v>5648</v>
      </c>
      <c r="N1156" s="53" t="s">
        <v>4806</v>
      </c>
      <c r="O1156" s="18" t="s">
        <v>3900</v>
      </c>
      <c r="P1156" s="47" t="s">
        <v>3901</v>
      </c>
      <c r="Q1156" s="48">
        <v>42004</v>
      </c>
      <c r="R1156" s="66" t="s">
        <v>1268</v>
      </c>
      <c r="S1156" s="48" t="s">
        <v>76</v>
      </c>
      <c r="T1156" s="56" t="s">
        <v>77</v>
      </c>
      <c r="U1156" s="47" t="s">
        <v>78</v>
      </c>
      <c r="V1156" s="58" t="s">
        <v>206</v>
      </c>
      <c r="W1156" s="58" t="s">
        <v>1858</v>
      </c>
      <c r="X1156" s="58" t="s">
        <v>5183</v>
      </c>
      <c r="Y1156" s="19" t="s">
        <v>5236</v>
      </c>
      <c r="Z1156" s="71"/>
      <c r="AA1156" s="69"/>
      <c r="AB1156" s="68">
        <f t="shared" si="224"/>
        <v>0</v>
      </c>
      <c r="AC1156" s="69">
        <v>1747.85</v>
      </c>
      <c r="AD1156" s="69">
        <v>941.15</v>
      </c>
      <c r="AE1156" s="69"/>
      <c r="AF1156" s="68">
        <f t="shared" si="225"/>
        <v>2689</v>
      </c>
      <c r="AG1156" s="69"/>
      <c r="AH1156" s="69"/>
      <c r="AI1156" s="69"/>
      <c r="AJ1156" s="68">
        <f t="shared" si="226"/>
        <v>0</v>
      </c>
      <c r="AK1156" s="69"/>
      <c r="AL1156" s="69"/>
      <c r="AM1156" s="69"/>
      <c r="AN1156" s="69">
        <v>450</v>
      </c>
      <c r="AO1156" s="69">
        <v>300</v>
      </c>
      <c r="AP1156" s="69"/>
      <c r="AQ1156" s="68">
        <f t="shared" si="227"/>
        <v>750</v>
      </c>
      <c r="AR1156" s="69">
        <v>1344.01</v>
      </c>
      <c r="AS1156" s="69"/>
      <c r="AT1156" s="72">
        <f t="shared" si="228"/>
        <v>157.3065</v>
      </c>
      <c r="AU1156" s="71">
        <f t="shared" si="233"/>
        <v>17.653284999999997</v>
      </c>
      <c r="AV1156" s="68">
        <f t="shared" si="229"/>
        <v>4957.9697850000002</v>
      </c>
      <c r="AW1156" s="68">
        <f t="shared" si="232"/>
        <v>59495.637419999999</v>
      </c>
      <c r="AX1156" s="70">
        <v>400</v>
      </c>
      <c r="AY1156" s="70">
        <v>600</v>
      </c>
      <c r="AZ1156" s="70"/>
      <c r="BA1156" s="68">
        <f t="shared" si="230"/>
        <v>60495.637419999999</v>
      </c>
      <c r="BB1156" s="17" t="s">
        <v>4860</v>
      </c>
      <c r="BC1156" s="81" t="s">
        <v>4958</v>
      </c>
    </row>
    <row r="1157" spans="1:55" s="20" customFormat="1" ht="39.75" customHeight="1" x14ac:dyDescent="0.25">
      <c r="A1157" s="81" t="s">
        <v>73</v>
      </c>
      <c r="B1157" s="34" t="s">
        <v>2</v>
      </c>
      <c r="C1157" s="34"/>
      <c r="D1157" s="34"/>
      <c r="E1157" s="34"/>
      <c r="F1157" s="34" t="s">
        <v>5182</v>
      </c>
      <c r="G1157" s="15" t="s">
        <v>4783</v>
      </c>
      <c r="H1157" s="16" t="s">
        <v>4783</v>
      </c>
      <c r="I1157" s="172">
        <f t="shared" si="231"/>
        <v>1145</v>
      </c>
      <c r="J1157" s="83">
        <f t="shared" si="223"/>
        <v>1090</v>
      </c>
      <c r="K1157" s="17" t="s">
        <v>4751</v>
      </c>
      <c r="L1157" s="60" t="s">
        <v>74</v>
      </c>
      <c r="M1157" s="60" t="s">
        <v>5648</v>
      </c>
      <c r="N1157" s="53" t="s">
        <v>4806</v>
      </c>
      <c r="O1157" s="18" t="s">
        <v>3906</v>
      </c>
      <c r="P1157" s="47" t="s">
        <v>3907</v>
      </c>
      <c r="Q1157" s="48">
        <v>42004</v>
      </c>
      <c r="R1157" s="66" t="s">
        <v>1273</v>
      </c>
      <c r="S1157" s="48" t="s">
        <v>76</v>
      </c>
      <c r="T1157" s="56" t="s">
        <v>77</v>
      </c>
      <c r="U1157" s="47" t="s">
        <v>78</v>
      </c>
      <c r="V1157" s="58" t="s">
        <v>206</v>
      </c>
      <c r="W1157" s="58" t="s">
        <v>1858</v>
      </c>
      <c r="X1157" s="58" t="s">
        <v>5183</v>
      </c>
      <c r="Y1157" s="19" t="s">
        <v>5236</v>
      </c>
      <c r="Z1157" s="71"/>
      <c r="AA1157" s="69"/>
      <c r="AB1157" s="68">
        <f t="shared" si="224"/>
        <v>0</v>
      </c>
      <c r="AC1157" s="69">
        <v>1747.85</v>
      </c>
      <c r="AD1157" s="69">
        <v>941.15</v>
      </c>
      <c r="AE1157" s="69"/>
      <c r="AF1157" s="68">
        <f t="shared" si="225"/>
        <v>2689</v>
      </c>
      <c r="AG1157" s="69"/>
      <c r="AH1157" s="69"/>
      <c r="AI1157" s="69"/>
      <c r="AJ1157" s="68">
        <f t="shared" si="226"/>
        <v>0</v>
      </c>
      <c r="AK1157" s="69"/>
      <c r="AL1157" s="69"/>
      <c r="AM1157" s="69"/>
      <c r="AN1157" s="69">
        <v>450</v>
      </c>
      <c r="AO1157" s="69">
        <v>300</v>
      </c>
      <c r="AP1157" s="69"/>
      <c r="AQ1157" s="68">
        <f t="shared" si="227"/>
        <v>750</v>
      </c>
      <c r="AR1157" s="69">
        <v>1402.44</v>
      </c>
      <c r="AS1157" s="69"/>
      <c r="AT1157" s="72">
        <f t="shared" si="228"/>
        <v>157.3065</v>
      </c>
      <c r="AU1157" s="71">
        <f t="shared" si="233"/>
        <v>17.653284999999997</v>
      </c>
      <c r="AV1157" s="68">
        <f t="shared" si="229"/>
        <v>5016.3997850000005</v>
      </c>
      <c r="AW1157" s="68">
        <f t="shared" si="232"/>
        <v>60196.797420000003</v>
      </c>
      <c r="AX1157" s="70">
        <v>400</v>
      </c>
      <c r="AY1157" s="70">
        <v>600</v>
      </c>
      <c r="AZ1157" s="70"/>
      <c r="BA1157" s="68">
        <f t="shared" si="230"/>
        <v>61196.797420000003</v>
      </c>
      <c r="BB1157" s="17" t="s">
        <v>4860</v>
      </c>
      <c r="BC1157" s="81" t="s">
        <v>4958</v>
      </c>
    </row>
    <row r="1158" spans="1:55" s="20" customFormat="1" ht="39.75" customHeight="1" x14ac:dyDescent="0.25">
      <c r="A1158" s="81" t="s">
        <v>73</v>
      </c>
      <c r="B1158" s="34" t="s">
        <v>2</v>
      </c>
      <c r="C1158" s="34"/>
      <c r="D1158" s="34"/>
      <c r="E1158" s="34"/>
      <c r="F1158" s="34" t="s">
        <v>5182</v>
      </c>
      <c r="G1158" s="15" t="s">
        <v>4783</v>
      </c>
      <c r="H1158" s="16" t="s">
        <v>4783</v>
      </c>
      <c r="I1158" s="172">
        <f t="shared" si="231"/>
        <v>1146</v>
      </c>
      <c r="J1158" s="83">
        <f t="shared" si="223"/>
        <v>1091</v>
      </c>
      <c r="K1158" s="17" t="s">
        <v>4751</v>
      </c>
      <c r="L1158" s="60" t="s">
        <v>74</v>
      </c>
      <c r="M1158" s="60" t="s">
        <v>5648</v>
      </c>
      <c r="N1158" s="53" t="s">
        <v>4806</v>
      </c>
      <c r="O1158" s="18" t="s">
        <v>3910</v>
      </c>
      <c r="P1158" s="47" t="s">
        <v>3911</v>
      </c>
      <c r="Q1158" s="48">
        <v>42004</v>
      </c>
      <c r="R1158" s="66" t="s">
        <v>1384</v>
      </c>
      <c r="S1158" s="48" t="s">
        <v>76</v>
      </c>
      <c r="T1158" s="56" t="s">
        <v>77</v>
      </c>
      <c r="U1158" s="47" t="s">
        <v>78</v>
      </c>
      <c r="V1158" s="58" t="s">
        <v>206</v>
      </c>
      <c r="W1158" s="58" t="s">
        <v>1858</v>
      </c>
      <c r="X1158" s="58" t="s">
        <v>5183</v>
      </c>
      <c r="Y1158" s="19" t="s">
        <v>5236</v>
      </c>
      <c r="Z1158" s="71"/>
      <c r="AA1158" s="69"/>
      <c r="AB1158" s="68">
        <f t="shared" si="224"/>
        <v>0</v>
      </c>
      <c r="AC1158" s="69">
        <v>1747.85</v>
      </c>
      <c r="AD1158" s="69">
        <v>941.15</v>
      </c>
      <c r="AE1158" s="69"/>
      <c r="AF1158" s="68">
        <f t="shared" si="225"/>
        <v>2689</v>
      </c>
      <c r="AG1158" s="69"/>
      <c r="AH1158" s="69"/>
      <c r="AI1158" s="69"/>
      <c r="AJ1158" s="68">
        <f t="shared" si="226"/>
        <v>0</v>
      </c>
      <c r="AK1158" s="69"/>
      <c r="AL1158" s="69"/>
      <c r="AM1158" s="69"/>
      <c r="AN1158" s="69">
        <v>450</v>
      </c>
      <c r="AO1158" s="69">
        <v>300</v>
      </c>
      <c r="AP1158" s="69"/>
      <c r="AQ1158" s="68">
        <f t="shared" si="227"/>
        <v>750</v>
      </c>
      <c r="AR1158" s="69">
        <v>847.31</v>
      </c>
      <c r="AS1158" s="69"/>
      <c r="AT1158" s="72">
        <f t="shared" si="228"/>
        <v>157.3065</v>
      </c>
      <c r="AU1158" s="71">
        <f t="shared" si="233"/>
        <v>17.653284999999997</v>
      </c>
      <c r="AV1158" s="68">
        <f t="shared" si="229"/>
        <v>4461.2697849999995</v>
      </c>
      <c r="AW1158" s="68">
        <f t="shared" si="232"/>
        <v>53535.23741999999</v>
      </c>
      <c r="AX1158" s="70">
        <v>400</v>
      </c>
      <c r="AY1158" s="70">
        <v>600</v>
      </c>
      <c r="AZ1158" s="70"/>
      <c r="BA1158" s="68">
        <f t="shared" si="230"/>
        <v>54535.23741999999</v>
      </c>
      <c r="BB1158" s="17" t="s">
        <v>4860</v>
      </c>
      <c r="BC1158" s="81" t="s">
        <v>4958</v>
      </c>
    </row>
    <row r="1159" spans="1:55" s="20" customFormat="1" ht="39.75" customHeight="1" x14ac:dyDescent="0.25">
      <c r="A1159" s="81" t="s">
        <v>73</v>
      </c>
      <c r="B1159" s="34" t="s">
        <v>2</v>
      </c>
      <c r="C1159" s="34"/>
      <c r="D1159" s="34"/>
      <c r="E1159" s="34"/>
      <c r="F1159" s="34" t="s">
        <v>5182</v>
      </c>
      <c r="G1159" s="15" t="s">
        <v>4783</v>
      </c>
      <c r="H1159" s="16" t="s">
        <v>4783</v>
      </c>
      <c r="I1159" s="172">
        <f t="shared" si="231"/>
        <v>1147</v>
      </c>
      <c r="J1159" s="83">
        <f t="shared" si="223"/>
        <v>1092</v>
      </c>
      <c r="K1159" s="17" t="s">
        <v>4751</v>
      </c>
      <c r="L1159" s="60" t="s">
        <v>74</v>
      </c>
      <c r="M1159" s="60" t="s">
        <v>5648</v>
      </c>
      <c r="N1159" s="53" t="s">
        <v>4808</v>
      </c>
      <c r="O1159" s="18" t="s">
        <v>3914</v>
      </c>
      <c r="P1159" s="47" t="s">
        <v>3915</v>
      </c>
      <c r="Q1159" s="48">
        <v>42004</v>
      </c>
      <c r="R1159" s="66" t="s">
        <v>1394</v>
      </c>
      <c r="S1159" s="48" t="s">
        <v>76</v>
      </c>
      <c r="T1159" s="56" t="s">
        <v>77</v>
      </c>
      <c r="U1159" s="47" t="s">
        <v>78</v>
      </c>
      <c r="V1159" s="58" t="s">
        <v>206</v>
      </c>
      <c r="W1159" s="58" t="s">
        <v>1858</v>
      </c>
      <c r="X1159" s="58" t="s">
        <v>5183</v>
      </c>
      <c r="Y1159" s="19" t="s">
        <v>5236</v>
      </c>
      <c r="Z1159" s="71"/>
      <c r="AA1159" s="69"/>
      <c r="AB1159" s="68">
        <f t="shared" si="224"/>
        <v>0</v>
      </c>
      <c r="AC1159" s="69">
        <v>1747.85</v>
      </c>
      <c r="AD1159" s="69">
        <v>941.15</v>
      </c>
      <c r="AE1159" s="69"/>
      <c r="AF1159" s="68">
        <f t="shared" si="225"/>
        <v>2689</v>
      </c>
      <c r="AG1159" s="69"/>
      <c r="AH1159" s="69"/>
      <c r="AI1159" s="69"/>
      <c r="AJ1159" s="68">
        <f t="shared" si="226"/>
        <v>0</v>
      </c>
      <c r="AK1159" s="69"/>
      <c r="AL1159" s="69"/>
      <c r="AM1159" s="69"/>
      <c r="AN1159" s="69">
        <v>450</v>
      </c>
      <c r="AO1159" s="69"/>
      <c r="AP1159" s="69"/>
      <c r="AQ1159" s="68">
        <f t="shared" si="227"/>
        <v>450</v>
      </c>
      <c r="AR1159" s="69">
        <v>1402.44</v>
      </c>
      <c r="AS1159" s="69"/>
      <c r="AT1159" s="72">
        <f t="shared" si="228"/>
        <v>157.3065</v>
      </c>
      <c r="AU1159" s="71">
        <f t="shared" si="233"/>
        <v>17.653284999999997</v>
      </c>
      <c r="AV1159" s="68">
        <f t="shared" si="229"/>
        <v>4716.3997850000005</v>
      </c>
      <c r="AW1159" s="68">
        <f t="shared" si="232"/>
        <v>56596.797420000003</v>
      </c>
      <c r="AX1159" s="70">
        <v>400</v>
      </c>
      <c r="AY1159" s="70">
        <v>600</v>
      </c>
      <c r="AZ1159" s="70"/>
      <c r="BA1159" s="68">
        <f t="shared" si="230"/>
        <v>57596.797420000003</v>
      </c>
      <c r="BB1159" s="17" t="s">
        <v>4860</v>
      </c>
      <c r="BC1159" s="81" t="s">
        <v>4958</v>
      </c>
    </row>
    <row r="1160" spans="1:55" s="20" customFormat="1" ht="39.75" customHeight="1" x14ac:dyDescent="0.25">
      <c r="A1160" s="81" t="s">
        <v>73</v>
      </c>
      <c r="B1160" s="34" t="s">
        <v>2</v>
      </c>
      <c r="C1160" s="34"/>
      <c r="D1160" s="34"/>
      <c r="E1160" s="34"/>
      <c r="F1160" s="34" t="s">
        <v>5182</v>
      </c>
      <c r="G1160" s="15" t="s">
        <v>4783</v>
      </c>
      <c r="H1160" s="16" t="s">
        <v>4783</v>
      </c>
      <c r="I1160" s="172">
        <f t="shared" si="231"/>
        <v>1148</v>
      </c>
      <c r="J1160" s="83">
        <f t="shared" si="223"/>
        <v>1093</v>
      </c>
      <c r="K1160" s="17" t="s">
        <v>4751</v>
      </c>
      <c r="L1160" s="60" t="s">
        <v>74</v>
      </c>
      <c r="M1160" s="60" t="s">
        <v>5648</v>
      </c>
      <c r="N1160" s="53" t="s">
        <v>4806</v>
      </c>
      <c r="O1160" s="18" t="s">
        <v>3918</v>
      </c>
      <c r="P1160" s="47" t="s">
        <v>3919</v>
      </c>
      <c r="Q1160" s="48">
        <v>42004</v>
      </c>
      <c r="R1160" s="66" t="s">
        <v>1387</v>
      </c>
      <c r="S1160" s="48" t="s">
        <v>76</v>
      </c>
      <c r="T1160" s="56" t="s">
        <v>77</v>
      </c>
      <c r="U1160" s="47" t="s">
        <v>78</v>
      </c>
      <c r="V1160" s="58" t="s">
        <v>206</v>
      </c>
      <c r="W1160" s="58" t="s">
        <v>1858</v>
      </c>
      <c r="X1160" s="58" t="s">
        <v>5183</v>
      </c>
      <c r="Y1160" s="19" t="s">
        <v>5241</v>
      </c>
      <c r="Z1160" s="71"/>
      <c r="AA1160" s="69"/>
      <c r="AB1160" s="68">
        <f t="shared" si="224"/>
        <v>0</v>
      </c>
      <c r="AC1160" s="69">
        <v>1747.85</v>
      </c>
      <c r="AD1160" s="69">
        <v>941.15</v>
      </c>
      <c r="AE1160" s="69"/>
      <c r="AF1160" s="68">
        <f t="shared" si="225"/>
        <v>2689</v>
      </c>
      <c r="AG1160" s="69"/>
      <c r="AH1160" s="69"/>
      <c r="AI1160" s="69"/>
      <c r="AJ1160" s="68">
        <f t="shared" si="226"/>
        <v>0</v>
      </c>
      <c r="AK1160" s="69"/>
      <c r="AL1160" s="69"/>
      <c r="AM1160" s="69"/>
      <c r="AN1160" s="69">
        <v>450</v>
      </c>
      <c r="AO1160" s="69">
        <v>300</v>
      </c>
      <c r="AP1160" s="69"/>
      <c r="AQ1160" s="68">
        <f t="shared" si="227"/>
        <v>750</v>
      </c>
      <c r="AR1160" s="69">
        <v>1402.44</v>
      </c>
      <c r="AS1160" s="69"/>
      <c r="AT1160" s="72">
        <f t="shared" si="228"/>
        <v>157.3065</v>
      </c>
      <c r="AU1160" s="71">
        <f t="shared" si="233"/>
        <v>17.653284999999997</v>
      </c>
      <c r="AV1160" s="68">
        <f t="shared" si="229"/>
        <v>5016.3997850000005</v>
      </c>
      <c r="AW1160" s="68">
        <f t="shared" si="232"/>
        <v>60196.797420000003</v>
      </c>
      <c r="AX1160" s="70">
        <v>400</v>
      </c>
      <c r="AY1160" s="70">
        <v>600</v>
      </c>
      <c r="AZ1160" s="70"/>
      <c r="BA1160" s="68">
        <f t="shared" si="230"/>
        <v>61196.797420000003</v>
      </c>
      <c r="BB1160" s="17" t="s">
        <v>4860</v>
      </c>
      <c r="BC1160" s="81" t="s">
        <v>4958</v>
      </c>
    </row>
    <row r="1161" spans="1:55" s="20" customFormat="1" ht="39.75" customHeight="1" x14ac:dyDescent="0.25">
      <c r="A1161" s="81" t="s">
        <v>73</v>
      </c>
      <c r="B1161" s="34" t="s">
        <v>2</v>
      </c>
      <c r="C1161" s="34"/>
      <c r="D1161" s="34"/>
      <c r="E1161" s="34"/>
      <c r="F1161" s="34" t="s">
        <v>5182</v>
      </c>
      <c r="G1161" s="15" t="s">
        <v>4783</v>
      </c>
      <c r="H1161" s="16" t="s">
        <v>4783</v>
      </c>
      <c r="I1161" s="172">
        <f t="shared" si="231"/>
        <v>1149</v>
      </c>
      <c r="J1161" s="83">
        <f t="shared" ref="J1161:J1224" si="234">J1160+1</f>
        <v>1094</v>
      </c>
      <c r="K1161" s="17" t="s">
        <v>4751</v>
      </c>
      <c r="L1161" s="60" t="s">
        <v>74</v>
      </c>
      <c r="M1161" s="60" t="s">
        <v>5648</v>
      </c>
      <c r="N1161" s="55" t="s">
        <v>4806</v>
      </c>
      <c r="O1161" s="18" t="s">
        <v>3940</v>
      </c>
      <c r="P1161" s="47" t="s">
        <v>3941</v>
      </c>
      <c r="Q1161" s="48">
        <v>42369</v>
      </c>
      <c r="R1161" s="66" t="s">
        <v>1403</v>
      </c>
      <c r="S1161" s="48" t="s">
        <v>76</v>
      </c>
      <c r="T1161" s="56" t="s">
        <v>77</v>
      </c>
      <c r="U1161" s="47" t="s">
        <v>78</v>
      </c>
      <c r="V1161" s="58" t="s">
        <v>206</v>
      </c>
      <c r="W1161" s="58" t="s">
        <v>1858</v>
      </c>
      <c r="X1161" s="58" t="s">
        <v>5183</v>
      </c>
      <c r="Y1161" s="19" t="s">
        <v>5193</v>
      </c>
      <c r="Z1161" s="71"/>
      <c r="AA1161" s="69"/>
      <c r="AB1161" s="68">
        <f t="shared" si="224"/>
        <v>0</v>
      </c>
      <c r="AC1161" s="69">
        <v>1747.85</v>
      </c>
      <c r="AD1161" s="69">
        <v>941.15</v>
      </c>
      <c r="AE1161" s="69"/>
      <c r="AF1161" s="68">
        <f t="shared" si="225"/>
        <v>2689</v>
      </c>
      <c r="AG1161" s="69"/>
      <c r="AH1161" s="69"/>
      <c r="AI1161" s="69"/>
      <c r="AJ1161" s="68">
        <f t="shared" si="226"/>
        <v>0</v>
      </c>
      <c r="AK1161" s="69"/>
      <c r="AL1161" s="69"/>
      <c r="AM1161" s="69"/>
      <c r="AN1161" s="69">
        <v>450</v>
      </c>
      <c r="AO1161" s="69">
        <v>300</v>
      </c>
      <c r="AP1161" s="69"/>
      <c r="AQ1161" s="68">
        <f t="shared" si="227"/>
        <v>750</v>
      </c>
      <c r="AR1161" s="69">
        <v>1197.92</v>
      </c>
      <c r="AS1161" s="69"/>
      <c r="AT1161" s="72">
        <f t="shared" si="228"/>
        <v>157.3065</v>
      </c>
      <c r="AU1161" s="71">
        <f t="shared" si="233"/>
        <v>17.653284999999997</v>
      </c>
      <c r="AV1161" s="68">
        <f t="shared" si="229"/>
        <v>4811.8797850000001</v>
      </c>
      <c r="AW1161" s="68">
        <f t="shared" si="232"/>
        <v>57742.557419999997</v>
      </c>
      <c r="AX1161" s="70">
        <v>400</v>
      </c>
      <c r="AY1161" s="70">
        <v>600</v>
      </c>
      <c r="AZ1161" s="70"/>
      <c r="BA1161" s="68">
        <f t="shared" si="230"/>
        <v>58742.557419999997</v>
      </c>
      <c r="BB1161" s="17" t="s">
        <v>4854</v>
      </c>
      <c r="BC1161" s="81" t="s">
        <v>4954</v>
      </c>
    </row>
    <row r="1162" spans="1:55" s="20" customFormat="1" ht="39.75" customHeight="1" x14ac:dyDescent="0.25">
      <c r="A1162" s="81" t="s">
        <v>73</v>
      </c>
      <c r="B1162" s="34" t="s">
        <v>2</v>
      </c>
      <c r="C1162" s="34"/>
      <c r="D1162" s="34"/>
      <c r="E1162" s="34"/>
      <c r="F1162" s="34" t="s">
        <v>5182</v>
      </c>
      <c r="G1162" s="15" t="s">
        <v>4783</v>
      </c>
      <c r="H1162" s="16" t="s">
        <v>4783</v>
      </c>
      <c r="I1162" s="172">
        <f t="shared" si="231"/>
        <v>1150</v>
      </c>
      <c r="J1162" s="83">
        <f t="shared" si="234"/>
        <v>1095</v>
      </c>
      <c r="K1162" s="17" t="s">
        <v>4751</v>
      </c>
      <c r="L1162" s="60" t="s">
        <v>74</v>
      </c>
      <c r="M1162" s="60" t="s">
        <v>5648</v>
      </c>
      <c r="N1162" s="139" t="s">
        <v>4802</v>
      </c>
      <c r="O1162" s="18" t="s">
        <v>5153</v>
      </c>
      <c r="P1162" s="47" t="s">
        <v>5366</v>
      </c>
      <c r="Q1162" s="48">
        <v>42675</v>
      </c>
      <c r="R1162" s="66" t="s">
        <v>5309</v>
      </c>
      <c r="S1162" s="48" t="s">
        <v>76</v>
      </c>
      <c r="T1162" s="56" t="s">
        <v>77</v>
      </c>
      <c r="U1162" s="47" t="s">
        <v>78</v>
      </c>
      <c r="V1162" s="58" t="s">
        <v>206</v>
      </c>
      <c r="W1162" s="58" t="s">
        <v>1858</v>
      </c>
      <c r="X1162" s="58" t="s">
        <v>5183</v>
      </c>
      <c r="Y1162" s="19" t="s">
        <v>5193</v>
      </c>
      <c r="Z1162" s="71"/>
      <c r="AA1162" s="69"/>
      <c r="AB1162" s="68">
        <f t="shared" si="224"/>
        <v>0</v>
      </c>
      <c r="AC1162" s="69">
        <v>1747.85</v>
      </c>
      <c r="AD1162" s="69">
        <v>941.15</v>
      </c>
      <c r="AE1162" s="69"/>
      <c r="AF1162" s="68">
        <f t="shared" si="225"/>
        <v>2689</v>
      </c>
      <c r="AG1162" s="69"/>
      <c r="AH1162" s="69"/>
      <c r="AI1162" s="69"/>
      <c r="AJ1162" s="68">
        <f t="shared" si="226"/>
        <v>0</v>
      </c>
      <c r="AK1162" s="69"/>
      <c r="AL1162" s="69"/>
      <c r="AM1162" s="69"/>
      <c r="AN1162" s="69">
        <v>450</v>
      </c>
      <c r="AO1162" s="69">
        <v>300</v>
      </c>
      <c r="AP1162" s="69"/>
      <c r="AQ1162" s="68">
        <f t="shared" si="227"/>
        <v>750</v>
      </c>
      <c r="AR1162" s="69">
        <v>1285.57</v>
      </c>
      <c r="AS1162" s="69"/>
      <c r="AT1162" s="72">
        <f t="shared" si="228"/>
        <v>157.3065</v>
      </c>
      <c r="AU1162" s="71">
        <f t="shared" si="233"/>
        <v>17.653284999999997</v>
      </c>
      <c r="AV1162" s="68">
        <f t="shared" si="229"/>
        <v>4899.5297849999997</v>
      </c>
      <c r="AW1162" s="68">
        <f t="shared" si="232"/>
        <v>58794.35742</v>
      </c>
      <c r="AX1162" s="70">
        <v>400</v>
      </c>
      <c r="AY1162" s="70">
        <v>600</v>
      </c>
      <c r="AZ1162" s="70"/>
      <c r="BA1162" s="68">
        <f t="shared" si="230"/>
        <v>59794.35742</v>
      </c>
      <c r="BB1162" s="17" t="s">
        <v>5447</v>
      </c>
      <c r="BC1162" s="81" t="s">
        <v>5134</v>
      </c>
    </row>
    <row r="1163" spans="1:55" s="20" customFormat="1" ht="39.75" customHeight="1" x14ac:dyDescent="0.25">
      <c r="A1163" s="81" t="s">
        <v>73</v>
      </c>
      <c r="B1163" s="34" t="s">
        <v>2</v>
      </c>
      <c r="C1163" s="34"/>
      <c r="D1163" s="34"/>
      <c r="E1163" s="34"/>
      <c r="F1163" s="34" t="s">
        <v>5182</v>
      </c>
      <c r="G1163" s="15" t="s">
        <v>4783</v>
      </c>
      <c r="H1163" s="16" t="s">
        <v>4783</v>
      </c>
      <c r="I1163" s="172">
        <f t="shared" si="231"/>
        <v>1151</v>
      </c>
      <c r="J1163" s="83">
        <f t="shared" si="234"/>
        <v>1096</v>
      </c>
      <c r="K1163" s="17" t="s">
        <v>4751</v>
      </c>
      <c r="L1163" s="60" t="s">
        <v>74</v>
      </c>
      <c r="M1163" s="60" t="s">
        <v>5648</v>
      </c>
      <c r="N1163" s="139" t="s">
        <v>4802</v>
      </c>
      <c r="O1163" s="18" t="s">
        <v>5154</v>
      </c>
      <c r="P1163" s="47" t="s">
        <v>5367</v>
      </c>
      <c r="Q1163" s="48">
        <v>42675</v>
      </c>
      <c r="R1163" s="66" t="s">
        <v>5310</v>
      </c>
      <c r="S1163" s="48" t="s">
        <v>76</v>
      </c>
      <c r="T1163" s="56" t="s">
        <v>77</v>
      </c>
      <c r="U1163" s="47" t="s">
        <v>78</v>
      </c>
      <c r="V1163" s="58" t="s">
        <v>206</v>
      </c>
      <c r="W1163" s="58" t="s">
        <v>1858</v>
      </c>
      <c r="X1163" s="58" t="s">
        <v>5183</v>
      </c>
      <c r="Y1163" s="19" t="s">
        <v>5193</v>
      </c>
      <c r="Z1163" s="71"/>
      <c r="AA1163" s="69"/>
      <c r="AB1163" s="68">
        <f t="shared" si="224"/>
        <v>0</v>
      </c>
      <c r="AC1163" s="69">
        <v>1747.85</v>
      </c>
      <c r="AD1163" s="69">
        <v>941.15</v>
      </c>
      <c r="AE1163" s="69"/>
      <c r="AF1163" s="68">
        <f t="shared" si="225"/>
        <v>2689</v>
      </c>
      <c r="AG1163" s="69"/>
      <c r="AH1163" s="69"/>
      <c r="AI1163" s="69"/>
      <c r="AJ1163" s="68">
        <f t="shared" si="226"/>
        <v>0</v>
      </c>
      <c r="AK1163" s="69"/>
      <c r="AL1163" s="69"/>
      <c r="AM1163" s="69"/>
      <c r="AN1163" s="69">
        <v>450</v>
      </c>
      <c r="AO1163" s="69">
        <v>300</v>
      </c>
      <c r="AP1163" s="69"/>
      <c r="AQ1163" s="68">
        <f t="shared" si="227"/>
        <v>750</v>
      </c>
      <c r="AR1163" s="69">
        <v>1402.44</v>
      </c>
      <c r="AS1163" s="69"/>
      <c r="AT1163" s="72">
        <f t="shared" si="228"/>
        <v>157.3065</v>
      </c>
      <c r="AU1163" s="71">
        <f t="shared" si="233"/>
        <v>17.653284999999997</v>
      </c>
      <c r="AV1163" s="68">
        <f t="shared" si="229"/>
        <v>5016.3997850000005</v>
      </c>
      <c r="AW1163" s="68">
        <f t="shared" si="232"/>
        <v>60196.797420000003</v>
      </c>
      <c r="AX1163" s="70">
        <v>400</v>
      </c>
      <c r="AY1163" s="70">
        <v>600</v>
      </c>
      <c r="AZ1163" s="70"/>
      <c r="BA1163" s="68">
        <f t="shared" si="230"/>
        <v>61196.797420000003</v>
      </c>
      <c r="BB1163" s="17" t="s">
        <v>5447</v>
      </c>
      <c r="BC1163" s="81" t="s">
        <v>5134</v>
      </c>
    </row>
    <row r="1164" spans="1:55" s="20" customFormat="1" ht="39.75" customHeight="1" x14ac:dyDescent="0.25">
      <c r="A1164" s="81" t="s">
        <v>73</v>
      </c>
      <c r="B1164" s="34" t="s">
        <v>2</v>
      </c>
      <c r="C1164" s="34"/>
      <c r="D1164" s="34"/>
      <c r="E1164" s="34"/>
      <c r="F1164" s="34" t="s">
        <v>5182</v>
      </c>
      <c r="G1164" s="15" t="s">
        <v>4783</v>
      </c>
      <c r="H1164" s="16" t="s">
        <v>4783</v>
      </c>
      <c r="I1164" s="172">
        <f t="shared" si="231"/>
        <v>1152</v>
      </c>
      <c r="J1164" s="83">
        <f t="shared" si="234"/>
        <v>1097</v>
      </c>
      <c r="K1164" s="17" t="s">
        <v>4751</v>
      </c>
      <c r="L1164" s="60" t="s">
        <v>74</v>
      </c>
      <c r="M1164" s="60" t="s">
        <v>5648</v>
      </c>
      <c r="N1164" s="139" t="s">
        <v>4802</v>
      </c>
      <c r="O1164" s="18" t="s">
        <v>5157</v>
      </c>
      <c r="P1164" s="47" t="s">
        <v>5370</v>
      </c>
      <c r="Q1164" s="48">
        <v>42675</v>
      </c>
      <c r="R1164" s="66" t="s">
        <v>5313</v>
      </c>
      <c r="S1164" s="48" t="s">
        <v>76</v>
      </c>
      <c r="T1164" s="56" t="s">
        <v>77</v>
      </c>
      <c r="U1164" s="47" t="s">
        <v>78</v>
      </c>
      <c r="V1164" s="58" t="s">
        <v>206</v>
      </c>
      <c r="W1164" s="58" t="s">
        <v>1858</v>
      </c>
      <c r="X1164" s="58" t="s">
        <v>5183</v>
      </c>
      <c r="Y1164" s="19" t="s">
        <v>5193</v>
      </c>
      <c r="Z1164" s="71"/>
      <c r="AA1164" s="69"/>
      <c r="AB1164" s="68">
        <f t="shared" si="224"/>
        <v>0</v>
      </c>
      <c r="AC1164" s="69">
        <v>1747.85</v>
      </c>
      <c r="AD1164" s="69">
        <v>941.15</v>
      </c>
      <c r="AE1164" s="69"/>
      <c r="AF1164" s="68">
        <f t="shared" si="225"/>
        <v>2689</v>
      </c>
      <c r="AG1164" s="69"/>
      <c r="AH1164" s="69"/>
      <c r="AI1164" s="69"/>
      <c r="AJ1164" s="68">
        <f t="shared" si="226"/>
        <v>0</v>
      </c>
      <c r="AK1164" s="69"/>
      <c r="AL1164" s="69"/>
      <c r="AM1164" s="69"/>
      <c r="AN1164" s="69">
        <v>450</v>
      </c>
      <c r="AO1164" s="69">
        <v>300</v>
      </c>
      <c r="AP1164" s="69"/>
      <c r="AQ1164" s="68">
        <f t="shared" si="227"/>
        <v>750</v>
      </c>
      <c r="AR1164" s="69">
        <v>1285.57</v>
      </c>
      <c r="AS1164" s="69"/>
      <c r="AT1164" s="72">
        <f t="shared" si="228"/>
        <v>157.3065</v>
      </c>
      <c r="AU1164" s="71">
        <f t="shared" si="233"/>
        <v>17.653284999999997</v>
      </c>
      <c r="AV1164" s="68">
        <f t="shared" si="229"/>
        <v>4899.5297849999997</v>
      </c>
      <c r="AW1164" s="68">
        <f t="shared" si="232"/>
        <v>58794.35742</v>
      </c>
      <c r="AX1164" s="70">
        <v>400</v>
      </c>
      <c r="AY1164" s="70">
        <v>600</v>
      </c>
      <c r="AZ1164" s="70"/>
      <c r="BA1164" s="68">
        <f t="shared" si="230"/>
        <v>59794.35742</v>
      </c>
      <c r="BB1164" s="17" t="s">
        <v>5447</v>
      </c>
      <c r="BC1164" s="81" t="s">
        <v>5134</v>
      </c>
    </row>
    <row r="1165" spans="1:55" s="20" customFormat="1" ht="39.75" customHeight="1" x14ac:dyDescent="0.25">
      <c r="A1165" s="81" t="s">
        <v>73</v>
      </c>
      <c r="B1165" s="34" t="s">
        <v>2</v>
      </c>
      <c r="C1165" s="34"/>
      <c r="D1165" s="34"/>
      <c r="E1165" s="34"/>
      <c r="F1165" s="34" t="s">
        <v>5182</v>
      </c>
      <c r="G1165" s="15" t="s">
        <v>4783</v>
      </c>
      <c r="H1165" s="16" t="s">
        <v>4783</v>
      </c>
      <c r="I1165" s="172">
        <f t="shared" si="231"/>
        <v>1153</v>
      </c>
      <c r="J1165" s="83">
        <f t="shared" si="234"/>
        <v>1098</v>
      </c>
      <c r="K1165" s="17" t="s">
        <v>4751</v>
      </c>
      <c r="L1165" s="60" t="s">
        <v>74</v>
      </c>
      <c r="M1165" s="60" t="s">
        <v>5648</v>
      </c>
      <c r="N1165" s="139" t="s">
        <v>4802</v>
      </c>
      <c r="O1165" s="18" t="s">
        <v>5158</v>
      </c>
      <c r="P1165" s="47" t="s">
        <v>5371</v>
      </c>
      <c r="Q1165" s="48">
        <v>42675</v>
      </c>
      <c r="R1165" s="66" t="s">
        <v>5314</v>
      </c>
      <c r="S1165" s="48" t="s">
        <v>76</v>
      </c>
      <c r="T1165" s="56" t="s">
        <v>77</v>
      </c>
      <c r="U1165" s="47" t="s">
        <v>78</v>
      </c>
      <c r="V1165" s="58" t="s">
        <v>206</v>
      </c>
      <c r="W1165" s="58" t="s">
        <v>1858</v>
      </c>
      <c r="X1165" s="58" t="s">
        <v>5183</v>
      </c>
      <c r="Y1165" s="19" t="s">
        <v>5193</v>
      </c>
      <c r="Z1165" s="71"/>
      <c r="AA1165" s="69"/>
      <c r="AB1165" s="68">
        <f t="shared" ref="AB1165:AB1228" si="235">SUM(Z1165:AA1165)</f>
        <v>0</v>
      </c>
      <c r="AC1165" s="69">
        <v>1747.85</v>
      </c>
      <c r="AD1165" s="69">
        <v>941.15</v>
      </c>
      <c r="AE1165" s="69"/>
      <c r="AF1165" s="68">
        <f t="shared" ref="AF1165:AF1228" si="236">SUM(AC1165:AE1165)</f>
        <v>2689</v>
      </c>
      <c r="AG1165" s="69"/>
      <c r="AH1165" s="69"/>
      <c r="AI1165" s="69"/>
      <c r="AJ1165" s="68">
        <f t="shared" ref="AJ1165:AJ1228" si="237">SUM(AG1165:AI1165)</f>
        <v>0</v>
      </c>
      <c r="AK1165" s="69"/>
      <c r="AL1165" s="69"/>
      <c r="AM1165" s="69"/>
      <c r="AN1165" s="69">
        <v>450</v>
      </c>
      <c r="AO1165" s="69">
        <v>300</v>
      </c>
      <c r="AP1165" s="69"/>
      <c r="AQ1165" s="68">
        <f t="shared" ref="AQ1165:AQ1228" si="238">SUM(AK1165:AP1165)</f>
        <v>750</v>
      </c>
      <c r="AR1165" s="69">
        <v>1344.01</v>
      </c>
      <c r="AS1165" s="69"/>
      <c r="AT1165" s="72">
        <f t="shared" ref="AT1165:AT1228" si="239">+(Z1165+AC1165)*9%</f>
        <v>157.3065</v>
      </c>
      <c r="AU1165" s="71">
        <f t="shared" si="233"/>
        <v>17.653284999999997</v>
      </c>
      <c r="AV1165" s="68">
        <f t="shared" ref="AV1165:AV1228" si="240">AB1165+AF1165+AJ1165+AQ1165+AR1165+AS1165+AT1165+AU1165</f>
        <v>4957.9697850000002</v>
      </c>
      <c r="AW1165" s="68">
        <f t="shared" si="232"/>
        <v>59495.637419999999</v>
      </c>
      <c r="AX1165" s="70">
        <v>400</v>
      </c>
      <c r="AY1165" s="70">
        <v>600</v>
      </c>
      <c r="AZ1165" s="70"/>
      <c r="BA1165" s="68">
        <f t="shared" ref="BA1165:BA1228" si="241">AW1165+AX1165+AY1165+AZ1165</f>
        <v>60495.637419999999</v>
      </c>
      <c r="BB1165" s="17" t="s">
        <v>5447</v>
      </c>
      <c r="BC1165" s="81" t="s">
        <v>5134</v>
      </c>
    </row>
    <row r="1166" spans="1:55" s="20" customFormat="1" ht="39.75" customHeight="1" x14ac:dyDescent="0.25">
      <c r="A1166" s="81" t="s">
        <v>73</v>
      </c>
      <c r="B1166" s="34" t="s">
        <v>2</v>
      </c>
      <c r="C1166" s="34"/>
      <c r="D1166" s="34"/>
      <c r="E1166" s="34"/>
      <c r="F1166" s="34" t="s">
        <v>5182</v>
      </c>
      <c r="G1166" s="15" t="s">
        <v>4783</v>
      </c>
      <c r="H1166" s="16" t="s">
        <v>4783</v>
      </c>
      <c r="I1166" s="172">
        <f t="shared" ref="I1166:I1229" si="242">I1165+1</f>
        <v>1154</v>
      </c>
      <c r="J1166" s="83">
        <f t="shared" si="234"/>
        <v>1099</v>
      </c>
      <c r="K1166" s="17" t="s">
        <v>4751</v>
      </c>
      <c r="L1166" s="60" t="s">
        <v>74</v>
      </c>
      <c r="M1166" s="60" t="s">
        <v>5648</v>
      </c>
      <c r="N1166" s="139" t="s">
        <v>4802</v>
      </c>
      <c r="O1166" s="18" t="s">
        <v>5161</v>
      </c>
      <c r="P1166" s="47" t="s">
        <v>5374</v>
      </c>
      <c r="Q1166" s="48">
        <v>42675</v>
      </c>
      <c r="R1166" s="66" t="s">
        <v>5317</v>
      </c>
      <c r="S1166" s="48" t="s">
        <v>76</v>
      </c>
      <c r="T1166" s="56" t="s">
        <v>77</v>
      </c>
      <c r="U1166" s="47" t="s">
        <v>78</v>
      </c>
      <c r="V1166" s="58" t="s">
        <v>206</v>
      </c>
      <c r="W1166" s="58" t="s">
        <v>1858</v>
      </c>
      <c r="X1166" s="58" t="s">
        <v>5183</v>
      </c>
      <c r="Y1166" s="19" t="s">
        <v>5193</v>
      </c>
      <c r="Z1166" s="71"/>
      <c r="AA1166" s="69"/>
      <c r="AB1166" s="68">
        <f t="shared" si="235"/>
        <v>0</v>
      </c>
      <c r="AC1166" s="69">
        <v>1747.85</v>
      </c>
      <c r="AD1166" s="69">
        <v>941.15</v>
      </c>
      <c r="AE1166" s="69"/>
      <c r="AF1166" s="68">
        <f t="shared" si="236"/>
        <v>2689</v>
      </c>
      <c r="AG1166" s="69"/>
      <c r="AH1166" s="69"/>
      <c r="AI1166" s="69"/>
      <c r="AJ1166" s="68">
        <f t="shared" si="237"/>
        <v>0</v>
      </c>
      <c r="AK1166" s="69"/>
      <c r="AL1166" s="69"/>
      <c r="AM1166" s="69"/>
      <c r="AN1166" s="69">
        <v>450</v>
      </c>
      <c r="AO1166" s="69">
        <v>300</v>
      </c>
      <c r="AP1166" s="69"/>
      <c r="AQ1166" s="68">
        <f t="shared" si="238"/>
        <v>750</v>
      </c>
      <c r="AR1166" s="69">
        <v>1344.01</v>
      </c>
      <c r="AS1166" s="69"/>
      <c r="AT1166" s="72">
        <f t="shared" si="239"/>
        <v>157.3065</v>
      </c>
      <c r="AU1166" s="71">
        <f t="shared" si="233"/>
        <v>17.653284999999997</v>
      </c>
      <c r="AV1166" s="68">
        <f t="shared" si="240"/>
        <v>4957.9697850000002</v>
      </c>
      <c r="AW1166" s="68">
        <f t="shared" ref="AW1166:AW1229" si="243">AV1166*12</f>
        <v>59495.637419999999</v>
      </c>
      <c r="AX1166" s="70">
        <v>400</v>
      </c>
      <c r="AY1166" s="70">
        <v>600</v>
      </c>
      <c r="AZ1166" s="70"/>
      <c r="BA1166" s="68">
        <f t="shared" si="241"/>
        <v>60495.637419999999</v>
      </c>
      <c r="BB1166" s="17" t="s">
        <v>5447</v>
      </c>
      <c r="BC1166" s="81" t="s">
        <v>5134</v>
      </c>
    </row>
    <row r="1167" spans="1:55" s="20" customFormat="1" ht="39.75" customHeight="1" x14ac:dyDescent="0.25">
      <c r="A1167" s="81" t="s">
        <v>73</v>
      </c>
      <c r="B1167" s="34" t="s">
        <v>2</v>
      </c>
      <c r="C1167" s="34"/>
      <c r="D1167" s="34"/>
      <c r="E1167" s="34"/>
      <c r="F1167" s="34" t="s">
        <v>5182</v>
      </c>
      <c r="G1167" s="15" t="s">
        <v>4783</v>
      </c>
      <c r="H1167" s="16" t="s">
        <v>4783</v>
      </c>
      <c r="I1167" s="172">
        <f t="shared" si="242"/>
        <v>1155</v>
      </c>
      <c r="J1167" s="83">
        <f t="shared" si="234"/>
        <v>1100</v>
      </c>
      <c r="K1167" s="17" t="s">
        <v>4751</v>
      </c>
      <c r="L1167" s="60" t="s">
        <v>74</v>
      </c>
      <c r="M1167" s="60" t="s">
        <v>5648</v>
      </c>
      <c r="N1167" s="139" t="s">
        <v>4802</v>
      </c>
      <c r="O1167" s="18" t="s">
        <v>5162</v>
      </c>
      <c r="P1167" s="47" t="s">
        <v>5375</v>
      </c>
      <c r="Q1167" s="48">
        <v>42675</v>
      </c>
      <c r="R1167" s="66" t="s">
        <v>5318</v>
      </c>
      <c r="S1167" s="48" t="s">
        <v>76</v>
      </c>
      <c r="T1167" s="56" t="s">
        <v>77</v>
      </c>
      <c r="U1167" s="47" t="s">
        <v>78</v>
      </c>
      <c r="V1167" s="58" t="s">
        <v>206</v>
      </c>
      <c r="W1167" s="58" t="s">
        <v>1858</v>
      </c>
      <c r="X1167" s="58" t="s">
        <v>5183</v>
      </c>
      <c r="Y1167" s="19" t="s">
        <v>5193</v>
      </c>
      <c r="Z1167" s="71"/>
      <c r="AA1167" s="69"/>
      <c r="AB1167" s="68">
        <f t="shared" si="235"/>
        <v>0</v>
      </c>
      <c r="AC1167" s="69">
        <v>1747.85</v>
      </c>
      <c r="AD1167" s="69">
        <v>941.15</v>
      </c>
      <c r="AE1167" s="69"/>
      <c r="AF1167" s="68">
        <f t="shared" si="236"/>
        <v>2689</v>
      </c>
      <c r="AG1167" s="69"/>
      <c r="AH1167" s="69"/>
      <c r="AI1167" s="69"/>
      <c r="AJ1167" s="68">
        <f t="shared" si="237"/>
        <v>0</v>
      </c>
      <c r="AK1167" s="69"/>
      <c r="AL1167" s="69"/>
      <c r="AM1167" s="69"/>
      <c r="AN1167" s="69">
        <v>450</v>
      </c>
      <c r="AO1167" s="69"/>
      <c r="AP1167" s="69"/>
      <c r="AQ1167" s="68">
        <f t="shared" si="238"/>
        <v>450</v>
      </c>
      <c r="AR1167" s="69">
        <v>1402.44</v>
      </c>
      <c r="AS1167" s="69"/>
      <c r="AT1167" s="72">
        <f t="shared" si="239"/>
        <v>157.3065</v>
      </c>
      <c r="AU1167" s="71">
        <f t="shared" si="233"/>
        <v>17.653284999999997</v>
      </c>
      <c r="AV1167" s="68">
        <f t="shared" si="240"/>
        <v>4716.3997850000005</v>
      </c>
      <c r="AW1167" s="68">
        <f t="shared" si="243"/>
        <v>56596.797420000003</v>
      </c>
      <c r="AX1167" s="70">
        <v>400</v>
      </c>
      <c r="AY1167" s="70">
        <v>600</v>
      </c>
      <c r="AZ1167" s="70"/>
      <c r="BA1167" s="68">
        <f t="shared" si="241"/>
        <v>57596.797420000003</v>
      </c>
      <c r="BB1167" s="17" t="s">
        <v>5447</v>
      </c>
      <c r="BC1167" s="81" t="s">
        <v>5134</v>
      </c>
    </row>
    <row r="1168" spans="1:55" s="20" customFormat="1" ht="39.75" customHeight="1" x14ac:dyDescent="0.25">
      <c r="A1168" s="81" t="s">
        <v>73</v>
      </c>
      <c r="B1168" s="34" t="s">
        <v>2</v>
      </c>
      <c r="C1168" s="34"/>
      <c r="D1168" s="34"/>
      <c r="E1168" s="34"/>
      <c r="F1168" s="34" t="s">
        <v>5182</v>
      </c>
      <c r="G1168" s="15" t="s">
        <v>4783</v>
      </c>
      <c r="H1168" s="16" t="s">
        <v>4783</v>
      </c>
      <c r="I1168" s="172">
        <f t="shared" si="242"/>
        <v>1156</v>
      </c>
      <c r="J1168" s="83">
        <f t="shared" si="234"/>
        <v>1101</v>
      </c>
      <c r="K1168" s="17" t="s">
        <v>4751</v>
      </c>
      <c r="L1168" s="60" t="s">
        <v>74</v>
      </c>
      <c r="M1168" s="60" t="s">
        <v>5648</v>
      </c>
      <c r="N1168" s="139" t="s">
        <v>4802</v>
      </c>
      <c r="O1168" s="18" t="s">
        <v>5166</v>
      </c>
      <c r="P1168" s="47" t="s">
        <v>5379</v>
      </c>
      <c r="Q1168" s="48">
        <v>42675</v>
      </c>
      <c r="R1168" s="66" t="s">
        <v>5322</v>
      </c>
      <c r="S1168" s="48" t="s">
        <v>76</v>
      </c>
      <c r="T1168" s="56" t="s">
        <v>77</v>
      </c>
      <c r="U1168" s="47" t="s">
        <v>78</v>
      </c>
      <c r="V1168" s="58" t="s">
        <v>206</v>
      </c>
      <c r="W1168" s="58" t="s">
        <v>1858</v>
      </c>
      <c r="X1168" s="58" t="s">
        <v>5183</v>
      </c>
      <c r="Y1168" s="19" t="s">
        <v>5193</v>
      </c>
      <c r="Z1168" s="71"/>
      <c r="AA1168" s="69"/>
      <c r="AB1168" s="68">
        <f t="shared" si="235"/>
        <v>0</v>
      </c>
      <c r="AC1168" s="69">
        <v>1747.85</v>
      </c>
      <c r="AD1168" s="69">
        <v>941.15</v>
      </c>
      <c r="AE1168" s="69"/>
      <c r="AF1168" s="68">
        <f t="shared" si="236"/>
        <v>2689</v>
      </c>
      <c r="AG1168" s="69"/>
      <c r="AH1168" s="69"/>
      <c r="AI1168" s="69"/>
      <c r="AJ1168" s="68">
        <f t="shared" si="237"/>
        <v>0</v>
      </c>
      <c r="AK1168" s="69"/>
      <c r="AL1168" s="69"/>
      <c r="AM1168" s="69"/>
      <c r="AN1168" s="69">
        <v>450</v>
      </c>
      <c r="AO1168" s="69">
        <v>300</v>
      </c>
      <c r="AP1168" s="69"/>
      <c r="AQ1168" s="68">
        <f t="shared" si="238"/>
        <v>750</v>
      </c>
      <c r="AR1168" s="69">
        <v>818</v>
      </c>
      <c r="AS1168" s="69"/>
      <c r="AT1168" s="72">
        <f t="shared" si="239"/>
        <v>157.3065</v>
      </c>
      <c r="AU1168" s="71">
        <f t="shared" si="233"/>
        <v>17.653284999999997</v>
      </c>
      <c r="AV1168" s="68">
        <f t="shared" si="240"/>
        <v>4431.959785</v>
      </c>
      <c r="AW1168" s="68">
        <f t="shared" si="243"/>
        <v>53183.517420000004</v>
      </c>
      <c r="AX1168" s="70">
        <v>400</v>
      </c>
      <c r="AY1168" s="70">
        <v>600</v>
      </c>
      <c r="AZ1168" s="70"/>
      <c r="BA1168" s="68">
        <f t="shared" si="241"/>
        <v>54183.517420000004</v>
      </c>
      <c r="BB1168" s="17" t="s">
        <v>5447</v>
      </c>
      <c r="BC1168" s="81" t="s">
        <v>5134</v>
      </c>
    </row>
    <row r="1169" spans="1:55" s="20" customFormat="1" ht="39.75" customHeight="1" x14ac:dyDescent="0.25">
      <c r="A1169" s="81" t="s">
        <v>73</v>
      </c>
      <c r="B1169" s="34" t="s">
        <v>2</v>
      </c>
      <c r="C1169" s="34"/>
      <c r="D1169" s="34"/>
      <c r="E1169" s="34"/>
      <c r="F1169" s="34" t="s">
        <v>5182</v>
      </c>
      <c r="G1169" s="15" t="s">
        <v>4783</v>
      </c>
      <c r="H1169" s="16" t="s">
        <v>4783</v>
      </c>
      <c r="I1169" s="172">
        <f t="shared" si="242"/>
        <v>1157</v>
      </c>
      <c r="J1169" s="83">
        <f t="shared" si="234"/>
        <v>1102</v>
      </c>
      <c r="K1169" s="17" t="s">
        <v>4751</v>
      </c>
      <c r="L1169" s="60" t="s">
        <v>74</v>
      </c>
      <c r="M1169" s="60" t="s">
        <v>5648</v>
      </c>
      <c r="N1169" s="139" t="s">
        <v>4802</v>
      </c>
      <c r="O1169" s="18" t="s">
        <v>5664</v>
      </c>
      <c r="P1169" s="81" t="s">
        <v>5665</v>
      </c>
      <c r="Q1169" s="48">
        <v>43009</v>
      </c>
      <c r="R1169" s="66" t="s">
        <v>6027</v>
      </c>
      <c r="S1169" s="48" t="s">
        <v>76</v>
      </c>
      <c r="T1169" s="56" t="s">
        <v>77</v>
      </c>
      <c r="U1169" s="47" t="s">
        <v>78</v>
      </c>
      <c r="V1169" s="58" t="s">
        <v>206</v>
      </c>
      <c r="W1169" s="58" t="s">
        <v>1858</v>
      </c>
      <c r="X1169" s="58" t="s">
        <v>5183</v>
      </c>
      <c r="Y1169" s="19" t="s">
        <v>5193</v>
      </c>
      <c r="Z1169" s="71"/>
      <c r="AA1169" s="69"/>
      <c r="AB1169" s="68">
        <f t="shared" si="235"/>
        <v>0</v>
      </c>
      <c r="AC1169" s="69">
        <v>1747.85</v>
      </c>
      <c r="AD1169" s="69">
        <v>941.15</v>
      </c>
      <c r="AE1169" s="69"/>
      <c r="AF1169" s="68">
        <f t="shared" si="236"/>
        <v>2689</v>
      </c>
      <c r="AG1169" s="69"/>
      <c r="AH1169" s="69"/>
      <c r="AI1169" s="69"/>
      <c r="AJ1169" s="68">
        <f t="shared" si="237"/>
        <v>0</v>
      </c>
      <c r="AK1169" s="69"/>
      <c r="AL1169" s="69"/>
      <c r="AM1169" s="69"/>
      <c r="AN1169" s="69">
        <v>450</v>
      </c>
      <c r="AO1169" s="69">
        <v>300</v>
      </c>
      <c r="AP1169" s="69"/>
      <c r="AQ1169" s="68">
        <f t="shared" si="238"/>
        <v>750</v>
      </c>
      <c r="AR1169" s="69">
        <v>1139.48</v>
      </c>
      <c r="AS1169" s="69"/>
      <c r="AT1169" s="72">
        <f t="shared" si="239"/>
        <v>157.3065</v>
      </c>
      <c r="AU1169" s="71">
        <f t="shared" si="233"/>
        <v>17.653284999999997</v>
      </c>
      <c r="AV1169" s="68">
        <f t="shared" si="240"/>
        <v>4753.4397849999996</v>
      </c>
      <c r="AW1169" s="68">
        <f t="shared" si="243"/>
        <v>57041.277419999999</v>
      </c>
      <c r="AX1169" s="70">
        <v>400</v>
      </c>
      <c r="AY1169" s="70">
        <v>600</v>
      </c>
      <c r="AZ1169" s="70"/>
      <c r="BA1169" s="68">
        <f t="shared" si="241"/>
        <v>58041.277419999999</v>
      </c>
      <c r="BB1169" s="17" t="s">
        <v>5738</v>
      </c>
      <c r="BC1169" s="17" t="s">
        <v>5737</v>
      </c>
    </row>
    <row r="1170" spans="1:55" s="20" customFormat="1" ht="39.75" customHeight="1" x14ac:dyDescent="0.25">
      <c r="A1170" s="81" t="s">
        <v>73</v>
      </c>
      <c r="B1170" s="34" t="s">
        <v>2</v>
      </c>
      <c r="C1170" s="34"/>
      <c r="D1170" s="34"/>
      <c r="E1170" s="34"/>
      <c r="F1170" s="34" t="s">
        <v>5182</v>
      </c>
      <c r="G1170" s="15" t="s">
        <v>4783</v>
      </c>
      <c r="H1170" s="16" t="s">
        <v>4783</v>
      </c>
      <c r="I1170" s="172">
        <f t="shared" si="242"/>
        <v>1158</v>
      </c>
      <c r="J1170" s="83">
        <f t="shared" si="234"/>
        <v>1103</v>
      </c>
      <c r="K1170" s="17" t="s">
        <v>4751</v>
      </c>
      <c r="L1170" s="60" t="s">
        <v>74</v>
      </c>
      <c r="M1170" s="60" t="s">
        <v>5648</v>
      </c>
      <c r="N1170" s="139" t="s">
        <v>4802</v>
      </c>
      <c r="O1170" s="18" t="s">
        <v>5672</v>
      </c>
      <c r="P1170" s="81" t="s">
        <v>5673</v>
      </c>
      <c r="Q1170" s="48">
        <v>43009</v>
      </c>
      <c r="R1170" s="66" t="s">
        <v>6028</v>
      </c>
      <c r="S1170" s="48" t="s">
        <v>76</v>
      </c>
      <c r="T1170" s="56" t="s">
        <v>77</v>
      </c>
      <c r="U1170" s="47" t="s">
        <v>78</v>
      </c>
      <c r="V1170" s="58" t="s">
        <v>206</v>
      </c>
      <c r="W1170" s="58" t="s">
        <v>1858</v>
      </c>
      <c r="X1170" s="58" t="s">
        <v>5183</v>
      </c>
      <c r="Y1170" s="19" t="s">
        <v>5193</v>
      </c>
      <c r="Z1170" s="71"/>
      <c r="AA1170" s="69"/>
      <c r="AB1170" s="68">
        <f t="shared" si="235"/>
        <v>0</v>
      </c>
      <c r="AC1170" s="69">
        <v>1747.85</v>
      </c>
      <c r="AD1170" s="69">
        <v>941.15</v>
      </c>
      <c r="AE1170" s="69"/>
      <c r="AF1170" s="68">
        <f t="shared" si="236"/>
        <v>2689</v>
      </c>
      <c r="AG1170" s="69"/>
      <c r="AH1170" s="69"/>
      <c r="AI1170" s="69"/>
      <c r="AJ1170" s="68">
        <f t="shared" si="237"/>
        <v>0</v>
      </c>
      <c r="AK1170" s="69"/>
      <c r="AL1170" s="69"/>
      <c r="AM1170" s="69"/>
      <c r="AN1170" s="69">
        <v>450</v>
      </c>
      <c r="AO1170" s="69">
        <v>300</v>
      </c>
      <c r="AP1170" s="69"/>
      <c r="AQ1170" s="68">
        <f t="shared" si="238"/>
        <v>750</v>
      </c>
      <c r="AR1170" s="69">
        <v>1285.57</v>
      </c>
      <c r="AS1170" s="69"/>
      <c r="AT1170" s="72">
        <f t="shared" si="239"/>
        <v>157.3065</v>
      </c>
      <c r="AU1170" s="71">
        <f t="shared" si="233"/>
        <v>17.653284999999997</v>
      </c>
      <c r="AV1170" s="68">
        <f t="shared" si="240"/>
        <v>4899.5297849999997</v>
      </c>
      <c r="AW1170" s="68">
        <f t="shared" si="243"/>
        <v>58794.35742</v>
      </c>
      <c r="AX1170" s="70">
        <v>400</v>
      </c>
      <c r="AY1170" s="70">
        <v>600</v>
      </c>
      <c r="AZ1170" s="70"/>
      <c r="BA1170" s="68">
        <f t="shared" si="241"/>
        <v>59794.35742</v>
      </c>
      <c r="BB1170" s="17" t="s">
        <v>5738</v>
      </c>
      <c r="BC1170" s="17" t="s">
        <v>5737</v>
      </c>
    </row>
    <row r="1171" spans="1:55" s="20" customFormat="1" ht="39.75" customHeight="1" x14ac:dyDescent="0.25">
      <c r="A1171" s="81" t="s">
        <v>73</v>
      </c>
      <c r="B1171" s="34" t="s">
        <v>2</v>
      </c>
      <c r="C1171" s="34"/>
      <c r="D1171" s="34"/>
      <c r="E1171" s="34"/>
      <c r="F1171" s="34" t="s">
        <v>5182</v>
      </c>
      <c r="G1171" s="15" t="s">
        <v>4783</v>
      </c>
      <c r="H1171" s="16" t="s">
        <v>4783</v>
      </c>
      <c r="I1171" s="172">
        <f t="shared" si="242"/>
        <v>1159</v>
      </c>
      <c r="J1171" s="83">
        <f t="shared" si="234"/>
        <v>1104</v>
      </c>
      <c r="K1171" s="17" t="s">
        <v>4751</v>
      </c>
      <c r="L1171" s="60" t="s">
        <v>74</v>
      </c>
      <c r="M1171" s="60" t="s">
        <v>5648</v>
      </c>
      <c r="N1171" s="139" t="s">
        <v>4802</v>
      </c>
      <c r="O1171" s="18" t="s">
        <v>5674</v>
      </c>
      <c r="P1171" s="81" t="s">
        <v>5675</v>
      </c>
      <c r="Q1171" s="48">
        <v>43009</v>
      </c>
      <c r="R1171" s="66" t="s">
        <v>6029</v>
      </c>
      <c r="S1171" s="48" t="s">
        <v>76</v>
      </c>
      <c r="T1171" s="56" t="s">
        <v>77</v>
      </c>
      <c r="U1171" s="47" t="s">
        <v>78</v>
      </c>
      <c r="V1171" s="58" t="s">
        <v>206</v>
      </c>
      <c r="W1171" s="58" t="s">
        <v>1858</v>
      </c>
      <c r="X1171" s="58" t="s">
        <v>5183</v>
      </c>
      <c r="Y1171" s="19" t="s">
        <v>5193</v>
      </c>
      <c r="Z1171" s="71"/>
      <c r="AA1171" s="69"/>
      <c r="AB1171" s="68">
        <f t="shared" si="235"/>
        <v>0</v>
      </c>
      <c r="AC1171" s="69">
        <v>1747.85</v>
      </c>
      <c r="AD1171" s="69">
        <v>941.15</v>
      </c>
      <c r="AE1171" s="69"/>
      <c r="AF1171" s="68">
        <f t="shared" si="236"/>
        <v>2689</v>
      </c>
      <c r="AG1171" s="69"/>
      <c r="AH1171" s="69"/>
      <c r="AI1171" s="69"/>
      <c r="AJ1171" s="68">
        <f t="shared" si="237"/>
        <v>0</v>
      </c>
      <c r="AK1171" s="69"/>
      <c r="AL1171" s="69"/>
      <c r="AM1171" s="69"/>
      <c r="AN1171" s="69">
        <v>450</v>
      </c>
      <c r="AO1171" s="69">
        <v>300</v>
      </c>
      <c r="AP1171" s="69"/>
      <c r="AQ1171" s="68">
        <f t="shared" si="238"/>
        <v>750</v>
      </c>
      <c r="AR1171" s="69">
        <v>1344.01</v>
      </c>
      <c r="AS1171" s="69"/>
      <c r="AT1171" s="72">
        <f t="shared" si="239"/>
        <v>157.3065</v>
      </c>
      <c r="AU1171" s="71">
        <f t="shared" si="233"/>
        <v>17.653284999999997</v>
      </c>
      <c r="AV1171" s="68">
        <f t="shared" si="240"/>
        <v>4957.9697850000002</v>
      </c>
      <c r="AW1171" s="68">
        <f t="shared" si="243"/>
        <v>59495.637419999999</v>
      </c>
      <c r="AX1171" s="70">
        <v>400</v>
      </c>
      <c r="AY1171" s="70">
        <v>600</v>
      </c>
      <c r="AZ1171" s="70"/>
      <c r="BA1171" s="68">
        <f t="shared" si="241"/>
        <v>60495.637419999999</v>
      </c>
      <c r="BB1171" s="17" t="s">
        <v>5738</v>
      </c>
      <c r="BC1171" s="17" t="s">
        <v>5737</v>
      </c>
    </row>
    <row r="1172" spans="1:55" s="20" customFormat="1" ht="39.75" customHeight="1" x14ac:dyDescent="0.25">
      <c r="A1172" s="81" t="s">
        <v>73</v>
      </c>
      <c r="B1172" s="34" t="s">
        <v>2</v>
      </c>
      <c r="C1172" s="34"/>
      <c r="D1172" s="34"/>
      <c r="E1172" s="34"/>
      <c r="F1172" s="34" t="s">
        <v>5182</v>
      </c>
      <c r="G1172" s="15" t="s">
        <v>4783</v>
      </c>
      <c r="H1172" s="16" t="s">
        <v>4783</v>
      </c>
      <c r="I1172" s="172">
        <f t="shared" si="242"/>
        <v>1160</v>
      </c>
      <c r="J1172" s="83">
        <f t="shared" si="234"/>
        <v>1105</v>
      </c>
      <c r="K1172" s="17" t="s">
        <v>4751</v>
      </c>
      <c r="L1172" s="60" t="s">
        <v>74</v>
      </c>
      <c r="M1172" s="60" t="s">
        <v>5648</v>
      </c>
      <c r="N1172" s="139" t="s">
        <v>4802</v>
      </c>
      <c r="O1172" s="18" t="s">
        <v>5676</v>
      </c>
      <c r="P1172" s="81" t="s">
        <v>5677</v>
      </c>
      <c r="Q1172" s="48">
        <v>43009</v>
      </c>
      <c r="R1172" s="66" t="s">
        <v>6030</v>
      </c>
      <c r="S1172" s="48" t="s">
        <v>76</v>
      </c>
      <c r="T1172" s="56" t="s">
        <v>77</v>
      </c>
      <c r="U1172" s="47" t="s">
        <v>78</v>
      </c>
      <c r="V1172" s="58" t="s">
        <v>206</v>
      </c>
      <c r="W1172" s="58" t="s">
        <v>1858</v>
      </c>
      <c r="X1172" s="58" t="s">
        <v>5183</v>
      </c>
      <c r="Y1172" s="19" t="s">
        <v>5193</v>
      </c>
      <c r="Z1172" s="71"/>
      <c r="AA1172" s="69"/>
      <c r="AB1172" s="68">
        <f t="shared" si="235"/>
        <v>0</v>
      </c>
      <c r="AC1172" s="69">
        <v>1747.85</v>
      </c>
      <c r="AD1172" s="69">
        <v>941.15</v>
      </c>
      <c r="AE1172" s="69"/>
      <c r="AF1172" s="68">
        <f t="shared" si="236"/>
        <v>2689</v>
      </c>
      <c r="AG1172" s="69"/>
      <c r="AH1172" s="69"/>
      <c r="AI1172" s="69"/>
      <c r="AJ1172" s="68">
        <f t="shared" si="237"/>
        <v>0</v>
      </c>
      <c r="AK1172" s="69"/>
      <c r="AL1172" s="69"/>
      <c r="AM1172" s="69"/>
      <c r="AN1172" s="69">
        <v>450</v>
      </c>
      <c r="AO1172" s="69">
        <v>300</v>
      </c>
      <c r="AP1172" s="69"/>
      <c r="AQ1172" s="68">
        <f t="shared" si="238"/>
        <v>750</v>
      </c>
      <c r="AR1172" s="69">
        <v>1373.22</v>
      </c>
      <c r="AS1172" s="69"/>
      <c r="AT1172" s="72">
        <f t="shared" si="239"/>
        <v>157.3065</v>
      </c>
      <c r="AU1172" s="71">
        <f t="shared" si="233"/>
        <v>17.653284999999997</v>
      </c>
      <c r="AV1172" s="68">
        <f t="shared" si="240"/>
        <v>4987.1797850000003</v>
      </c>
      <c r="AW1172" s="68">
        <f t="shared" si="243"/>
        <v>59846.157420000003</v>
      </c>
      <c r="AX1172" s="70">
        <v>400</v>
      </c>
      <c r="AY1172" s="70">
        <v>600</v>
      </c>
      <c r="AZ1172" s="70"/>
      <c r="BA1172" s="68">
        <f t="shared" si="241"/>
        <v>60846.157420000003</v>
      </c>
      <c r="BB1172" s="17" t="s">
        <v>5738</v>
      </c>
      <c r="BC1172" s="17" t="s">
        <v>5737</v>
      </c>
    </row>
    <row r="1173" spans="1:55" s="20" customFormat="1" ht="39.75" customHeight="1" x14ac:dyDescent="0.25">
      <c r="A1173" s="81" t="s">
        <v>73</v>
      </c>
      <c r="B1173" s="34" t="s">
        <v>2</v>
      </c>
      <c r="C1173" s="34"/>
      <c r="D1173" s="34"/>
      <c r="E1173" s="34"/>
      <c r="F1173" s="34" t="s">
        <v>5182</v>
      </c>
      <c r="G1173" s="15" t="s">
        <v>4783</v>
      </c>
      <c r="H1173" s="16" t="s">
        <v>4783</v>
      </c>
      <c r="I1173" s="172">
        <f t="shared" si="242"/>
        <v>1161</v>
      </c>
      <c r="J1173" s="83">
        <f t="shared" si="234"/>
        <v>1106</v>
      </c>
      <c r="K1173" s="17" t="s">
        <v>4751</v>
      </c>
      <c r="L1173" s="60" t="s">
        <v>74</v>
      </c>
      <c r="M1173" s="60" t="s">
        <v>5648</v>
      </c>
      <c r="N1173" s="139" t="s">
        <v>4802</v>
      </c>
      <c r="O1173" s="18" t="s">
        <v>5678</v>
      </c>
      <c r="P1173" s="81" t="s">
        <v>5679</v>
      </c>
      <c r="Q1173" s="48">
        <v>43009</v>
      </c>
      <c r="R1173" s="66" t="s">
        <v>6031</v>
      </c>
      <c r="S1173" s="48" t="s">
        <v>76</v>
      </c>
      <c r="T1173" s="56" t="s">
        <v>77</v>
      </c>
      <c r="U1173" s="47" t="s">
        <v>78</v>
      </c>
      <c r="V1173" s="58" t="s">
        <v>206</v>
      </c>
      <c r="W1173" s="58" t="s">
        <v>1858</v>
      </c>
      <c r="X1173" s="58" t="s">
        <v>5183</v>
      </c>
      <c r="Y1173" s="19" t="s">
        <v>5193</v>
      </c>
      <c r="Z1173" s="71"/>
      <c r="AA1173" s="69"/>
      <c r="AB1173" s="68">
        <f t="shared" si="235"/>
        <v>0</v>
      </c>
      <c r="AC1173" s="69">
        <v>1747.85</v>
      </c>
      <c r="AD1173" s="69">
        <v>941.15</v>
      </c>
      <c r="AE1173" s="69"/>
      <c r="AF1173" s="68">
        <f t="shared" si="236"/>
        <v>2689</v>
      </c>
      <c r="AG1173" s="69"/>
      <c r="AH1173" s="69"/>
      <c r="AI1173" s="69"/>
      <c r="AJ1173" s="68">
        <f t="shared" si="237"/>
        <v>0</v>
      </c>
      <c r="AK1173" s="69"/>
      <c r="AL1173" s="69"/>
      <c r="AM1173" s="69"/>
      <c r="AN1173" s="69">
        <v>450</v>
      </c>
      <c r="AO1173" s="69">
        <v>300</v>
      </c>
      <c r="AP1173" s="69"/>
      <c r="AQ1173" s="68">
        <f t="shared" si="238"/>
        <v>750</v>
      </c>
      <c r="AR1173" s="69">
        <v>1344.01</v>
      </c>
      <c r="AS1173" s="69"/>
      <c r="AT1173" s="72">
        <f t="shared" si="239"/>
        <v>157.3065</v>
      </c>
      <c r="AU1173" s="71">
        <f t="shared" si="233"/>
        <v>17.653284999999997</v>
      </c>
      <c r="AV1173" s="68">
        <f t="shared" si="240"/>
        <v>4957.9697850000002</v>
      </c>
      <c r="AW1173" s="68">
        <f t="shared" si="243"/>
        <v>59495.637419999999</v>
      </c>
      <c r="AX1173" s="70">
        <v>400</v>
      </c>
      <c r="AY1173" s="70">
        <v>600</v>
      </c>
      <c r="AZ1173" s="70"/>
      <c r="BA1173" s="68">
        <f t="shared" si="241"/>
        <v>60495.637419999999</v>
      </c>
      <c r="BB1173" s="17" t="s">
        <v>5738</v>
      </c>
      <c r="BC1173" s="17" t="s">
        <v>5737</v>
      </c>
    </row>
    <row r="1174" spans="1:55" s="20" customFormat="1" ht="39.75" customHeight="1" x14ac:dyDescent="0.25">
      <c r="A1174" s="81" t="s">
        <v>73</v>
      </c>
      <c r="B1174" s="34" t="s">
        <v>2</v>
      </c>
      <c r="C1174" s="34"/>
      <c r="D1174" s="34"/>
      <c r="E1174" s="34"/>
      <c r="F1174" s="34" t="s">
        <v>5182</v>
      </c>
      <c r="G1174" s="15" t="s">
        <v>4783</v>
      </c>
      <c r="H1174" s="16" t="s">
        <v>4783</v>
      </c>
      <c r="I1174" s="172">
        <f t="shared" si="242"/>
        <v>1162</v>
      </c>
      <c r="J1174" s="83">
        <f t="shared" si="234"/>
        <v>1107</v>
      </c>
      <c r="K1174" s="17" t="s">
        <v>4751</v>
      </c>
      <c r="L1174" s="60" t="s">
        <v>74</v>
      </c>
      <c r="M1174" s="60" t="s">
        <v>5648</v>
      </c>
      <c r="N1174" s="139" t="s">
        <v>4802</v>
      </c>
      <c r="O1174" s="18" t="s">
        <v>5680</v>
      </c>
      <c r="P1174" s="81" t="s">
        <v>5681</v>
      </c>
      <c r="Q1174" s="48">
        <v>43009</v>
      </c>
      <c r="R1174" s="66" t="s">
        <v>6032</v>
      </c>
      <c r="S1174" s="48" t="s">
        <v>76</v>
      </c>
      <c r="T1174" s="56" t="s">
        <v>77</v>
      </c>
      <c r="U1174" s="47" t="s">
        <v>78</v>
      </c>
      <c r="V1174" s="58" t="s">
        <v>206</v>
      </c>
      <c r="W1174" s="58" t="s">
        <v>1858</v>
      </c>
      <c r="X1174" s="58" t="s">
        <v>5183</v>
      </c>
      <c r="Y1174" s="19" t="s">
        <v>5193</v>
      </c>
      <c r="Z1174" s="71"/>
      <c r="AA1174" s="69"/>
      <c r="AB1174" s="68">
        <f t="shared" si="235"/>
        <v>0</v>
      </c>
      <c r="AC1174" s="69">
        <v>1747.85</v>
      </c>
      <c r="AD1174" s="69">
        <v>941.15</v>
      </c>
      <c r="AE1174" s="69"/>
      <c r="AF1174" s="68">
        <f t="shared" si="236"/>
        <v>2689</v>
      </c>
      <c r="AG1174" s="69"/>
      <c r="AH1174" s="69"/>
      <c r="AI1174" s="69"/>
      <c r="AJ1174" s="68">
        <f t="shared" si="237"/>
        <v>0</v>
      </c>
      <c r="AK1174" s="69"/>
      <c r="AL1174" s="69"/>
      <c r="AM1174" s="69"/>
      <c r="AN1174" s="69">
        <v>450</v>
      </c>
      <c r="AO1174" s="69"/>
      <c r="AP1174" s="69"/>
      <c r="AQ1174" s="68">
        <f t="shared" si="238"/>
        <v>450</v>
      </c>
      <c r="AR1174" s="69">
        <v>1373.22</v>
      </c>
      <c r="AS1174" s="69"/>
      <c r="AT1174" s="72">
        <f t="shared" si="239"/>
        <v>157.3065</v>
      </c>
      <c r="AU1174" s="71">
        <f t="shared" si="233"/>
        <v>17.653284999999997</v>
      </c>
      <c r="AV1174" s="68">
        <f t="shared" si="240"/>
        <v>4687.1797850000003</v>
      </c>
      <c r="AW1174" s="68">
        <f t="shared" si="243"/>
        <v>56246.157420000003</v>
      </c>
      <c r="AX1174" s="70">
        <v>400</v>
      </c>
      <c r="AY1174" s="70">
        <v>600</v>
      </c>
      <c r="AZ1174" s="70"/>
      <c r="BA1174" s="68">
        <f t="shared" si="241"/>
        <v>57246.157420000003</v>
      </c>
      <c r="BB1174" s="17" t="s">
        <v>5738</v>
      </c>
      <c r="BC1174" s="17" t="s">
        <v>5737</v>
      </c>
    </row>
    <row r="1175" spans="1:55" s="20" customFormat="1" ht="39.75" customHeight="1" x14ac:dyDescent="0.25">
      <c r="A1175" s="81" t="s">
        <v>73</v>
      </c>
      <c r="B1175" s="34" t="s">
        <v>2</v>
      </c>
      <c r="C1175" s="34"/>
      <c r="D1175" s="34"/>
      <c r="E1175" s="34"/>
      <c r="F1175" s="34" t="s">
        <v>5182</v>
      </c>
      <c r="G1175" s="15" t="s">
        <v>4783</v>
      </c>
      <c r="H1175" s="16" t="s">
        <v>4783</v>
      </c>
      <c r="I1175" s="172">
        <f t="shared" si="242"/>
        <v>1163</v>
      </c>
      <c r="J1175" s="83">
        <f t="shared" si="234"/>
        <v>1108</v>
      </c>
      <c r="K1175" s="17" t="s">
        <v>4751</v>
      </c>
      <c r="L1175" s="60" t="s">
        <v>74</v>
      </c>
      <c r="M1175" s="60" t="s">
        <v>5648</v>
      </c>
      <c r="N1175" s="139" t="s">
        <v>4802</v>
      </c>
      <c r="O1175" s="18" t="s">
        <v>5682</v>
      </c>
      <c r="P1175" s="81" t="s">
        <v>5683</v>
      </c>
      <c r="Q1175" s="48">
        <v>43009</v>
      </c>
      <c r="R1175" s="66" t="s">
        <v>6033</v>
      </c>
      <c r="S1175" s="48" t="s">
        <v>76</v>
      </c>
      <c r="T1175" s="56" t="s">
        <v>77</v>
      </c>
      <c r="U1175" s="47" t="s">
        <v>78</v>
      </c>
      <c r="V1175" s="58" t="s">
        <v>206</v>
      </c>
      <c r="W1175" s="58" t="s">
        <v>1858</v>
      </c>
      <c r="X1175" s="58" t="s">
        <v>5183</v>
      </c>
      <c r="Y1175" s="19" t="s">
        <v>5193</v>
      </c>
      <c r="Z1175" s="71"/>
      <c r="AA1175" s="69"/>
      <c r="AB1175" s="68">
        <f t="shared" si="235"/>
        <v>0</v>
      </c>
      <c r="AC1175" s="69">
        <v>1747.85</v>
      </c>
      <c r="AD1175" s="69">
        <v>941.15</v>
      </c>
      <c r="AE1175" s="69"/>
      <c r="AF1175" s="68">
        <f t="shared" si="236"/>
        <v>2689</v>
      </c>
      <c r="AG1175" s="69"/>
      <c r="AH1175" s="69"/>
      <c r="AI1175" s="69"/>
      <c r="AJ1175" s="68">
        <f t="shared" si="237"/>
        <v>0</v>
      </c>
      <c r="AK1175" s="69"/>
      <c r="AL1175" s="69"/>
      <c r="AM1175" s="69"/>
      <c r="AN1175" s="69">
        <v>450</v>
      </c>
      <c r="AO1175" s="69">
        <v>300</v>
      </c>
      <c r="AP1175" s="69"/>
      <c r="AQ1175" s="68">
        <f t="shared" si="238"/>
        <v>750</v>
      </c>
      <c r="AR1175" s="69">
        <v>1285.57</v>
      </c>
      <c r="AS1175" s="69"/>
      <c r="AT1175" s="72">
        <f t="shared" si="239"/>
        <v>157.3065</v>
      </c>
      <c r="AU1175" s="71">
        <f t="shared" si="233"/>
        <v>17.653284999999997</v>
      </c>
      <c r="AV1175" s="68">
        <f t="shared" si="240"/>
        <v>4899.5297849999997</v>
      </c>
      <c r="AW1175" s="68">
        <f t="shared" si="243"/>
        <v>58794.35742</v>
      </c>
      <c r="AX1175" s="70">
        <v>400</v>
      </c>
      <c r="AY1175" s="70">
        <v>600</v>
      </c>
      <c r="AZ1175" s="70"/>
      <c r="BA1175" s="68">
        <f t="shared" si="241"/>
        <v>59794.35742</v>
      </c>
      <c r="BB1175" s="17" t="s">
        <v>5738</v>
      </c>
      <c r="BC1175" s="17" t="s">
        <v>5737</v>
      </c>
    </row>
    <row r="1176" spans="1:55" s="20" customFormat="1" ht="39.75" customHeight="1" x14ac:dyDescent="0.25">
      <c r="A1176" s="81" t="s">
        <v>73</v>
      </c>
      <c r="B1176" s="34" t="s">
        <v>2</v>
      </c>
      <c r="C1176" s="34"/>
      <c r="D1176" s="34"/>
      <c r="E1176" s="34"/>
      <c r="F1176" s="34" t="s">
        <v>5182</v>
      </c>
      <c r="G1176" s="15" t="s">
        <v>4783</v>
      </c>
      <c r="H1176" s="16" t="s">
        <v>4783</v>
      </c>
      <c r="I1176" s="172">
        <f t="shared" si="242"/>
        <v>1164</v>
      </c>
      <c r="J1176" s="83">
        <f t="shared" si="234"/>
        <v>1109</v>
      </c>
      <c r="K1176" s="17" t="s">
        <v>4751</v>
      </c>
      <c r="L1176" s="60" t="s">
        <v>74</v>
      </c>
      <c r="M1176" s="60" t="s">
        <v>5648</v>
      </c>
      <c r="N1176" s="139" t="s">
        <v>4802</v>
      </c>
      <c r="O1176" s="18" t="s">
        <v>5684</v>
      </c>
      <c r="P1176" s="81" t="s">
        <v>5685</v>
      </c>
      <c r="Q1176" s="48">
        <v>43009</v>
      </c>
      <c r="R1176" s="66" t="s">
        <v>6034</v>
      </c>
      <c r="S1176" s="48" t="s">
        <v>76</v>
      </c>
      <c r="T1176" s="56" t="s">
        <v>77</v>
      </c>
      <c r="U1176" s="47" t="s">
        <v>78</v>
      </c>
      <c r="V1176" s="58" t="s">
        <v>206</v>
      </c>
      <c r="W1176" s="58" t="s">
        <v>1858</v>
      </c>
      <c r="X1176" s="58" t="s">
        <v>5183</v>
      </c>
      <c r="Y1176" s="19" t="s">
        <v>5193</v>
      </c>
      <c r="Z1176" s="71"/>
      <c r="AA1176" s="69"/>
      <c r="AB1176" s="68">
        <f t="shared" si="235"/>
        <v>0</v>
      </c>
      <c r="AC1176" s="69">
        <v>1747.85</v>
      </c>
      <c r="AD1176" s="69">
        <v>941.15</v>
      </c>
      <c r="AE1176" s="69"/>
      <c r="AF1176" s="68">
        <f t="shared" si="236"/>
        <v>2689</v>
      </c>
      <c r="AG1176" s="69"/>
      <c r="AH1176" s="69"/>
      <c r="AI1176" s="69"/>
      <c r="AJ1176" s="68">
        <f t="shared" si="237"/>
        <v>0</v>
      </c>
      <c r="AK1176" s="69"/>
      <c r="AL1176" s="69"/>
      <c r="AM1176" s="69"/>
      <c r="AN1176" s="69">
        <v>450</v>
      </c>
      <c r="AO1176" s="69"/>
      <c r="AP1176" s="69"/>
      <c r="AQ1176" s="68">
        <f t="shared" si="238"/>
        <v>450</v>
      </c>
      <c r="AR1176" s="69">
        <v>1314.79</v>
      </c>
      <c r="AS1176" s="69"/>
      <c r="AT1176" s="72">
        <f t="shared" si="239"/>
        <v>157.3065</v>
      </c>
      <c r="AU1176" s="71">
        <f t="shared" si="233"/>
        <v>17.653284999999997</v>
      </c>
      <c r="AV1176" s="68">
        <f t="shared" si="240"/>
        <v>4628.749785</v>
      </c>
      <c r="AW1176" s="68">
        <f t="shared" si="243"/>
        <v>55544.99742</v>
      </c>
      <c r="AX1176" s="70">
        <v>400</v>
      </c>
      <c r="AY1176" s="70">
        <v>600</v>
      </c>
      <c r="AZ1176" s="70"/>
      <c r="BA1176" s="68">
        <f t="shared" si="241"/>
        <v>56544.99742</v>
      </c>
      <c r="BB1176" s="17" t="s">
        <v>5738</v>
      </c>
      <c r="BC1176" s="17" t="s">
        <v>5737</v>
      </c>
    </row>
    <row r="1177" spans="1:55" s="20" customFormat="1" ht="39.75" customHeight="1" x14ac:dyDescent="0.25">
      <c r="A1177" s="81" t="s">
        <v>73</v>
      </c>
      <c r="B1177" s="34" t="s">
        <v>2</v>
      </c>
      <c r="C1177" s="34"/>
      <c r="D1177" s="34"/>
      <c r="E1177" s="34"/>
      <c r="F1177" s="34" t="s">
        <v>5182</v>
      </c>
      <c r="G1177" s="15" t="s">
        <v>4783</v>
      </c>
      <c r="H1177" s="16" t="s">
        <v>4783</v>
      </c>
      <c r="I1177" s="172">
        <f t="shared" si="242"/>
        <v>1165</v>
      </c>
      <c r="J1177" s="83">
        <f t="shared" si="234"/>
        <v>1110</v>
      </c>
      <c r="K1177" s="17" t="s">
        <v>4751</v>
      </c>
      <c r="L1177" s="60" t="s">
        <v>74</v>
      </c>
      <c r="M1177" s="60" t="s">
        <v>5648</v>
      </c>
      <c r="N1177" s="139" t="s">
        <v>4802</v>
      </c>
      <c r="O1177" s="18" t="s">
        <v>5686</v>
      </c>
      <c r="P1177" s="81" t="s">
        <v>5687</v>
      </c>
      <c r="Q1177" s="48">
        <v>43009</v>
      </c>
      <c r="R1177" s="66" t="s">
        <v>6035</v>
      </c>
      <c r="S1177" s="48" t="s">
        <v>76</v>
      </c>
      <c r="T1177" s="56" t="s">
        <v>77</v>
      </c>
      <c r="U1177" s="47" t="s">
        <v>78</v>
      </c>
      <c r="V1177" s="58" t="s">
        <v>206</v>
      </c>
      <c r="W1177" s="58" t="s">
        <v>1858</v>
      </c>
      <c r="X1177" s="58" t="s">
        <v>5183</v>
      </c>
      <c r="Y1177" s="19" t="s">
        <v>5193</v>
      </c>
      <c r="Z1177" s="71"/>
      <c r="AA1177" s="69"/>
      <c r="AB1177" s="68">
        <f t="shared" si="235"/>
        <v>0</v>
      </c>
      <c r="AC1177" s="69">
        <v>1747.85</v>
      </c>
      <c r="AD1177" s="69">
        <v>941.15</v>
      </c>
      <c r="AE1177" s="69"/>
      <c r="AF1177" s="68">
        <f t="shared" si="236"/>
        <v>2689</v>
      </c>
      <c r="AG1177" s="69"/>
      <c r="AH1177" s="69"/>
      <c r="AI1177" s="69"/>
      <c r="AJ1177" s="68">
        <f t="shared" si="237"/>
        <v>0</v>
      </c>
      <c r="AK1177" s="69"/>
      <c r="AL1177" s="69"/>
      <c r="AM1177" s="69"/>
      <c r="AN1177" s="69">
        <v>450</v>
      </c>
      <c r="AO1177" s="69"/>
      <c r="AP1177" s="69"/>
      <c r="AQ1177" s="68">
        <f t="shared" si="238"/>
        <v>450</v>
      </c>
      <c r="AR1177" s="69">
        <v>1402.44</v>
      </c>
      <c r="AS1177" s="69"/>
      <c r="AT1177" s="72">
        <f t="shared" si="239"/>
        <v>157.3065</v>
      </c>
      <c r="AU1177" s="71">
        <f t="shared" si="233"/>
        <v>17.653284999999997</v>
      </c>
      <c r="AV1177" s="68">
        <f t="shared" si="240"/>
        <v>4716.3997850000005</v>
      </c>
      <c r="AW1177" s="68">
        <f t="shared" si="243"/>
        <v>56596.797420000003</v>
      </c>
      <c r="AX1177" s="70">
        <v>400</v>
      </c>
      <c r="AY1177" s="70">
        <v>600</v>
      </c>
      <c r="AZ1177" s="70"/>
      <c r="BA1177" s="68">
        <f t="shared" si="241"/>
        <v>57596.797420000003</v>
      </c>
      <c r="BB1177" s="17" t="s">
        <v>5738</v>
      </c>
      <c r="BC1177" s="17" t="s">
        <v>5737</v>
      </c>
    </row>
    <row r="1178" spans="1:55" s="20" customFormat="1" ht="39.75" customHeight="1" x14ac:dyDescent="0.25">
      <c r="A1178" s="81" t="s">
        <v>73</v>
      </c>
      <c r="B1178" s="34" t="s">
        <v>2</v>
      </c>
      <c r="C1178" s="34"/>
      <c r="D1178" s="34"/>
      <c r="E1178" s="34"/>
      <c r="F1178" s="34" t="s">
        <v>5182</v>
      </c>
      <c r="G1178" s="15" t="s">
        <v>4783</v>
      </c>
      <c r="H1178" s="16" t="s">
        <v>4783</v>
      </c>
      <c r="I1178" s="172">
        <f t="shared" si="242"/>
        <v>1166</v>
      </c>
      <c r="J1178" s="83">
        <f t="shared" si="234"/>
        <v>1111</v>
      </c>
      <c r="K1178" s="17" t="s">
        <v>4751</v>
      </c>
      <c r="L1178" s="60" t="s">
        <v>74</v>
      </c>
      <c r="M1178" s="60" t="s">
        <v>5648</v>
      </c>
      <c r="N1178" s="139" t="s">
        <v>4802</v>
      </c>
      <c r="O1178" s="18" t="s">
        <v>5688</v>
      </c>
      <c r="P1178" s="81" t="s">
        <v>5689</v>
      </c>
      <c r="Q1178" s="48">
        <v>43009</v>
      </c>
      <c r="R1178" s="66" t="s">
        <v>6036</v>
      </c>
      <c r="S1178" s="48" t="s">
        <v>76</v>
      </c>
      <c r="T1178" s="56" t="s">
        <v>77</v>
      </c>
      <c r="U1178" s="47" t="s">
        <v>78</v>
      </c>
      <c r="V1178" s="58" t="s">
        <v>206</v>
      </c>
      <c r="W1178" s="58" t="s">
        <v>1858</v>
      </c>
      <c r="X1178" s="58" t="s">
        <v>5183</v>
      </c>
      <c r="Y1178" s="19" t="s">
        <v>5193</v>
      </c>
      <c r="Z1178" s="71"/>
      <c r="AA1178" s="69"/>
      <c r="AB1178" s="68">
        <f t="shared" si="235"/>
        <v>0</v>
      </c>
      <c r="AC1178" s="69">
        <v>1747.85</v>
      </c>
      <c r="AD1178" s="69">
        <v>941.15</v>
      </c>
      <c r="AE1178" s="69"/>
      <c r="AF1178" s="68">
        <f t="shared" si="236"/>
        <v>2689</v>
      </c>
      <c r="AG1178" s="69"/>
      <c r="AH1178" s="69"/>
      <c r="AI1178" s="69"/>
      <c r="AJ1178" s="68">
        <f t="shared" si="237"/>
        <v>0</v>
      </c>
      <c r="AK1178" s="69"/>
      <c r="AL1178" s="69"/>
      <c r="AM1178" s="69"/>
      <c r="AN1178" s="69">
        <v>450</v>
      </c>
      <c r="AO1178" s="69">
        <v>300</v>
      </c>
      <c r="AP1178" s="69"/>
      <c r="AQ1178" s="68">
        <f t="shared" si="238"/>
        <v>750</v>
      </c>
      <c r="AR1178" s="69">
        <v>1402.44</v>
      </c>
      <c r="AS1178" s="69"/>
      <c r="AT1178" s="72">
        <f t="shared" si="239"/>
        <v>157.3065</v>
      </c>
      <c r="AU1178" s="71">
        <f t="shared" si="233"/>
        <v>17.653284999999997</v>
      </c>
      <c r="AV1178" s="68">
        <f t="shared" si="240"/>
        <v>5016.3997850000005</v>
      </c>
      <c r="AW1178" s="68">
        <f t="shared" si="243"/>
        <v>60196.797420000003</v>
      </c>
      <c r="AX1178" s="70">
        <v>400</v>
      </c>
      <c r="AY1178" s="70">
        <v>600</v>
      </c>
      <c r="AZ1178" s="70"/>
      <c r="BA1178" s="68">
        <f t="shared" si="241"/>
        <v>61196.797420000003</v>
      </c>
      <c r="BB1178" s="17" t="s">
        <v>5738</v>
      </c>
      <c r="BC1178" s="17" t="s">
        <v>5737</v>
      </c>
    </row>
    <row r="1179" spans="1:55" s="20" customFormat="1" ht="39.75" customHeight="1" x14ac:dyDescent="0.25">
      <c r="A1179" s="81" t="s">
        <v>73</v>
      </c>
      <c r="B1179" s="34" t="s">
        <v>2</v>
      </c>
      <c r="C1179" s="34"/>
      <c r="D1179" s="34"/>
      <c r="E1179" s="34"/>
      <c r="F1179" s="34" t="s">
        <v>5182</v>
      </c>
      <c r="G1179" s="15" t="s">
        <v>4783</v>
      </c>
      <c r="H1179" s="16" t="s">
        <v>4783</v>
      </c>
      <c r="I1179" s="172">
        <f t="shared" si="242"/>
        <v>1167</v>
      </c>
      <c r="J1179" s="83">
        <f t="shared" si="234"/>
        <v>1112</v>
      </c>
      <c r="K1179" s="17" t="s">
        <v>4751</v>
      </c>
      <c r="L1179" s="60" t="s">
        <v>74</v>
      </c>
      <c r="M1179" s="60" t="s">
        <v>5648</v>
      </c>
      <c r="N1179" s="139" t="s">
        <v>4802</v>
      </c>
      <c r="O1179" s="18" t="s">
        <v>5690</v>
      </c>
      <c r="P1179" s="81" t="s">
        <v>5691</v>
      </c>
      <c r="Q1179" s="48">
        <v>43009</v>
      </c>
      <c r="R1179" s="66" t="s">
        <v>6037</v>
      </c>
      <c r="S1179" s="48" t="s">
        <v>76</v>
      </c>
      <c r="T1179" s="56" t="s">
        <v>77</v>
      </c>
      <c r="U1179" s="47" t="s">
        <v>78</v>
      </c>
      <c r="V1179" s="58" t="s">
        <v>206</v>
      </c>
      <c r="W1179" s="58" t="s">
        <v>1858</v>
      </c>
      <c r="X1179" s="58" t="s">
        <v>5183</v>
      </c>
      <c r="Y1179" s="19" t="s">
        <v>5193</v>
      </c>
      <c r="Z1179" s="71"/>
      <c r="AA1179" s="69"/>
      <c r="AB1179" s="68">
        <f t="shared" si="235"/>
        <v>0</v>
      </c>
      <c r="AC1179" s="69">
        <v>1747.85</v>
      </c>
      <c r="AD1179" s="69">
        <v>941.15</v>
      </c>
      <c r="AE1179" s="69"/>
      <c r="AF1179" s="68">
        <f t="shared" si="236"/>
        <v>2689</v>
      </c>
      <c r="AG1179" s="69"/>
      <c r="AH1179" s="69"/>
      <c r="AI1179" s="69"/>
      <c r="AJ1179" s="68">
        <f t="shared" si="237"/>
        <v>0</v>
      </c>
      <c r="AK1179" s="69"/>
      <c r="AL1179" s="69"/>
      <c r="AM1179" s="69"/>
      <c r="AN1179" s="69">
        <v>450</v>
      </c>
      <c r="AO1179" s="69">
        <v>300</v>
      </c>
      <c r="AP1179" s="69"/>
      <c r="AQ1179" s="68">
        <f t="shared" si="238"/>
        <v>750</v>
      </c>
      <c r="AR1179" s="69">
        <v>1197.92</v>
      </c>
      <c r="AS1179" s="69"/>
      <c r="AT1179" s="72">
        <f t="shared" si="239"/>
        <v>157.3065</v>
      </c>
      <c r="AU1179" s="71">
        <f t="shared" si="233"/>
        <v>17.653284999999997</v>
      </c>
      <c r="AV1179" s="68">
        <f t="shared" si="240"/>
        <v>4811.8797850000001</v>
      </c>
      <c r="AW1179" s="68">
        <f t="shared" si="243"/>
        <v>57742.557419999997</v>
      </c>
      <c r="AX1179" s="70">
        <v>400</v>
      </c>
      <c r="AY1179" s="70">
        <v>600</v>
      </c>
      <c r="AZ1179" s="70"/>
      <c r="BA1179" s="68">
        <f t="shared" si="241"/>
        <v>58742.557419999997</v>
      </c>
      <c r="BB1179" s="17" t="s">
        <v>5738</v>
      </c>
      <c r="BC1179" s="17" t="s">
        <v>5737</v>
      </c>
    </row>
    <row r="1180" spans="1:55" s="20" customFormat="1" ht="39.75" customHeight="1" x14ac:dyDescent="0.25">
      <c r="A1180" s="81" t="s">
        <v>73</v>
      </c>
      <c r="B1180" s="34" t="s">
        <v>2</v>
      </c>
      <c r="C1180" s="34"/>
      <c r="D1180" s="34"/>
      <c r="E1180" s="34"/>
      <c r="F1180" s="34" t="s">
        <v>5182</v>
      </c>
      <c r="G1180" s="15" t="s">
        <v>4783</v>
      </c>
      <c r="H1180" s="16"/>
      <c r="I1180" s="172">
        <f t="shared" si="242"/>
        <v>1168</v>
      </c>
      <c r="J1180" s="83">
        <f t="shared" si="234"/>
        <v>1113</v>
      </c>
      <c r="K1180" s="17" t="s">
        <v>4752</v>
      </c>
      <c r="L1180" s="60" t="s">
        <v>74</v>
      </c>
      <c r="M1180" s="60" t="s">
        <v>5648</v>
      </c>
      <c r="N1180" s="53" t="s">
        <v>4790</v>
      </c>
      <c r="O1180" s="18" t="s">
        <v>3716</v>
      </c>
      <c r="P1180" s="47" t="s">
        <v>3717</v>
      </c>
      <c r="Q1180" s="48">
        <v>32051</v>
      </c>
      <c r="R1180" s="66" t="s">
        <v>1286</v>
      </c>
      <c r="S1180" s="48" t="s">
        <v>76</v>
      </c>
      <c r="T1180" s="56" t="s">
        <v>77</v>
      </c>
      <c r="U1180" s="47" t="s">
        <v>78</v>
      </c>
      <c r="V1180" s="58" t="s">
        <v>205</v>
      </c>
      <c r="W1180" s="58" t="s">
        <v>1856</v>
      </c>
      <c r="X1180" s="58" t="s">
        <v>5183</v>
      </c>
      <c r="Y1180" s="19" t="s">
        <v>5193</v>
      </c>
      <c r="Z1180" s="71"/>
      <c r="AA1180" s="69"/>
      <c r="AB1180" s="68">
        <f t="shared" si="235"/>
        <v>0</v>
      </c>
      <c r="AC1180" s="69">
        <v>1920.75</v>
      </c>
      <c r="AD1180" s="69">
        <v>1034.25</v>
      </c>
      <c r="AE1180" s="69"/>
      <c r="AF1180" s="68">
        <f t="shared" si="236"/>
        <v>2955</v>
      </c>
      <c r="AG1180" s="69"/>
      <c r="AH1180" s="69"/>
      <c r="AI1180" s="69"/>
      <c r="AJ1180" s="68">
        <f t="shared" si="237"/>
        <v>0</v>
      </c>
      <c r="AK1180" s="69"/>
      <c r="AL1180" s="69"/>
      <c r="AM1180" s="69"/>
      <c r="AN1180" s="69"/>
      <c r="AO1180" s="69">
        <v>300</v>
      </c>
      <c r="AP1180" s="69"/>
      <c r="AQ1180" s="68">
        <f t="shared" si="238"/>
        <v>300</v>
      </c>
      <c r="AR1180" s="69">
        <v>1320.74</v>
      </c>
      <c r="AS1180" s="69"/>
      <c r="AT1180" s="72">
        <f t="shared" si="239"/>
        <v>172.86750000000001</v>
      </c>
      <c r="AU1180" s="71">
        <f t="shared" si="233"/>
        <v>19.399574999999999</v>
      </c>
      <c r="AV1180" s="68">
        <f t="shared" si="240"/>
        <v>4768.0070750000004</v>
      </c>
      <c r="AW1180" s="68">
        <f t="shared" si="243"/>
        <v>57216.084900000002</v>
      </c>
      <c r="AX1180" s="70">
        <v>400</v>
      </c>
      <c r="AY1180" s="70">
        <v>600</v>
      </c>
      <c r="AZ1180" s="70"/>
      <c r="BA1180" s="68">
        <f t="shared" si="241"/>
        <v>58216.084900000002</v>
      </c>
      <c r="BB1180" s="17"/>
      <c r="BC1180" s="81"/>
    </row>
    <row r="1181" spans="1:55" s="20" customFormat="1" ht="39.75" customHeight="1" x14ac:dyDescent="0.25">
      <c r="A1181" s="81" t="s">
        <v>73</v>
      </c>
      <c r="B1181" s="34" t="s">
        <v>2</v>
      </c>
      <c r="C1181" s="34"/>
      <c r="D1181" s="34"/>
      <c r="E1181" s="34"/>
      <c r="F1181" s="34" t="s">
        <v>5182</v>
      </c>
      <c r="G1181" s="15" t="s">
        <v>4783</v>
      </c>
      <c r="H1181" s="16"/>
      <c r="I1181" s="172">
        <f t="shared" si="242"/>
        <v>1169</v>
      </c>
      <c r="J1181" s="83">
        <f t="shared" si="234"/>
        <v>1114</v>
      </c>
      <c r="K1181" s="17" t="s">
        <v>4752</v>
      </c>
      <c r="L1181" s="60" t="s">
        <v>74</v>
      </c>
      <c r="M1181" s="60" t="s">
        <v>5648</v>
      </c>
      <c r="N1181" s="53" t="s">
        <v>4793</v>
      </c>
      <c r="O1181" s="18" t="s">
        <v>3720</v>
      </c>
      <c r="P1181" s="47" t="s">
        <v>3721</v>
      </c>
      <c r="Q1181" s="48">
        <v>32371</v>
      </c>
      <c r="R1181" s="66" t="s">
        <v>1288</v>
      </c>
      <c r="S1181" s="48" t="s">
        <v>76</v>
      </c>
      <c r="T1181" s="56" t="s">
        <v>77</v>
      </c>
      <c r="U1181" s="47" t="s">
        <v>78</v>
      </c>
      <c r="V1181" s="58" t="s">
        <v>202</v>
      </c>
      <c r="W1181" s="58" t="s">
        <v>1854</v>
      </c>
      <c r="X1181" s="58" t="s">
        <v>5183</v>
      </c>
      <c r="Y1181" s="19" t="s">
        <v>5193</v>
      </c>
      <c r="Z1181" s="71"/>
      <c r="AA1181" s="69"/>
      <c r="AB1181" s="68">
        <f t="shared" si="235"/>
        <v>0</v>
      </c>
      <c r="AC1181" s="69">
        <v>2282.15</v>
      </c>
      <c r="AD1181" s="69">
        <v>1228.8499999999999</v>
      </c>
      <c r="AE1181" s="69"/>
      <c r="AF1181" s="68">
        <f t="shared" si="236"/>
        <v>3511</v>
      </c>
      <c r="AG1181" s="69"/>
      <c r="AH1181" s="69"/>
      <c r="AI1181" s="69"/>
      <c r="AJ1181" s="68">
        <f t="shared" si="237"/>
        <v>0</v>
      </c>
      <c r="AK1181" s="69"/>
      <c r="AL1181" s="69"/>
      <c r="AM1181" s="69"/>
      <c r="AN1181" s="69"/>
      <c r="AO1181" s="69">
        <v>300</v>
      </c>
      <c r="AP1181" s="69"/>
      <c r="AQ1181" s="68">
        <f t="shared" si="238"/>
        <v>300</v>
      </c>
      <c r="AR1181" s="69">
        <v>1449.25</v>
      </c>
      <c r="AS1181" s="69"/>
      <c r="AT1181" s="72">
        <f t="shared" si="239"/>
        <v>205.39349999999999</v>
      </c>
      <c r="AU1181" s="71">
        <f t="shared" si="233"/>
        <v>23.049714999999999</v>
      </c>
      <c r="AV1181" s="68">
        <f t="shared" si="240"/>
        <v>5488.6932150000002</v>
      </c>
      <c r="AW1181" s="68">
        <f t="shared" si="243"/>
        <v>65864.318580000006</v>
      </c>
      <c r="AX1181" s="70">
        <v>400</v>
      </c>
      <c r="AY1181" s="70">
        <v>600</v>
      </c>
      <c r="AZ1181" s="70"/>
      <c r="BA1181" s="68">
        <f t="shared" si="241"/>
        <v>66864.318580000006</v>
      </c>
      <c r="BB1181" s="17"/>
      <c r="BC1181" s="81"/>
    </row>
    <row r="1182" spans="1:55" s="20" customFormat="1" ht="39.75" customHeight="1" x14ac:dyDescent="0.25">
      <c r="A1182" s="81" t="s">
        <v>73</v>
      </c>
      <c r="B1182" s="34" t="s">
        <v>2</v>
      </c>
      <c r="C1182" s="34"/>
      <c r="D1182" s="34"/>
      <c r="E1182" s="34"/>
      <c r="F1182" s="34" t="s">
        <v>5182</v>
      </c>
      <c r="G1182" s="15" t="s">
        <v>4783</v>
      </c>
      <c r="H1182" s="16"/>
      <c r="I1182" s="172">
        <f t="shared" si="242"/>
        <v>1170</v>
      </c>
      <c r="J1182" s="83">
        <f t="shared" si="234"/>
        <v>1115</v>
      </c>
      <c r="K1182" s="17" t="s">
        <v>4752</v>
      </c>
      <c r="L1182" s="60" t="s">
        <v>74</v>
      </c>
      <c r="M1182" s="60" t="s">
        <v>5648</v>
      </c>
      <c r="N1182" s="53" t="s">
        <v>4794</v>
      </c>
      <c r="O1182" s="18" t="s">
        <v>3724</v>
      </c>
      <c r="P1182" s="47" t="s">
        <v>3725</v>
      </c>
      <c r="Q1182" s="48">
        <v>40364</v>
      </c>
      <c r="R1182" s="66" t="s">
        <v>1290</v>
      </c>
      <c r="S1182" s="48" t="s">
        <v>76</v>
      </c>
      <c r="T1182" s="56" t="s">
        <v>77</v>
      </c>
      <c r="U1182" s="47" t="s">
        <v>78</v>
      </c>
      <c r="V1182" s="58" t="s">
        <v>206</v>
      </c>
      <c r="W1182" s="58" t="s">
        <v>1858</v>
      </c>
      <c r="X1182" s="58" t="s">
        <v>5183</v>
      </c>
      <c r="Y1182" s="19" t="s">
        <v>5193</v>
      </c>
      <c r="Z1182" s="71"/>
      <c r="AA1182" s="69"/>
      <c r="AB1182" s="68">
        <f t="shared" si="235"/>
        <v>0</v>
      </c>
      <c r="AC1182" s="69">
        <v>1747.85</v>
      </c>
      <c r="AD1182" s="69">
        <v>941.15</v>
      </c>
      <c r="AE1182" s="69"/>
      <c r="AF1182" s="68">
        <f t="shared" si="236"/>
        <v>2689</v>
      </c>
      <c r="AG1182" s="69"/>
      <c r="AH1182" s="69"/>
      <c r="AI1182" s="69"/>
      <c r="AJ1182" s="68">
        <f t="shared" si="237"/>
        <v>0</v>
      </c>
      <c r="AK1182" s="69"/>
      <c r="AL1182" s="69"/>
      <c r="AM1182" s="69"/>
      <c r="AN1182" s="69"/>
      <c r="AO1182" s="69"/>
      <c r="AP1182" s="69"/>
      <c r="AQ1182" s="68">
        <f t="shared" si="238"/>
        <v>0</v>
      </c>
      <c r="AR1182" s="69">
        <v>1402.44</v>
      </c>
      <c r="AS1182" s="69"/>
      <c r="AT1182" s="72">
        <f t="shared" si="239"/>
        <v>157.3065</v>
      </c>
      <c r="AU1182" s="71">
        <f t="shared" si="233"/>
        <v>17.653284999999997</v>
      </c>
      <c r="AV1182" s="68">
        <f t="shared" si="240"/>
        <v>4266.3997850000005</v>
      </c>
      <c r="AW1182" s="68">
        <f t="shared" si="243"/>
        <v>51196.797420000003</v>
      </c>
      <c r="AX1182" s="70">
        <v>400</v>
      </c>
      <c r="AY1182" s="70">
        <v>600</v>
      </c>
      <c r="AZ1182" s="70"/>
      <c r="BA1182" s="68">
        <f t="shared" si="241"/>
        <v>52196.797420000003</v>
      </c>
      <c r="BB1182" s="17"/>
      <c r="BC1182" s="81"/>
    </row>
    <row r="1183" spans="1:55" s="20" customFormat="1" ht="39.75" customHeight="1" x14ac:dyDescent="0.25">
      <c r="A1183" s="81" t="s">
        <v>73</v>
      </c>
      <c r="B1183" s="34" t="s">
        <v>2</v>
      </c>
      <c r="C1183" s="34"/>
      <c r="D1183" s="34"/>
      <c r="E1183" s="34"/>
      <c r="F1183" s="34" t="s">
        <v>5182</v>
      </c>
      <c r="G1183" s="15" t="s">
        <v>4783</v>
      </c>
      <c r="H1183" s="16"/>
      <c r="I1183" s="172">
        <f t="shared" si="242"/>
        <v>1171</v>
      </c>
      <c r="J1183" s="83">
        <f t="shared" si="234"/>
        <v>1116</v>
      </c>
      <c r="K1183" s="17" t="s">
        <v>4752</v>
      </c>
      <c r="L1183" s="60" t="s">
        <v>74</v>
      </c>
      <c r="M1183" s="60" t="s">
        <v>5648</v>
      </c>
      <c r="N1183" s="53" t="s">
        <v>4793</v>
      </c>
      <c r="O1183" s="18" t="s">
        <v>3726</v>
      </c>
      <c r="P1183" s="47" t="s">
        <v>3727</v>
      </c>
      <c r="Q1183" s="48">
        <v>28908</v>
      </c>
      <c r="R1183" s="66" t="s">
        <v>1291</v>
      </c>
      <c r="S1183" s="48" t="s">
        <v>76</v>
      </c>
      <c r="T1183" s="56" t="s">
        <v>77</v>
      </c>
      <c r="U1183" s="47" t="s">
        <v>78</v>
      </c>
      <c r="V1183" s="58" t="s">
        <v>202</v>
      </c>
      <c r="W1183" s="58" t="s">
        <v>1854</v>
      </c>
      <c r="X1183" s="58" t="s">
        <v>5183</v>
      </c>
      <c r="Y1183" s="19" t="s">
        <v>5193</v>
      </c>
      <c r="Z1183" s="71"/>
      <c r="AA1183" s="69"/>
      <c r="AB1183" s="68">
        <f t="shared" si="235"/>
        <v>0</v>
      </c>
      <c r="AC1183" s="69">
        <v>2282.15</v>
      </c>
      <c r="AD1183" s="69">
        <v>1228.8499999999999</v>
      </c>
      <c r="AE1183" s="69"/>
      <c r="AF1183" s="68">
        <f t="shared" si="236"/>
        <v>3511</v>
      </c>
      <c r="AG1183" s="69"/>
      <c r="AH1183" s="69"/>
      <c r="AI1183" s="69"/>
      <c r="AJ1183" s="68">
        <f t="shared" si="237"/>
        <v>0</v>
      </c>
      <c r="AK1183" s="69"/>
      <c r="AL1183" s="69"/>
      <c r="AM1183" s="69"/>
      <c r="AN1183" s="69"/>
      <c r="AO1183" s="69">
        <v>300</v>
      </c>
      <c r="AP1183" s="69"/>
      <c r="AQ1183" s="68">
        <f t="shared" si="238"/>
        <v>300</v>
      </c>
      <c r="AR1183" s="69">
        <v>1449.25</v>
      </c>
      <c r="AS1183" s="69"/>
      <c r="AT1183" s="72">
        <f t="shared" si="239"/>
        <v>205.39349999999999</v>
      </c>
      <c r="AU1183" s="71">
        <f t="shared" si="233"/>
        <v>23.049714999999999</v>
      </c>
      <c r="AV1183" s="68">
        <f t="shared" si="240"/>
        <v>5488.6932150000002</v>
      </c>
      <c r="AW1183" s="68">
        <f t="shared" si="243"/>
        <v>65864.318580000006</v>
      </c>
      <c r="AX1183" s="70">
        <v>400</v>
      </c>
      <c r="AY1183" s="70">
        <v>600</v>
      </c>
      <c r="AZ1183" s="70"/>
      <c r="BA1183" s="68">
        <f t="shared" si="241"/>
        <v>66864.318580000006</v>
      </c>
      <c r="BB1183" s="17"/>
      <c r="BC1183" s="81"/>
    </row>
    <row r="1184" spans="1:55" s="20" customFormat="1" ht="39.75" customHeight="1" x14ac:dyDescent="0.25">
      <c r="A1184" s="81" t="s">
        <v>73</v>
      </c>
      <c r="B1184" s="34" t="s">
        <v>2</v>
      </c>
      <c r="C1184" s="34"/>
      <c r="D1184" s="34"/>
      <c r="E1184" s="34"/>
      <c r="F1184" s="34" t="s">
        <v>5182</v>
      </c>
      <c r="G1184" s="15" t="s">
        <v>4783</v>
      </c>
      <c r="H1184" s="16"/>
      <c r="I1184" s="172">
        <f t="shared" si="242"/>
        <v>1172</v>
      </c>
      <c r="J1184" s="83">
        <f t="shared" si="234"/>
        <v>1117</v>
      </c>
      <c r="K1184" s="17" t="s">
        <v>4752</v>
      </c>
      <c r="L1184" s="60" t="s">
        <v>74</v>
      </c>
      <c r="M1184" s="60" t="s">
        <v>5648</v>
      </c>
      <c r="N1184" s="53" t="s">
        <v>4800</v>
      </c>
      <c r="O1184" s="18" t="s">
        <v>3730</v>
      </c>
      <c r="P1184" s="47" t="s">
        <v>3731</v>
      </c>
      <c r="Q1184" s="48">
        <v>30651</v>
      </c>
      <c r="R1184" s="66" t="s">
        <v>1293</v>
      </c>
      <c r="S1184" s="48" t="s">
        <v>76</v>
      </c>
      <c r="T1184" s="56" t="s">
        <v>77</v>
      </c>
      <c r="U1184" s="47" t="s">
        <v>78</v>
      </c>
      <c r="V1184" s="58" t="s">
        <v>203</v>
      </c>
      <c r="W1184" s="58" t="s">
        <v>1857</v>
      </c>
      <c r="X1184" s="58" t="s">
        <v>5183</v>
      </c>
      <c r="Y1184" s="19" t="s">
        <v>5193</v>
      </c>
      <c r="Z1184" s="71"/>
      <c r="AA1184" s="69"/>
      <c r="AB1184" s="68">
        <f t="shared" si="235"/>
        <v>0</v>
      </c>
      <c r="AC1184" s="69">
        <v>2141.1</v>
      </c>
      <c r="AD1184" s="69">
        <v>1152.9000000000001</v>
      </c>
      <c r="AE1184" s="69"/>
      <c r="AF1184" s="68">
        <f t="shared" si="236"/>
        <v>3294</v>
      </c>
      <c r="AG1184" s="69"/>
      <c r="AH1184" s="69"/>
      <c r="AI1184" s="69"/>
      <c r="AJ1184" s="68">
        <f t="shared" si="237"/>
        <v>0</v>
      </c>
      <c r="AK1184" s="69"/>
      <c r="AL1184" s="69"/>
      <c r="AM1184" s="69"/>
      <c r="AN1184" s="69"/>
      <c r="AO1184" s="69"/>
      <c r="AP1184" s="69"/>
      <c r="AQ1184" s="68">
        <f t="shared" si="238"/>
        <v>0</v>
      </c>
      <c r="AR1184" s="69">
        <v>1322.56</v>
      </c>
      <c r="AS1184" s="69"/>
      <c r="AT1184" s="72">
        <f t="shared" si="239"/>
        <v>192.69899999999998</v>
      </c>
      <c r="AU1184" s="71">
        <f t="shared" si="233"/>
        <v>21.625109999999999</v>
      </c>
      <c r="AV1184" s="68">
        <f t="shared" si="240"/>
        <v>4830.8841099999991</v>
      </c>
      <c r="AW1184" s="68">
        <f t="shared" si="243"/>
        <v>57970.609319999989</v>
      </c>
      <c r="AX1184" s="70">
        <v>400</v>
      </c>
      <c r="AY1184" s="70">
        <v>600</v>
      </c>
      <c r="AZ1184" s="70"/>
      <c r="BA1184" s="68">
        <f t="shared" si="241"/>
        <v>58970.609319999989</v>
      </c>
      <c r="BB1184" s="17"/>
      <c r="BC1184" s="81"/>
    </row>
    <row r="1185" spans="1:55" s="20" customFormat="1" ht="39.75" customHeight="1" x14ac:dyDescent="0.25">
      <c r="A1185" s="81" t="s">
        <v>73</v>
      </c>
      <c r="B1185" s="34" t="s">
        <v>2</v>
      </c>
      <c r="C1185" s="34"/>
      <c r="D1185" s="34"/>
      <c r="E1185" s="34"/>
      <c r="F1185" s="34" t="s">
        <v>5182</v>
      </c>
      <c r="G1185" s="15" t="s">
        <v>4783</v>
      </c>
      <c r="H1185" s="16"/>
      <c r="I1185" s="172">
        <f t="shared" si="242"/>
        <v>1173</v>
      </c>
      <c r="J1185" s="83">
        <f t="shared" si="234"/>
        <v>1118</v>
      </c>
      <c r="K1185" s="17" t="s">
        <v>4752</v>
      </c>
      <c r="L1185" s="60" t="s">
        <v>74</v>
      </c>
      <c r="M1185" s="60" t="s">
        <v>5648</v>
      </c>
      <c r="N1185" s="53" t="s">
        <v>4790</v>
      </c>
      <c r="O1185" s="18" t="s">
        <v>3732</v>
      </c>
      <c r="P1185" s="47" t="s">
        <v>3733</v>
      </c>
      <c r="Q1185" s="48">
        <v>35064</v>
      </c>
      <c r="R1185" s="66" t="s">
        <v>1294</v>
      </c>
      <c r="S1185" s="48" t="s">
        <v>76</v>
      </c>
      <c r="T1185" s="56" t="s">
        <v>77</v>
      </c>
      <c r="U1185" s="47" t="s">
        <v>78</v>
      </c>
      <c r="V1185" s="58" t="s">
        <v>202</v>
      </c>
      <c r="W1185" s="58" t="s">
        <v>1854</v>
      </c>
      <c r="X1185" s="58" t="s">
        <v>5183</v>
      </c>
      <c r="Y1185" s="19" t="s">
        <v>5193</v>
      </c>
      <c r="Z1185" s="71"/>
      <c r="AA1185" s="69"/>
      <c r="AB1185" s="68">
        <f t="shared" si="235"/>
        <v>0</v>
      </c>
      <c r="AC1185" s="69">
        <v>2282.15</v>
      </c>
      <c r="AD1185" s="69">
        <v>1228.8499999999999</v>
      </c>
      <c r="AE1185" s="69"/>
      <c r="AF1185" s="68">
        <f t="shared" si="236"/>
        <v>3511</v>
      </c>
      <c r="AG1185" s="69"/>
      <c r="AH1185" s="69"/>
      <c r="AI1185" s="69"/>
      <c r="AJ1185" s="68">
        <f t="shared" si="237"/>
        <v>0</v>
      </c>
      <c r="AK1185" s="69"/>
      <c r="AL1185" s="69"/>
      <c r="AM1185" s="69"/>
      <c r="AN1185" s="69">
        <v>450</v>
      </c>
      <c r="AO1185" s="69">
        <v>300</v>
      </c>
      <c r="AP1185" s="69"/>
      <c r="AQ1185" s="68">
        <f t="shared" si="238"/>
        <v>750</v>
      </c>
      <c r="AR1185" s="69">
        <v>1515.13</v>
      </c>
      <c r="AS1185" s="69"/>
      <c r="AT1185" s="72">
        <f t="shared" si="239"/>
        <v>205.39349999999999</v>
      </c>
      <c r="AU1185" s="71">
        <f t="shared" si="233"/>
        <v>23.049714999999999</v>
      </c>
      <c r="AV1185" s="68">
        <f t="shared" si="240"/>
        <v>6004.5732150000003</v>
      </c>
      <c r="AW1185" s="68">
        <f t="shared" si="243"/>
        <v>72054.878580000004</v>
      </c>
      <c r="AX1185" s="70">
        <v>400</v>
      </c>
      <c r="AY1185" s="70">
        <v>600</v>
      </c>
      <c r="AZ1185" s="70"/>
      <c r="BA1185" s="68">
        <f t="shared" si="241"/>
        <v>73054.878580000004</v>
      </c>
      <c r="BB1185" s="17"/>
      <c r="BC1185" s="81"/>
    </row>
    <row r="1186" spans="1:55" s="20" customFormat="1" ht="39.75" customHeight="1" x14ac:dyDescent="0.25">
      <c r="A1186" s="81" t="s">
        <v>73</v>
      </c>
      <c r="B1186" s="34" t="s">
        <v>2</v>
      </c>
      <c r="C1186" s="34"/>
      <c r="D1186" s="34"/>
      <c r="E1186" s="34"/>
      <c r="F1186" s="34" t="s">
        <v>5182</v>
      </c>
      <c r="G1186" s="15" t="s">
        <v>4783</v>
      </c>
      <c r="H1186" s="16"/>
      <c r="I1186" s="172">
        <f t="shared" si="242"/>
        <v>1174</v>
      </c>
      <c r="J1186" s="83">
        <f t="shared" si="234"/>
        <v>1119</v>
      </c>
      <c r="K1186" s="17" t="s">
        <v>4752</v>
      </c>
      <c r="L1186" s="60" t="s">
        <v>74</v>
      </c>
      <c r="M1186" s="60" t="s">
        <v>5648</v>
      </c>
      <c r="N1186" s="53" t="s">
        <v>4792</v>
      </c>
      <c r="O1186" s="18" t="s">
        <v>3734</v>
      </c>
      <c r="P1186" s="47" t="s">
        <v>3735</v>
      </c>
      <c r="Q1186" s="48">
        <v>29738</v>
      </c>
      <c r="R1186" s="66" t="s">
        <v>1295</v>
      </c>
      <c r="S1186" s="48" t="s">
        <v>76</v>
      </c>
      <c r="T1186" s="56" t="s">
        <v>77</v>
      </c>
      <c r="U1186" s="47" t="s">
        <v>78</v>
      </c>
      <c r="V1186" s="58" t="s">
        <v>202</v>
      </c>
      <c r="W1186" s="58" t="s">
        <v>1854</v>
      </c>
      <c r="X1186" s="58" t="s">
        <v>5183</v>
      </c>
      <c r="Y1186" s="19" t="s">
        <v>5193</v>
      </c>
      <c r="Z1186" s="71"/>
      <c r="AA1186" s="69"/>
      <c r="AB1186" s="68">
        <f t="shared" si="235"/>
        <v>0</v>
      </c>
      <c r="AC1186" s="69">
        <v>2282.15</v>
      </c>
      <c r="AD1186" s="69">
        <v>1228.8499999999999</v>
      </c>
      <c r="AE1186" s="69"/>
      <c r="AF1186" s="68">
        <f t="shared" si="236"/>
        <v>3511</v>
      </c>
      <c r="AG1186" s="69"/>
      <c r="AH1186" s="69"/>
      <c r="AI1186" s="69"/>
      <c r="AJ1186" s="68">
        <f t="shared" si="237"/>
        <v>0</v>
      </c>
      <c r="AK1186" s="69"/>
      <c r="AL1186" s="69"/>
      <c r="AM1186" s="69"/>
      <c r="AN1186" s="69"/>
      <c r="AO1186" s="69"/>
      <c r="AP1186" s="69"/>
      <c r="AQ1186" s="68">
        <f t="shared" si="238"/>
        <v>0</v>
      </c>
      <c r="AR1186" s="69">
        <v>1350.44</v>
      </c>
      <c r="AS1186" s="69"/>
      <c r="AT1186" s="72">
        <f t="shared" si="239"/>
        <v>205.39349999999999</v>
      </c>
      <c r="AU1186" s="71">
        <f t="shared" si="233"/>
        <v>23.049714999999999</v>
      </c>
      <c r="AV1186" s="68">
        <f t="shared" si="240"/>
        <v>5089.8832150000007</v>
      </c>
      <c r="AW1186" s="68">
        <f t="shared" si="243"/>
        <v>61078.598580000005</v>
      </c>
      <c r="AX1186" s="70">
        <v>400</v>
      </c>
      <c r="AY1186" s="70">
        <v>600</v>
      </c>
      <c r="AZ1186" s="70"/>
      <c r="BA1186" s="68">
        <f t="shared" si="241"/>
        <v>62078.598580000005</v>
      </c>
      <c r="BB1186" s="17"/>
      <c r="BC1186" s="81"/>
    </row>
    <row r="1187" spans="1:55" s="20" customFormat="1" ht="39.75" customHeight="1" x14ac:dyDescent="0.25">
      <c r="A1187" s="81" t="s">
        <v>73</v>
      </c>
      <c r="B1187" s="34"/>
      <c r="C1187" s="34"/>
      <c r="D1187" s="34">
        <v>1</v>
      </c>
      <c r="E1187" s="34"/>
      <c r="F1187" s="34" t="s">
        <v>5182</v>
      </c>
      <c r="G1187" s="15" t="s">
        <v>4783</v>
      </c>
      <c r="H1187" s="16"/>
      <c r="I1187" s="172">
        <f t="shared" si="242"/>
        <v>1175</v>
      </c>
      <c r="J1187" s="83">
        <f t="shared" si="234"/>
        <v>1120</v>
      </c>
      <c r="K1187" s="17" t="s">
        <v>4752</v>
      </c>
      <c r="L1187" s="60" t="s">
        <v>74</v>
      </c>
      <c r="M1187" s="60" t="s">
        <v>5648</v>
      </c>
      <c r="N1187" s="53" t="s">
        <v>4808</v>
      </c>
      <c r="O1187" s="18" t="s">
        <v>3736</v>
      </c>
      <c r="P1187" s="47"/>
      <c r="Q1187" s="48">
        <v>40364</v>
      </c>
      <c r="R1187" s="66" t="s">
        <v>1296</v>
      </c>
      <c r="S1187" s="48" t="s">
        <v>76</v>
      </c>
      <c r="T1187" s="56" t="s">
        <v>1822</v>
      </c>
      <c r="U1187" s="47" t="s">
        <v>78</v>
      </c>
      <c r="V1187" s="58" t="s">
        <v>206</v>
      </c>
      <c r="W1187" s="58" t="s">
        <v>1858</v>
      </c>
      <c r="X1187" s="58" t="s">
        <v>5183</v>
      </c>
      <c r="Y1187" s="19" t="s">
        <v>5193</v>
      </c>
      <c r="Z1187" s="71"/>
      <c r="AA1187" s="69"/>
      <c r="AB1187" s="68">
        <f t="shared" si="235"/>
        <v>0</v>
      </c>
      <c r="AC1187" s="69">
        <v>1747.85</v>
      </c>
      <c r="AD1187" s="69">
        <v>941.15</v>
      </c>
      <c r="AE1187" s="69"/>
      <c r="AF1187" s="68">
        <f t="shared" si="236"/>
        <v>2689</v>
      </c>
      <c r="AG1187" s="69"/>
      <c r="AH1187" s="69"/>
      <c r="AI1187" s="69"/>
      <c r="AJ1187" s="68">
        <f t="shared" si="237"/>
        <v>0</v>
      </c>
      <c r="AK1187" s="69"/>
      <c r="AL1187" s="69"/>
      <c r="AM1187" s="69"/>
      <c r="AN1187" s="69"/>
      <c r="AO1187" s="69"/>
      <c r="AP1187" s="69"/>
      <c r="AQ1187" s="68">
        <f t="shared" si="238"/>
        <v>0</v>
      </c>
      <c r="AR1187" s="69">
        <v>1051.83</v>
      </c>
      <c r="AS1187" s="69"/>
      <c r="AT1187" s="72">
        <f t="shared" si="239"/>
        <v>157.3065</v>
      </c>
      <c r="AU1187" s="71">
        <f t="shared" si="233"/>
        <v>17.653284999999997</v>
      </c>
      <c r="AV1187" s="68">
        <f t="shared" si="240"/>
        <v>3915.7897849999999</v>
      </c>
      <c r="AW1187" s="68">
        <f t="shared" si="243"/>
        <v>46989.477419999996</v>
      </c>
      <c r="AX1187" s="70">
        <v>400</v>
      </c>
      <c r="AY1187" s="70">
        <v>600</v>
      </c>
      <c r="AZ1187" s="70"/>
      <c r="BA1187" s="68">
        <f t="shared" si="241"/>
        <v>47989.477419999996</v>
      </c>
      <c r="BB1187" s="17" t="s">
        <v>5455</v>
      </c>
      <c r="BC1187" s="81" t="s">
        <v>5407</v>
      </c>
    </row>
    <row r="1188" spans="1:55" s="20" customFormat="1" ht="39.75" customHeight="1" x14ac:dyDescent="0.25">
      <c r="A1188" s="81" t="s">
        <v>73</v>
      </c>
      <c r="B1188" s="34" t="s">
        <v>2</v>
      </c>
      <c r="C1188" s="34"/>
      <c r="D1188" s="34"/>
      <c r="E1188" s="34"/>
      <c r="F1188" s="34" t="s">
        <v>5182</v>
      </c>
      <c r="G1188" s="15" t="s">
        <v>4783</v>
      </c>
      <c r="H1188" s="16"/>
      <c r="I1188" s="172">
        <f t="shared" si="242"/>
        <v>1176</v>
      </c>
      <c r="J1188" s="83">
        <f t="shared" si="234"/>
        <v>1121</v>
      </c>
      <c r="K1188" s="17" t="s">
        <v>4752</v>
      </c>
      <c r="L1188" s="60" t="s">
        <v>74</v>
      </c>
      <c r="M1188" s="60" t="s">
        <v>5648</v>
      </c>
      <c r="N1188" s="53" t="s">
        <v>4806</v>
      </c>
      <c r="O1188" s="18" t="s">
        <v>3739</v>
      </c>
      <c r="P1188" s="47" t="s">
        <v>3740</v>
      </c>
      <c r="Q1188" s="48">
        <v>33054</v>
      </c>
      <c r="R1188" s="66" t="s">
        <v>1298</v>
      </c>
      <c r="S1188" s="48" t="s">
        <v>76</v>
      </c>
      <c r="T1188" s="56" t="s">
        <v>77</v>
      </c>
      <c r="U1188" s="47" t="s">
        <v>78</v>
      </c>
      <c r="V1188" s="58" t="s">
        <v>202</v>
      </c>
      <c r="W1188" s="58" t="s">
        <v>1854</v>
      </c>
      <c r="X1188" s="58" t="s">
        <v>5183</v>
      </c>
      <c r="Y1188" s="19" t="s">
        <v>5193</v>
      </c>
      <c r="Z1188" s="71"/>
      <c r="AA1188" s="69"/>
      <c r="AB1188" s="68">
        <f t="shared" si="235"/>
        <v>0</v>
      </c>
      <c r="AC1188" s="69">
        <v>2282.15</v>
      </c>
      <c r="AD1188" s="69">
        <v>1228.8499999999999</v>
      </c>
      <c r="AE1188" s="69"/>
      <c r="AF1188" s="68">
        <f t="shared" si="236"/>
        <v>3511</v>
      </c>
      <c r="AG1188" s="69"/>
      <c r="AH1188" s="69"/>
      <c r="AI1188" s="69"/>
      <c r="AJ1188" s="68">
        <f t="shared" si="237"/>
        <v>0</v>
      </c>
      <c r="AK1188" s="69"/>
      <c r="AL1188" s="69"/>
      <c r="AM1188" s="69"/>
      <c r="AN1188" s="69"/>
      <c r="AO1188" s="69">
        <v>300</v>
      </c>
      <c r="AP1188" s="69"/>
      <c r="AQ1188" s="68">
        <f t="shared" si="238"/>
        <v>300</v>
      </c>
      <c r="AR1188" s="69">
        <v>1350.44</v>
      </c>
      <c r="AS1188" s="69"/>
      <c r="AT1188" s="72">
        <f t="shared" si="239"/>
        <v>205.39349999999999</v>
      </c>
      <c r="AU1188" s="71">
        <f t="shared" si="233"/>
        <v>23.049714999999999</v>
      </c>
      <c r="AV1188" s="68">
        <f t="shared" si="240"/>
        <v>5389.8832150000007</v>
      </c>
      <c r="AW1188" s="68">
        <f t="shared" si="243"/>
        <v>64678.598580000005</v>
      </c>
      <c r="AX1188" s="70">
        <v>400</v>
      </c>
      <c r="AY1188" s="70">
        <v>600</v>
      </c>
      <c r="AZ1188" s="70"/>
      <c r="BA1188" s="68">
        <f t="shared" si="241"/>
        <v>65678.598580000005</v>
      </c>
      <c r="BB1188" s="17"/>
      <c r="BC1188" s="81"/>
    </row>
    <row r="1189" spans="1:55" s="20" customFormat="1" ht="39.75" customHeight="1" x14ac:dyDescent="0.25">
      <c r="A1189" s="81" t="s">
        <v>73</v>
      </c>
      <c r="B1189" s="34" t="s">
        <v>2</v>
      </c>
      <c r="C1189" s="34"/>
      <c r="D1189" s="34"/>
      <c r="E1189" s="34"/>
      <c r="F1189" s="34" t="s">
        <v>5182</v>
      </c>
      <c r="G1189" s="15" t="s">
        <v>4783</v>
      </c>
      <c r="H1189" s="16"/>
      <c r="I1189" s="172">
        <f t="shared" si="242"/>
        <v>1177</v>
      </c>
      <c r="J1189" s="83">
        <f t="shared" si="234"/>
        <v>1122</v>
      </c>
      <c r="K1189" s="17" t="s">
        <v>4752</v>
      </c>
      <c r="L1189" s="60" t="s">
        <v>74</v>
      </c>
      <c r="M1189" s="60" t="s">
        <v>5648</v>
      </c>
      <c r="N1189" s="53" t="s">
        <v>4793</v>
      </c>
      <c r="O1189" s="18" t="s">
        <v>3743</v>
      </c>
      <c r="P1189" s="47" t="s">
        <v>3744</v>
      </c>
      <c r="Q1189" s="48">
        <v>40364</v>
      </c>
      <c r="R1189" s="66" t="s">
        <v>1300</v>
      </c>
      <c r="S1189" s="48" t="s">
        <v>76</v>
      </c>
      <c r="T1189" s="56" t="s">
        <v>77</v>
      </c>
      <c r="U1189" s="47" t="s">
        <v>78</v>
      </c>
      <c r="V1189" s="58" t="s">
        <v>206</v>
      </c>
      <c r="W1189" s="58" t="s">
        <v>1858</v>
      </c>
      <c r="X1189" s="58" t="s">
        <v>5183</v>
      </c>
      <c r="Y1189" s="19" t="s">
        <v>5193</v>
      </c>
      <c r="Z1189" s="71"/>
      <c r="AA1189" s="69"/>
      <c r="AB1189" s="68">
        <f t="shared" si="235"/>
        <v>0</v>
      </c>
      <c r="AC1189" s="69">
        <v>1747.85</v>
      </c>
      <c r="AD1189" s="69">
        <v>941.15</v>
      </c>
      <c r="AE1189" s="69"/>
      <c r="AF1189" s="68">
        <f t="shared" si="236"/>
        <v>2689</v>
      </c>
      <c r="AG1189" s="69"/>
      <c r="AH1189" s="69"/>
      <c r="AI1189" s="69"/>
      <c r="AJ1189" s="68">
        <f t="shared" si="237"/>
        <v>0</v>
      </c>
      <c r="AK1189" s="69"/>
      <c r="AL1189" s="69"/>
      <c r="AM1189" s="69"/>
      <c r="AN1189" s="69"/>
      <c r="AO1189" s="69"/>
      <c r="AP1189" s="69"/>
      <c r="AQ1189" s="68">
        <f t="shared" si="238"/>
        <v>0</v>
      </c>
      <c r="AR1189" s="69">
        <v>1402.44</v>
      </c>
      <c r="AS1189" s="69"/>
      <c r="AT1189" s="72">
        <f t="shared" si="239"/>
        <v>157.3065</v>
      </c>
      <c r="AU1189" s="71">
        <f t="shared" si="233"/>
        <v>17.653284999999997</v>
      </c>
      <c r="AV1189" s="68">
        <f t="shared" si="240"/>
        <v>4266.3997850000005</v>
      </c>
      <c r="AW1189" s="68">
        <f t="shared" si="243"/>
        <v>51196.797420000003</v>
      </c>
      <c r="AX1189" s="70">
        <v>400</v>
      </c>
      <c r="AY1189" s="70">
        <v>600</v>
      </c>
      <c r="AZ1189" s="70"/>
      <c r="BA1189" s="68">
        <f t="shared" si="241"/>
        <v>52196.797420000003</v>
      </c>
      <c r="BB1189" s="17"/>
      <c r="BC1189" s="81"/>
    </row>
    <row r="1190" spans="1:55" s="20" customFormat="1" ht="39.75" customHeight="1" x14ac:dyDescent="0.25">
      <c r="A1190" s="81" t="s">
        <v>73</v>
      </c>
      <c r="B1190" s="34" t="s">
        <v>2</v>
      </c>
      <c r="C1190" s="34"/>
      <c r="D1190" s="34"/>
      <c r="E1190" s="34"/>
      <c r="F1190" s="34" t="s">
        <v>5182</v>
      </c>
      <c r="G1190" s="15" t="s">
        <v>4783</v>
      </c>
      <c r="H1190" s="16"/>
      <c r="I1190" s="172">
        <f t="shared" si="242"/>
        <v>1178</v>
      </c>
      <c r="J1190" s="83">
        <f t="shared" si="234"/>
        <v>1123</v>
      </c>
      <c r="K1190" s="17" t="s">
        <v>4752</v>
      </c>
      <c r="L1190" s="60" t="s">
        <v>74</v>
      </c>
      <c r="M1190" s="60" t="s">
        <v>5648</v>
      </c>
      <c r="N1190" s="53" t="s">
        <v>4808</v>
      </c>
      <c r="O1190" s="18" t="s">
        <v>3749</v>
      </c>
      <c r="P1190" s="47" t="s">
        <v>3750</v>
      </c>
      <c r="Q1190" s="48">
        <v>34669</v>
      </c>
      <c r="R1190" s="66" t="s">
        <v>1303</v>
      </c>
      <c r="S1190" s="48" t="s">
        <v>76</v>
      </c>
      <c r="T1190" s="56" t="s">
        <v>77</v>
      </c>
      <c r="U1190" s="47" t="s">
        <v>78</v>
      </c>
      <c r="V1190" s="58" t="s">
        <v>202</v>
      </c>
      <c r="W1190" s="58" t="s">
        <v>1854</v>
      </c>
      <c r="X1190" s="58" t="s">
        <v>5183</v>
      </c>
      <c r="Y1190" s="19" t="s">
        <v>5193</v>
      </c>
      <c r="Z1190" s="71"/>
      <c r="AA1190" s="69"/>
      <c r="AB1190" s="68">
        <f t="shared" si="235"/>
        <v>0</v>
      </c>
      <c r="AC1190" s="69">
        <v>2282.15</v>
      </c>
      <c r="AD1190" s="69">
        <v>1228.8499999999999</v>
      </c>
      <c r="AE1190" s="69"/>
      <c r="AF1190" s="68">
        <f t="shared" si="236"/>
        <v>3511</v>
      </c>
      <c r="AG1190" s="69"/>
      <c r="AH1190" s="69"/>
      <c r="AI1190" s="69"/>
      <c r="AJ1190" s="68">
        <f t="shared" si="237"/>
        <v>0</v>
      </c>
      <c r="AK1190" s="69"/>
      <c r="AL1190" s="69"/>
      <c r="AM1190" s="69"/>
      <c r="AN1190" s="69"/>
      <c r="AO1190" s="69">
        <v>300</v>
      </c>
      <c r="AP1190" s="69"/>
      <c r="AQ1190" s="68">
        <f t="shared" si="238"/>
        <v>300</v>
      </c>
      <c r="AR1190" s="69">
        <v>1350.44</v>
      </c>
      <c r="AS1190" s="69"/>
      <c r="AT1190" s="72">
        <f t="shared" si="239"/>
        <v>205.39349999999999</v>
      </c>
      <c r="AU1190" s="71">
        <f t="shared" si="233"/>
        <v>23.049714999999999</v>
      </c>
      <c r="AV1190" s="68">
        <f t="shared" si="240"/>
        <v>5389.8832150000007</v>
      </c>
      <c r="AW1190" s="68">
        <f t="shared" si="243"/>
        <v>64678.598580000005</v>
      </c>
      <c r="AX1190" s="70">
        <v>400</v>
      </c>
      <c r="AY1190" s="70">
        <v>600</v>
      </c>
      <c r="AZ1190" s="70"/>
      <c r="BA1190" s="68">
        <f t="shared" si="241"/>
        <v>65678.598580000005</v>
      </c>
      <c r="BB1190" s="17"/>
      <c r="BC1190" s="81"/>
    </row>
    <row r="1191" spans="1:55" s="20" customFormat="1" ht="39.75" customHeight="1" x14ac:dyDescent="0.25">
      <c r="A1191" s="81" t="s">
        <v>73</v>
      </c>
      <c r="B1191" s="34" t="s">
        <v>2</v>
      </c>
      <c r="C1191" s="34"/>
      <c r="D1191" s="34"/>
      <c r="E1191" s="34"/>
      <c r="F1191" s="34" t="s">
        <v>5182</v>
      </c>
      <c r="G1191" s="15" t="s">
        <v>4783</v>
      </c>
      <c r="H1191" s="16"/>
      <c r="I1191" s="172">
        <f t="shared" si="242"/>
        <v>1179</v>
      </c>
      <c r="J1191" s="83">
        <f t="shared" si="234"/>
        <v>1124</v>
      </c>
      <c r="K1191" s="17" t="s">
        <v>4752</v>
      </c>
      <c r="L1191" s="60" t="s">
        <v>74</v>
      </c>
      <c r="M1191" s="60" t="s">
        <v>5648</v>
      </c>
      <c r="N1191" s="53" t="s">
        <v>4792</v>
      </c>
      <c r="O1191" s="18" t="s">
        <v>3751</v>
      </c>
      <c r="P1191" s="47" t="s">
        <v>3752</v>
      </c>
      <c r="Q1191" s="48">
        <v>40364</v>
      </c>
      <c r="R1191" s="66" t="s">
        <v>1304</v>
      </c>
      <c r="S1191" s="48" t="s">
        <v>76</v>
      </c>
      <c r="T1191" s="56" t="s">
        <v>77</v>
      </c>
      <c r="U1191" s="47" t="s">
        <v>78</v>
      </c>
      <c r="V1191" s="58" t="s">
        <v>206</v>
      </c>
      <c r="W1191" s="58" t="s">
        <v>1858</v>
      </c>
      <c r="X1191" s="58" t="s">
        <v>5183</v>
      </c>
      <c r="Y1191" s="19" t="s">
        <v>5193</v>
      </c>
      <c r="Z1191" s="71"/>
      <c r="AA1191" s="69"/>
      <c r="AB1191" s="68">
        <f t="shared" si="235"/>
        <v>0</v>
      </c>
      <c r="AC1191" s="69">
        <v>1747.85</v>
      </c>
      <c r="AD1191" s="69">
        <v>941.15</v>
      </c>
      <c r="AE1191" s="69"/>
      <c r="AF1191" s="68">
        <f t="shared" si="236"/>
        <v>2689</v>
      </c>
      <c r="AG1191" s="69"/>
      <c r="AH1191" s="69"/>
      <c r="AI1191" s="69"/>
      <c r="AJ1191" s="68">
        <f t="shared" si="237"/>
        <v>0</v>
      </c>
      <c r="AK1191" s="69"/>
      <c r="AL1191" s="69"/>
      <c r="AM1191" s="69"/>
      <c r="AN1191" s="69"/>
      <c r="AO1191" s="69"/>
      <c r="AP1191" s="69"/>
      <c r="AQ1191" s="68">
        <f t="shared" si="238"/>
        <v>0</v>
      </c>
      <c r="AR1191" s="69">
        <v>1344.01</v>
      </c>
      <c r="AS1191" s="69"/>
      <c r="AT1191" s="72">
        <f t="shared" si="239"/>
        <v>157.3065</v>
      </c>
      <c r="AU1191" s="71">
        <f t="shared" si="233"/>
        <v>17.653284999999997</v>
      </c>
      <c r="AV1191" s="68">
        <f t="shared" si="240"/>
        <v>4207.9697850000002</v>
      </c>
      <c r="AW1191" s="68">
        <f t="shared" si="243"/>
        <v>50495.637419999999</v>
      </c>
      <c r="AX1191" s="70">
        <v>400</v>
      </c>
      <c r="AY1191" s="70">
        <v>600</v>
      </c>
      <c r="AZ1191" s="70"/>
      <c r="BA1191" s="68">
        <f t="shared" si="241"/>
        <v>51495.637419999999</v>
      </c>
      <c r="BB1191" s="17"/>
      <c r="BC1191" s="81"/>
    </row>
    <row r="1192" spans="1:55" s="20" customFormat="1" ht="39.75" customHeight="1" x14ac:dyDescent="0.25">
      <c r="A1192" s="81" t="s">
        <v>73</v>
      </c>
      <c r="B1192" s="34" t="s">
        <v>2</v>
      </c>
      <c r="C1192" s="34"/>
      <c r="D1192" s="34"/>
      <c r="E1192" s="34"/>
      <c r="F1192" s="34" t="s">
        <v>5182</v>
      </c>
      <c r="G1192" s="15" t="s">
        <v>4783</v>
      </c>
      <c r="H1192" s="16"/>
      <c r="I1192" s="172">
        <f t="shared" si="242"/>
        <v>1180</v>
      </c>
      <c r="J1192" s="83">
        <f t="shared" si="234"/>
        <v>1125</v>
      </c>
      <c r="K1192" s="17" t="s">
        <v>4752</v>
      </c>
      <c r="L1192" s="60" t="s">
        <v>74</v>
      </c>
      <c r="M1192" s="60" t="s">
        <v>5648</v>
      </c>
      <c r="N1192" s="53" t="s">
        <v>4793</v>
      </c>
      <c r="O1192" s="18" t="s">
        <v>3755</v>
      </c>
      <c r="P1192" s="47" t="s">
        <v>3756</v>
      </c>
      <c r="Q1192" s="48">
        <v>31017</v>
      </c>
      <c r="R1192" s="66" t="s">
        <v>1306</v>
      </c>
      <c r="S1192" s="48" t="s">
        <v>76</v>
      </c>
      <c r="T1192" s="56" t="s">
        <v>77</v>
      </c>
      <c r="U1192" s="47" t="s">
        <v>78</v>
      </c>
      <c r="V1192" s="58" t="s">
        <v>202</v>
      </c>
      <c r="W1192" s="58" t="s">
        <v>1854</v>
      </c>
      <c r="X1192" s="58" t="s">
        <v>5183</v>
      </c>
      <c r="Y1192" s="19" t="s">
        <v>5193</v>
      </c>
      <c r="Z1192" s="71"/>
      <c r="AA1192" s="69"/>
      <c r="AB1192" s="68">
        <f t="shared" si="235"/>
        <v>0</v>
      </c>
      <c r="AC1192" s="69">
        <v>2282.15</v>
      </c>
      <c r="AD1192" s="69">
        <v>1228.8499999999999</v>
      </c>
      <c r="AE1192" s="69"/>
      <c r="AF1192" s="68">
        <f t="shared" si="236"/>
        <v>3511</v>
      </c>
      <c r="AG1192" s="69"/>
      <c r="AH1192" s="69"/>
      <c r="AI1192" s="69"/>
      <c r="AJ1192" s="68">
        <f t="shared" si="237"/>
        <v>0</v>
      </c>
      <c r="AK1192" s="69"/>
      <c r="AL1192" s="69"/>
      <c r="AM1192" s="69"/>
      <c r="AN1192" s="69"/>
      <c r="AO1192" s="69">
        <v>300</v>
      </c>
      <c r="AP1192" s="69"/>
      <c r="AQ1192" s="68">
        <f t="shared" si="238"/>
        <v>300</v>
      </c>
      <c r="AR1192" s="69">
        <v>1581</v>
      </c>
      <c r="AS1192" s="69"/>
      <c r="AT1192" s="72">
        <f t="shared" si="239"/>
        <v>205.39349999999999</v>
      </c>
      <c r="AU1192" s="71">
        <f t="shared" si="233"/>
        <v>23.049714999999999</v>
      </c>
      <c r="AV1192" s="68">
        <f t="shared" si="240"/>
        <v>5620.4432150000002</v>
      </c>
      <c r="AW1192" s="68">
        <f t="shared" si="243"/>
        <v>67445.318580000006</v>
      </c>
      <c r="AX1192" s="70">
        <v>400</v>
      </c>
      <c r="AY1192" s="70">
        <v>600</v>
      </c>
      <c r="AZ1192" s="70"/>
      <c r="BA1192" s="68">
        <f t="shared" si="241"/>
        <v>68445.318580000006</v>
      </c>
      <c r="BB1192" s="17"/>
      <c r="BC1192" s="81"/>
    </row>
    <row r="1193" spans="1:55" s="20" customFormat="1" ht="39.75" customHeight="1" x14ac:dyDescent="0.25">
      <c r="A1193" s="81" t="s">
        <v>73</v>
      </c>
      <c r="B1193" s="34" t="s">
        <v>2</v>
      </c>
      <c r="C1193" s="34"/>
      <c r="D1193" s="34"/>
      <c r="E1193" s="34"/>
      <c r="F1193" s="34" t="s">
        <v>5182</v>
      </c>
      <c r="G1193" s="15" t="s">
        <v>4783</v>
      </c>
      <c r="H1193" s="16"/>
      <c r="I1193" s="172">
        <f t="shared" si="242"/>
        <v>1181</v>
      </c>
      <c r="J1193" s="83">
        <f t="shared" si="234"/>
        <v>1126</v>
      </c>
      <c r="K1193" s="17" t="s">
        <v>4752</v>
      </c>
      <c r="L1193" s="60" t="s">
        <v>74</v>
      </c>
      <c r="M1193" s="60" t="s">
        <v>5648</v>
      </c>
      <c r="N1193" s="53" t="s">
        <v>4808</v>
      </c>
      <c r="O1193" s="18" t="s">
        <v>3757</v>
      </c>
      <c r="P1193" s="47" t="s">
        <v>3758</v>
      </c>
      <c r="Q1193" s="48">
        <v>31229</v>
      </c>
      <c r="R1193" s="66" t="s">
        <v>1307</v>
      </c>
      <c r="S1193" s="48" t="s">
        <v>76</v>
      </c>
      <c r="T1193" s="56" t="s">
        <v>77</v>
      </c>
      <c r="U1193" s="47" t="s">
        <v>78</v>
      </c>
      <c r="V1193" s="58" t="s">
        <v>204</v>
      </c>
      <c r="W1193" s="58" t="s">
        <v>1855</v>
      </c>
      <c r="X1193" s="58" t="s">
        <v>5183</v>
      </c>
      <c r="Y1193" s="19" t="s">
        <v>5193</v>
      </c>
      <c r="Z1193" s="71"/>
      <c r="AA1193" s="69"/>
      <c r="AB1193" s="68">
        <f t="shared" si="235"/>
        <v>0</v>
      </c>
      <c r="AC1193" s="69">
        <v>2024.75</v>
      </c>
      <c r="AD1193" s="69">
        <v>1090.25</v>
      </c>
      <c r="AE1193" s="69"/>
      <c r="AF1193" s="68">
        <f t="shared" si="236"/>
        <v>3115</v>
      </c>
      <c r="AG1193" s="69"/>
      <c r="AH1193" s="69"/>
      <c r="AI1193" s="69"/>
      <c r="AJ1193" s="68">
        <f t="shared" si="237"/>
        <v>0</v>
      </c>
      <c r="AK1193" s="69"/>
      <c r="AL1193" s="69"/>
      <c r="AM1193" s="69"/>
      <c r="AN1193" s="69"/>
      <c r="AO1193" s="69"/>
      <c r="AP1193" s="69"/>
      <c r="AQ1193" s="68">
        <f t="shared" si="238"/>
        <v>0</v>
      </c>
      <c r="AR1193" s="69">
        <v>1261.19</v>
      </c>
      <c r="AS1193" s="69"/>
      <c r="AT1193" s="72">
        <f t="shared" si="239"/>
        <v>182.22749999999999</v>
      </c>
      <c r="AU1193" s="71">
        <f t="shared" si="233"/>
        <v>20.449974999999998</v>
      </c>
      <c r="AV1193" s="68">
        <f t="shared" si="240"/>
        <v>4578.8674750000009</v>
      </c>
      <c r="AW1193" s="68">
        <f t="shared" si="243"/>
        <v>54946.409700000011</v>
      </c>
      <c r="AX1193" s="70">
        <v>400</v>
      </c>
      <c r="AY1193" s="70">
        <v>600</v>
      </c>
      <c r="AZ1193" s="70"/>
      <c r="BA1193" s="68">
        <f t="shared" si="241"/>
        <v>55946.409700000011</v>
      </c>
      <c r="BB1193" s="17"/>
      <c r="BC1193" s="81"/>
    </row>
    <row r="1194" spans="1:55" s="20" customFormat="1" ht="39.75" customHeight="1" x14ac:dyDescent="0.25">
      <c r="A1194" s="81" t="s">
        <v>73</v>
      </c>
      <c r="B1194" s="34" t="s">
        <v>2</v>
      </c>
      <c r="C1194" s="34"/>
      <c r="D1194" s="34"/>
      <c r="E1194" s="34"/>
      <c r="F1194" s="34" t="s">
        <v>5182</v>
      </c>
      <c r="G1194" s="15" t="s">
        <v>4783</v>
      </c>
      <c r="H1194" s="16"/>
      <c r="I1194" s="172">
        <f t="shared" si="242"/>
        <v>1182</v>
      </c>
      <c r="J1194" s="83">
        <f t="shared" si="234"/>
        <v>1127</v>
      </c>
      <c r="K1194" s="17" t="s">
        <v>4752</v>
      </c>
      <c r="L1194" s="60" t="s">
        <v>74</v>
      </c>
      <c r="M1194" s="60" t="s">
        <v>5648</v>
      </c>
      <c r="N1194" s="53" t="s">
        <v>4793</v>
      </c>
      <c r="O1194" s="18" t="s">
        <v>3761</v>
      </c>
      <c r="P1194" s="47" t="s">
        <v>3762</v>
      </c>
      <c r="Q1194" s="48">
        <v>30651</v>
      </c>
      <c r="R1194" s="66" t="s">
        <v>1309</v>
      </c>
      <c r="S1194" s="48" t="s">
        <v>76</v>
      </c>
      <c r="T1194" s="56" t="s">
        <v>77</v>
      </c>
      <c r="U1194" s="47" t="s">
        <v>78</v>
      </c>
      <c r="V1194" s="58" t="s">
        <v>202</v>
      </c>
      <c r="W1194" s="58" t="s">
        <v>1854</v>
      </c>
      <c r="X1194" s="58" t="s">
        <v>5183</v>
      </c>
      <c r="Y1194" s="19" t="s">
        <v>5193</v>
      </c>
      <c r="Z1194" s="71"/>
      <c r="AA1194" s="69"/>
      <c r="AB1194" s="68">
        <f t="shared" si="235"/>
        <v>0</v>
      </c>
      <c r="AC1194" s="69">
        <v>2282.15</v>
      </c>
      <c r="AD1194" s="69">
        <v>1228.8499999999999</v>
      </c>
      <c r="AE1194" s="69"/>
      <c r="AF1194" s="68">
        <f t="shared" si="236"/>
        <v>3511</v>
      </c>
      <c r="AG1194" s="69"/>
      <c r="AH1194" s="69"/>
      <c r="AI1194" s="69"/>
      <c r="AJ1194" s="68">
        <f t="shared" si="237"/>
        <v>0</v>
      </c>
      <c r="AK1194" s="69"/>
      <c r="AL1194" s="69"/>
      <c r="AM1194" s="69"/>
      <c r="AN1194" s="69"/>
      <c r="AO1194" s="69"/>
      <c r="AP1194" s="69"/>
      <c r="AQ1194" s="68">
        <f t="shared" si="238"/>
        <v>0</v>
      </c>
      <c r="AR1194" s="69">
        <v>1515.13</v>
      </c>
      <c r="AS1194" s="69"/>
      <c r="AT1194" s="72">
        <f t="shared" si="239"/>
        <v>205.39349999999999</v>
      </c>
      <c r="AU1194" s="71">
        <f t="shared" si="233"/>
        <v>23.049714999999999</v>
      </c>
      <c r="AV1194" s="68">
        <f t="shared" si="240"/>
        <v>5254.5732150000003</v>
      </c>
      <c r="AW1194" s="68">
        <f t="shared" si="243"/>
        <v>63054.878580000004</v>
      </c>
      <c r="AX1194" s="70">
        <v>400</v>
      </c>
      <c r="AY1194" s="70">
        <v>600</v>
      </c>
      <c r="AZ1194" s="70"/>
      <c r="BA1194" s="68">
        <f t="shared" si="241"/>
        <v>64054.878580000004</v>
      </c>
      <c r="BB1194" s="17"/>
      <c r="BC1194" s="81"/>
    </row>
    <row r="1195" spans="1:55" s="20" customFormat="1" ht="39.75" customHeight="1" x14ac:dyDescent="0.25">
      <c r="A1195" s="81" t="s">
        <v>73</v>
      </c>
      <c r="B1195" s="34" t="s">
        <v>2</v>
      </c>
      <c r="C1195" s="34"/>
      <c r="D1195" s="34"/>
      <c r="E1195" s="34"/>
      <c r="F1195" s="34" t="s">
        <v>5182</v>
      </c>
      <c r="G1195" s="15" t="s">
        <v>4783</v>
      </c>
      <c r="H1195" s="16"/>
      <c r="I1195" s="172">
        <f t="shared" si="242"/>
        <v>1183</v>
      </c>
      <c r="J1195" s="83">
        <f t="shared" si="234"/>
        <v>1128</v>
      </c>
      <c r="K1195" s="17" t="s">
        <v>4752</v>
      </c>
      <c r="L1195" s="60" t="s">
        <v>74</v>
      </c>
      <c r="M1195" s="60" t="s">
        <v>5648</v>
      </c>
      <c r="N1195" s="53" t="s">
        <v>4805</v>
      </c>
      <c r="O1195" s="18" t="s">
        <v>3765</v>
      </c>
      <c r="P1195" s="47" t="s">
        <v>3766</v>
      </c>
      <c r="Q1195" s="48">
        <v>40364</v>
      </c>
      <c r="R1195" s="66" t="s">
        <v>1311</v>
      </c>
      <c r="S1195" s="48" t="s">
        <v>76</v>
      </c>
      <c r="T1195" s="56" t="s">
        <v>77</v>
      </c>
      <c r="U1195" s="47" t="s">
        <v>78</v>
      </c>
      <c r="V1195" s="58" t="s">
        <v>206</v>
      </c>
      <c r="W1195" s="58" t="s">
        <v>1858</v>
      </c>
      <c r="X1195" s="58" t="s">
        <v>5183</v>
      </c>
      <c r="Y1195" s="19" t="s">
        <v>5193</v>
      </c>
      <c r="Z1195" s="71"/>
      <c r="AA1195" s="69"/>
      <c r="AB1195" s="68">
        <f t="shared" si="235"/>
        <v>0</v>
      </c>
      <c r="AC1195" s="69">
        <v>1747.85</v>
      </c>
      <c r="AD1195" s="69">
        <v>941.15</v>
      </c>
      <c r="AE1195" s="69"/>
      <c r="AF1195" s="68">
        <f t="shared" si="236"/>
        <v>2689</v>
      </c>
      <c r="AG1195" s="69"/>
      <c r="AH1195" s="69"/>
      <c r="AI1195" s="69"/>
      <c r="AJ1195" s="68">
        <f t="shared" si="237"/>
        <v>0</v>
      </c>
      <c r="AK1195" s="69"/>
      <c r="AL1195" s="69"/>
      <c r="AM1195" s="69"/>
      <c r="AN1195" s="69">
        <v>450</v>
      </c>
      <c r="AO1195" s="69"/>
      <c r="AP1195" s="69"/>
      <c r="AQ1195" s="68">
        <f t="shared" si="238"/>
        <v>450</v>
      </c>
      <c r="AR1195" s="69">
        <v>1344.01</v>
      </c>
      <c r="AS1195" s="69"/>
      <c r="AT1195" s="72">
        <f t="shared" si="239"/>
        <v>157.3065</v>
      </c>
      <c r="AU1195" s="71">
        <f t="shared" si="233"/>
        <v>17.653284999999997</v>
      </c>
      <c r="AV1195" s="68">
        <f t="shared" si="240"/>
        <v>4657.9697850000002</v>
      </c>
      <c r="AW1195" s="68">
        <f t="shared" si="243"/>
        <v>55895.637419999999</v>
      </c>
      <c r="AX1195" s="70">
        <v>400</v>
      </c>
      <c r="AY1195" s="70">
        <v>600</v>
      </c>
      <c r="AZ1195" s="70"/>
      <c r="BA1195" s="68">
        <f t="shared" si="241"/>
        <v>56895.637419999999</v>
      </c>
      <c r="BB1195" s="17"/>
      <c r="BC1195" s="81"/>
    </row>
    <row r="1196" spans="1:55" s="20" customFormat="1" ht="39.75" customHeight="1" x14ac:dyDescent="0.25">
      <c r="A1196" s="81" t="s">
        <v>73</v>
      </c>
      <c r="B1196" s="34" t="s">
        <v>2</v>
      </c>
      <c r="C1196" s="34"/>
      <c r="D1196" s="34"/>
      <c r="E1196" s="34"/>
      <c r="F1196" s="34" t="s">
        <v>5182</v>
      </c>
      <c r="G1196" s="15" t="s">
        <v>4783</v>
      </c>
      <c r="H1196" s="16"/>
      <c r="I1196" s="172">
        <f t="shared" si="242"/>
        <v>1184</v>
      </c>
      <c r="J1196" s="83">
        <f t="shared" si="234"/>
        <v>1129</v>
      </c>
      <c r="K1196" s="17" t="s">
        <v>4752</v>
      </c>
      <c r="L1196" s="60" t="s">
        <v>74</v>
      </c>
      <c r="M1196" s="60" t="s">
        <v>5648</v>
      </c>
      <c r="N1196" s="53" t="s">
        <v>4805</v>
      </c>
      <c r="O1196" s="18" t="s">
        <v>3769</v>
      </c>
      <c r="P1196" s="47" t="s">
        <v>3770</v>
      </c>
      <c r="Q1196" s="48">
        <v>29830</v>
      </c>
      <c r="R1196" s="66" t="s">
        <v>1313</v>
      </c>
      <c r="S1196" s="48" t="s">
        <v>76</v>
      </c>
      <c r="T1196" s="56" t="s">
        <v>77</v>
      </c>
      <c r="U1196" s="47" t="s">
        <v>78</v>
      </c>
      <c r="V1196" s="58" t="s">
        <v>202</v>
      </c>
      <c r="W1196" s="58" t="s">
        <v>1854</v>
      </c>
      <c r="X1196" s="58" t="s">
        <v>5183</v>
      </c>
      <c r="Y1196" s="19" t="s">
        <v>5193</v>
      </c>
      <c r="Z1196" s="71"/>
      <c r="AA1196" s="69"/>
      <c r="AB1196" s="68">
        <f t="shared" si="235"/>
        <v>0</v>
      </c>
      <c r="AC1196" s="69">
        <v>2282.15</v>
      </c>
      <c r="AD1196" s="69">
        <v>1228.8499999999999</v>
      </c>
      <c r="AE1196" s="69"/>
      <c r="AF1196" s="68">
        <f t="shared" si="236"/>
        <v>3511</v>
      </c>
      <c r="AG1196" s="69"/>
      <c r="AH1196" s="69"/>
      <c r="AI1196" s="69"/>
      <c r="AJ1196" s="68">
        <f t="shared" si="237"/>
        <v>0</v>
      </c>
      <c r="AK1196" s="69"/>
      <c r="AL1196" s="69"/>
      <c r="AM1196" s="69"/>
      <c r="AN1196" s="69"/>
      <c r="AO1196" s="69"/>
      <c r="AP1196" s="69"/>
      <c r="AQ1196" s="68">
        <f t="shared" si="238"/>
        <v>0</v>
      </c>
      <c r="AR1196" s="69">
        <v>1515.13</v>
      </c>
      <c r="AS1196" s="69"/>
      <c r="AT1196" s="72">
        <f t="shared" si="239"/>
        <v>205.39349999999999</v>
      </c>
      <c r="AU1196" s="71">
        <f t="shared" si="233"/>
        <v>23.049714999999999</v>
      </c>
      <c r="AV1196" s="68">
        <f t="shared" si="240"/>
        <v>5254.5732150000003</v>
      </c>
      <c r="AW1196" s="68">
        <f t="shared" si="243"/>
        <v>63054.878580000004</v>
      </c>
      <c r="AX1196" s="70">
        <v>400</v>
      </c>
      <c r="AY1196" s="70">
        <v>600</v>
      </c>
      <c r="AZ1196" s="70"/>
      <c r="BA1196" s="68">
        <f t="shared" si="241"/>
        <v>64054.878580000004</v>
      </c>
      <c r="BB1196" s="17"/>
      <c r="BC1196" s="81"/>
    </row>
    <row r="1197" spans="1:55" s="20" customFormat="1" ht="39.75" customHeight="1" x14ac:dyDescent="0.25">
      <c r="A1197" s="81" t="s">
        <v>73</v>
      </c>
      <c r="B1197" s="34" t="s">
        <v>2</v>
      </c>
      <c r="C1197" s="34"/>
      <c r="D1197" s="34"/>
      <c r="E1197" s="34"/>
      <c r="F1197" s="34" t="s">
        <v>5182</v>
      </c>
      <c r="G1197" s="15" t="s">
        <v>4783</v>
      </c>
      <c r="H1197" s="16"/>
      <c r="I1197" s="172">
        <f t="shared" si="242"/>
        <v>1185</v>
      </c>
      <c r="J1197" s="83">
        <f t="shared" si="234"/>
        <v>1130</v>
      </c>
      <c r="K1197" s="17" t="s">
        <v>4752</v>
      </c>
      <c r="L1197" s="60" t="s">
        <v>74</v>
      </c>
      <c r="M1197" s="60" t="s">
        <v>5648</v>
      </c>
      <c r="N1197" s="53" t="s">
        <v>4793</v>
      </c>
      <c r="O1197" s="18" t="s">
        <v>5042</v>
      </c>
      <c r="P1197" s="47" t="s">
        <v>5065</v>
      </c>
      <c r="Q1197" s="48">
        <v>42735</v>
      </c>
      <c r="R1197" s="66" t="s">
        <v>1315</v>
      </c>
      <c r="S1197" s="48" t="s">
        <v>76</v>
      </c>
      <c r="T1197" s="56" t="s">
        <v>77</v>
      </c>
      <c r="U1197" s="47" t="s">
        <v>78</v>
      </c>
      <c r="V1197" s="58" t="s">
        <v>202</v>
      </c>
      <c r="W1197" s="58" t="s">
        <v>1854</v>
      </c>
      <c r="X1197" s="58" t="s">
        <v>5183</v>
      </c>
      <c r="Y1197" s="19" t="s">
        <v>5193</v>
      </c>
      <c r="Z1197" s="71"/>
      <c r="AA1197" s="69"/>
      <c r="AB1197" s="68">
        <f t="shared" si="235"/>
        <v>0</v>
      </c>
      <c r="AC1197" s="69">
        <v>2282.15</v>
      </c>
      <c r="AD1197" s="69">
        <v>1228.8499999999999</v>
      </c>
      <c r="AE1197" s="69"/>
      <c r="AF1197" s="68">
        <f t="shared" si="236"/>
        <v>3511</v>
      </c>
      <c r="AG1197" s="69"/>
      <c r="AH1197" s="69"/>
      <c r="AI1197" s="69"/>
      <c r="AJ1197" s="68">
        <f t="shared" si="237"/>
        <v>0</v>
      </c>
      <c r="AK1197" s="69"/>
      <c r="AL1197" s="69"/>
      <c r="AM1197" s="69"/>
      <c r="AN1197" s="69"/>
      <c r="AO1197" s="69"/>
      <c r="AP1197" s="69"/>
      <c r="AQ1197" s="68">
        <f t="shared" si="238"/>
        <v>0</v>
      </c>
      <c r="AR1197" s="69">
        <v>1185.75</v>
      </c>
      <c r="AS1197" s="69"/>
      <c r="AT1197" s="72">
        <f t="shared" si="239"/>
        <v>205.39349999999999</v>
      </c>
      <c r="AU1197" s="71">
        <f t="shared" si="233"/>
        <v>23.049714999999999</v>
      </c>
      <c r="AV1197" s="68">
        <f t="shared" si="240"/>
        <v>4925.1932150000002</v>
      </c>
      <c r="AW1197" s="68">
        <f t="shared" si="243"/>
        <v>59102.318580000006</v>
      </c>
      <c r="AX1197" s="70">
        <v>400</v>
      </c>
      <c r="AY1197" s="70">
        <v>600</v>
      </c>
      <c r="AZ1197" s="70"/>
      <c r="BA1197" s="68">
        <f t="shared" si="241"/>
        <v>60102.318580000006</v>
      </c>
      <c r="BB1197" s="17" t="s">
        <v>5512</v>
      </c>
      <c r="BC1197" s="81" t="s">
        <v>5396</v>
      </c>
    </row>
    <row r="1198" spans="1:55" s="20" customFormat="1" ht="39.75" customHeight="1" x14ac:dyDescent="0.25">
      <c r="A1198" s="81" t="s">
        <v>73</v>
      </c>
      <c r="B1198" s="34" t="s">
        <v>2</v>
      </c>
      <c r="C1198" s="34"/>
      <c r="D1198" s="34"/>
      <c r="E1198" s="34"/>
      <c r="F1198" s="34" t="s">
        <v>5182</v>
      </c>
      <c r="G1198" s="15" t="s">
        <v>4783</v>
      </c>
      <c r="H1198" s="16"/>
      <c r="I1198" s="172">
        <f t="shared" si="242"/>
        <v>1186</v>
      </c>
      <c r="J1198" s="83">
        <f t="shared" si="234"/>
        <v>1131</v>
      </c>
      <c r="K1198" s="17" t="s">
        <v>4752</v>
      </c>
      <c r="L1198" s="60" t="s">
        <v>74</v>
      </c>
      <c r="M1198" s="60" t="s">
        <v>5648</v>
      </c>
      <c r="N1198" s="53" t="s">
        <v>4792</v>
      </c>
      <c r="O1198" s="18" t="s">
        <v>3773</v>
      </c>
      <c r="P1198" s="47" t="s">
        <v>3774</v>
      </c>
      <c r="Q1198" s="48">
        <v>35840</v>
      </c>
      <c r="R1198" s="66" t="s">
        <v>1316</v>
      </c>
      <c r="S1198" s="48" t="s">
        <v>76</v>
      </c>
      <c r="T1198" s="56" t="s">
        <v>77</v>
      </c>
      <c r="U1198" s="47" t="s">
        <v>78</v>
      </c>
      <c r="V1198" s="58" t="s">
        <v>203</v>
      </c>
      <c r="W1198" s="58" t="s">
        <v>1857</v>
      </c>
      <c r="X1198" s="58" t="s">
        <v>5183</v>
      </c>
      <c r="Y1198" s="19" t="s">
        <v>5193</v>
      </c>
      <c r="Z1198" s="71"/>
      <c r="AA1198" s="69"/>
      <c r="AB1198" s="68">
        <f t="shared" si="235"/>
        <v>0</v>
      </c>
      <c r="AC1198" s="69">
        <v>2141.1</v>
      </c>
      <c r="AD1198" s="69">
        <v>1152.9000000000001</v>
      </c>
      <c r="AE1198" s="69"/>
      <c r="AF1198" s="68">
        <f t="shared" si="236"/>
        <v>3294</v>
      </c>
      <c r="AG1198" s="69"/>
      <c r="AH1198" s="69"/>
      <c r="AI1198" s="69"/>
      <c r="AJ1198" s="68">
        <f t="shared" si="237"/>
        <v>0</v>
      </c>
      <c r="AK1198" s="69"/>
      <c r="AL1198" s="69"/>
      <c r="AM1198" s="69"/>
      <c r="AN1198" s="69"/>
      <c r="AO1198" s="69"/>
      <c r="AP1198" s="69"/>
      <c r="AQ1198" s="68">
        <f t="shared" si="238"/>
        <v>0</v>
      </c>
      <c r="AR1198" s="69">
        <v>1133.67</v>
      </c>
      <c r="AS1198" s="69"/>
      <c r="AT1198" s="72">
        <f t="shared" si="239"/>
        <v>192.69899999999998</v>
      </c>
      <c r="AU1198" s="71">
        <f t="shared" si="233"/>
        <v>21.625109999999999</v>
      </c>
      <c r="AV1198" s="68">
        <f t="shared" si="240"/>
        <v>4641.9941099999996</v>
      </c>
      <c r="AW1198" s="68">
        <f t="shared" si="243"/>
        <v>55703.929319999996</v>
      </c>
      <c r="AX1198" s="70">
        <v>400</v>
      </c>
      <c r="AY1198" s="70">
        <v>600</v>
      </c>
      <c r="AZ1198" s="70"/>
      <c r="BA1198" s="68">
        <f t="shared" si="241"/>
        <v>56703.929319999996</v>
      </c>
      <c r="BB1198" s="17"/>
      <c r="BC1198" s="81"/>
    </row>
    <row r="1199" spans="1:55" s="20" customFormat="1" ht="39.75" customHeight="1" x14ac:dyDescent="0.25">
      <c r="A1199" s="81" t="s">
        <v>73</v>
      </c>
      <c r="B1199" s="34" t="s">
        <v>2</v>
      </c>
      <c r="C1199" s="34"/>
      <c r="D1199" s="34"/>
      <c r="E1199" s="34"/>
      <c r="F1199" s="34" t="s">
        <v>5182</v>
      </c>
      <c r="G1199" s="15" t="s">
        <v>4783</v>
      </c>
      <c r="H1199" s="16"/>
      <c r="I1199" s="172">
        <f t="shared" si="242"/>
        <v>1187</v>
      </c>
      <c r="J1199" s="83">
        <f t="shared" si="234"/>
        <v>1132</v>
      </c>
      <c r="K1199" s="17" t="s">
        <v>4752</v>
      </c>
      <c r="L1199" s="60" t="s">
        <v>74</v>
      </c>
      <c r="M1199" s="60" t="s">
        <v>5648</v>
      </c>
      <c r="N1199" s="53" t="s">
        <v>4807</v>
      </c>
      <c r="O1199" s="18" t="s">
        <v>4561</v>
      </c>
      <c r="P1199" s="47" t="s">
        <v>4562</v>
      </c>
      <c r="Q1199" s="48">
        <v>42445</v>
      </c>
      <c r="R1199" s="66" t="s">
        <v>1317</v>
      </c>
      <c r="S1199" s="48" t="s">
        <v>76</v>
      </c>
      <c r="T1199" s="56" t="s">
        <v>77</v>
      </c>
      <c r="U1199" s="47" t="s">
        <v>78</v>
      </c>
      <c r="V1199" s="58" t="s">
        <v>206</v>
      </c>
      <c r="W1199" s="58" t="s">
        <v>1858</v>
      </c>
      <c r="X1199" s="58" t="s">
        <v>5183</v>
      </c>
      <c r="Y1199" s="19" t="s">
        <v>5193</v>
      </c>
      <c r="Z1199" s="71"/>
      <c r="AA1199" s="69"/>
      <c r="AB1199" s="68">
        <f t="shared" si="235"/>
        <v>0</v>
      </c>
      <c r="AC1199" s="69">
        <v>1747.85</v>
      </c>
      <c r="AD1199" s="69">
        <v>941.15</v>
      </c>
      <c r="AE1199" s="69"/>
      <c r="AF1199" s="68">
        <f t="shared" si="236"/>
        <v>2689</v>
      </c>
      <c r="AG1199" s="69"/>
      <c r="AH1199" s="69"/>
      <c r="AI1199" s="69"/>
      <c r="AJ1199" s="68">
        <f t="shared" si="237"/>
        <v>0</v>
      </c>
      <c r="AK1199" s="69"/>
      <c r="AL1199" s="69"/>
      <c r="AM1199" s="69"/>
      <c r="AN1199" s="69"/>
      <c r="AO1199" s="69"/>
      <c r="AP1199" s="69"/>
      <c r="AQ1199" s="68">
        <f t="shared" si="238"/>
        <v>0</v>
      </c>
      <c r="AR1199" s="69"/>
      <c r="AS1199" s="69"/>
      <c r="AT1199" s="72">
        <f t="shared" si="239"/>
        <v>157.3065</v>
      </c>
      <c r="AU1199" s="71">
        <f t="shared" si="233"/>
        <v>17.653284999999997</v>
      </c>
      <c r="AV1199" s="68">
        <f t="shared" si="240"/>
        <v>2863.959785</v>
      </c>
      <c r="AW1199" s="68">
        <f t="shared" si="243"/>
        <v>34367.517420000004</v>
      </c>
      <c r="AX1199" s="70">
        <v>400</v>
      </c>
      <c r="AY1199" s="70">
        <v>600</v>
      </c>
      <c r="AZ1199" s="70"/>
      <c r="BA1199" s="68">
        <f t="shared" si="241"/>
        <v>35367.517420000004</v>
      </c>
      <c r="BB1199" s="17" t="s">
        <v>5958</v>
      </c>
      <c r="BC1199" s="81" t="s">
        <v>4950</v>
      </c>
    </row>
    <row r="1200" spans="1:55" s="20" customFormat="1" ht="39.75" customHeight="1" x14ac:dyDescent="0.25">
      <c r="A1200" s="81" t="s">
        <v>73</v>
      </c>
      <c r="B1200" s="34" t="s">
        <v>2</v>
      </c>
      <c r="C1200" s="34"/>
      <c r="D1200" s="34"/>
      <c r="E1200" s="34"/>
      <c r="F1200" s="34" t="s">
        <v>5182</v>
      </c>
      <c r="G1200" s="15" t="s">
        <v>4783</v>
      </c>
      <c r="H1200" s="16"/>
      <c r="I1200" s="172">
        <f t="shared" si="242"/>
        <v>1188</v>
      </c>
      <c r="J1200" s="83">
        <f t="shared" si="234"/>
        <v>1133</v>
      </c>
      <c r="K1200" s="17" t="s">
        <v>4752</v>
      </c>
      <c r="L1200" s="60" t="s">
        <v>74</v>
      </c>
      <c r="M1200" s="60" t="s">
        <v>5648</v>
      </c>
      <c r="N1200" s="53" t="s">
        <v>4793</v>
      </c>
      <c r="O1200" s="18" t="s">
        <v>3775</v>
      </c>
      <c r="P1200" s="47" t="s">
        <v>3776</v>
      </c>
      <c r="Q1200" s="48">
        <v>39479</v>
      </c>
      <c r="R1200" s="66" t="s">
        <v>1318</v>
      </c>
      <c r="S1200" s="48" t="s">
        <v>76</v>
      </c>
      <c r="T1200" s="56" t="s">
        <v>77</v>
      </c>
      <c r="U1200" s="47" t="s">
        <v>78</v>
      </c>
      <c r="V1200" s="58" t="s">
        <v>205</v>
      </c>
      <c r="W1200" s="58" t="s">
        <v>1856</v>
      </c>
      <c r="X1200" s="58" t="s">
        <v>5183</v>
      </c>
      <c r="Y1200" s="19" t="s">
        <v>5193</v>
      </c>
      <c r="Z1200" s="71"/>
      <c r="AA1200" s="69"/>
      <c r="AB1200" s="68">
        <f t="shared" si="235"/>
        <v>0</v>
      </c>
      <c r="AC1200" s="69">
        <v>1920.75</v>
      </c>
      <c r="AD1200" s="69">
        <v>1034.25</v>
      </c>
      <c r="AE1200" s="69"/>
      <c r="AF1200" s="68">
        <f t="shared" si="236"/>
        <v>2955</v>
      </c>
      <c r="AG1200" s="69"/>
      <c r="AH1200" s="69"/>
      <c r="AI1200" s="69"/>
      <c r="AJ1200" s="68">
        <f t="shared" si="237"/>
        <v>0</v>
      </c>
      <c r="AK1200" s="69"/>
      <c r="AL1200" s="69"/>
      <c r="AM1200" s="69"/>
      <c r="AN1200" s="69"/>
      <c r="AO1200" s="69"/>
      <c r="AP1200" s="69"/>
      <c r="AQ1200" s="68">
        <f t="shared" si="238"/>
        <v>0</v>
      </c>
      <c r="AR1200" s="69"/>
      <c r="AS1200" s="69"/>
      <c r="AT1200" s="72">
        <f t="shared" si="239"/>
        <v>172.86750000000001</v>
      </c>
      <c r="AU1200" s="71">
        <f t="shared" si="233"/>
        <v>19.399574999999999</v>
      </c>
      <c r="AV1200" s="68">
        <f t="shared" si="240"/>
        <v>3147.2670749999997</v>
      </c>
      <c r="AW1200" s="68">
        <f t="shared" si="243"/>
        <v>37767.204899999997</v>
      </c>
      <c r="AX1200" s="70">
        <v>400</v>
      </c>
      <c r="AY1200" s="70">
        <v>600</v>
      </c>
      <c r="AZ1200" s="70"/>
      <c r="BA1200" s="68">
        <f t="shared" si="241"/>
        <v>38767.204899999997</v>
      </c>
      <c r="BB1200" s="17" t="s">
        <v>5970</v>
      </c>
      <c r="BC1200" s="81" t="s">
        <v>4950</v>
      </c>
    </row>
    <row r="1201" spans="1:55" s="20" customFormat="1" ht="39.75" customHeight="1" x14ac:dyDescent="0.25">
      <c r="A1201" s="81" t="s">
        <v>73</v>
      </c>
      <c r="B1201" s="34" t="s">
        <v>2</v>
      </c>
      <c r="C1201" s="34"/>
      <c r="D1201" s="34"/>
      <c r="E1201" s="34"/>
      <c r="F1201" s="34" t="s">
        <v>5182</v>
      </c>
      <c r="G1201" s="15" t="s">
        <v>4783</v>
      </c>
      <c r="H1201" s="16"/>
      <c r="I1201" s="172">
        <f t="shared" si="242"/>
        <v>1189</v>
      </c>
      <c r="J1201" s="83">
        <f t="shared" si="234"/>
        <v>1134</v>
      </c>
      <c r="K1201" s="17" t="s">
        <v>4752</v>
      </c>
      <c r="L1201" s="60" t="s">
        <v>74</v>
      </c>
      <c r="M1201" s="60" t="s">
        <v>5648</v>
      </c>
      <c r="N1201" s="53" t="s">
        <v>4792</v>
      </c>
      <c r="O1201" s="18" t="s">
        <v>3777</v>
      </c>
      <c r="P1201" s="47" t="s">
        <v>3778</v>
      </c>
      <c r="Q1201" s="48">
        <v>35783</v>
      </c>
      <c r="R1201" s="66" t="s">
        <v>1319</v>
      </c>
      <c r="S1201" s="48" t="s">
        <v>76</v>
      </c>
      <c r="T1201" s="56" t="s">
        <v>77</v>
      </c>
      <c r="U1201" s="47" t="s">
        <v>78</v>
      </c>
      <c r="V1201" s="58" t="s">
        <v>202</v>
      </c>
      <c r="W1201" s="58" t="s">
        <v>1854</v>
      </c>
      <c r="X1201" s="58" t="s">
        <v>5183</v>
      </c>
      <c r="Y1201" s="19" t="s">
        <v>5193</v>
      </c>
      <c r="Z1201" s="71"/>
      <c r="AA1201" s="69"/>
      <c r="AB1201" s="68">
        <f t="shared" si="235"/>
        <v>0</v>
      </c>
      <c r="AC1201" s="69">
        <v>2282.15</v>
      </c>
      <c r="AD1201" s="69">
        <v>1228.8499999999999</v>
      </c>
      <c r="AE1201" s="69"/>
      <c r="AF1201" s="68">
        <f t="shared" si="236"/>
        <v>3511</v>
      </c>
      <c r="AG1201" s="69"/>
      <c r="AH1201" s="69"/>
      <c r="AI1201" s="69"/>
      <c r="AJ1201" s="68">
        <f t="shared" si="237"/>
        <v>0</v>
      </c>
      <c r="AK1201" s="69"/>
      <c r="AL1201" s="69"/>
      <c r="AM1201" s="69"/>
      <c r="AN1201" s="69"/>
      <c r="AO1201" s="69"/>
      <c r="AP1201" s="69"/>
      <c r="AQ1201" s="68">
        <f t="shared" si="238"/>
        <v>0</v>
      </c>
      <c r="AR1201" s="69">
        <v>1482.19</v>
      </c>
      <c r="AS1201" s="69"/>
      <c r="AT1201" s="72">
        <f t="shared" si="239"/>
        <v>205.39349999999999</v>
      </c>
      <c r="AU1201" s="71">
        <f t="shared" si="233"/>
        <v>23.049714999999999</v>
      </c>
      <c r="AV1201" s="68">
        <f t="shared" si="240"/>
        <v>5221.6332150000007</v>
      </c>
      <c r="AW1201" s="68">
        <f t="shared" si="243"/>
        <v>62659.598580000005</v>
      </c>
      <c r="AX1201" s="70">
        <v>400</v>
      </c>
      <c r="AY1201" s="70">
        <v>600</v>
      </c>
      <c r="AZ1201" s="70"/>
      <c r="BA1201" s="68">
        <f t="shared" si="241"/>
        <v>63659.598580000005</v>
      </c>
      <c r="BB1201" s="17"/>
      <c r="BC1201" s="81"/>
    </row>
    <row r="1202" spans="1:55" s="20" customFormat="1" ht="39.75" customHeight="1" x14ac:dyDescent="0.25">
      <c r="A1202" s="81" t="s">
        <v>73</v>
      </c>
      <c r="B1202" s="34" t="s">
        <v>2</v>
      </c>
      <c r="C1202" s="34"/>
      <c r="D1202" s="34"/>
      <c r="E1202" s="34"/>
      <c r="F1202" s="34" t="s">
        <v>5182</v>
      </c>
      <c r="G1202" s="15" t="s">
        <v>4783</v>
      </c>
      <c r="H1202" s="16"/>
      <c r="I1202" s="172">
        <f t="shared" si="242"/>
        <v>1190</v>
      </c>
      <c r="J1202" s="83">
        <f t="shared" si="234"/>
        <v>1135</v>
      </c>
      <c r="K1202" s="17" t="s">
        <v>4752</v>
      </c>
      <c r="L1202" s="60" t="s">
        <v>74</v>
      </c>
      <c r="M1202" s="60" t="s">
        <v>5648</v>
      </c>
      <c r="N1202" s="53" t="s">
        <v>4806</v>
      </c>
      <c r="O1202" s="18" t="s">
        <v>3787</v>
      </c>
      <c r="P1202" s="47" t="s">
        <v>3788</v>
      </c>
      <c r="Q1202" s="48">
        <v>39479</v>
      </c>
      <c r="R1202" s="66" t="s">
        <v>1324</v>
      </c>
      <c r="S1202" s="48" t="s">
        <v>76</v>
      </c>
      <c r="T1202" s="56" t="s">
        <v>77</v>
      </c>
      <c r="U1202" s="47" t="s">
        <v>78</v>
      </c>
      <c r="V1202" s="58" t="s">
        <v>205</v>
      </c>
      <c r="W1202" s="58" t="s">
        <v>1856</v>
      </c>
      <c r="X1202" s="58" t="s">
        <v>5183</v>
      </c>
      <c r="Y1202" s="19" t="s">
        <v>5193</v>
      </c>
      <c r="Z1202" s="71"/>
      <c r="AA1202" s="69"/>
      <c r="AB1202" s="68">
        <f t="shared" si="235"/>
        <v>0</v>
      </c>
      <c r="AC1202" s="69">
        <v>1920.75</v>
      </c>
      <c r="AD1202" s="69">
        <v>1034.25</v>
      </c>
      <c r="AE1202" s="69"/>
      <c r="AF1202" s="68">
        <f t="shared" si="236"/>
        <v>2955</v>
      </c>
      <c r="AG1202" s="69"/>
      <c r="AH1202" s="69"/>
      <c r="AI1202" s="69"/>
      <c r="AJ1202" s="68">
        <f t="shared" si="237"/>
        <v>0</v>
      </c>
      <c r="AK1202" s="69"/>
      <c r="AL1202" s="69"/>
      <c r="AM1202" s="69"/>
      <c r="AN1202" s="69"/>
      <c r="AO1202" s="69">
        <v>300</v>
      </c>
      <c r="AP1202" s="69"/>
      <c r="AQ1202" s="68">
        <f t="shared" si="238"/>
        <v>300</v>
      </c>
      <c r="AR1202" s="69">
        <v>1380.77</v>
      </c>
      <c r="AS1202" s="69"/>
      <c r="AT1202" s="72">
        <f t="shared" si="239"/>
        <v>172.86750000000001</v>
      </c>
      <c r="AU1202" s="71">
        <f t="shared" si="233"/>
        <v>19.399574999999999</v>
      </c>
      <c r="AV1202" s="68">
        <f t="shared" si="240"/>
        <v>4828.0370750000011</v>
      </c>
      <c r="AW1202" s="68">
        <f t="shared" si="243"/>
        <v>57936.444900000017</v>
      </c>
      <c r="AX1202" s="70">
        <v>400</v>
      </c>
      <c r="AY1202" s="70">
        <v>600</v>
      </c>
      <c r="AZ1202" s="70"/>
      <c r="BA1202" s="68">
        <f t="shared" si="241"/>
        <v>58936.444900000017</v>
      </c>
      <c r="BB1202" s="17"/>
      <c r="BC1202" s="81"/>
    </row>
    <row r="1203" spans="1:55" s="20" customFormat="1" ht="39.75" customHeight="1" x14ac:dyDescent="0.25">
      <c r="A1203" s="81" t="s">
        <v>73</v>
      </c>
      <c r="B1203" s="34" t="s">
        <v>2</v>
      </c>
      <c r="C1203" s="34"/>
      <c r="D1203" s="34"/>
      <c r="E1203" s="34"/>
      <c r="F1203" s="34" t="s">
        <v>5182</v>
      </c>
      <c r="G1203" s="15" t="s">
        <v>4783</v>
      </c>
      <c r="H1203" s="16"/>
      <c r="I1203" s="172">
        <f t="shared" si="242"/>
        <v>1191</v>
      </c>
      <c r="J1203" s="83">
        <f t="shared" si="234"/>
        <v>1136</v>
      </c>
      <c r="K1203" s="17" t="s">
        <v>4752</v>
      </c>
      <c r="L1203" s="60" t="s">
        <v>74</v>
      </c>
      <c r="M1203" s="60" t="s">
        <v>5648</v>
      </c>
      <c r="N1203" s="53" t="s">
        <v>4790</v>
      </c>
      <c r="O1203" s="18" t="s">
        <v>3789</v>
      </c>
      <c r="P1203" s="47" t="s">
        <v>3790</v>
      </c>
      <c r="Q1203" s="48">
        <v>39479</v>
      </c>
      <c r="R1203" s="66" t="s">
        <v>1325</v>
      </c>
      <c r="S1203" s="48" t="s">
        <v>76</v>
      </c>
      <c r="T1203" s="56" t="s">
        <v>77</v>
      </c>
      <c r="U1203" s="47" t="s">
        <v>78</v>
      </c>
      <c r="V1203" s="58" t="s">
        <v>205</v>
      </c>
      <c r="W1203" s="58" t="s">
        <v>1856</v>
      </c>
      <c r="X1203" s="58" t="s">
        <v>5183</v>
      </c>
      <c r="Y1203" s="19" t="s">
        <v>5193</v>
      </c>
      <c r="Z1203" s="71"/>
      <c r="AA1203" s="69"/>
      <c r="AB1203" s="68">
        <f t="shared" si="235"/>
        <v>0</v>
      </c>
      <c r="AC1203" s="69">
        <v>1920.75</v>
      </c>
      <c r="AD1203" s="69">
        <v>1034.25</v>
      </c>
      <c r="AE1203" s="69"/>
      <c r="AF1203" s="68">
        <f t="shared" si="236"/>
        <v>2955</v>
      </c>
      <c r="AG1203" s="69"/>
      <c r="AH1203" s="69"/>
      <c r="AI1203" s="69"/>
      <c r="AJ1203" s="68">
        <f t="shared" si="237"/>
        <v>0</v>
      </c>
      <c r="AK1203" s="69"/>
      <c r="AL1203" s="69"/>
      <c r="AM1203" s="69"/>
      <c r="AN1203" s="69"/>
      <c r="AO1203" s="69">
        <v>300</v>
      </c>
      <c r="AP1203" s="69"/>
      <c r="AQ1203" s="68">
        <f t="shared" si="238"/>
        <v>300</v>
      </c>
      <c r="AR1203" s="69">
        <v>1230.68</v>
      </c>
      <c r="AS1203" s="69"/>
      <c r="AT1203" s="72">
        <f t="shared" si="239"/>
        <v>172.86750000000001</v>
      </c>
      <c r="AU1203" s="71">
        <f t="shared" si="233"/>
        <v>19.399574999999999</v>
      </c>
      <c r="AV1203" s="68">
        <f t="shared" si="240"/>
        <v>4677.947075000001</v>
      </c>
      <c r="AW1203" s="68">
        <f t="shared" si="243"/>
        <v>56135.364900000015</v>
      </c>
      <c r="AX1203" s="70">
        <v>400</v>
      </c>
      <c r="AY1203" s="70">
        <v>600</v>
      </c>
      <c r="AZ1203" s="70"/>
      <c r="BA1203" s="68">
        <f t="shared" si="241"/>
        <v>57135.364900000015</v>
      </c>
      <c r="BB1203" s="17"/>
      <c r="BC1203" s="81"/>
    </row>
    <row r="1204" spans="1:55" s="20" customFormat="1" ht="39.75" customHeight="1" x14ac:dyDescent="0.25">
      <c r="A1204" s="81" t="s">
        <v>73</v>
      </c>
      <c r="B1204" s="34" t="s">
        <v>2</v>
      </c>
      <c r="C1204" s="34"/>
      <c r="D1204" s="34"/>
      <c r="E1204" s="34"/>
      <c r="F1204" s="34" t="s">
        <v>5182</v>
      </c>
      <c r="G1204" s="15" t="s">
        <v>4783</v>
      </c>
      <c r="H1204" s="16"/>
      <c r="I1204" s="172">
        <f t="shared" si="242"/>
        <v>1192</v>
      </c>
      <c r="J1204" s="83">
        <f t="shared" si="234"/>
        <v>1137</v>
      </c>
      <c r="K1204" s="17" t="s">
        <v>4752</v>
      </c>
      <c r="L1204" s="60" t="s">
        <v>74</v>
      </c>
      <c r="M1204" s="60" t="s">
        <v>5648</v>
      </c>
      <c r="N1204" s="53" t="s">
        <v>4790</v>
      </c>
      <c r="O1204" s="18" t="s">
        <v>3795</v>
      </c>
      <c r="P1204" s="47" t="s">
        <v>3796</v>
      </c>
      <c r="Q1204" s="48">
        <v>30651</v>
      </c>
      <c r="R1204" s="66" t="s">
        <v>1328</v>
      </c>
      <c r="S1204" s="48" t="s">
        <v>76</v>
      </c>
      <c r="T1204" s="56" t="s">
        <v>77</v>
      </c>
      <c r="U1204" s="47" t="s">
        <v>78</v>
      </c>
      <c r="V1204" s="58" t="s">
        <v>203</v>
      </c>
      <c r="W1204" s="58" t="s">
        <v>1857</v>
      </c>
      <c r="X1204" s="58" t="s">
        <v>5183</v>
      </c>
      <c r="Y1204" s="19" t="s">
        <v>5193</v>
      </c>
      <c r="Z1204" s="71"/>
      <c r="AA1204" s="69"/>
      <c r="AB1204" s="68">
        <f t="shared" si="235"/>
        <v>0</v>
      </c>
      <c r="AC1204" s="69">
        <v>2141.1</v>
      </c>
      <c r="AD1204" s="69">
        <v>1152.9000000000001</v>
      </c>
      <c r="AE1204" s="69"/>
      <c r="AF1204" s="68">
        <f t="shared" si="236"/>
        <v>3294</v>
      </c>
      <c r="AG1204" s="69"/>
      <c r="AH1204" s="69"/>
      <c r="AI1204" s="69"/>
      <c r="AJ1204" s="68">
        <f t="shared" si="237"/>
        <v>0</v>
      </c>
      <c r="AK1204" s="69"/>
      <c r="AL1204" s="69"/>
      <c r="AM1204" s="69"/>
      <c r="AN1204" s="69"/>
      <c r="AO1204" s="69">
        <v>300</v>
      </c>
      <c r="AP1204" s="69"/>
      <c r="AQ1204" s="68">
        <f t="shared" si="238"/>
        <v>300</v>
      </c>
      <c r="AR1204" s="69">
        <v>1511.48</v>
      </c>
      <c r="AS1204" s="69"/>
      <c r="AT1204" s="72">
        <f t="shared" si="239"/>
        <v>192.69899999999998</v>
      </c>
      <c r="AU1204" s="71">
        <f t="shared" si="233"/>
        <v>21.625109999999999</v>
      </c>
      <c r="AV1204" s="68">
        <f t="shared" si="240"/>
        <v>5319.8041099999991</v>
      </c>
      <c r="AW1204" s="68">
        <f t="shared" si="243"/>
        <v>63837.64931999999</v>
      </c>
      <c r="AX1204" s="70">
        <v>400</v>
      </c>
      <c r="AY1204" s="70">
        <v>600</v>
      </c>
      <c r="AZ1204" s="70"/>
      <c r="BA1204" s="68">
        <f t="shared" si="241"/>
        <v>64837.64931999999</v>
      </c>
      <c r="BB1204" s="17"/>
      <c r="BC1204" s="81"/>
    </row>
    <row r="1205" spans="1:55" s="20" customFormat="1" ht="39.75" customHeight="1" x14ac:dyDescent="0.25">
      <c r="A1205" s="81" t="s">
        <v>73</v>
      </c>
      <c r="B1205" s="34" t="s">
        <v>2</v>
      </c>
      <c r="C1205" s="34"/>
      <c r="D1205" s="34"/>
      <c r="E1205" s="34"/>
      <c r="F1205" s="34" t="s">
        <v>5182</v>
      </c>
      <c r="G1205" s="15" t="s">
        <v>4783</v>
      </c>
      <c r="H1205" s="16"/>
      <c r="I1205" s="172">
        <f t="shared" si="242"/>
        <v>1193</v>
      </c>
      <c r="J1205" s="83">
        <f t="shared" si="234"/>
        <v>1138</v>
      </c>
      <c r="K1205" s="17" t="s">
        <v>4752</v>
      </c>
      <c r="L1205" s="60" t="s">
        <v>74</v>
      </c>
      <c r="M1205" s="60" t="s">
        <v>5648</v>
      </c>
      <c r="N1205" s="53" t="s">
        <v>4807</v>
      </c>
      <c r="O1205" s="18" t="s">
        <v>3797</v>
      </c>
      <c r="P1205" s="47" t="s">
        <v>3798</v>
      </c>
      <c r="Q1205" s="48">
        <v>29037</v>
      </c>
      <c r="R1205" s="66" t="s">
        <v>1329</v>
      </c>
      <c r="S1205" s="48" t="s">
        <v>76</v>
      </c>
      <c r="T1205" s="56" t="s">
        <v>77</v>
      </c>
      <c r="U1205" s="47" t="s">
        <v>78</v>
      </c>
      <c r="V1205" s="58" t="s">
        <v>202</v>
      </c>
      <c r="W1205" s="58" t="s">
        <v>1854</v>
      </c>
      <c r="X1205" s="58" t="s">
        <v>5183</v>
      </c>
      <c r="Y1205" s="19" t="s">
        <v>5193</v>
      </c>
      <c r="Z1205" s="71"/>
      <c r="AA1205" s="69"/>
      <c r="AB1205" s="68">
        <f t="shared" si="235"/>
        <v>0</v>
      </c>
      <c r="AC1205" s="69">
        <v>2282.15</v>
      </c>
      <c r="AD1205" s="69">
        <v>1228.8499999999999</v>
      </c>
      <c r="AE1205" s="69"/>
      <c r="AF1205" s="68">
        <f t="shared" si="236"/>
        <v>3511</v>
      </c>
      <c r="AG1205" s="69"/>
      <c r="AH1205" s="69"/>
      <c r="AI1205" s="69"/>
      <c r="AJ1205" s="68">
        <f t="shared" si="237"/>
        <v>0</v>
      </c>
      <c r="AK1205" s="69"/>
      <c r="AL1205" s="69"/>
      <c r="AM1205" s="69"/>
      <c r="AN1205" s="69"/>
      <c r="AO1205" s="69">
        <v>300</v>
      </c>
      <c r="AP1205" s="69"/>
      <c r="AQ1205" s="68">
        <f t="shared" si="238"/>
        <v>300</v>
      </c>
      <c r="AR1205" s="69">
        <v>1515.13</v>
      </c>
      <c r="AS1205" s="69"/>
      <c r="AT1205" s="72">
        <f t="shared" si="239"/>
        <v>205.39349999999999</v>
      </c>
      <c r="AU1205" s="71">
        <f t="shared" ref="AU1205:AU1268" si="244">+(Z1205+AC1205)*1.01%</f>
        <v>23.049714999999999</v>
      </c>
      <c r="AV1205" s="68">
        <f t="shared" si="240"/>
        <v>5554.5732150000003</v>
      </c>
      <c r="AW1205" s="68">
        <f t="shared" si="243"/>
        <v>66654.878580000004</v>
      </c>
      <c r="AX1205" s="70">
        <v>400</v>
      </c>
      <c r="AY1205" s="70">
        <v>600</v>
      </c>
      <c r="AZ1205" s="70"/>
      <c r="BA1205" s="68">
        <f t="shared" si="241"/>
        <v>67654.878580000004</v>
      </c>
      <c r="BB1205" s="17"/>
      <c r="BC1205" s="81"/>
    </row>
    <row r="1206" spans="1:55" s="20" customFormat="1" ht="39.75" customHeight="1" x14ac:dyDescent="0.25">
      <c r="A1206" s="81" t="s">
        <v>73</v>
      </c>
      <c r="B1206" s="34" t="s">
        <v>2</v>
      </c>
      <c r="C1206" s="34"/>
      <c r="D1206" s="34"/>
      <c r="E1206" s="34"/>
      <c r="F1206" s="34" t="s">
        <v>5182</v>
      </c>
      <c r="G1206" s="15" t="s">
        <v>4783</v>
      </c>
      <c r="H1206" s="16"/>
      <c r="I1206" s="172">
        <f t="shared" si="242"/>
        <v>1194</v>
      </c>
      <c r="J1206" s="83">
        <f t="shared" si="234"/>
        <v>1139</v>
      </c>
      <c r="K1206" s="17" t="s">
        <v>4752</v>
      </c>
      <c r="L1206" s="60" t="s">
        <v>74</v>
      </c>
      <c r="M1206" s="60" t="s">
        <v>5648</v>
      </c>
      <c r="N1206" s="53" t="s">
        <v>4793</v>
      </c>
      <c r="O1206" s="18" t="s">
        <v>3799</v>
      </c>
      <c r="P1206" s="47" t="s">
        <v>3800</v>
      </c>
      <c r="Q1206" s="48">
        <v>39556</v>
      </c>
      <c r="R1206" s="66" t="s">
        <v>1330</v>
      </c>
      <c r="S1206" s="48" t="s">
        <v>76</v>
      </c>
      <c r="T1206" s="56" t="s">
        <v>77</v>
      </c>
      <c r="U1206" s="47" t="s">
        <v>78</v>
      </c>
      <c r="V1206" s="58" t="s">
        <v>205</v>
      </c>
      <c r="W1206" s="58" t="s">
        <v>1856</v>
      </c>
      <c r="X1206" s="58" t="s">
        <v>5183</v>
      </c>
      <c r="Y1206" s="19" t="s">
        <v>5193</v>
      </c>
      <c r="Z1206" s="71"/>
      <c r="AA1206" s="69"/>
      <c r="AB1206" s="68">
        <f t="shared" si="235"/>
        <v>0</v>
      </c>
      <c r="AC1206" s="69">
        <v>1920.75</v>
      </c>
      <c r="AD1206" s="69">
        <v>1034.25</v>
      </c>
      <c r="AE1206" s="69"/>
      <c r="AF1206" s="68">
        <f t="shared" si="236"/>
        <v>2955</v>
      </c>
      <c r="AG1206" s="69"/>
      <c r="AH1206" s="69"/>
      <c r="AI1206" s="69"/>
      <c r="AJ1206" s="68">
        <f t="shared" si="237"/>
        <v>0</v>
      </c>
      <c r="AK1206" s="69"/>
      <c r="AL1206" s="69"/>
      <c r="AM1206" s="69"/>
      <c r="AN1206" s="69"/>
      <c r="AO1206" s="69">
        <v>300</v>
      </c>
      <c r="AP1206" s="69"/>
      <c r="AQ1206" s="68">
        <f t="shared" si="238"/>
        <v>300</v>
      </c>
      <c r="AR1206" s="69">
        <v>1380.77</v>
      </c>
      <c r="AS1206" s="69"/>
      <c r="AT1206" s="72">
        <f t="shared" si="239"/>
        <v>172.86750000000001</v>
      </c>
      <c r="AU1206" s="71">
        <f t="shared" si="244"/>
        <v>19.399574999999999</v>
      </c>
      <c r="AV1206" s="68">
        <f t="shared" si="240"/>
        <v>4828.0370750000011</v>
      </c>
      <c r="AW1206" s="68">
        <f t="shared" si="243"/>
        <v>57936.444900000017</v>
      </c>
      <c r="AX1206" s="70">
        <v>400</v>
      </c>
      <c r="AY1206" s="70">
        <v>600</v>
      </c>
      <c r="AZ1206" s="70"/>
      <c r="BA1206" s="68">
        <f t="shared" si="241"/>
        <v>58936.444900000017</v>
      </c>
      <c r="BB1206" s="17"/>
      <c r="BC1206" s="81"/>
    </row>
    <row r="1207" spans="1:55" s="20" customFormat="1" ht="39.75" customHeight="1" x14ac:dyDescent="0.25">
      <c r="A1207" s="81" t="s">
        <v>73</v>
      </c>
      <c r="B1207" s="34" t="s">
        <v>2</v>
      </c>
      <c r="C1207" s="34"/>
      <c r="D1207" s="34"/>
      <c r="E1207" s="34"/>
      <c r="F1207" s="34" t="s">
        <v>5182</v>
      </c>
      <c r="G1207" s="15" t="s">
        <v>4783</v>
      </c>
      <c r="H1207" s="16"/>
      <c r="I1207" s="172">
        <f t="shared" si="242"/>
        <v>1195</v>
      </c>
      <c r="J1207" s="83">
        <f t="shared" si="234"/>
        <v>1140</v>
      </c>
      <c r="K1207" s="17" t="s">
        <v>4752</v>
      </c>
      <c r="L1207" s="60" t="s">
        <v>74</v>
      </c>
      <c r="M1207" s="60" t="s">
        <v>5648</v>
      </c>
      <c r="N1207" s="53" t="s">
        <v>4804</v>
      </c>
      <c r="O1207" s="18" t="s">
        <v>3803</v>
      </c>
      <c r="P1207" s="47" t="s">
        <v>3804</v>
      </c>
      <c r="Q1207" s="48">
        <v>31762</v>
      </c>
      <c r="R1207" s="66" t="s">
        <v>1332</v>
      </c>
      <c r="S1207" s="48" t="s">
        <v>76</v>
      </c>
      <c r="T1207" s="56" t="s">
        <v>77</v>
      </c>
      <c r="U1207" s="47" t="s">
        <v>78</v>
      </c>
      <c r="V1207" s="58" t="s">
        <v>202</v>
      </c>
      <c r="W1207" s="58" t="s">
        <v>1854</v>
      </c>
      <c r="X1207" s="58" t="s">
        <v>5183</v>
      </c>
      <c r="Y1207" s="19" t="s">
        <v>5193</v>
      </c>
      <c r="Z1207" s="71"/>
      <c r="AA1207" s="69"/>
      <c r="AB1207" s="68">
        <f t="shared" si="235"/>
        <v>0</v>
      </c>
      <c r="AC1207" s="69">
        <v>2282.15</v>
      </c>
      <c r="AD1207" s="69">
        <v>1228.8499999999999</v>
      </c>
      <c r="AE1207" s="69"/>
      <c r="AF1207" s="68">
        <f t="shared" si="236"/>
        <v>3511</v>
      </c>
      <c r="AG1207" s="69"/>
      <c r="AH1207" s="69"/>
      <c r="AI1207" s="69"/>
      <c r="AJ1207" s="68">
        <f t="shared" si="237"/>
        <v>0</v>
      </c>
      <c r="AK1207" s="69"/>
      <c r="AL1207" s="69"/>
      <c r="AM1207" s="69"/>
      <c r="AN1207" s="69"/>
      <c r="AO1207" s="69"/>
      <c r="AP1207" s="69"/>
      <c r="AQ1207" s="68">
        <f t="shared" si="238"/>
        <v>0</v>
      </c>
      <c r="AR1207" s="69"/>
      <c r="AS1207" s="69"/>
      <c r="AT1207" s="72">
        <f t="shared" si="239"/>
        <v>205.39349999999999</v>
      </c>
      <c r="AU1207" s="71">
        <f t="shared" si="244"/>
        <v>23.049714999999999</v>
      </c>
      <c r="AV1207" s="68">
        <f t="shared" si="240"/>
        <v>3739.4432150000002</v>
      </c>
      <c r="AW1207" s="68">
        <f t="shared" si="243"/>
        <v>44873.318580000006</v>
      </c>
      <c r="AX1207" s="70">
        <v>400</v>
      </c>
      <c r="AY1207" s="70">
        <v>600</v>
      </c>
      <c r="AZ1207" s="70"/>
      <c r="BA1207" s="68">
        <f t="shared" si="241"/>
        <v>45873.318580000006</v>
      </c>
      <c r="BB1207" s="17" t="s">
        <v>5959</v>
      </c>
      <c r="BC1207" s="81" t="s">
        <v>4950</v>
      </c>
    </row>
    <row r="1208" spans="1:55" s="20" customFormat="1" ht="39.75" customHeight="1" x14ac:dyDescent="0.25">
      <c r="A1208" s="81" t="s">
        <v>73</v>
      </c>
      <c r="B1208" s="34" t="s">
        <v>2</v>
      </c>
      <c r="C1208" s="34"/>
      <c r="D1208" s="34"/>
      <c r="E1208" s="34"/>
      <c r="F1208" s="34" t="s">
        <v>5182</v>
      </c>
      <c r="G1208" s="15" t="s">
        <v>4783</v>
      </c>
      <c r="H1208" s="16"/>
      <c r="I1208" s="172">
        <f t="shared" si="242"/>
        <v>1196</v>
      </c>
      <c r="J1208" s="83">
        <f t="shared" si="234"/>
        <v>1141</v>
      </c>
      <c r="K1208" s="17" t="s">
        <v>4752</v>
      </c>
      <c r="L1208" s="60" t="s">
        <v>74</v>
      </c>
      <c r="M1208" s="60" t="s">
        <v>5648</v>
      </c>
      <c r="N1208" s="53" t="s">
        <v>4806</v>
      </c>
      <c r="O1208" s="18" t="s">
        <v>3805</v>
      </c>
      <c r="P1208" s="47" t="s">
        <v>3806</v>
      </c>
      <c r="Q1208" s="48">
        <v>39479</v>
      </c>
      <c r="R1208" s="66" t="s">
        <v>1333</v>
      </c>
      <c r="S1208" s="48" t="s">
        <v>76</v>
      </c>
      <c r="T1208" s="56" t="s">
        <v>77</v>
      </c>
      <c r="U1208" s="47" t="s">
        <v>78</v>
      </c>
      <c r="V1208" s="58" t="s">
        <v>205</v>
      </c>
      <c r="W1208" s="58" t="s">
        <v>1856</v>
      </c>
      <c r="X1208" s="58" t="s">
        <v>5183</v>
      </c>
      <c r="Y1208" s="19" t="s">
        <v>5193</v>
      </c>
      <c r="Z1208" s="71"/>
      <c r="AA1208" s="69"/>
      <c r="AB1208" s="68">
        <f t="shared" si="235"/>
        <v>0</v>
      </c>
      <c r="AC1208" s="69">
        <v>1920.75</v>
      </c>
      <c r="AD1208" s="69">
        <v>1034.25</v>
      </c>
      <c r="AE1208" s="69"/>
      <c r="AF1208" s="68">
        <f t="shared" si="236"/>
        <v>2955</v>
      </c>
      <c r="AG1208" s="69"/>
      <c r="AH1208" s="69"/>
      <c r="AI1208" s="69"/>
      <c r="AJ1208" s="68">
        <f t="shared" si="237"/>
        <v>0</v>
      </c>
      <c r="AK1208" s="69"/>
      <c r="AL1208" s="69"/>
      <c r="AM1208" s="69"/>
      <c r="AN1208" s="69"/>
      <c r="AO1208" s="69">
        <v>300</v>
      </c>
      <c r="AP1208" s="69"/>
      <c r="AQ1208" s="68">
        <f t="shared" si="238"/>
        <v>300</v>
      </c>
      <c r="AR1208" s="69">
        <v>1320.74</v>
      </c>
      <c r="AS1208" s="69"/>
      <c r="AT1208" s="72">
        <f t="shared" si="239"/>
        <v>172.86750000000001</v>
      </c>
      <c r="AU1208" s="71">
        <f t="shared" si="244"/>
        <v>19.399574999999999</v>
      </c>
      <c r="AV1208" s="68">
        <f t="shared" si="240"/>
        <v>4768.0070750000004</v>
      </c>
      <c r="AW1208" s="68">
        <f t="shared" si="243"/>
        <v>57216.084900000002</v>
      </c>
      <c r="AX1208" s="70">
        <v>400</v>
      </c>
      <c r="AY1208" s="70">
        <v>600</v>
      </c>
      <c r="AZ1208" s="70"/>
      <c r="BA1208" s="68">
        <f t="shared" si="241"/>
        <v>58216.084900000002</v>
      </c>
      <c r="BB1208" s="17"/>
      <c r="BC1208" s="81"/>
    </row>
    <row r="1209" spans="1:55" s="20" customFormat="1" ht="39.75" customHeight="1" x14ac:dyDescent="0.25">
      <c r="A1209" s="81" t="s">
        <v>73</v>
      </c>
      <c r="B1209" s="34" t="s">
        <v>2</v>
      </c>
      <c r="C1209" s="34"/>
      <c r="D1209" s="34"/>
      <c r="E1209" s="34"/>
      <c r="F1209" s="34" t="s">
        <v>5182</v>
      </c>
      <c r="G1209" s="15" t="s">
        <v>4783</v>
      </c>
      <c r="H1209" s="16"/>
      <c r="I1209" s="172">
        <f t="shared" si="242"/>
        <v>1197</v>
      </c>
      <c r="J1209" s="83">
        <f t="shared" si="234"/>
        <v>1142</v>
      </c>
      <c r="K1209" s="17" t="s">
        <v>4752</v>
      </c>
      <c r="L1209" s="60" t="s">
        <v>74</v>
      </c>
      <c r="M1209" s="60" t="s">
        <v>5648</v>
      </c>
      <c r="N1209" s="53" t="s">
        <v>4806</v>
      </c>
      <c r="O1209" s="18" t="s">
        <v>3807</v>
      </c>
      <c r="P1209" s="47" t="s">
        <v>3808</v>
      </c>
      <c r="Q1209" s="48">
        <v>32126</v>
      </c>
      <c r="R1209" s="66" t="s">
        <v>1334</v>
      </c>
      <c r="S1209" s="48" t="s">
        <v>76</v>
      </c>
      <c r="T1209" s="56" t="s">
        <v>77</v>
      </c>
      <c r="U1209" s="47" t="s">
        <v>78</v>
      </c>
      <c r="V1209" s="58" t="s">
        <v>205</v>
      </c>
      <c r="W1209" s="58" t="s">
        <v>1856</v>
      </c>
      <c r="X1209" s="58" t="s">
        <v>5183</v>
      </c>
      <c r="Y1209" s="19" t="s">
        <v>5193</v>
      </c>
      <c r="Z1209" s="71"/>
      <c r="AA1209" s="69"/>
      <c r="AB1209" s="68">
        <f t="shared" si="235"/>
        <v>0</v>
      </c>
      <c r="AC1209" s="69">
        <v>1920.75</v>
      </c>
      <c r="AD1209" s="69">
        <v>1034.25</v>
      </c>
      <c r="AE1209" s="69"/>
      <c r="AF1209" s="68">
        <f t="shared" si="236"/>
        <v>2955</v>
      </c>
      <c r="AG1209" s="69"/>
      <c r="AH1209" s="69"/>
      <c r="AI1209" s="69"/>
      <c r="AJ1209" s="68">
        <f t="shared" si="237"/>
        <v>0</v>
      </c>
      <c r="AK1209" s="69"/>
      <c r="AL1209" s="69"/>
      <c r="AM1209" s="69"/>
      <c r="AN1209" s="69"/>
      <c r="AO1209" s="69">
        <v>300</v>
      </c>
      <c r="AP1209" s="69"/>
      <c r="AQ1209" s="68">
        <f t="shared" si="238"/>
        <v>300</v>
      </c>
      <c r="AR1209" s="69">
        <v>1440.8</v>
      </c>
      <c r="AS1209" s="69"/>
      <c r="AT1209" s="72">
        <f t="shared" si="239"/>
        <v>172.86750000000001</v>
      </c>
      <c r="AU1209" s="71">
        <f t="shared" si="244"/>
        <v>19.399574999999999</v>
      </c>
      <c r="AV1209" s="68">
        <f t="shared" si="240"/>
        <v>4888.0670750000008</v>
      </c>
      <c r="AW1209" s="68">
        <f t="shared" si="243"/>
        <v>58656.80490000001</v>
      </c>
      <c r="AX1209" s="70">
        <v>400</v>
      </c>
      <c r="AY1209" s="70">
        <v>600</v>
      </c>
      <c r="AZ1209" s="70"/>
      <c r="BA1209" s="68">
        <f t="shared" si="241"/>
        <v>59656.80490000001</v>
      </c>
      <c r="BB1209" s="17"/>
      <c r="BC1209" s="81"/>
    </row>
    <row r="1210" spans="1:55" s="20" customFormat="1" ht="39.75" customHeight="1" x14ac:dyDescent="0.25">
      <c r="A1210" s="81" t="s">
        <v>73</v>
      </c>
      <c r="B1210" s="34" t="s">
        <v>2</v>
      </c>
      <c r="C1210" s="34"/>
      <c r="D1210" s="34"/>
      <c r="E1210" s="34"/>
      <c r="F1210" s="34" t="s">
        <v>5182</v>
      </c>
      <c r="G1210" s="15" t="s">
        <v>4783</v>
      </c>
      <c r="H1210" s="16"/>
      <c r="I1210" s="172">
        <f t="shared" si="242"/>
        <v>1198</v>
      </c>
      <c r="J1210" s="83">
        <f t="shared" si="234"/>
        <v>1143</v>
      </c>
      <c r="K1210" s="17" t="s">
        <v>4752</v>
      </c>
      <c r="L1210" s="60" t="s">
        <v>74</v>
      </c>
      <c r="M1210" s="60" t="s">
        <v>5648</v>
      </c>
      <c r="N1210" s="53" t="s">
        <v>4793</v>
      </c>
      <c r="O1210" s="18" t="s">
        <v>3811</v>
      </c>
      <c r="P1210" s="47" t="s">
        <v>3812</v>
      </c>
      <c r="Q1210" s="48">
        <v>29738</v>
      </c>
      <c r="R1210" s="66" t="s">
        <v>1336</v>
      </c>
      <c r="S1210" s="48" t="s">
        <v>76</v>
      </c>
      <c r="T1210" s="56" t="s">
        <v>77</v>
      </c>
      <c r="U1210" s="47" t="s">
        <v>78</v>
      </c>
      <c r="V1210" s="58" t="s">
        <v>202</v>
      </c>
      <c r="W1210" s="58" t="s">
        <v>1854</v>
      </c>
      <c r="X1210" s="58" t="s">
        <v>5183</v>
      </c>
      <c r="Y1210" s="19" t="s">
        <v>5193</v>
      </c>
      <c r="Z1210" s="71"/>
      <c r="AA1210" s="69"/>
      <c r="AB1210" s="68">
        <f t="shared" si="235"/>
        <v>0</v>
      </c>
      <c r="AC1210" s="69">
        <v>2282.15</v>
      </c>
      <c r="AD1210" s="69">
        <v>1228.8499999999999</v>
      </c>
      <c r="AE1210" s="69"/>
      <c r="AF1210" s="68">
        <f t="shared" si="236"/>
        <v>3511</v>
      </c>
      <c r="AG1210" s="69"/>
      <c r="AH1210" s="69"/>
      <c r="AI1210" s="69"/>
      <c r="AJ1210" s="68">
        <f t="shared" si="237"/>
        <v>0</v>
      </c>
      <c r="AK1210" s="69"/>
      <c r="AL1210" s="69"/>
      <c r="AM1210" s="69"/>
      <c r="AN1210" s="69"/>
      <c r="AO1210" s="69">
        <v>300</v>
      </c>
      <c r="AP1210" s="69"/>
      <c r="AQ1210" s="68">
        <f t="shared" si="238"/>
        <v>300</v>
      </c>
      <c r="AR1210" s="69">
        <v>1416.32</v>
      </c>
      <c r="AS1210" s="69"/>
      <c r="AT1210" s="72">
        <f t="shared" si="239"/>
        <v>205.39349999999999</v>
      </c>
      <c r="AU1210" s="71">
        <f t="shared" si="244"/>
        <v>23.049714999999999</v>
      </c>
      <c r="AV1210" s="68">
        <f t="shared" si="240"/>
        <v>5455.7632149999999</v>
      </c>
      <c r="AW1210" s="68">
        <f t="shared" si="243"/>
        <v>65469.158580000003</v>
      </c>
      <c r="AX1210" s="70">
        <v>400</v>
      </c>
      <c r="AY1210" s="70">
        <v>600</v>
      </c>
      <c r="AZ1210" s="70"/>
      <c r="BA1210" s="68">
        <f t="shared" si="241"/>
        <v>66469.158580000003</v>
      </c>
      <c r="BB1210" s="17"/>
      <c r="BC1210" s="81"/>
    </row>
    <row r="1211" spans="1:55" s="20" customFormat="1" ht="39.75" customHeight="1" x14ac:dyDescent="0.25">
      <c r="A1211" s="81" t="s">
        <v>73</v>
      </c>
      <c r="B1211" s="34" t="s">
        <v>2</v>
      </c>
      <c r="C1211" s="34"/>
      <c r="D1211" s="34"/>
      <c r="E1211" s="34"/>
      <c r="F1211" s="34" t="s">
        <v>5182</v>
      </c>
      <c r="G1211" s="15" t="s">
        <v>4783</v>
      </c>
      <c r="H1211" s="16"/>
      <c r="I1211" s="172">
        <f t="shared" si="242"/>
        <v>1199</v>
      </c>
      <c r="J1211" s="83">
        <f t="shared" si="234"/>
        <v>1144</v>
      </c>
      <c r="K1211" s="17" t="s">
        <v>4752</v>
      </c>
      <c r="L1211" s="60" t="s">
        <v>74</v>
      </c>
      <c r="M1211" s="60" t="s">
        <v>5648</v>
      </c>
      <c r="N1211" s="53" t="s">
        <v>4807</v>
      </c>
      <c r="O1211" s="18" t="s">
        <v>4549</v>
      </c>
      <c r="P1211" s="47" t="s">
        <v>4550</v>
      </c>
      <c r="Q1211" s="48">
        <v>31229</v>
      </c>
      <c r="R1211" s="66" t="s">
        <v>1337</v>
      </c>
      <c r="S1211" s="48" t="s">
        <v>76</v>
      </c>
      <c r="T1211" s="56" t="s">
        <v>77</v>
      </c>
      <c r="U1211" s="47" t="s">
        <v>78</v>
      </c>
      <c r="V1211" s="58" t="s">
        <v>206</v>
      </c>
      <c r="W1211" s="58" t="s">
        <v>1858</v>
      </c>
      <c r="X1211" s="58" t="s">
        <v>5183</v>
      </c>
      <c r="Y1211" s="19" t="s">
        <v>5193</v>
      </c>
      <c r="Z1211" s="71"/>
      <c r="AA1211" s="69"/>
      <c r="AB1211" s="68">
        <f t="shared" si="235"/>
        <v>0</v>
      </c>
      <c r="AC1211" s="69">
        <v>1747.85</v>
      </c>
      <c r="AD1211" s="69">
        <v>941.15</v>
      </c>
      <c r="AE1211" s="69"/>
      <c r="AF1211" s="68">
        <f t="shared" si="236"/>
        <v>2689</v>
      </c>
      <c r="AG1211" s="69"/>
      <c r="AH1211" s="69"/>
      <c r="AI1211" s="69"/>
      <c r="AJ1211" s="68">
        <f t="shared" si="237"/>
        <v>0</v>
      </c>
      <c r="AK1211" s="69"/>
      <c r="AL1211" s="69"/>
      <c r="AM1211" s="69"/>
      <c r="AN1211" s="69">
        <v>450</v>
      </c>
      <c r="AO1211" s="69">
        <v>300</v>
      </c>
      <c r="AP1211" s="69"/>
      <c r="AQ1211" s="68">
        <f t="shared" si="238"/>
        <v>750</v>
      </c>
      <c r="AR1211" s="69">
        <v>1251.6300000000001</v>
      </c>
      <c r="AS1211" s="69"/>
      <c r="AT1211" s="72">
        <f t="shared" si="239"/>
        <v>157.3065</v>
      </c>
      <c r="AU1211" s="71">
        <f t="shared" si="244"/>
        <v>17.653284999999997</v>
      </c>
      <c r="AV1211" s="68">
        <f t="shared" si="240"/>
        <v>4865.5897850000001</v>
      </c>
      <c r="AW1211" s="68">
        <f t="shared" si="243"/>
        <v>58387.077420000001</v>
      </c>
      <c r="AX1211" s="70">
        <v>400</v>
      </c>
      <c r="AY1211" s="70">
        <v>600</v>
      </c>
      <c r="AZ1211" s="70"/>
      <c r="BA1211" s="68">
        <f t="shared" si="241"/>
        <v>59387.077420000001</v>
      </c>
      <c r="BB1211" s="17" t="s">
        <v>5768</v>
      </c>
      <c r="BC1211" s="81"/>
    </row>
    <row r="1212" spans="1:55" s="20" customFormat="1" ht="39.75" customHeight="1" x14ac:dyDescent="0.25">
      <c r="A1212" s="81" t="s">
        <v>73</v>
      </c>
      <c r="B1212" s="34" t="s">
        <v>2</v>
      </c>
      <c r="C1212" s="34"/>
      <c r="D1212" s="34"/>
      <c r="E1212" s="34"/>
      <c r="F1212" s="34" t="s">
        <v>5182</v>
      </c>
      <c r="G1212" s="15" t="s">
        <v>4783</v>
      </c>
      <c r="H1212" s="16"/>
      <c r="I1212" s="172">
        <f t="shared" si="242"/>
        <v>1200</v>
      </c>
      <c r="J1212" s="83">
        <f t="shared" si="234"/>
        <v>1145</v>
      </c>
      <c r="K1212" s="17" t="s">
        <v>4752</v>
      </c>
      <c r="L1212" s="60" t="s">
        <v>74</v>
      </c>
      <c r="M1212" s="60" t="s">
        <v>5648</v>
      </c>
      <c r="N1212" s="53" t="s">
        <v>4807</v>
      </c>
      <c r="O1212" s="18" t="s">
        <v>3815</v>
      </c>
      <c r="P1212" s="47" t="s">
        <v>3816</v>
      </c>
      <c r="Q1212" s="48">
        <v>39479</v>
      </c>
      <c r="R1212" s="66" t="s">
        <v>1339</v>
      </c>
      <c r="S1212" s="48" t="s">
        <v>76</v>
      </c>
      <c r="T1212" s="56" t="s">
        <v>77</v>
      </c>
      <c r="U1212" s="47" t="s">
        <v>78</v>
      </c>
      <c r="V1212" s="58" t="s">
        <v>205</v>
      </c>
      <c r="W1212" s="58" t="s">
        <v>1856</v>
      </c>
      <c r="X1212" s="58" t="s">
        <v>5183</v>
      </c>
      <c r="Y1212" s="19" t="s">
        <v>5193</v>
      </c>
      <c r="Z1212" s="71"/>
      <c r="AA1212" s="69"/>
      <c r="AB1212" s="68">
        <f t="shared" si="235"/>
        <v>0</v>
      </c>
      <c r="AC1212" s="69">
        <v>1920.75</v>
      </c>
      <c r="AD1212" s="69">
        <v>1034.25</v>
      </c>
      <c r="AE1212" s="69"/>
      <c r="AF1212" s="68">
        <f t="shared" si="236"/>
        <v>2955</v>
      </c>
      <c r="AG1212" s="69"/>
      <c r="AH1212" s="69"/>
      <c r="AI1212" s="69"/>
      <c r="AJ1212" s="68">
        <f t="shared" si="237"/>
        <v>0</v>
      </c>
      <c r="AK1212" s="69"/>
      <c r="AL1212" s="69"/>
      <c r="AM1212" s="69"/>
      <c r="AN1212" s="69"/>
      <c r="AO1212" s="69">
        <v>300</v>
      </c>
      <c r="AP1212" s="69"/>
      <c r="AQ1212" s="68">
        <f t="shared" si="238"/>
        <v>300</v>
      </c>
      <c r="AR1212" s="69">
        <v>1440.8</v>
      </c>
      <c r="AS1212" s="69"/>
      <c r="AT1212" s="72">
        <f t="shared" si="239"/>
        <v>172.86750000000001</v>
      </c>
      <c r="AU1212" s="71">
        <f t="shared" si="244"/>
        <v>19.399574999999999</v>
      </c>
      <c r="AV1212" s="68">
        <f t="shared" si="240"/>
        <v>4888.0670750000008</v>
      </c>
      <c r="AW1212" s="68">
        <f t="shared" si="243"/>
        <v>58656.80490000001</v>
      </c>
      <c r="AX1212" s="70">
        <v>400</v>
      </c>
      <c r="AY1212" s="70">
        <v>600</v>
      </c>
      <c r="AZ1212" s="70"/>
      <c r="BA1212" s="68">
        <f t="shared" si="241"/>
        <v>59656.80490000001</v>
      </c>
      <c r="BB1212" s="17"/>
      <c r="BC1212" s="81"/>
    </row>
    <row r="1213" spans="1:55" s="20" customFormat="1" ht="39.75" customHeight="1" x14ac:dyDescent="0.25">
      <c r="A1213" s="81" t="s">
        <v>73</v>
      </c>
      <c r="B1213" s="34" t="s">
        <v>2</v>
      </c>
      <c r="C1213" s="34"/>
      <c r="D1213" s="34"/>
      <c r="E1213" s="34"/>
      <c r="F1213" s="34" t="s">
        <v>5182</v>
      </c>
      <c r="G1213" s="15" t="s">
        <v>4783</v>
      </c>
      <c r="H1213" s="16"/>
      <c r="I1213" s="172">
        <f t="shared" si="242"/>
        <v>1201</v>
      </c>
      <c r="J1213" s="83">
        <f t="shared" si="234"/>
        <v>1146</v>
      </c>
      <c r="K1213" s="17" t="s">
        <v>4752</v>
      </c>
      <c r="L1213" s="60" t="s">
        <v>74</v>
      </c>
      <c r="M1213" s="60" t="s">
        <v>5648</v>
      </c>
      <c r="N1213" s="53" t="s">
        <v>4805</v>
      </c>
      <c r="O1213" s="18" t="s">
        <v>3817</v>
      </c>
      <c r="P1213" s="47" t="s">
        <v>3818</v>
      </c>
      <c r="Q1213" s="48">
        <v>39479</v>
      </c>
      <c r="R1213" s="66" t="s">
        <v>1340</v>
      </c>
      <c r="S1213" s="48" t="s">
        <v>76</v>
      </c>
      <c r="T1213" s="56" t="s">
        <v>77</v>
      </c>
      <c r="U1213" s="47" t="s">
        <v>78</v>
      </c>
      <c r="V1213" s="58" t="s">
        <v>205</v>
      </c>
      <c r="W1213" s="58" t="s">
        <v>1856</v>
      </c>
      <c r="X1213" s="58" t="s">
        <v>5183</v>
      </c>
      <c r="Y1213" s="19" t="s">
        <v>5193</v>
      </c>
      <c r="Z1213" s="71"/>
      <c r="AA1213" s="69"/>
      <c r="AB1213" s="68">
        <f t="shared" si="235"/>
        <v>0</v>
      </c>
      <c r="AC1213" s="69">
        <v>1920.75</v>
      </c>
      <c r="AD1213" s="69">
        <v>1034.25</v>
      </c>
      <c r="AE1213" s="69"/>
      <c r="AF1213" s="68">
        <f t="shared" si="236"/>
        <v>2955</v>
      </c>
      <c r="AG1213" s="69"/>
      <c r="AH1213" s="69"/>
      <c r="AI1213" s="69"/>
      <c r="AJ1213" s="68">
        <f t="shared" si="237"/>
        <v>0</v>
      </c>
      <c r="AK1213" s="69"/>
      <c r="AL1213" s="69"/>
      <c r="AM1213" s="69"/>
      <c r="AN1213" s="69"/>
      <c r="AO1213" s="69"/>
      <c r="AP1213" s="69"/>
      <c r="AQ1213" s="68">
        <f t="shared" si="238"/>
        <v>0</v>
      </c>
      <c r="AR1213" s="69">
        <v>1440.8</v>
      </c>
      <c r="AS1213" s="69"/>
      <c r="AT1213" s="72">
        <f t="shared" si="239"/>
        <v>172.86750000000001</v>
      </c>
      <c r="AU1213" s="71">
        <f t="shared" si="244"/>
        <v>19.399574999999999</v>
      </c>
      <c r="AV1213" s="68">
        <f t="shared" si="240"/>
        <v>4588.0670750000008</v>
      </c>
      <c r="AW1213" s="68">
        <f t="shared" si="243"/>
        <v>55056.80490000001</v>
      </c>
      <c r="AX1213" s="70">
        <v>400</v>
      </c>
      <c r="AY1213" s="70">
        <v>600</v>
      </c>
      <c r="AZ1213" s="70"/>
      <c r="BA1213" s="68">
        <f t="shared" si="241"/>
        <v>56056.80490000001</v>
      </c>
      <c r="BB1213" s="17"/>
      <c r="BC1213" s="81"/>
    </row>
    <row r="1214" spans="1:55" s="20" customFormat="1" ht="39.75" customHeight="1" x14ac:dyDescent="0.25">
      <c r="A1214" s="81" t="s">
        <v>73</v>
      </c>
      <c r="B1214" s="34" t="s">
        <v>2</v>
      </c>
      <c r="C1214" s="34"/>
      <c r="D1214" s="34"/>
      <c r="E1214" s="34"/>
      <c r="F1214" s="34" t="s">
        <v>5182</v>
      </c>
      <c r="G1214" s="15" t="s">
        <v>4783</v>
      </c>
      <c r="H1214" s="16"/>
      <c r="I1214" s="172">
        <f t="shared" si="242"/>
        <v>1202</v>
      </c>
      <c r="J1214" s="83">
        <f t="shared" si="234"/>
        <v>1147</v>
      </c>
      <c r="K1214" s="17" t="s">
        <v>4752</v>
      </c>
      <c r="L1214" s="60" t="s">
        <v>74</v>
      </c>
      <c r="M1214" s="60" t="s">
        <v>5648</v>
      </c>
      <c r="N1214" s="53" t="s">
        <v>4805</v>
      </c>
      <c r="O1214" s="18" t="s">
        <v>3825</v>
      </c>
      <c r="P1214" s="47" t="s">
        <v>3826</v>
      </c>
      <c r="Q1214" s="48">
        <v>40364</v>
      </c>
      <c r="R1214" s="66" t="s">
        <v>1344</v>
      </c>
      <c r="S1214" s="48" t="s">
        <v>76</v>
      </c>
      <c r="T1214" s="56" t="s">
        <v>77</v>
      </c>
      <c r="U1214" s="47" t="s">
        <v>78</v>
      </c>
      <c r="V1214" s="58" t="s">
        <v>206</v>
      </c>
      <c r="W1214" s="58" t="s">
        <v>1858</v>
      </c>
      <c r="X1214" s="58" t="s">
        <v>5183</v>
      </c>
      <c r="Y1214" s="19" t="s">
        <v>5193</v>
      </c>
      <c r="Z1214" s="71"/>
      <c r="AA1214" s="69"/>
      <c r="AB1214" s="68">
        <f t="shared" si="235"/>
        <v>0</v>
      </c>
      <c r="AC1214" s="69">
        <v>1747.85</v>
      </c>
      <c r="AD1214" s="69">
        <v>941.15</v>
      </c>
      <c r="AE1214" s="69"/>
      <c r="AF1214" s="68">
        <f t="shared" si="236"/>
        <v>2689</v>
      </c>
      <c r="AG1214" s="69"/>
      <c r="AH1214" s="69"/>
      <c r="AI1214" s="69"/>
      <c r="AJ1214" s="68">
        <f t="shared" si="237"/>
        <v>0</v>
      </c>
      <c r="AK1214" s="69"/>
      <c r="AL1214" s="69"/>
      <c r="AM1214" s="69"/>
      <c r="AN1214" s="69">
        <v>450</v>
      </c>
      <c r="AO1214" s="69"/>
      <c r="AP1214" s="69"/>
      <c r="AQ1214" s="68">
        <f t="shared" si="238"/>
        <v>450</v>
      </c>
      <c r="AR1214" s="69">
        <v>1402.44</v>
      </c>
      <c r="AS1214" s="69"/>
      <c r="AT1214" s="72">
        <f t="shared" si="239"/>
        <v>157.3065</v>
      </c>
      <c r="AU1214" s="71">
        <f t="shared" si="244"/>
        <v>17.653284999999997</v>
      </c>
      <c r="AV1214" s="68">
        <f t="shared" si="240"/>
        <v>4716.3997850000005</v>
      </c>
      <c r="AW1214" s="68">
        <f t="shared" si="243"/>
        <v>56596.797420000003</v>
      </c>
      <c r="AX1214" s="70">
        <v>400</v>
      </c>
      <c r="AY1214" s="70">
        <v>600</v>
      </c>
      <c r="AZ1214" s="70"/>
      <c r="BA1214" s="68">
        <f t="shared" si="241"/>
        <v>57596.797420000003</v>
      </c>
      <c r="BB1214" s="17"/>
      <c r="BC1214" s="81"/>
    </row>
    <row r="1215" spans="1:55" s="20" customFormat="1" ht="39.75" customHeight="1" x14ac:dyDescent="0.25">
      <c r="A1215" s="81" t="s">
        <v>73</v>
      </c>
      <c r="B1215" s="34" t="s">
        <v>2</v>
      </c>
      <c r="C1215" s="34"/>
      <c r="D1215" s="34"/>
      <c r="E1215" s="34"/>
      <c r="F1215" s="34" t="s">
        <v>5182</v>
      </c>
      <c r="G1215" s="15" t="s">
        <v>4783</v>
      </c>
      <c r="H1215" s="16"/>
      <c r="I1215" s="172">
        <f t="shared" si="242"/>
        <v>1203</v>
      </c>
      <c r="J1215" s="83">
        <f t="shared" si="234"/>
        <v>1148</v>
      </c>
      <c r="K1215" s="17" t="s">
        <v>4752</v>
      </c>
      <c r="L1215" s="60" t="s">
        <v>74</v>
      </c>
      <c r="M1215" s="60" t="s">
        <v>5648</v>
      </c>
      <c r="N1215" s="53" t="s">
        <v>4793</v>
      </c>
      <c r="O1215" s="18" t="s">
        <v>5962</v>
      </c>
      <c r="P1215" s="47" t="s">
        <v>5963</v>
      </c>
      <c r="Q1215" s="48">
        <v>43463</v>
      </c>
      <c r="R1215" s="66" t="s">
        <v>1347</v>
      </c>
      <c r="S1215" s="48" t="s">
        <v>76</v>
      </c>
      <c r="T1215" s="56" t="s">
        <v>77</v>
      </c>
      <c r="U1215" s="47" t="s">
        <v>78</v>
      </c>
      <c r="V1215" s="58" t="s">
        <v>206</v>
      </c>
      <c r="W1215" s="58" t="s">
        <v>1858</v>
      </c>
      <c r="X1215" s="58" t="s">
        <v>5183</v>
      </c>
      <c r="Y1215" s="19" t="s">
        <v>5193</v>
      </c>
      <c r="Z1215" s="71"/>
      <c r="AA1215" s="69"/>
      <c r="AB1215" s="68">
        <f t="shared" si="235"/>
        <v>0</v>
      </c>
      <c r="AC1215" s="69">
        <v>1747.85</v>
      </c>
      <c r="AD1215" s="69">
        <v>941.15</v>
      </c>
      <c r="AE1215" s="69"/>
      <c r="AF1215" s="68">
        <f t="shared" si="236"/>
        <v>2689</v>
      </c>
      <c r="AG1215" s="69"/>
      <c r="AH1215" s="69"/>
      <c r="AI1215" s="69"/>
      <c r="AJ1215" s="68">
        <f t="shared" si="237"/>
        <v>0</v>
      </c>
      <c r="AK1215" s="69"/>
      <c r="AL1215" s="69"/>
      <c r="AM1215" s="69"/>
      <c r="AN1215" s="69"/>
      <c r="AO1215" s="69"/>
      <c r="AP1215" s="69"/>
      <c r="AQ1215" s="68">
        <f t="shared" si="238"/>
        <v>0</v>
      </c>
      <c r="AR1215" s="69">
        <v>1314.79</v>
      </c>
      <c r="AS1215" s="69"/>
      <c r="AT1215" s="72">
        <f t="shared" si="239"/>
        <v>157.3065</v>
      </c>
      <c r="AU1215" s="71">
        <f t="shared" si="244"/>
        <v>17.653284999999997</v>
      </c>
      <c r="AV1215" s="68">
        <f t="shared" si="240"/>
        <v>4178.749785</v>
      </c>
      <c r="AW1215" s="68">
        <f t="shared" si="243"/>
        <v>50144.99742</v>
      </c>
      <c r="AX1215" s="70">
        <v>400</v>
      </c>
      <c r="AY1215" s="70">
        <v>600</v>
      </c>
      <c r="AZ1215" s="70"/>
      <c r="BA1215" s="68">
        <f t="shared" si="241"/>
        <v>51144.99742</v>
      </c>
      <c r="BB1215" s="17" t="s">
        <v>5964</v>
      </c>
      <c r="BC1215" s="81" t="s">
        <v>5454</v>
      </c>
    </row>
    <row r="1216" spans="1:55" s="20" customFormat="1" ht="39.75" customHeight="1" x14ac:dyDescent="0.25">
      <c r="A1216" s="81" t="s">
        <v>73</v>
      </c>
      <c r="B1216" s="34" t="s">
        <v>2</v>
      </c>
      <c r="C1216" s="34"/>
      <c r="D1216" s="34"/>
      <c r="E1216" s="34"/>
      <c r="F1216" s="34" t="s">
        <v>5182</v>
      </c>
      <c r="G1216" s="15" t="s">
        <v>4783</v>
      </c>
      <c r="H1216" s="16"/>
      <c r="I1216" s="172">
        <f t="shared" si="242"/>
        <v>1204</v>
      </c>
      <c r="J1216" s="83">
        <f t="shared" si="234"/>
        <v>1149</v>
      </c>
      <c r="K1216" s="17" t="s">
        <v>4752</v>
      </c>
      <c r="L1216" s="60" t="s">
        <v>74</v>
      </c>
      <c r="M1216" s="60" t="s">
        <v>5648</v>
      </c>
      <c r="N1216" s="53" t="s">
        <v>4792</v>
      </c>
      <c r="O1216" s="18" t="s">
        <v>3841</v>
      </c>
      <c r="P1216" s="47" t="s">
        <v>3842</v>
      </c>
      <c r="Q1216" s="48">
        <v>40667</v>
      </c>
      <c r="R1216" s="66" t="s">
        <v>1353</v>
      </c>
      <c r="S1216" s="48" t="s">
        <v>76</v>
      </c>
      <c r="T1216" s="56" t="s">
        <v>77</v>
      </c>
      <c r="U1216" s="47" t="s">
        <v>78</v>
      </c>
      <c r="V1216" s="58" t="s">
        <v>206</v>
      </c>
      <c r="W1216" s="58" t="s">
        <v>1858</v>
      </c>
      <c r="X1216" s="58" t="s">
        <v>5183</v>
      </c>
      <c r="Y1216" s="19" t="s">
        <v>5193</v>
      </c>
      <c r="Z1216" s="71"/>
      <c r="AA1216" s="69"/>
      <c r="AB1216" s="68">
        <f t="shared" si="235"/>
        <v>0</v>
      </c>
      <c r="AC1216" s="69">
        <v>1747.85</v>
      </c>
      <c r="AD1216" s="69">
        <v>941.15</v>
      </c>
      <c r="AE1216" s="69"/>
      <c r="AF1216" s="68">
        <f t="shared" si="236"/>
        <v>2689</v>
      </c>
      <c r="AG1216" s="69"/>
      <c r="AH1216" s="69"/>
      <c r="AI1216" s="69"/>
      <c r="AJ1216" s="68">
        <f t="shared" si="237"/>
        <v>0</v>
      </c>
      <c r="AK1216" s="69"/>
      <c r="AL1216" s="69"/>
      <c r="AM1216" s="69"/>
      <c r="AN1216" s="69"/>
      <c r="AO1216" s="69"/>
      <c r="AP1216" s="69"/>
      <c r="AQ1216" s="68">
        <f t="shared" si="238"/>
        <v>0</v>
      </c>
      <c r="AR1216" s="69">
        <v>1402.44</v>
      </c>
      <c r="AS1216" s="69"/>
      <c r="AT1216" s="72">
        <f t="shared" si="239"/>
        <v>157.3065</v>
      </c>
      <c r="AU1216" s="71">
        <f t="shared" si="244"/>
        <v>17.653284999999997</v>
      </c>
      <c r="AV1216" s="68">
        <f t="shared" si="240"/>
        <v>4266.3997850000005</v>
      </c>
      <c r="AW1216" s="68">
        <f t="shared" si="243"/>
        <v>51196.797420000003</v>
      </c>
      <c r="AX1216" s="70">
        <v>400</v>
      </c>
      <c r="AY1216" s="70">
        <v>600</v>
      </c>
      <c r="AZ1216" s="70"/>
      <c r="BA1216" s="68">
        <f t="shared" si="241"/>
        <v>52196.797420000003</v>
      </c>
      <c r="BB1216" s="17" t="s">
        <v>4853</v>
      </c>
      <c r="BC1216" s="81" t="s">
        <v>4949</v>
      </c>
    </row>
    <row r="1217" spans="1:55" s="20" customFormat="1" ht="39.75" customHeight="1" x14ac:dyDescent="0.25">
      <c r="A1217" s="81" t="s">
        <v>73</v>
      </c>
      <c r="B1217" s="34" t="s">
        <v>2</v>
      </c>
      <c r="C1217" s="34"/>
      <c r="D1217" s="34"/>
      <c r="E1217" s="34"/>
      <c r="F1217" s="34" t="s">
        <v>5182</v>
      </c>
      <c r="G1217" s="15" t="s">
        <v>4783</v>
      </c>
      <c r="H1217" s="16"/>
      <c r="I1217" s="172">
        <f t="shared" si="242"/>
        <v>1205</v>
      </c>
      <c r="J1217" s="83">
        <f t="shared" si="234"/>
        <v>1150</v>
      </c>
      <c r="K1217" s="17" t="s">
        <v>4752</v>
      </c>
      <c r="L1217" s="60" t="s">
        <v>74</v>
      </c>
      <c r="M1217" s="60" t="s">
        <v>5648</v>
      </c>
      <c r="N1217" s="53" t="s">
        <v>4804</v>
      </c>
      <c r="O1217" s="18" t="s">
        <v>3847</v>
      </c>
      <c r="P1217" s="47" t="s">
        <v>3848</v>
      </c>
      <c r="Q1217" s="48">
        <v>32872</v>
      </c>
      <c r="R1217" s="66" t="s">
        <v>1356</v>
      </c>
      <c r="S1217" s="48" t="s">
        <v>76</v>
      </c>
      <c r="T1217" s="56" t="s">
        <v>77</v>
      </c>
      <c r="U1217" s="47" t="s">
        <v>78</v>
      </c>
      <c r="V1217" s="58" t="s">
        <v>202</v>
      </c>
      <c r="W1217" s="58" t="s">
        <v>1854</v>
      </c>
      <c r="X1217" s="58" t="s">
        <v>5183</v>
      </c>
      <c r="Y1217" s="19" t="s">
        <v>5193</v>
      </c>
      <c r="Z1217" s="71"/>
      <c r="AA1217" s="69"/>
      <c r="AB1217" s="68">
        <f t="shared" si="235"/>
        <v>0</v>
      </c>
      <c r="AC1217" s="69">
        <v>2282.15</v>
      </c>
      <c r="AD1217" s="69">
        <v>1228.8499999999999</v>
      </c>
      <c r="AE1217" s="69"/>
      <c r="AF1217" s="68">
        <f t="shared" si="236"/>
        <v>3511</v>
      </c>
      <c r="AG1217" s="69"/>
      <c r="AH1217" s="69"/>
      <c r="AI1217" s="69"/>
      <c r="AJ1217" s="68">
        <f t="shared" si="237"/>
        <v>0</v>
      </c>
      <c r="AK1217" s="69"/>
      <c r="AL1217" s="69"/>
      <c r="AM1217" s="69"/>
      <c r="AN1217" s="69"/>
      <c r="AO1217" s="69"/>
      <c r="AP1217" s="69"/>
      <c r="AQ1217" s="68">
        <f t="shared" si="238"/>
        <v>0</v>
      </c>
      <c r="AR1217" s="69">
        <v>1515.13</v>
      </c>
      <c r="AS1217" s="69"/>
      <c r="AT1217" s="72">
        <f t="shared" si="239"/>
        <v>205.39349999999999</v>
      </c>
      <c r="AU1217" s="71">
        <f t="shared" si="244"/>
        <v>23.049714999999999</v>
      </c>
      <c r="AV1217" s="68">
        <f t="shared" si="240"/>
        <v>5254.5732150000003</v>
      </c>
      <c r="AW1217" s="68">
        <f t="shared" si="243"/>
        <v>63054.878580000004</v>
      </c>
      <c r="AX1217" s="70">
        <v>400</v>
      </c>
      <c r="AY1217" s="70">
        <v>600</v>
      </c>
      <c r="AZ1217" s="70"/>
      <c r="BA1217" s="68">
        <f t="shared" si="241"/>
        <v>64054.878580000004</v>
      </c>
      <c r="BB1217" s="17"/>
      <c r="BC1217" s="81"/>
    </row>
    <row r="1218" spans="1:55" s="20" customFormat="1" ht="39.75" customHeight="1" x14ac:dyDescent="0.25">
      <c r="A1218" s="81" t="s">
        <v>73</v>
      </c>
      <c r="B1218" s="34" t="s">
        <v>2</v>
      </c>
      <c r="C1218" s="34"/>
      <c r="D1218" s="34"/>
      <c r="E1218" s="34"/>
      <c r="F1218" s="34" t="s">
        <v>5182</v>
      </c>
      <c r="G1218" s="15" t="s">
        <v>4783</v>
      </c>
      <c r="H1218" s="16"/>
      <c r="I1218" s="172">
        <f t="shared" si="242"/>
        <v>1206</v>
      </c>
      <c r="J1218" s="83">
        <f t="shared" si="234"/>
        <v>1151</v>
      </c>
      <c r="K1218" s="17" t="s">
        <v>4752</v>
      </c>
      <c r="L1218" s="60" t="s">
        <v>74</v>
      </c>
      <c r="M1218" s="60" t="s">
        <v>5648</v>
      </c>
      <c r="N1218" s="53" t="s">
        <v>4790</v>
      </c>
      <c r="O1218" s="18" t="s">
        <v>3849</v>
      </c>
      <c r="P1218" s="47" t="s">
        <v>3850</v>
      </c>
      <c r="Q1218" s="48">
        <v>31017</v>
      </c>
      <c r="R1218" s="66" t="s">
        <v>1357</v>
      </c>
      <c r="S1218" s="48" t="s">
        <v>76</v>
      </c>
      <c r="T1218" s="56" t="s">
        <v>77</v>
      </c>
      <c r="U1218" s="47" t="s">
        <v>78</v>
      </c>
      <c r="V1218" s="58" t="s">
        <v>203</v>
      </c>
      <c r="W1218" s="58" t="s">
        <v>1857</v>
      </c>
      <c r="X1218" s="58" t="s">
        <v>5183</v>
      </c>
      <c r="Y1218" s="19" t="s">
        <v>5193</v>
      </c>
      <c r="Z1218" s="71"/>
      <c r="AA1218" s="69"/>
      <c r="AB1218" s="68">
        <f t="shared" si="235"/>
        <v>0</v>
      </c>
      <c r="AC1218" s="69">
        <v>2141.1</v>
      </c>
      <c r="AD1218" s="69">
        <v>1152.9000000000001</v>
      </c>
      <c r="AE1218" s="69"/>
      <c r="AF1218" s="68">
        <f t="shared" si="236"/>
        <v>3294</v>
      </c>
      <c r="AG1218" s="69"/>
      <c r="AH1218" s="69"/>
      <c r="AI1218" s="69"/>
      <c r="AJ1218" s="68">
        <f t="shared" si="237"/>
        <v>0</v>
      </c>
      <c r="AK1218" s="69"/>
      <c r="AL1218" s="69"/>
      <c r="AM1218" s="69"/>
      <c r="AN1218" s="69"/>
      <c r="AO1218" s="69">
        <v>300</v>
      </c>
      <c r="AP1218" s="69"/>
      <c r="AQ1218" s="68">
        <f t="shared" si="238"/>
        <v>300</v>
      </c>
      <c r="AR1218" s="69">
        <v>1511.48</v>
      </c>
      <c r="AS1218" s="69"/>
      <c r="AT1218" s="72">
        <f t="shared" si="239"/>
        <v>192.69899999999998</v>
      </c>
      <c r="AU1218" s="71">
        <f t="shared" si="244"/>
        <v>21.625109999999999</v>
      </c>
      <c r="AV1218" s="68">
        <f t="shared" si="240"/>
        <v>5319.8041099999991</v>
      </c>
      <c r="AW1218" s="68">
        <f t="shared" si="243"/>
        <v>63837.64931999999</v>
      </c>
      <c r="AX1218" s="70">
        <v>400</v>
      </c>
      <c r="AY1218" s="70">
        <v>600</v>
      </c>
      <c r="AZ1218" s="70"/>
      <c r="BA1218" s="68">
        <f t="shared" si="241"/>
        <v>64837.64931999999</v>
      </c>
      <c r="BB1218" s="17"/>
      <c r="BC1218" s="81"/>
    </row>
    <row r="1219" spans="1:55" s="20" customFormat="1" ht="39.75" customHeight="1" x14ac:dyDescent="0.25">
      <c r="A1219" s="81" t="s">
        <v>73</v>
      </c>
      <c r="B1219" s="34" t="s">
        <v>2</v>
      </c>
      <c r="C1219" s="34"/>
      <c r="D1219" s="34"/>
      <c r="E1219" s="34"/>
      <c r="F1219" s="34" t="s">
        <v>5182</v>
      </c>
      <c r="G1219" s="15" t="s">
        <v>4783</v>
      </c>
      <c r="H1219" s="16"/>
      <c r="I1219" s="172">
        <f t="shared" si="242"/>
        <v>1207</v>
      </c>
      <c r="J1219" s="83">
        <f t="shared" si="234"/>
        <v>1152</v>
      </c>
      <c r="K1219" s="17" t="s">
        <v>4752</v>
      </c>
      <c r="L1219" s="60" t="s">
        <v>74</v>
      </c>
      <c r="M1219" s="60" t="s">
        <v>5648</v>
      </c>
      <c r="N1219" s="53" t="s">
        <v>4794</v>
      </c>
      <c r="O1219" s="18" t="s">
        <v>3851</v>
      </c>
      <c r="P1219" s="47" t="s">
        <v>3852</v>
      </c>
      <c r="Q1219" s="48">
        <v>35064</v>
      </c>
      <c r="R1219" s="66" t="s">
        <v>1358</v>
      </c>
      <c r="S1219" s="48" t="s">
        <v>76</v>
      </c>
      <c r="T1219" s="56" t="s">
        <v>77</v>
      </c>
      <c r="U1219" s="47" t="s">
        <v>78</v>
      </c>
      <c r="V1219" s="58" t="s">
        <v>202</v>
      </c>
      <c r="W1219" s="58" t="s">
        <v>1854</v>
      </c>
      <c r="X1219" s="58" t="s">
        <v>5183</v>
      </c>
      <c r="Y1219" s="19" t="s">
        <v>5193</v>
      </c>
      <c r="Z1219" s="71"/>
      <c r="AA1219" s="69"/>
      <c r="AB1219" s="68">
        <f t="shared" si="235"/>
        <v>0</v>
      </c>
      <c r="AC1219" s="69">
        <v>2282.15</v>
      </c>
      <c r="AD1219" s="69">
        <v>1228.8499999999999</v>
      </c>
      <c r="AE1219" s="69"/>
      <c r="AF1219" s="68">
        <f t="shared" si="236"/>
        <v>3511</v>
      </c>
      <c r="AG1219" s="69"/>
      <c r="AH1219" s="69"/>
      <c r="AI1219" s="69"/>
      <c r="AJ1219" s="68">
        <f t="shared" si="237"/>
        <v>0</v>
      </c>
      <c r="AK1219" s="69"/>
      <c r="AL1219" s="69"/>
      <c r="AM1219" s="69"/>
      <c r="AN1219" s="69">
        <v>450</v>
      </c>
      <c r="AO1219" s="69"/>
      <c r="AP1219" s="69"/>
      <c r="AQ1219" s="68">
        <f t="shared" si="238"/>
        <v>450</v>
      </c>
      <c r="AR1219" s="69">
        <v>1185.75</v>
      </c>
      <c r="AS1219" s="69"/>
      <c r="AT1219" s="72">
        <f t="shared" si="239"/>
        <v>205.39349999999999</v>
      </c>
      <c r="AU1219" s="71">
        <f t="shared" si="244"/>
        <v>23.049714999999999</v>
      </c>
      <c r="AV1219" s="68">
        <f t="shared" si="240"/>
        <v>5375.1932150000002</v>
      </c>
      <c r="AW1219" s="68">
        <f t="shared" si="243"/>
        <v>64502.318580000006</v>
      </c>
      <c r="AX1219" s="70">
        <v>400</v>
      </c>
      <c r="AY1219" s="70">
        <v>600</v>
      </c>
      <c r="AZ1219" s="70"/>
      <c r="BA1219" s="68">
        <f t="shared" si="241"/>
        <v>65502.318580000006</v>
      </c>
      <c r="BB1219" s="17"/>
      <c r="BC1219" s="81"/>
    </row>
    <row r="1220" spans="1:55" s="20" customFormat="1" ht="39.75" customHeight="1" x14ac:dyDescent="0.25">
      <c r="A1220" s="81" t="s">
        <v>73</v>
      </c>
      <c r="B1220" s="34" t="s">
        <v>2</v>
      </c>
      <c r="C1220" s="34"/>
      <c r="D1220" s="34"/>
      <c r="E1220" s="34"/>
      <c r="F1220" s="34" t="s">
        <v>5182</v>
      </c>
      <c r="G1220" s="15" t="s">
        <v>4783</v>
      </c>
      <c r="H1220" s="16"/>
      <c r="I1220" s="172">
        <f t="shared" si="242"/>
        <v>1208</v>
      </c>
      <c r="J1220" s="83">
        <f t="shared" si="234"/>
        <v>1153</v>
      </c>
      <c r="K1220" s="17" t="s">
        <v>4752</v>
      </c>
      <c r="L1220" s="60" t="s">
        <v>74</v>
      </c>
      <c r="M1220" s="60" t="s">
        <v>5648</v>
      </c>
      <c r="N1220" s="53" t="s">
        <v>4792</v>
      </c>
      <c r="O1220" s="18" t="s">
        <v>3853</v>
      </c>
      <c r="P1220" s="47" t="s">
        <v>3854</v>
      </c>
      <c r="Q1220" s="48">
        <v>35019</v>
      </c>
      <c r="R1220" s="66" t="s">
        <v>1359</v>
      </c>
      <c r="S1220" s="48" t="s">
        <v>76</v>
      </c>
      <c r="T1220" s="56" t="s">
        <v>77</v>
      </c>
      <c r="U1220" s="47" t="s">
        <v>78</v>
      </c>
      <c r="V1220" s="58" t="s">
        <v>202</v>
      </c>
      <c r="W1220" s="58" t="s">
        <v>1854</v>
      </c>
      <c r="X1220" s="58" t="s">
        <v>5183</v>
      </c>
      <c r="Y1220" s="19" t="s">
        <v>5193</v>
      </c>
      <c r="Z1220" s="71"/>
      <c r="AA1220" s="69"/>
      <c r="AB1220" s="68">
        <f t="shared" si="235"/>
        <v>0</v>
      </c>
      <c r="AC1220" s="69">
        <v>2282.15</v>
      </c>
      <c r="AD1220" s="69">
        <v>1228.8499999999999</v>
      </c>
      <c r="AE1220" s="69"/>
      <c r="AF1220" s="68">
        <f t="shared" si="236"/>
        <v>3511</v>
      </c>
      <c r="AG1220" s="69"/>
      <c r="AH1220" s="69"/>
      <c r="AI1220" s="69"/>
      <c r="AJ1220" s="68">
        <f t="shared" si="237"/>
        <v>0</v>
      </c>
      <c r="AK1220" s="69"/>
      <c r="AL1220" s="69"/>
      <c r="AM1220" s="69"/>
      <c r="AN1220" s="69"/>
      <c r="AO1220" s="69"/>
      <c r="AP1220" s="69"/>
      <c r="AQ1220" s="68">
        <f t="shared" si="238"/>
        <v>0</v>
      </c>
      <c r="AR1220" s="69">
        <v>1581</v>
      </c>
      <c r="AS1220" s="69"/>
      <c r="AT1220" s="72">
        <f t="shared" si="239"/>
        <v>205.39349999999999</v>
      </c>
      <c r="AU1220" s="71">
        <f t="shared" si="244"/>
        <v>23.049714999999999</v>
      </c>
      <c r="AV1220" s="68">
        <f t="shared" si="240"/>
        <v>5320.4432150000002</v>
      </c>
      <c r="AW1220" s="68">
        <f t="shared" si="243"/>
        <v>63845.318580000006</v>
      </c>
      <c r="AX1220" s="70">
        <v>400</v>
      </c>
      <c r="AY1220" s="70">
        <v>600</v>
      </c>
      <c r="AZ1220" s="70"/>
      <c r="BA1220" s="68">
        <f t="shared" si="241"/>
        <v>64845.318580000006</v>
      </c>
      <c r="BB1220" s="17"/>
      <c r="BC1220" s="81"/>
    </row>
    <row r="1221" spans="1:55" s="20" customFormat="1" ht="39.75" customHeight="1" x14ac:dyDescent="0.25">
      <c r="A1221" s="81" t="s">
        <v>73</v>
      </c>
      <c r="B1221" s="34" t="s">
        <v>2</v>
      </c>
      <c r="C1221" s="34"/>
      <c r="D1221" s="34"/>
      <c r="E1221" s="34"/>
      <c r="F1221" s="34" t="s">
        <v>5182</v>
      </c>
      <c r="G1221" s="15" t="s">
        <v>4783</v>
      </c>
      <c r="H1221" s="16"/>
      <c r="I1221" s="172">
        <f t="shared" si="242"/>
        <v>1209</v>
      </c>
      <c r="J1221" s="83">
        <f t="shared" si="234"/>
        <v>1154</v>
      </c>
      <c r="K1221" s="17" t="s">
        <v>4752</v>
      </c>
      <c r="L1221" s="60" t="s">
        <v>74</v>
      </c>
      <c r="M1221" s="60" t="s">
        <v>5648</v>
      </c>
      <c r="N1221" s="53" t="s">
        <v>4790</v>
      </c>
      <c r="O1221" s="18" t="s">
        <v>3859</v>
      </c>
      <c r="P1221" s="47" t="s">
        <v>3860</v>
      </c>
      <c r="Q1221" s="48">
        <v>39479</v>
      </c>
      <c r="R1221" s="66" t="s">
        <v>1362</v>
      </c>
      <c r="S1221" s="48" t="s">
        <v>76</v>
      </c>
      <c r="T1221" s="56" t="s">
        <v>77</v>
      </c>
      <c r="U1221" s="47" t="s">
        <v>78</v>
      </c>
      <c r="V1221" s="58" t="s">
        <v>205</v>
      </c>
      <c r="W1221" s="58" t="s">
        <v>1856</v>
      </c>
      <c r="X1221" s="58" t="s">
        <v>5183</v>
      </c>
      <c r="Y1221" s="19" t="s">
        <v>5193</v>
      </c>
      <c r="Z1221" s="71"/>
      <c r="AA1221" s="69"/>
      <c r="AB1221" s="68">
        <f t="shared" si="235"/>
        <v>0</v>
      </c>
      <c r="AC1221" s="69">
        <v>1920.75</v>
      </c>
      <c r="AD1221" s="69">
        <v>1034.25</v>
      </c>
      <c r="AE1221" s="69"/>
      <c r="AF1221" s="68">
        <f t="shared" si="236"/>
        <v>2955</v>
      </c>
      <c r="AG1221" s="69"/>
      <c r="AH1221" s="69"/>
      <c r="AI1221" s="69"/>
      <c r="AJ1221" s="68">
        <f t="shared" si="237"/>
        <v>0</v>
      </c>
      <c r="AK1221" s="69"/>
      <c r="AL1221" s="69"/>
      <c r="AM1221" s="69"/>
      <c r="AN1221" s="69">
        <v>450</v>
      </c>
      <c r="AO1221" s="69">
        <v>300</v>
      </c>
      <c r="AP1221" s="69"/>
      <c r="AQ1221" s="68">
        <f t="shared" si="238"/>
        <v>750</v>
      </c>
      <c r="AR1221" s="69">
        <v>1380.77</v>
      </c>
      <c r="AS1221" s="69"/>
      <c r="AT1221" s="72">
        <f t="shared" si="239"/>
        <v>172.86750000000001</v>
      </c>
      <c r="AU1221" s="71">
        <f t="shared" si="244"/>
        <v>19.399574999999999</v>
      </c>
      <c r="AV1221" s="68">
        <f t="shared" si="240"/>
        <v>5278.0370750000011</v>
      </c>
      <c r="AW1221" s="68">
        <f t="shared" si="243"/>
        <v>63336.444900000017</v>
      </c>
      <c r="AX1221" s="70">
        <v>400</v>
      </c>
      <c r="AY1221" s="70">
        <v>600</v>
      </c>
      <c r="AZ1221" s="70"/>
      <c r="BA1221" s="68">
        <f t="shared" si="241"/>
        <v>64336.444900000017</v>
      </c>
      <c r="BB1221" s="17"/>
      <c r="BC1221" s="81"/>
    </row>
    <row r="1222" spans="1:55" s="20" customFormat="1" ht="39.75" customHeight="1" x14ac:dyDescent="0.25">
      <c r="A1222" s="81" t="s">
        <v>73</v>
      </c>
      <c r="B1222" s="34" t="s">
        <v>2</v>
      </c>
      <c r="C1222" s="34"/>
      <c r="D1222" s="34"/>
      <c r="E1222" s="34"/>
      <c r="F1222" s="34" t="s">
        <v>5182</v>
      </c>
      <c r="G1222" s="15" t="s">
        <v>4783</v>
      </c>
      <c r="H1222" s="16"/>
      <c r="I1222" s="172">
        <f t="shared" si="242"/>
        <v>1210</v>
      </c>
      <c r="J1222" s="83">
        <f t="shared" si="234"/>
        <v>1155</v>
      </c>
      <c r="K1222" s="17" t="s">
        <v>4752</v>
      </c>
      <c r="L1222" s="60" t="s">
        <v>74</v>
      </c>
      <c r="M1222" s="60" t="s">
        <v>5648</v>
      </c>
      <c r="N1222" s="53" t="s">
        <v>4808</v>
      </c>
      <c r="O1222" s="18" t="s">
        <v>3867</v>
      </c>
      <c r="P1222" s="47" t="s">
        <v>3868</v>
      </c>
      <c r="Q1222" s="48">
        <v>30543</v>
      </c>
      <c r="R1222" s="66" t="s">
        <v>1366</v>
      </c>
      <c r="S1222" s="48" t="s">
        <v>76</v>
      </c>
      <c r="T1222" s="56" t="s">
        <v>77</v>
      </c>
      <c r="U1222" s="47" t="s">
        <v>78</v>
      </c>
      <c r="V1222" s="58" t="s">
        <v>202</v>
      </c>
      <c r="W1222" s="58" t="s">
        <v>1854</v>
      </c>
      <c r="X1222" s="58" t="s">
        <v>5183</v>
      </c>
      <c r="Y1222" s="19" t="s">
        <v>5193</v>
      </c>
      <c r="Z1222" s="71"/>
      <c r="AA1222" s="69"/>
      <c r="AB1222" s="68">
        <f t="shared" si="235"/>
        <v>0</v>
      </c>
      <c r="AC1222" s="69">
        <v>2282.15</v>
      </c>
      <c r="AD1222" s="69">
        <v>1228.8499999999999</v>
      </c>
      <c r="AE1222" s="69"/>
      <c r="AF1222" s="68">
        <f t="shared" si="236"/>
        <v>3511</v>
      </c>
      <c r="AG1222" s="69"/>
      <c r="AH1222" s="69"/>
      <c r="AI1222" s="69"/>
      <c r="AJ1222" s="68">
        <f t="shared" si="237"/>
        <v>0</v>
      </c>
      <c r="AK1222" s="69"/>
      <c r="AL1222" s="69"/>
      <c r="AM1222" s="69"/>
      <c r="AN1222" s="69"/>
      <c r="AO1222" s="69"/>
      <c r="AP1222" s="69"/>
      <c r="AQ1222" s="68">
        <f t="shared" si="238"/>
        <v>0</v>
      </c>
      <c r="AR1222" s="69">
        <v>1581</v>
      </c>
      <c r="AS1222" s="69"/>
      <c r="AT1222" s="72">
        <f t="shared" si="239"/>
        <v>205.39349999999999</v>
      </c>
      <c r="AU1222" s="71">
        <f t="shared" si="244"/>
        <v>23.049714999999999</v>
      </c>
      <c r="AV1222" s="68">
        <f t="shared" si="240"/>
        <v>5320.4432150000002</v>
      </c>
      <c r="AW1222" s="68">
        <f t="shared" si="243"/>
        <v>63845.318580000006</v>
      </c>
      <c r="AX1222" s="70">
        <v>400</v>
      </c>
      <c r="AY1222" s="70">
        <v>600</v>
      </c>
      <c r="AZ1222" s="70"/>
      <c r="BA1222" s="68">
        <f t="shared" si="241"/>
        <v>64845.318580000006</v>
      </c>
      <c r="BB1222" s="17"/>
      <c r="BC1222" s="81"/>
    </row>
    <row r="1223" spans="1:55" s="20" customFormat="1" ht="39.75" customHeight="1" x14ac:dyDescent="0.25">
      <c r="A1223" s="81" t="s">
        <v>73</v>
      </c>
      <c r="B1223" s="34" t="s">
        <v>2</v>
      </c>
      <c r="C1223" s="34"/>
      <c r="D1223" s="34"/>
      <c r="E1223" s="34"/>
      <c r="F1223" s="34" t="s">
        <v>5182</v>
      </c>
      <c r="G1223" s="15" t="s">
        <v>4783</v>
      </c>
      <c r="H1223" s="16"/>
      <c r="I1223" s="172">
        <f t="shared" si="242"/>
        <v>1211</v>
      </c>
      <c r="J1223" s="83">
        <f t="shared" si="234"/>
        <v>1156</v>
      </c>
      <c r="K1223" s="17" t="s">
        <v>4752</v>
      </c>
      <c r="L1223" s="60" t="s">
        <v>74</v>
      </c>
      <c r="M1223" s="60" t="s">
        <v>5648</v>
      </c>
      <c r="N1223" s="139" t="s">
        <v>4802</v>
      </c>
      <c r="O1223" s="18" t="s">
        <v>3869</v>
      </c>
      <c r="P1223" s="47" t="s">
        <v>3870</v>
      </c>
      <c r="Q1223" s="48">
        <v>39479</v>
      </c>
      <c r="R1223" s="66" t="s">
        <v>1367</v>
      </c>
      <c r="S1223" s="48" t="s">
        <v>76</v>
      </c>
      <c r="T1223" s="56" t="s">
        <v>77</v>
      </c>
      <c r="U1223" s="47" t="s">
        <v>78</v>
      </c>
      <c r="V1223" s="58" t="s">
        <v>205</v>
      </c>
      <c r="W1223" s="58" t="s">
        <v>1856</v>
      </c>
      <c r="X1223" s="58" t="s">
        <v>5183</v>
      </c>
      <c r="Y1223" s="19" t="s">
        <v>5193</v>
      </c>
      <c r="Z1223" s="71"/>
      <c r="AA1223" s="69"/>
      <c r="AB1223" s="68">
        <f t="shared" si="235"/>
        <v>0</v>
      </c>
      <c r="AC1223" s="69">
        <v>1920.75</v>
      </c>
      <c r="AD1223" s="69">
        <v>1034.25</v>
      </c>
      <c r="AE1223" s="69"/>
      <c r="AF1223" s="68">
        <f t="shared" si="236"/>
        <v>2955</v>
      </c>
      <c r="AG1223" s="69"/>
      <c r="AH1223" s="69"/>
      <c r="AI1223" s="69"/>
      <c r="AJ1223" s="68">
        <f t="shared" si="237"/>
        <v>0</v>
      </c>
      <c r="AK1223" s="69"/>
      <c r="AL1223" s="69"/>
      <c r="AM1223" s="69"/>
      <c r="AN1223" s="69">
        <v>450</v>
      </c>
      <c r="AO1223" s="69"/>
      <c r="AP1223" s="69"/>
      <c r="AQ1223" s="68">
        <f t="shared" si="238"/>
        <v>450</v>
      </c>
      <c r="AR1223" s="69">
        <v>1320.74</v>
      </c>
      <c r="AS1223" s="69"/>
      <c r="AT1223" s="72">
        <f t="shared" si="239"/>
        <v>172.86750000000001</v>
      </c>
      <c r="AU1223" s="71">
        <f t="shared" si="244"/>
        <v>19.399574999999999</v>
      </c>
      <c r="AV1223" s="68">
        <f t="shared" si="240"/>
        <v>4918.0070750000004</v>
      </c>
      <c r="AW1223" s="68">
        <f t="shared" si="243"/>
        <v>59016.084900000002</v>
      </c>
      <c r="AX1223" s="70">
        <v>400</v>
      </c>
      <c r="AY1223" s="70">
        <v>600</v>
      </c>
      <c r="AZ1223" s="70"/>
      <c r="BA1223" s="68">
        <f t="shared" si="241"/>
        <v>60016.084900000002</v>
      </c>
      <c r="BB1223" s="17"/>
      <c r="BC1223" s="81"/>
    </row>
    <row r="1224" spans="1:55" s="20" customFormat="1" ht="39.75" customHeight="1" x14ac:dyDescent="0.25">
      <c r="A1224" s="81" t="s">
        <v>73</v>
      </c>
      <c r="B1224" s="34" t="s">
        <v>2</v>
      </c>
      <c r="C1224" s="34"/>
      <c r="D1224" s="34"/>
      <c r="E1224" s="34"/>
      <c r="F1224" s="34" t="s">
        <v>5182</v>
      </c>
      <c r="G1224" s="15" t="s">
        <v>4783</v>
      </c>
      <c r="H1224" s="16"/>
      <c r="I1224" s="172">
        <f t="shared" si="242"/>
        <v>1212</v>
      </c>
      <c r="J1224" s="83">
        <f t="shared" si="234"/>
        <v>1157</v>
      </c>
      <c r="K1224" s="17" t="s">
        <v>4752</v>
      </c>
      <c r="L1224" s="60" t="s">
        <v>74</v>
      </c>
      <c r="M1224" s="60" t="s">
        <v>5648</v>
      </c>
      <c r="N1224" s="53" t="s">
        <v>4794</v>
      </c>
      <c r="O1224" s="18" t="s">
        <v>3873</v>
      </c>
      <c r="P1224" s="47" t="s">
        <v>3874</v>
      </c>
      <c r="Q1224" s="48">
        <v>41091</v>
      </c>
      <c r="R1224" s="66" t="s">
        <v>1369</v>
      </c>
      <c r="S1224" s="48" t="s">
        <v>76</v>
      </c>
      <c r="T1224" s="56" t="s">
        <v>77</v>
      </c>
      <c r="U1224" s="47" t="s">
        <v>78</v>
      </c>
      <c r="V1224" s="58" t="s">
        <v>206</v>
      </c>
      <c r="W1224" s="58" t="s">
        <v>1858</v>
      </c>
      <c r="X1224" s="58" t="s">
        <v>5183</v>
      </c>
      <c r="Y1224" s="19" t="s">
        <v>5193</v>
      </c>
      <c r="Z1224" s="71"/>
      <c r="AA1224" s="69"/>
      <c r="AB1224" s="68">
        <f t="shared" si="235"/>
        <v>0</v>
      </c>
      <c r="AC1224" s="69">
        <v>1747.85</v>
      </c>
      <c r="AD1224" s="69">
        <v>941.15</v>
      </c>
      <c r="AE1224" s="69"/>
      <c r="AF1224" s="68">
        <f t="shared" si="236"/>
        <v>2689</v>
      </c>
      <c r="AG1224" s="69"/>
      <c r="AH1224" s="69"/>
      <c r="AI1224" s="69"/>
      <c r="AJ1224" s="68">
        <f t="shared" si="237"/>
        <v>0</v>
      </c>
      <c r="AK1224" s="69"/>
      <c r="AL1224" s="69"/>
      <c r="AM1224" s="69"/>
      <c r="AN1224" s="69"/>
      <c r="AO1224" s="69"/>
      <c r="AP1224" s="69"/>
      <c r="AQ1224" s="68">
        <f t="shared" si="238"/>
        <v>0</v>
      </c>
      <c r="AR1224" s="69"/>
      <c r="AS1224" s="69"/>
      <c r="AT1224" s="72">
        <f t="shared" si="239"/>
        <v>157.3065</v>
      </c>
      <c r="AU1224" s="71">
        <f t="shared" si="244"/>
        <v>17.653284999999997</v>
      </c>
      <c r="AV1224" s="68">
        <f t="shared" si="240"/>
        <v>2863.959785</v>
      </c>
      <c r="AW1224" s="68">
        <f t="shared" si="243"/>
        <v>34367.517420000004</v>
      </c>
      <c r="AX1224" s="70">
        <v>400</v>
      </c>
      <c r="AY1224" s="70">
        <v>600</v>
      </c>
      <c r="AZ1224" s="70"/>
      <c r="BA1224" s="68">
        <f t="shared" si="241"/>
        <v>35367.517420000004</v>
      </c>
      <c r="BB1224" s="17" t="s">
        <v>4846</v>
      </c>
      <c r="BC1224" s="81" t="s">
        <v>4930</v>
      </c>
    </row>
    <row r="1225" spans="1:55" s="20" customFormat="1" ht="39.75" customHeight="1" x14ac:dyDescent="0.25">
      <c r="A1225" s="81" t="s">
        <v>73</v>
      </c>
      <c r="B1225" s="34" t="s">
        <v>2</v>
      </c>
      <c r="C1225" s="34"/>
      <c r="D1225" s="34"/>
      <c r="E1225" s="34"/>
      <c r="F1225" s="34" t="s">
        <v>5182</v>
      </c>
      <c r="G1225" s="15" t="s">
        <v>4783</v>
      </c>
      <c r="H1225" s="16"/>
      <c r="I1225" s="172">
        <f t="shared" si="242"/>
        <v>1213</v>
      </c>
      <c r="J1225" s="83">
        <f t="shared" ref="J1225:J1288" si="245">J1224+1</f>
        <v>1158</v>
      </c>
      <c r="K1225" s="17" t="s">
        <v>4752</v>
      </c>
      <c r="L1225" s="60" t="s">
        <v>74</v>
      </c>
      <c r="M1225" s="60" t="s">
        <v>5648</v>
      </c>
      <c r="N1225" s="53" t="s">
        <v>4792</v>
      </c>
      <c r="O1225" s="18" t="s">
        <v>3877</v>
      </c>
      <c r="P1225" s="47" t="s">
        <v>3878</v>
      </c>
      <c r="Q1225" s="48">
        <v>41091</v>
      </c>
      <c r="R1225" s="66" t="s">
        <v>1371</v>
      </c>
      <c r="S1225" s="48" t="s">
        <v>76</v>
      </c>
      <c r="T1225" s="56" t="s">
        <v>77</v>
      </c>
      <c r="U1225" s="47" t="s">
        <v>78</v>
      </c>
      <c r="V1225" s="58" t="s">
        <v>206</v>
      </c>
      <c r="W1225" s="58" t="s">
        <v>1858</v>
      </c>
      <c r="X1225" s="58" t="s">
        <v>5183</v>
      </c>
      <c r="Y1225" s="19" t="s">
        <v>5193</v>
      </c>
      <c r="Z1225" s="71"/>
      <c r="AA1225" s="69"/>
      <c r="AB1225" s="68">
        <f t="shared" si="235"/>
        <v>0</v>
      </c>
      <c r="AC1225" s="69">
        <v>1747.85</v>
      </c>
      <c r="AD1225" s="69">
        <v>941.15</v>
      </c>
      <c r="AE1225" s="69"/>
      <c r="AF1225" s="68">
        <f t="shared" si="236"/>
        <v>2689</v>
      </c>
      <c r="AG1225" s="69">
        <v>400</v>
      </c>
      <c r="AH1225" s="69"/>
      <c r="AI1225" s="69"/>
      <c r="AJ1225" s="68">
        <f t="shared" si="237"/>
        <v>400</v>
      </c>
      <c r="AK1225" s="69"/>
      <c r="AL1225" s="69"/>
      <c r="AM1225" s="69"/>
      <c r="AN1225" s="69"/>
      <c r="AO1225" s="69"/>
      <c r="AP1225" s="69"/>
      <c r="AQ1225" s="68">
        <f t="shared" si="238"/>
        <v>0</v>
      </c>
      <c r="AR1225" s="69">
        <v>1344.01</v>
      </c>
      <c r="AS1225" s="69"/>
      <c r="AT1225" s="72">
        <f t="shared" si="239"/>
        <v>157.3065</v>
      </c>
      <c r="AU1225" s="71">
        <f t="shared" si="244"/>
        <v>17.653284999999997</v>
      </c>
      <c r="AV1225" s="68">
        <f t="shared" si="240"/>
        <v>4607.9697850000002</v>
      </c>
      <c r="AW1225" s="68">
        <f t="shared" si="243"/>
        <v>55295.637419999999</v>
      </c>
      <c r="AX1225" s="70">
        <v>400</v>
      </c>
      <c r="AY1225" s="70">
        <v>600</v>
      </c>
      <c r="AZ1225" s="70"/>
      <c r="BA1225" s="68">
        <f t="shared" si="241"/>
        <v>56295.637419999999</v>
      </c>
      <c r="BB1225" s="17" t="s">
        <v>4912</v>
      </c>
      <c r="BC1225" s="81" t="s">
        <v>4968</v>
      </c>
    </row>
    <row r="1226" spans="1:55" s="20" customFormat="1" ht="39.75" customHeight="1" x14ac:dyDescent="0.25">
      <c r="A1226" s="81" t="s">
        <v>73</v>
      </c>
      <c r="B1226" s="34" t="s">
        <v>2</v>
      </c>
      <c r="C1226" s="34"/>
      <c r="D1226" s="34"/>
      <c r="E1226" s="34"/>
      <c r="F1226" s="34" t="s">
        <v>5182</v>
      </c>
      <c r="G1226" s="15" t="s">
        <v>4783</v>
      </c>
      <c r="H1226" s="16"/>
      <c r="I1226" s="172">
        <f t="shared" si="242"/>
        <v>1214</v>
      </c>
      <c r="J1226" s="83">
        <f t="shared" si="245"/>
        <v>1159</v>
      </c>
      <c r="K1226" s="17" t="s">
        <v>4752</v>
      </c>
      <c r="L1226" s="60" t="s">
        <v>74</v>
      </c>
      <c r="M1226" s="60" t="s">
        <v>5648</v>
      </c>
      <c r="N1226" s="53" t="s">
        <v>4806</v>
      </c>
      <c r="O1226" s="18" t="s">
        <v>3879</v>
      </c>
      <c r="P1226" s="47" t="s">
        <v>3880</v>
      </c>
      <c r="Q1226" s="48">
        <v>41091</v>
      </c>
      <c r="R1226" s="66" t="s">
        <v>1372</v>
      </c>
      <c r="S1226" s="48" t="s">
        <v>76</v>
      </c>
      <c r="T1226" s="56" t="s">
        <v>77</v>
      </c>
      <c r="U1226" s="47" t="s">
        <v>78</v>
      </c>
      <c r="V1226" s="58" t="s">
        <v>206</v>
      </c>
      <c r="W1226" s="58" t="s">
        <v>1858</v>
      </c>
      <c r="X1226" s="58" t="s">
        <v>5183</v>
      </c>
      <c r="Y1226" s="19" t="s">
        <v>5193</v>
      </c>
      <c r="Z1226" s="71"/>
      <c r="AA1226" s="69"/>
      <c r="AB1226" s="68">
        <f t="shared" si="235"/>
        <v>0</v>
      </c>
      <c r="AC1226" s="69">
        <v>1747.85</v>
      </c>
      <c r="AD1226" s="69">
        <v>941.15</v>
      </c>
      <c r="AE1226" s="69"/>
      <c r="AF1226" s="68">
        <f t="shared" si="236"/>
        <v>2689</v>
      </c>
      <c r="AG1226" s="69"/>
      <c r="AH1226" s="69"/>
      <c r="AI1226" s="69"/>
      <c r="AJ1226" s="68">
        <f t="shared" si="237"/>
        <v>0</v>
      </c>
      <c r="AK1226" s="69"/>
      <c r="AL1226" s="69"/>
      <c r="AM1226" s="69"/>
      <c r="AN1226" s="69"/>
      <c r="AO1226" s="69">
        <v>300</v>
      </c>
      <c r="AP1226" s="69"/>
      <c r="AQ1226" s="68">
        <f t="shared" si="238"/>
        <v>300</v>
      </c>
      <c r="AR1226" s="69">
        <v>1081.05</v>
      </c>
      <c r="AS1226" s="69"/>
      <c r="AT1226" s="72">
        <f t="shared" si="239"/>
        <v>157.3065</v>
      </c>
      <c r="AU1226" s="71">
        <f t="shared" si="244"/>
        <v>17.653284999999997</v>
      </c>
      <c r="AV1226" s="68">
        <f t="shared" si="240"/>
        <v>4245.0097850000002</v>
      </c>
      <c r="AW1226" s="68">
        <f t="shared" si="243"/>
        <v>50940.117420000002</v>
      </c>
      <c r="AX1226" s="70">
        <v>400</v>
      </c>
      <c r="AY1226" s="70">
        <v>600</v>
      </c>
      <c r="AZ1226" s="70"/>
      <c r="BA1226" s="68">
        <f t="shared" si="241"/>
        <v>51940.117420000002</v>
      </c>
      <c r="BB1226" s="17" t="s">
        <v>4814</v>
      </c>
      <c r="BC1226" s="81" t="s">
        <v>4930</v>
      </c>
    </row>
    <row r="1227" spans="1:55" s="20" customFormat="1" ht="39.75" customHeight="1" x14ac:dyDescent="0.25">
      <c r="A1227" s="81" t="s">
        <v>73</v>
      </c>
      <c r="B1227" s="34" t="s">
        <v>2</v>
      </c>
      <c r="C1227" s="34"/>
      <c r="D1227" s="34"/>
      <c r="E1227" s="34"/>
      <c r="F1227" s="34" t="s">
        <v>5182</v>
      </c>
      <c r="G1227" s="15" t="s">
        <v>4783</v>
      </c>
      <c r="H1227" s="16"/>
      <c r="I1227" s="172">
        <f t="shared" si="242"/>
        <v>1215</v>
      </c>
      <c r="J1227" s="83">
        <f t="shared" si="245"/>
        <v>1160</v>
      </c>
      <c r="K1227" s="17" t="s">
        <v>4752</v>
      </c>
      <c r="L1227" s="60" t="s">
        <v>74</v>
      </c>
      <c r="M1227" s="60" t="s">
        <v>5648</v>
      </c>
      <c r="N1227" s="53" t="s">
        <v>4792</v>
      </c>
      <c r="O1227" s="18" t="s">
        <v>3881</v>
      </c>
      <c r="P1227" s="47" t="s">
        <v>3882</v>
      </c>
      <c r="Q1227" s="48">
        <v>41091</v>
      </c>
      <c r="R1227" s="66" t="s">
        <v>1373</v>
      </c>
      <c r="S1227" s="48" t="s">
        <v>76</v>
      </c>
      <c r="T1227" s="56" t="s">
        <v>77</v>
      </c>
      <c r="U1227" s="47" t="s">
        <v>78</v>
      </c>
      <c r="V1227" s="58" t="s">
        <v>206</v>
      </c>
      <c r="W1227" s="58" t="s">
        <v>1858</v>
      </c>
      <c r="X1227" s="58" t="s">
        <v>5183</v>
      </c>
      <c r="Y1227" s="19" t="s">
        <v>5193</v>
      </c>
      <c r="Z1227" s="71"/>
      <c r="AA1227" s="69"/>
      <c r="AB1227" s="68">
        <f t="shared" si="235"/>
        <v>0</v>
      </c>
      <c r="AC1227" s="69">
        <v>1747.85</v>
      </c>
      <c r="AD1227" s="69">
        <v>941.15</v>
      </c>
      <c r="AE1227" s="69"/>
      <c r="AF1227" s="68">
        <f t="shared" si="236"/>
        <v>2689</v>
      </c>
      <c r="AG1227" s="69"/>
      <c r="AH1227" s="69"/>
      <c r="AI1227" s="69"/>
      <c r="AJ1227" s="68">
        <f t="shared" si="237"/>
        <v>0</v>
      </c>
      <c r="AK1227" s="69"/>
      <c r="AL1227" s="69"/>
      <c r="AM1227" s="69"/>
      <c r="AN1227" s="69"/>
      <c r="AO1227" s="69"/>
      <c r="AP1227" s="69"/>
      <c r="AQ1227" s="68">
        <f t="shared" si="238"/>
        <v>0</v>
      </c>
      <c r="AR1227" s="69">
        <v>1051.83</v>
      </c>
      <c r="AS1227" s="69"/>
      <c r="AT1227" s="72">
        <f t="shared" si="239"/>
        <v>157.3065</v>
      </c>
      <c r="AU1227" s="71">
        <f t="shared" si="244"/>
        <v>17.653284999999997</v>
      </c>
      <c r="AV1227" s="68">
        <f t="shared" si="240"/>
        <v>3915.7897849999999</v>
      </c>
      <c r="AW1227" s="68">
        <f t="shared" si="243"/>
        <v>46989.477419999996</v>
      </c>
      <c r="AX1227" s="70">
        <v>400</v>
      </c>
      <c r="AY1227" s="70">
        <v>600</v>
      </c>
      <c r="AZ1227" s="70"/>
      <c r="BA1227" s="68">
        <f t="shared" si="241"/>
        <v>47989.477419999996</v>
      </c>
      <c r="BB1227" s="17" t="s">
        <v>4846</v>
      </c>
      <c r="BC1227" s="81" t="s">
        <v>4930</v>
      </c>
    </row>
    <row r="1228" spans="1:55" s="20" customFormat="1" ht="39.75" customHeight="1" x14ac:dyDescent="0.25">
      <c r="A1228" s="81" t="s">
        <v>73</v>
      </c>
      <c r="B1228" s="34" t="s">
        <v>2</v>
      </c>
      <c r="C1228" s="34"/>
      <c r="D1228" s="34"/>
      <c r="E1228" s="34"/>
      <c r="F1228" s="34" t="s">
        <v>5182</v>
      </c>
      <c r="G1228" s="15" t="s">
        <v>4783</v>
      </c>
      <c r="H1228" s="16"/>
      <c r="I1228" s="172">
        <f t="shared" si="242"/>
        <v>1216</v>
      </c>
      <c r="J1228" s="83">
        <f t="shared" si="245"/>
        <v>1161</v>
      </c>
      <c r="K1228" s="17" t="s">
        <v>4752</v>
      </c>
      <c r="L1228" s="60" t="s">
        <v>74</v>
      </c>
      <c r="M1228" s="60" t="s">
        <v>5648</v>
      </c>
      <c r="N1228" s="53" t="s">
        <v>4807</v>
      </c>
      <c r="O1228" s="18" t="s">
        <v>3889</v>
      </c>
      <c r="P1228" s="47" t="s">
        <v>3890</v>
      </c>
      <c r="Q1228" s="48">
        <v>41091</v>
      </c>
      <c r="R1228" s="66" t="s">
        <v>1377</v>
      </c>
      <c r="S1228" s="48" t="s">
        <v>76</v>
      </c>
      <c r="T1228" s="56" t="s">
        <v>77</v>
      </c>
      <c r="U1228" s="47" t="s">
        <v>78</v>
      </c>
      <c r="V1228" s="58" t="s">
        <v>206</v>
      </c>
      <c r="W1228" s="58" t="s">
        <v>1858</v>
      </c>
      <c r="X1228" s="58" t="s">
        <v>5183</v>
      </c>
      <c r="Y1228" s="19" t="s">
        <v>5193</v>
      </c>
      <c r="Z1228" s="71"/>
      <c r="AA1228" s="69"/>
      <c r="AB1228" s="68">
        <f t="shared" si="235"/>
        <v>0</v>
      </c>
      <c r="AC1228" s="69">
        <v>1747.85</v>
      </c>
      <c r="AD1228" s="69">
        <v>941.15</v>
      </c>
      <c r="AE1228" s="69"/>
      <c r="AF1228" s="68">
        <f t="shared" si="236"/>
        <v>2689</v>
      </c>
      <c r="AG1228" s="69"/>
      <c r="AH1228" s="69"/>
      <c r="AI1228" s="69"/>
      <c r="AJ1228" s="68">
        <f t="shared" si="237"/>
        <v>0</v>
      </c>
      <c r="AK1228" s="69"/>
      <c r="AL1228" s="69"/>
      <c r="AM1228" s="69"/>
      <c r="AN1228" s="69"/>
      <c r="AO1228" s="69"/>
      <c r="AP1228" s="69"/>
      <c r="AQ1228" s="68">
        <f t="shared" si="238"/>
        <v>0</v>
      </c>
      <c r="AR1228" s="69">
        <v>1344.01</v>
      </c>
      <c r="AS1228" s="69"/>
      <c r="AT1228" s="72">
        <f t="shared" si="239"/>
        <v>157.3065</v>
      </c>
      <c r="AU1228" s="71">
        <f t="shared" si="244"/>
        <v>17.653284999999997</v>
      </c>
      <c r="AV1228" s="68">
        <f t="shared" si="240"/>
        <v>4207.9697850000002</v>
      </c>
      <c r="AW1228" s="68">
        <f t="shared" si="243"/>
        <v>50495.637419999999</v>
      </c>
      <c r="AX1228" s="70">
        <v>400</v>
      </c>
      <c r="AY1228" s="70">
        <v>600</v>
      </c>
      <c r="AZ1228" s="70"/>
      <c r="BA1228" s="68">
        <f t="shared" si="241"/>
        <v>51495.637419999999</v>
      </c>
      <c r="BB1228" s="17" t="s">
        <v>4846</v>
      </c>
      <c r="BC1228" s="81" t="s">
        <v>4930</v>
      </c>
    </row>
    <row r="1229" spans="1:55" s="20" customFormat="1" ht="39.75" customHeight="1" x14ac:dyDescent="0.25">
      <c r="A1229" s="81" t="s">
        <v>73</v>
      </c>
      <c r="B1229" s="34" t="s">
        <v>2</v>
      </c>
      <c r="C1229" s="34"/>
      <c r="D1229" s="34"/>
      <c r="E1229" s="34"/>
      <c r="F1229" s="34" t="s">
        <v>5182</v>
      </c>
      <c r="G1229" s="15" t="s">
        <v>4783</v>
      </c>
      <c r="H1229" s="16"/>
      <c r="I1229" s="172">
        <f t="shared" si="242"/>
        <v>1217</v>
      </c>
      <c r="J1229" s="83">
        <f t="shared" si="245"/>
        <v>1162</v>
      </c>
      <c r="K1229" s="17" t="s">
        <v>4752</v>
      </c>
      <c r="L1229" s="60" t="s">
        <v>74</v>
      </c>
      <c r="M1229" s="60" t="s">
        <v>5648</v>
      </c>
      <c r="N1229" s="53" t="s">
        <v>4792</v>
      </c>
      <c r="O1229" s="18" t="s">
        <v>3893</v>
      </c>
      <c r="P1229" s="47" t="s">
        <v>3894</v>
      </c>
      <c r="Q1229" s="48">
        <v>41091</v>
      </c>
      <c r="R1229" s="66" t="s">
        <v>1379</v>
      </c>
      <c r="S1229" s="48" t="s">
        <v>76</v>
      </c>
      <c r="T1229" s="56" t="s">
        <v>77</v>
      </c>
      <c r="U1229" s="47" t="s">
        <v>78</v>
      </c>
      <c r="V1229" s="58" t="s">
        <v>206</v>
      </c>
      <c r="W1229" s="58" t="s">
        <v>1858</v>
      </c>
      <c r="X1229" s="58" t="s">
        <v>5183</v>
      </c>
      <c r="Y1229" s="19" t="s">
        <v>5193</v>
      </c>
      <c r="Z1229" s="71"/>
      <c r="AA1229" s="69"/>
      <c r="AB1229" s="68">
        <f t="shared" ref="AB1229:AB1292" si="246">SUM(Z1229:AA1229)</f>
        <v>0</v>
      </c>
      <c r="AC1229" s="69">
        <v>1747.85</v>
      </c>
      <c r="AD1229" s="69">
        <v>941.15</v>
      </c>
      <c r="AE1229" s="69"/>
      <c r="AF1229" s="68">
        <f t="shared" ref="AF1229:AF1292" si="247">SUM(AC1229:AE1229)</f>
        <v>2689</v>
      </c>
      <c r="AG1229" s="69"/>
      <c r="AH1229" s="69"/>
      <c r="AI1229" s="69"/>
      <c r="AJ1229" s="68">
        <f t="shared" ref="AJ1229:AJ1292" si="248">SUM(AG1229:AI1229)</f>
        <v>0</v>
      </c>
      <c r="AK1229" s="69"/>
      <c r="AL1229" s="69"/>
      <c r="AM1229" s="69"/>
      <c r="AN1229" s="69"/>
      <c r="AO1229" s="69"/>
      <c r="AP1229" s="69"/>
      <c r="AQ1229" s="68">
        <f t="shared" ref="AQ1229:AQ1292" si="249">SUM(AK1229:AP1229)</f>
        <v>0</v>
      </c>
      <c r="AR1229" s="69">
        <v>1227.1400000000001</v>
      </c>
      <c r="AS1229" s="69"/>
      <c r="AT1229" s="72">
        <f t="shared" ref="AT1229:AT1292" si="250">+(Z1229+AC1229)*9%</f>
        <v>157.3065</v>
      </c>
      <c r="AU1229" s="71">
        <f t="shared" si="244"/>
        <v>17.653284999999997</v>
      </c>
      <c r="AV1229" s="68">
        <f t="shared" ref="AV1229:AV1292" si="251">AB1229+AF1229+AJ1229+AQ1229+AR1229+AS1229+AT1229+AU1229</f>
        <v>4091.0997850000003</v>
      </c>
      <c r="AW1229" s="68">
        <f t="shared" si="243"/>
        <v>49093.197420000004</v>
      </c>
      <c r="AX1229" s="70">
        <v>400</v>
      </c>
      <c r="AY1229" s="70">
        <v>600</v>
      </c>
      <c r="AZ1229" s="70"/>
      <c r="BA1229" s="68">
        <f t="shared" ref="BA1229:BA1292" si="252">AW1229+AX1229+AY1229+AZ1229</f>
        <v>50093.197420000004</v>
      </c>
      <c r="BB1229" s="17" t="s">
        <v>4814</v>
      </c>
      <c r="BC1229" s="81" t="s">
        <v>4930</v>
      </c>
    </row>
    <row r="1230" spans="1:55" s="20" customFormat="1" ht="39.75" customHeight="1" x14ac:dyDescent="0.25">
      <c r="A1230" s="81" t="s">
        <v>73</v>
      </c>
      <c r="B1230" s="34"/>
      <c r="C1230" s="34"/>
      <c r="D1230" s="34">
        <v>1</v>
      </c>
      <c r="E1230" s="34"/>
      <c r="F1230" s="34" t="s">
        <v>5182</v>
      </c>
      <c r="G1230" s="15" t="s">
        <v>4783</v>
      </c>
      <c r="H1230" s="16"/>
      <c r="I1230" s="172">
        <f t="shared" ref="I1230:I1293" si="253">I1229+1</f>
        <v>1218</v>
      </c>
      <c r="J1230" s="83">
        <f t="shared" si="245"/>
        <v>1163</v>
      </c>
      <c r="K1230" s="17" t="s">
        <v>4752</v>
      </c>
      <c r="L1230" s="60" t="s">
        <v>74</v>
      </c>
      <c r="M1230" s="60" t="s">
        <v>5648</v>
      </c>
      <c r="N1230" s="53" t="s">
        <v>4795</v>
      </c>
      <c r="O1230" s="18" t="s">
        <v>3897</v>
      </c>
      <c r="P1230" s="47"/>
      <c r="Q1230" s="48">
        <v>42736</v>
      </c>
      <c r="R1230" s="66" t="s">
        <v>1381</v>
      </c>
      <c r="S1230" s="48" t="s">
        <v>76</v>
      </c>
      <c r="T1230" s="56" t="s">
        <v>1822</v>
      </c>
      <c r="U1230" s="47" t="s">
        <v>78</v>
      </c>
      <c r="V1230" s="58" t="s">
        <v>206</v>
      </c>
      <c r="W1230" s="58" t="s">
        <v>1858</v>
      </c>
      <c r="X1230" s="58" t="s">
        <v>5183</v>
      </c>
      <c r="Y1230" s="19" t="s">
        <v>5241</v>
      </c>
      <c r="Z1230" s="71"/>
      <c r="AA1230" s="69"/>
      <c r="AB1230" s="68">
        <f t="shared" si="246"/>
        <v>0</v>
      </c>
      <c r="AC1230" s="69">
        <v>1747.85</v>
      </c>
      <c r="AD1230" s="69">
        <v>941.15</v>
      </c>
      <c r="AE1230" s="69"/>
      <c r="AF1230" s="68">
        <f t="shared" si="247"/>
        <v>2689</v>
      </c>
      <c r="AG1230" s="69"/>
      <c r="AH1230" s="69"/>
      <c r="AI1230" s="69"/>
      <c r="AJ1230" s="68">
        <f t="shared" si="248"/>
        <v>0</v>
      </c>
      <c r="AK1230" s="69"/>
      <c r="AL1230" s="69"/>
      <c r="AM1230" s="69"/>
      <c r="AN1230" s="69"/>
      <c r="AO1230" s="69"/>
      <c r="AP1230" s="69"/>
      <c r="AQ1230" s="68">
        <f t="shared" si="249"/>
        <v>0</v>
      </c>
      <c r="AR1230" s="69">
        <v>1344.01</v>
      </c>
      <c r="AS1230" s="69"/>
      <c r="AT1230" s="72">
        <f t="shared" si="250"/>
        <v>157.3065</v>
      </c>
      <c r="AU1230" s="71">
        <f t="shared" si="244"/>
        <v>17.653284999999997</v>
      </c>
      <c r="AV1230" s="68">
        <f t="shared" si="251"/>
        <v>4207.9697850000002</v>
      </c>
      <c r="AW1230" s="68">
        <f t="shared" ref="AW1230:AW1293" si="254">AV1230*12</f>
        <v>50495.637419999999</v>
      </c>
      <c r="AX1230" s="70">
        <v>400</v>
      </c>
      <c r="AY1230" s="70">
        <v>600</v>
      </c>
      <c r="AZ1230" s="70"/>
      <c r="BA1230" s="68">
        <f t="shared" si="252"/>
        <v>51495.637419999999</v>
      </c>
      <c r="BB1230" s="17" t="s">
        <v>5420</v>
      </c>
      <c r="BC1230" s="81" t="s">
        <v>5407</v>
      </c>
    </row>
    <row r="1231" spans="1:55" s="20" customFormat="1" ht="39.75" customHeight="1" x14ac:dyDescent="0.25">
      <c r="A1231" s="81" t="s">
        <v>73</v>
      </c>
      <c r="B1231" s="34" t="s">
        <v>2</v>
      </c>
      <c r="C1231" s="34"/>
      <c r="D1231" s="34"/>
      <c r="E1231" s="34"/>
      <c r="F1231" s="34" t="s">
        <v>5182</v>
      </c>
      <c r="G1231" s="15" t="s">
        <v>4783</v>
      </c>
      <c r="H1231" s="16" t="s">
        <v>4783</v>
      </c>
      <c r="I1231" s="172">
        <f t="shared" si="253"/>
        <v>1219</v>
      </c>
      <c r="J1231" s="83">
        <f t="shared" si="245"/>
        <v>1164</v>
      </c>
      <c r="K1231" s="17" t="s">
        <v>4752</v>
      </c>
      <c r="L1231" s="60" t="s">
        <v>74</v>
      </c>
      <c r="M1231" s="60" t="s">
        <v>5648</v>
      </c>
      <c r="N1231" s="139" t="s">
        <v>4802</v>
      </c>
      <c r="O1231" s="18" t="s">
        <v>3902</v>
      </c>
      <c r="P1231" s="47" t="s">
        <v>3903</v>
      </c>
      <c r="Q1231" s="48">
        <v>42004</v>
      </c>
      <c r="R1231" s="66" t="s">
        <v>1269</v>
      </c>
      <c r="S1231" s="48" t="s">
        <v>76</v>
      </c>
      <c r="T1231" s="56" t="s">
        <v>77</v>
      </c>
      <c r="U1231" s="47" t="s">
        <v>78</v>
      </c>
      <c r="V1231" s="58" t="s">
        <v>206</v>
      </c>
      <c r="W1231" s="58" t="s">
        <v>1858</v>
      </c>
      <c r="X1231" s="58" t="s">
        <v>5183</v>
      </c>
      <c r="Y1231" s="19" t="s">
        <v>5193</v>
      </c>
      <c r="Z1231" s="71"/>
      <c r="AA1231" s="69"/>
      <c r="AB1231" s="68">
        <f t="shared" si="246"/>
        <v>0</v>
      </c>
      <c r="AC1231" s="69">
        <v>1747.85</v>
      </c>
      <c r="AD1231" s="69">
        <v>941.15</v>
      </c>
      <c r="AE1231" s="69"/>
      <c r="AF1231" s="68">
        <f t="shared" si="247"/>
        <v>2689</v>
      </c>
      <c r="AG1231" s="69"/>
      <c r="AH1231" s="69"/>
      <c r="AI1231" s="69"/>
      <c r="AJ1231" s="68">
        <f t="shared" si="248"/>
        <v>0</v>
      </c>
      <c r="AK1231" s="69"/>
      <c r="AL1231" s="69"/>
      <c r="AM1231" s="69"/>
      <c r="AN1231" s="69"/>
      <c r="AO1231" s="69"/>
      <c r="AP1231" s="69"/>
      <c r="AQ1231" s="68">
        <f t="shared" si="249"/>
        <v>0</v>
      </c>
      <c r="AR1231" s="69">
        <v>1227.1400000000001</v>
      </c>
      <c r="AS1231" s="69"/>
      <c r="AT1231" s="72">
        <f t="shared" si="250"/>
        <v>157.3065</v>
      </c>
      <c r="AU1231" s="71">
        <f t="shared" si="244"/>
        <v>17.653284999999997</v>
      </c>
      <c r="AV1231" s="68">
        <f t="shared" si="251"/>
        <v>4091.0997850000003</v>
      </c>
      <c r="AW1231" s="68">
        <f t="shared" si="254"/>
        <v>49093.197420000004</v>
      </c>
      <c r="AX1231" s="70">
        <v>400</v>
      </c>
      <c r="AY1231" s="70">
        <v>600</v>
      </c>
      <c r="AZ1231" s="70"/>
      <c r="BA1231" s="68">
        <f t="shared" si="252"/>
        <v>50093.197420000004</v>
      </c>
      <c r="BB1231" s="17" t="s">
        <v>4860</v>
      </c>
      <c r="BC1231" s="81" t="s">
        <v>4958</v>
      </c>
    </row>
    <row r="1232" spans="1:55" s="20" customFormat="1" ht="39.75" customHeight="1" x14ac:dyDescent="0.25">
      <c r="A1232" s="81" t="s">
        <v>73</v>
      </c>
      <c r="B1232" s="34" t="s">
        <v>2</v>
      </c>
      <c r="C1232" s="34"/>
      <c r="D1232" s="34"/>
      <c r="E1232" s="34"/>
      <c r="F1232" s="34" t="s">
        <v>5182</v>
      </c>
      <c r="G1232" s="15" t="s">
        <v>4783</v>
      </c>
      <c r="H1232" s="16" t="s">
        <v>4783</v>
      </c>
      <c r="I1232" s="172">
        <f t="shared" si="253"/>
        <v>1220</v>
      </c>
      <c r="J1232" s="83">
        <f t="shared" si="245"/>
        <v>1165</v>
      </c>
      <c r="K1232" s="17" t="s">
        <v>4752</v>
      </c>
      <c r="L1232" s="60" t="s">
        <v>74</v>
      </c>
      <c r="M1232" s="60" t="s">
        <v>5648</v>
      </c>
      <c r="N1232" s="53" t="s">
        <v>4806</v>
      </c>
      <c r="O1232" s="18" t="s">
        <v>3904</v>
      </c>
      <c r="P1232" s="47" t="s">
        <v>3905</v>
      </c>
      <c r="Q1232" s="48">
        <v>42004</v>
      </c>
      <c r="R1232" s="66" t="s">
        <v>1272</v>
      </c>
      <c r="S1232" s="48" t="s">
        <v>76</v>
      </c>
      <c r="T1232" s="56" t="s">
        <v>77</v>
      </c>
      <c r="U1232" s="47" t="s">
        <v>78</v>
      </c>
      <c r="V1232" s="58" t="s">
        <v>206</v>
      </c>
      <c r="W1232" s="58" t="s">
        <v>1858</v>
      </c>
      <c r="X1232" s="58" t="s">
        <v>5183</v>
      </c>
      <c r="Y1232" s="19" t="s">
        <v>5193</v>
      </c>
      <c r="Z1232" s="71"/>
      <c r="AA1232" s="69"/>
      <c r="AB1232" s="68">
        <f t="shared" si="246"/>
        <v>0</v>
      </c>
      <c r="AC1232" s="69">
        <v>1747.85</v>
      </c>
      <c r="AD1232" s="69">
        <v>941.15</v>
      </c>
      <c r="AE1232" s="69"/>
      <c r="AF1232" s="68">
        <f t="shared" si="247"/>
        <v>2689</v>
      </c>
      <c r="AG1232" s="69"/>
      <c r="AH1232" s="69"/>
      <c r="AI1232" s="69"/>
      <c r="AJ1232" s="68">
        <f t="shared" si="248"/>
        <v>0</v>
      </c>
      <c r="AK1232" s="69"/>
      <c r="AL1232" s="69"/>
      <c r="AM1232" s="69"/>
      <c r="AN1232" s="69"/>
      <c r="AO1232" s="69">
        <v>300</v>
      </c>
      <c r="AP1232" s="69"/>
      <c r="AQ1232" s="68">
        <f t="shared" si="249"/>
        <v>300</v>
      </c>
      <c r="AR1232" s="69">
        <v>1285.57</v>
      </c>
      <c r="AS1232" s="69"/>
      <c r="AT1232" s="72">
        <f t="shared" si="250"/>
        <v>157.3065</v>
      </c>
      <c r="AU1232" s="71">
        <f t="shared" si="244"/>
        <v>17.653284999999997</v>
      </c>
      <c r="AV1232" s="68">
        <f t="shared" si="251"/>
        <v>4449.5297849999997</v>
      </c>
      <c r="AW1232" s="68">
        <f t="shared" si="254"/>
        <v>53394.35742</v>
      </c>
      <c r="AX1232" s="70">
        <v>400</v>
      </c>
      <c r="AY1232" s="70">
        <v>600</v>
      </c>
      <c r="AZ1232" s="70"/>
      <c r="BA1232" s="68">
        <f t="shared" si="252"/>
        <v>54394.35742</v>
      </c>
      <c r="BB1232" s="17" t="s">
        <v>4860</v>
      </c>
      <c r="BC1232" s="81" t="s">
        <v>4958</v>
      </c>
    </row>
    <row r="1233" spans="1:55" s="20" customFormat="1" ht="39.75" customHeight="1" x14ac:dyDescent="0.25">
      <c r="A1233" s="81" t="s">
        <v>73</v>
      </c>
      <c r="B1233" s="34" t="s">
        <v>2</v>
      </c>
      <c r="C1233" s="34"/>
      <c r="D1233" s="34"/>
      <c r="E1233" s="34"/>
      <c r="F1233" s="34" t="s">
        <v>5182</v>
      </c>
      <c r="G1233" s="15" t="s">
        <v>4783</v>
      </c>
      <c r="H1233" s="16" t="s">
        <v>4783</v>
      </c>
      <c r="I1233" s="172">
        <f t="shared" si="253"/>
        <v>1221</v>
      </c>
      <c r="J1233" s="83">
        <f t="shared" si="245"/>
        <v>1166</v>
      </c>
      <c r="K1233" s="17" t="s">
        <v>4752</v>
      </c>
      <c r="L1233" s="60" t="s">
        <v>74</v>
      </c>
      <c r="M1233" s="60" t="s">
        <v>5648</v>
      </c>
      <c r="N1233" s="53" t="s">
        <v>4806</v>
      </c>
      <c r="O1233" s="18" t="s">
        <v>3908</v>
      </c>
      <c r="P1233" s="47" t="s">
        <v>3909</v>
      </c>
      <c r="Q1233" s="48">
        <v>42004</v>
      </c>
      <c r="R1233" s="66" t="s">
        <v>1275</v>
      </c>
      <c r="S1233" s="48" t="s">
        <v>76</v>
      </c>
      <c r="T1233" s="56" t="s">
        <v>77</v>
      </c>
      <c r="U1233" s="47" t="s">
        <v>78</v>
      </c>
      <c r="V1233" s="58" t="s">
        <v>206</v>
      </c>
      <c r="W1233" s="58" t="s">
        <v>1858</v>
      </c>
      <c r="X1233" s="58" t="s">
        <v>5183</v>
      </c>
      <c r="Y1233" s="19" t="s">
        <v>5193</v>
      </c>
      <c r="Z1233" s="71"/>
      <c r="AA1233" s="69"/>
      <c r="AB1233" s="68">
        <f t="shared" si="246"/>
        <v>0</v>
      </c>
      <c r="AC1233" s="69">
        <v>1747.85</v>
      </c>
      <c r="AD1233" s="69">
        <v>941.15</v>
      </c>
      <c r="AE1233" s="69"/>
      <c r="AF1233" s="68">
        <f t="shared" si="247"/>
        <v>2689</v>
      </c>
      <c r="AG1233" s="69"/>
      <c r="AH1233" s="69"/>
      <c r="AI1233" s="69"/>
      <c r="AJ1233" s="68">
        <f t="shared" si="248"/>
        <v>0</v>
      </c>
      <c r="AK1233" s="69"/>
      <c r="AL1233" s="69"/>
      <c r="AM1233" s="69"/>
      <c r="AN1233" s="69">
        <v>450</v>
      </c>
      <c r="AO1233" s="69">
        <v>300</v>
      </c>
      <c r="AP1233" s="69"/>
      <c r="AQ1233" s="68">
        <f t="shared" si="249"/>
        <v>750</v>
      </c>
      <c r="AR1233" s="69">
        <v>1402.44</v>
      </c>
      <c r="AS1233" s="69"/>
      <c r="AT1233" s="72">
        <f t="shared" si="250"/>
        <v>157.3065</v>
      </c>
      <c r="AU1233" s="71">
        <f t="shared" si="244"/>
        <v>17.653284999999997</v>
      </c>
      <c r="AV1233" s="68">
        <f t="shared" si="251"/>
        <v>5016.3997850000005</v>
      </c>
      <c r="AW1233" s="68">
        <f t="shared" si="254"/>
        <v>60196.797420000003</v>
      </c>
      <c r="AX1233" s="70">
        <v>400</v>
      </c>
      <c r="AY1233" s="70">
        <v>600</v>
      </c>
      <c r="AZ1233" s="70"/>
      <c r="BA1233" s="68">
        <f t="shared" si="252"/>
        <v>61196.797420000003</v>
      </c>
      <c r="BB1233" s="17" t="s">
        <v>4860</v>
      </c>
      <c r="BC1233" s="81" t="s">
        <v>4958</v>
      </c>
    </row>
    <row r="1234" spans="1:55" s="20" customFormat="1" ht="39.75" customHeight="1" x14ac:dyDescent="0.25">
      <c r="A1234" s="81" t="s">
        <v>73</v>
      </c>
      <c r="B1234" s="34" t="s">
        <v>2</v>
      </c>
      <c r="C1234" s="34"/>
      <c r="D1234" s="34"/>
      <c r="E1234" s="34"/>
      <c r="F1234" s="34" t="s">
        <v>5182</v>
      </c>
      <c r="G1234" s="15" t="s">
        <v>4783</v>
      </c>
      <c r="H1234" s="16" t="s">
        <v>4783</v>
      </c>
      <c r="I1234" s="172">
        <f t="shared" si="253"/>
        <v>1222</v>
      </c>
      <c r="J1234" s="83">
        <f t="shared" si="245"/>
        <v>1167</v>
      </c>
      <c r="K1234" s="17" t="s">
        <v>4752</v>
      </c>
      <c r="L1234" s="60" t="s">
        <v>74</v>
      </c>
      <c r="M1234" s="60" t="s">
        <v>5648</v>
      </c>
      <c r="N1234" s="53" t="s">
        <v>4806</v>
      </c>
      <c r="O1234" s="18" t="s">
        <v>3912</v>
      </c>
      <c r="P1234" s="47" t="s">
        <v>3913</v>
      </c>
      <c r="Q1234" s="48">
        <v>42004</v>
      </c>
      <c r="R1234" s="66" t="s">
        <v>1385</v>
      </c>
      <c r="S1234" s="48" t="s">
        <v>76</v>
      </c>
      <c r="T1234" s="56" t="s">
        <v>77</v>
      </c>
      <c r="U1234" s="47" t="s">
        <v>78</v>
      </c>
      <c r="V1234" s="58" t="s">
        <v>206</v>
      </c>
      <c r="W1234" s="58" t="s">
        <v>1858</v>
      </c>
      <c r="X1234" s="58" t="s">
        <v>5183</v>
      </c>
      <c r="Y1234" s="19" t="s">
        <v>5193</v>
      </c>
      <c r="Z1234" s="71"/>
      <c r="AA1234" s="69"/>
      <c r="AB1234" s="68">
        <f t="shared" si="246"/>
        <v>0</v>
      </c>
      <c r="AC1234" s="69">
        <v>1747.85</v>
      </c>
      <c r="AD1234" s="69">
        <v>941.15</v>
      </c>
      <c r="AE1234" s="69"/>
      <c r="AF1234" s="68">
        <f t="shared" si="247"/>
        <v>2689</v>
      </c>
      <c r="AG1234" s="69"/>
      <c r="AH1234" s="69"/>
      <c r="AI1234" s="69"/>
      <c r="AJ1234" s="68">
        <f t="shared" si="248"/>
        <v>0</v>
      </c>
      <c r="AK1234" s="69"/>
      <c r="AL1234" s="69"/>
      <c r="AM1234" s="69"/>
      <c r="AN1234" s="69"/>
      <c r="AO1234" s="69"/>
      <c r="AP1234" s="69"/>
      <c r="AQ1234" s="68">
        <f t="shared" si="249"/>
        <v>0</v>
      </c>
      <c r="AR1234" s="69">
        <v>1051.83</v>
      </c>
      <c r="AS1234" s="69"/>
      <c r="AT1234" s="72">
        <f t="shared" si="250"/>
        <v>157.3065</v>
      </c>
      <c r="AU1234" s="71">
        <f t="shared" si="244"/>
        <v>17.653284999999997</v>
      </c>
      <c r="AV1234" s="68">
        <f t="shared" si="251"/>
        <v>3915.7897849999999</v>
      </c>
      <c r="AW1234" s="68">
        <f t="shared" si="254"/>
        <v>46989.477419999996</v>
      </c>
      <c r="AX1234" s="70">
        <v>400</v>
      </c>
      <c r="AY1234" s="70">
        <v>600</v>
      </c>
      <c r="AZ1234" s="70"/>
      <c r="BA1234" s="68">
        <f t="shared" si="252"/>
        <v>47989.477419999996</v>
      </c>
      <c r="BB1234" s="17" t="s">
        <v>4860</v>
      </c>
      <c r="BC1234" s="81" t="s">
        <v>4958</v>
      </c>
    </row>
    <row r="1235" spans="1:55" s="20" customFormat="1" ht="39.75" customHeight="1" x14ac:dyDescent="0.25">
      <c r="A1235" s="81" t="s">
        <v>73</v>
      </c>
      <c r="B1235" s="34" t="s">
        <v>2</v>
      </c>
      <c r="C1235" s="34"/>
      <c r="D1235" s="34"/>
      <c r="E1235" s="34"/>
      <c r="F1235" s="34" t="s">
        <v>5182</v>
      </c>
      <c r="G1235" s="15" t="s">
        <v>4783</v>
      </c>
      <c r="H1235" s="16" t="s">
        <v>4783</v>
      </c>
      <c r="I1235" s="172">
        <f t="shared" si="253"/>
        <v>1223</v>
      </c>
      <c r="J1235" s="83">
        <f t="shared" si="245"/>
        <v>1168</v>
      </c>
      <c r="K1235" s="17" t="s">
        <v>4752</v>
      </c>
      <c r="L1235" s="60" t="s">
        <v>74</v>
      </c>
      <c r="M1235" s="60" t="s">
        <v>5648</v>
      </c>
      <c r="N1235" s="53" t="s">
        <v>4806</v>
      </c>
      <c r="O1235" s="18" t="s">
        <v>3916</v>
      </c>
      <c r="P1235" s="47" t="s">
        <v>3917</v>
      </c>
      <c r="Q1235" s="48">
        <v>42004</v>
      </c>
      <c r="R1235" s="66" t="s">
        <v>1388</v>
      </c>
      <c r="S1235" s="48" t="s">
        <v>76</v>
      </c>
      <c r="T1235" s="56" t="s">
        <v>77</v>
      </c>
      <c r="U1235" s="47" t="s">
        <v>78</v>
      </c>
      <c r="V1235" s="58" t="s">
        <v>206</v>
      </c>
      <c r="W1235" s="58" t="s">
        <v>1858</v>
      </c>
      <c r="X1235" s="58" t="s">
        <v>5183</v>
      </c>
      <c r="Y1235" s="19" t="s">
        <v>5193</v>
      </c>
      <c r="Z1235" s="71"/>
      <c r="AA1235" s="69"/>
      <c r="AB1235" s="68">
        <f t="shared" si="246"/>
        <v>0</v>
      </c>
      <c r="AC1235" s="69">
        <v>1747.85</v>
      </c>
      <c r="AD1235" s="69">
        <v>941.15</v>
      </c>
      <c r="AE1235" s="69"/>
      <c r="AF1235" s="68">
        <f t="shared" si="247"/>
        <v>2689</v>
      </c>
      <c r="AG1235" s="69"/>
      <c r="AH1235" s="69"/>
      <c r="AI1235" s="69"/>
      <c r="AJ1235" s="68">
        <f t="shared" si="248"/>
        <v>0</v>
      </c>
      <c r="AK1235" s="69"/>
      <c r="AL1235" s="69"/>
      <c r="AM1235" s="69"/>
      <c r="AN1235" s="69"/>
      <c r="AO1235" s="69">
        <v>300</v>
      </c>
      <c r="AP1235" s="69"/>
      <c r="AQ1235" s="68">
        <f t="shared" si="249"/>
        <v>300</v>
      </c>
      <c r="AR1235" s="69">
        <v>1285.57</v>
      </c>
      <c r="AS1235" s="69"/>
      <c r="AT1235" s="72">
        <f t="shared" si="250"/>
        <v>157.3065</v>
      </c>
      <c r="AU1235" s="71">
        <f t="shared" si="244"/>
        <v>17.653284999999997</v>
      </c>
      <c r="AV1235" s="68">
        <f t="shared" si="251"/>
        <v>4449.5297849999997</v>
      </c>
      <c r="AW1235" s="68">
        <f t="shared" si="254"/>
        <v>53394.35742</v>
      </c>
      <c r="AX1235" s="70">
        <v>400</v>
      </c>
      <c r="AY1235" s="70">
        <v>600</v>
      </c>
      <c r="AZ1235" s="70"/>
      <c r="BA1235" s="68">
        <f t="shared" si="252"/>
        <v>54394.35742</v>
      </c>
      <c r="BB1235" s="17" t="s">
        <v>4860</v>
      </c>
      <c r="BC1235" s="81" t="s">
        <v>4958</v>
      </c>
    </row>
    <row r="1236" spans="1:55" s="20" customFormat="1" ht="39.75" customHeight="1" x14ac:dyDescent="0.25">
      <c r="A1236" s="81" t="s">
        <v>73</v>
      </c>
      <c r="B1236" s="34" t="s">
        <v>2</v>
      </c>
      <c r="C1236" s="34"/>
      <c r="D1236" s="34"/>
      <c r="E1236" s="34"/>
      <c r="F1236" s="34" t="s">
        <v>5182</v>
      </c>
      <c r="G1236" s="15" t="s">
        <v>4783</v>
      </c>
      <c r="H1236" s="16" t="s">
        <v>4783</v>
      </c>
      <c r="I1236" s="172">
        <f t="shared" si="253"/>
        <v>1224</v>
      </c>
      <c r="J1236" s="83">
        <f t="shared" si="245"/>
        <v>1169</v>
      </c>
      <c r="K1236" s="17" t="s">
        <v>4752</v>
      </c>
      <c r="L1236" s="60" t="s">
        <v>74</v>
      </c>
      <c r="M1236" s="60" t="s">
        <v>5648</v>
      </c>
      <c r="N1236" s="53" t="s">
        <v>4806</v>
      </c>
      <c r="O1236" s="18" t="s">
        <v>3920</v>
      </c>
      <c r="P1236" s="47" t="s">
        <v>3921</v>
      </c>
      <c r="Q1236" s="48">
        <v>42004</v>
      </c>
      <c r="R1236" s="66" t="s">
        <v>1386</v>
      </c>
      <c r="S1236" s="48" t="s">
        <v>76</v>
      </c>
      <c r="T1236" s="56" t="s">
        <v>77</v>
      </c>
      <c r="U1236" s="47" t="s">
        <v>78</v>
      </c>
      <c r="V1236" s="58" t="s">
        <v>206</v>
      </c>
      <c r="W1236" s="58" t="s">
        <v>1858</v>
      </c>
      <c r="X1236" s="58" t="s">
        <v>5183</v>
      </c>
      <c r="Y1236" s="19" t="s">
        <v>5193</v>
      </c>
      <c r="Z1236" s="71"/>
      <c r="AA1236" s="69"/>
      <c r="AB1236" s="68">
        <f t="shared" si="246"/>
        <v>0</v>
      </c>
      <c r="AC1236" s="69">
        <v>1747.85</v>
      </c>
      <c r="AD1236" s="69">
        <v>941.15</v>
      </c>
      <c r="AE1236" s="69"/>
      <c r="AF1236" s="68">
        <f t="shared" si="247"/>
        <v>2689</v>
      </c>
      <c r="AG1236" s="69"/>
      <c r="AH1236" s="69"/>
      <c r="AI1236" s="69"/>
      <c r="AJ1236" s="68">
        <f t="shared" si="248"/>
        <v>0</v>
      </c>
      <c r="AK1236" s="69"/>
      <c r="AL1236" s="69"/>
      <c r="AM1236" s="69"/>
      <c r="AN1236" s="69">
        <v>450</v>
      </c>
      <c r="AO1236" s="69">
        <v>300</v>
      </c>
      <c r="AP1236" s="69"/>
      <c r="AQ1236" s="68">
        <f t="shared" si="249"/>
        <v>750</v>
      </c>
      <c r="AR1236" s="69">
        <v>1402.44</v>
      </c>
      <c r="AS1236" s="69"/>
      <c r="AT1236" s="72">
        <f t="shared" si="250"/>
        <v>157.3065</v>
      </c>
      <c r="AU1236" s="71">
        <f t="shared" si="244"/>
        <v>17.653284999999997</v>
      </c>
      <c r="AV1236" s="68">
        <f t="shared" si="251"/>
        <v>5016.3997850000005</v>
      </c>
      <c r="AW1236" s="68">
        <f t="shared" si="254"/>
        <v>60196.797420000003</v>
      </c>
      <c r="AX1236" s="70">
        <v>400</v>
      </c>
      <c r="AY1236" s="70">
        <v>600</v>
      </c>
      <c r="AZ1236" s="70"/>
      <c r="BA1236" s="68">
        <f t="shared" si="252"/>
        <v>61196.797420000003</v>
      </c>
      <c r="BB1236" s="17" t="s">
        <v>4860</v>
      </c>
      <c r="BC1236" s="81" t="s">
        <v>4958</v>
      </c>
    </row>
    <row r="1237" spans="1:55" s="20" customFormat="1" ht="39.75" customHeight="1" x14ac:dyDescent="0.25">
      <c r="A1237" s="81" t="s">
        <v>73</v>
      </c>
      <c r="B1237" s="34" t="s">
        <v>2</v>
      </c>
      <c r="C1237" s="34"/>
      <c r="D1237" s="34"/>
      <c r="E1237" s="34"/>
      <c r="F1237" s="34" t="s">
        <v>5182</v>
      </c>
      <c r="G1237" s="15" t="s">
        <v>4783</v>
      </c>
      <c r="H1237" s="16" t="s">
        <v>4783</v>
      </c>
      <c r="I1237" s="172">
        <f t="shared" si="253"/>
        <v>1225</v>
      </c>
      <c r="J1237" s="83">
        <f t="shared" si="245"/>
        <v>1170</v>
      </c>
      <c r="K1237" s="17" t="s">
        <v>4752</v>
      </c>
      <c r="L1237" s="60" t="s">
        <v>74</v>
      </c>
      <c r="M1237" s="60" t="s">
        <v>5648</v>
      </c>
      <c r="N1237" s="53" t="s">
        <v>4806</v>
      </c>
      <c r="O1237" s="18" t="s">
        <v>3922</v>
      </c>
      <c r="P1237" s="47" t="s">
        <v>3923</v>
      </c>
      <c r="Q1237" s="48">
        <v>42004</v>
      </c>
      <c r="R1237" s="66" t="s">
        <v>1390</v>
      </c>
      <c r="S1237" s="48" t="s">
        <v>76</v>
      </c>
      <c r="T1237" s="56" t="s">
        <v>77</v>
      </c>
      <c r="U1237" s="47" t="s">
        <v>78</v>
      </c>
      <c r="V1237" s="58" t="s">
        <v>206</v>
      </c>
      <c r="W1237" s="58" t="s">
        <v>1858</v>
      </c>
      <c r="X1237" s="58" t="s">
        <v>5183</v>
      </c>
      <c r="Y1237" s="19" t="s">
        <v>5193</v>
      </c>
      <c r="Z1237" s="71"/>
      <c r="AA1237" s="69"/>
      <c r="AB1237" s="68">
        <f t="shared" si="246"/>
        <v>0</v>
      </c>
      <c r="AC1237" s="69">
        <v>1747.85</v>
      </c>
      <c r="AD1237" s="69">
        <v>941.15</v>
      </c>
      <c r="AE1237" s="69"/>
      <c r="AF1237" s="68">
        <f t="shared" si="247"/>
        <v>2689</v>
      </c>
      <c r="AG1237" s="69"/>
      <c r="AH1237" s="69"/>
      <c r="AI1237" s="69"/>
      <c r="AJ1237" s="68">
        <f t="shared" si="248"/>
        <v>0</v>
      </c>
      <c r="AK1237" s="69"/>
      <c r="AL1237" s="69"/>
      <c r="AM1237" s="69"/>
      <c r="AN1237" s="69"/>
      <c r="AO1237" s="69">
        <v>300</v>
      </c>
      <c r="AP1237" s="69"/>
      <c r="AQ1237" s="68">
        <f t="shared" si="249"/>
        <v>300</v>
      </c>
      <c r="AR1237" s="69">
        <v>1314.79</v>
      </c>
      <c r="AS1237" s="69"/>
      <c r="AT1237" s="72">
        <f t="shared" si="250"/>
        <v>157.3065</v>
      </c>
      <c r="AU1237" s="71">
        <f t="shared" si="244"/>
        <v>17.653284999999997</v>
      </c>
      <c r="AV1237" s="68">
        <f t="shared" si="251"/>
        <v>4478.749785</v>
      </c>
      <c r="AW1237" s="68">
        <f t="shared" si="254"/>
        <v>53744.99742</v>
      </c>
      <c r="AX1237" s="70">
        <v>400</v>
      </c>
      <c r="AY1237" s="70">
        <v>600</v>
      </c>
      <c r="AZ1237" s="70"/>
      <c r="BA1237" s="68">
        <f t="shared" si="252"/>
        <v>54744.99742</v>
      </c>
      <c r="BB1237" s="17" t="s">
        <v>4860</v>
      </c>
      <c r="BC1237" s="81" t="s">
        <v>4958</v>
      </c>
    </row>
    <row r="1238" spans="1:55" s="20" customFormat="1" ht="39.75" customHeight="1" x14ac:dyDescent="0.25">
      <c r="A1238" s="81" t="s">
        <v>73</v>
      </c>
      <c r="B1238" s="34" t="s">
        <v>2</v>
      </c>
      <c r="C1238" s="34"/>
      <c r="D1238" s="34"/>
      <c r="E1238" s="34"/>
      <c r="F1238" s="34" t="s">
        <v>5182</v>
      </c>
      <c r="G1238" s="15" t="s">
        <v>4783</v>
      </c>
      <c r="H1238" s="16" t="s">
        <v>4783</v>
      </c>
      <c r="I1238" s="172">
        <f t="shared" si="253"/>
        <v>1226</v>
      </c>
      <c r="J1238" s="83">
        <f t="shared" si="245"/>
        <v>1171</v>
      </c>
      <c r="K1238" s="17" t="s">
        <v>4752</v>
      </c>
      <c r="L1238" s="60" t="s">
        <v>74</v>
      </c>
      <c r="M1238" s="60" t="s">
        <v>5648</v>
      </c>
      <c r="N1238" s="53" t="s">
        <v>4790</v>
      </c>
      <c r="O1238" s="18" t="s">
        <v>3924</v>
      </c>
      <c r="P1238" s="47" t="s">
        <v>3925</v>
      </c>
      <c r="Q1238" s="48">
        <v>42004</v>
      </c>
      <c r="R1238" s="66" t="s">
        <v>1395</v>
      </c>
      <c r="S1238" s="48" t="s">
        <v>76</v>
      </c>
      <c r="T1238" s="56" t="s">
        <v>77</v>
      </c>
      <c r="U1238" s="47" t="s">
        <v>78</v>
      </c>
      <c r="V1238" s="58" t="s">
        <v>206</v>
      </c>
      <c r="W1238" s="58" t="s">
        <v>1858</v>
      </c>
      <c r="X1238" s="58" t="s">
        <v>5183</v>
      </c>
      <c r="Y1238" s="19" t="s">
        <v>5193</v>
      </c>
      <c r="Z1238" s="71"/>
      <c r="AA1238" s="69"/>
      <c r="AB1238" s="68">
        <f t="shared" si="246"/>
        <v>0</v>
      </c>
      <c r="AC1238" s="69">
        <v>1747.85</v>
      </c>
      <c r="AD1238" s="69">
        <v>941.15</v>
      </c>
      <c r="AE1238" s="69"/>
      <c r="AF1238" s="68">
        <f t="shared" si="247"/>
        <v>2689</v>
      </c>
      <c r="AG1238" s="69"/>
      <c r="AH1238" s="69"/>
      <c r="AI1238" s="69"/>
      <c r="AJ1238" s="68">
        <f t="shared" si="248"/>
        <v>0</v>
      </c>
      <c r="AK1238" s="69"/>
      <c r="AL1238" s="69"/>
      <c r="AM1238" s="69"/>
      <c r="AN1238" s="69"/>
      <c r="AO1238" s="69">
        <v>300</v>
      </c>
      <c r="AP1238" s="69"/>
      <c r="AQ1238" s="68">
        <f t="shared" si="249"/>
        <v>300</v>
      </c>
      <c r="AR1238" s="69">
        <v>1285.57</v>
      </c>
      <c r="AS1238" s="69"/>
      <c r="AT1238" s="72">
        <f t="shared" si="250"/>
        <v>157.3065</v>
      </c>
      <c r="AU1238" s="71">
        <f t="shared" si="244"/>
        <v>17.653284999999997</v>
      </c>
      <c r="AV1238" s="68">
        <f t="shared" si="251"/>
        <v>4449.5297849999997</v>
      </c>
      <c r="AW1238" s="68">
        <f t="shared" si="254"/>
        <v>53394.35742</v>
      </c>
      <c r="AX1238" s="70">
        <v>400</v>
      </c>
      <c r="AY1238" s="70">
        <v>600</v>
      </c>
      <c r="AZ1238" s="70"/>
      <c r="BA1238" s="68">
        <f t="shared" si="252"/>
        <v>54394.35742</v>
      </c>
      <c r="BB1238" s="17" t="s">
        <v>4860</v>
      </c>
      <c r="BC1238" s="81" t="s">
        <v>4958</v>
      </c>
    </row>
    <row r="1239" spans="1:55" s="20" customFormat="1" ht="39.75" customHeight="1" x14ac:dyDescent="0.25">
      <c r="A1239" s="81" t="s">
        <v>73</v>
      </c>
      <c r="B1239" s="34" t="s">
        <v>2</v>
      </c>
      <c r="C1239" s="34"/>
      <c r="D1239" s="34"/>
      <c r="E1239" s="34"/>
      <c r="F1239" s="34" t="s">
        <v>5182</v>
      </c>
      <c r="G1239" s="15" t="s">
        <v>4783</v>
      </c>
      <c r="H1239" s="16" t="s">
        <v>4783</v>
      </c>
      <c r="I1239" s="172">
        <f t="shared" si="253"/>
        <v>1227</v>
      </c>
      <c r="J1239" s="83">
        <f t="shared" si="245"/>
        <v>1172</v>
      </c>
      <c r="K1239" s="17" t="s">
        <v>4752</v>
      </c>
      <c r="L1239" s="60" t="s">
        <v>74</v>
      </c>
      <c r="M1239" s="60" t="s">
        <v>5648</v>
      </c>
      <c r="N1239" s="53" t="s">
        <v>4793</v>
      </c>
      <c r="O1239" s="18" t="s">
        <v>3926</v>
      </c>
      <c r="P1239" s="47" t="s">
        <v>3927</v>
      </c>
      <c r="Q1239" s="48">
        <v>42369</v>
      </c>
      <c r="R1239" s="66" t="s">
        <v>1396</v>
      </c>
      <c r="S1239" s="48" t="s">
        <v>76</v>
      </c>
      <c r="T1239" s="56" t="s">
        <v>77</v>
      </c>
      <c r="U1239" s="47" t="s">
        <v>78</v>
      </c>
      <c r="V1239" s="58" t="s">
        <v>206</v>
      </c>
      <c r="W1239" s="58" t="s">
        <v>1858</v>
      </c>
      <c r="X1239" s="58" t="s">
        <v>5183</v>
      </c>
      <c r="Y1239" s="19" t="s">
        <v>5193</v>
      </c>
      <c r="Z1239" s="71"/>
      <c r="AA1239" s="69"/>
      <c r="AB1239" s="68">
        <f t="shared" si="246"/>
        <v>0</v>
      </c>
      <c r="AC1239" s="69">
        <v>1747.85</v>
      </c>
      <c r="AD1239" s="69">
        <v>941.15</v>
      </c>
      <c r="AE1239" s="69"/>
      <c r="AF1239" s="68">
        <f t="shared" si="247"/>
        <v>2689</v>
      </c>
      <c r="AG1239" s="69"/>
      <c r="AH1239" s="69"/>
      <c r="AI1239" s="69"/>
      <c r="AJ1239" s="68">
        <f t="shared" si="248"/>
        <v>0</v>
      </c>
      <c r="AK1239" s="69"/>
      <c r="AL1239" s="69"/>
      <c r="AM1239" s="69"/>
      <c r="AN1239" s="69"/>
      <c r="AO1239" s="69">
        <v>300</v>
      </c>
      <c r="AP1239" s="69"/>
      <c r="AQ1239" s="68">
        <f t="shared" si="249"/>
        <v>300</v>
      </c>
      <c r="AR1239" s="69">
        <v>1285.57</v>
      </c>
      <c r="AS1239" s="69"/>
      <c r="AT1239" s="72">
        <f t="shared" si="250"/>
        <v>157.3065</v>
      </c>
      <c r="AU1239" s="71">
        <f t="shared" si="244"/>
        <v>17.653284999999997</v>
      </c>
      <c r="AV1239" s="68">
        <f t="shared" si="251"/>
        <v>4449.5297849999997</v>
      </c>
      <c r="AW1239" s="68">
        <f t="shared" si="254"/>
        <v>53394.35742</v>
      </c>
      <c r="AX1239" s="70">
        <v>400</v>
      </c>
      <c r="AY1239" s="70">
        <v>600</v>
      </c>
      <c r="AZ1239" s="70"/>
      <c r="BA1239" s="68">
        <f t="shared" si="252"/>
        <v>54394.35742</v>
      </c>
      <c r="BB1239" s="17" t="s">
        <v>4854</v>
      </c>
      <c r="BC1239" s="81" t="s">
        <v>4954</v>
      </c>
    </row>
    <row r="1240" spans="1:55" s="20" customFormat="1" ht="39.75" customHeight="1" x14ac:dyDescent="0.25">
      <c r="A1240" s="81" t="s">
        <v>73</v>
      </c>
      <c r="B1240" s="34" t="s">
        <v>2</v>
      </c>
      <c r="C1240" s="34"/>
      <c r="D1240" s="34"/>
      <c r="E1240" s="34"/>
      <c r="F1240" s="34" t="s">
        <v>5182</v>
      </c>
      <c r="G1240" s="15" t="s">
        <v>4783</v>
      </c>
      <c r="H1240" s="16" t="s">
        <v>4783</v>
      </c>
      <c r="I1240" s="172">
        <f t="shared" si="253"/>
        <v>1228</v>
      </c>
      <c r="J1240" s="83">
        <f t="shared" si="245"/>
        <v>1173</v>
      </c>
      <c r="K1240" s="17" t="s">
        <v>4752</v>
      </c>
      <c r="L1240" s="60" t="s">
        <v>74</v>
      </c>
      <c r="M1240" s="60" t="s">
        <v>5648</v>
      </c>
      <c r="N1240" s="139" t="s">
        <v>4802</v>
      </c>
      <c r="O1240" s="18" t="s">
        <v>3928</v>
      </c>
      <c r="P1240" s="47" t="s">
        <v>3929</v>
      </c>
      <c r="Q1240" s="48">
        <v>42369</v>
      </c>
      <c r="R1240" s="66" t="s">
        <v>1397</v>
      </c>
      <c r="S1240" s="48" t="s">
        <v>76</v>
      </c>
      <c r="T1240" s="56" t="s">
        <v>77</v>
      </c>
      <c r="U1240" s="47" t="s">
        <v>78</v>
      </c>
      <c r="V1240" s="58" t="s">
        <v>206</v>
      </c>
      <c r="W1240" s="58" t="s">
        <v>1858</v>
      </c>
      <c r="X1240" s="58" t="s">
        <v>5183</v>
      </c>
      <c r="Y1240" s="19" t="s">
        <v>5193</v>
      </c>
      <c r="Z1240" s="71"/>
      <c r="AA1240" s="69"/>
      <c r="AB1240" s="68">
        <f t="shared" si="246"/>
        <v>0</v>
      </c>
      <c r="AC1240" s="69">
        <v>1747.85</v>
      </c>
      <c r="AD1240" s="69">
        <v>941.15</v>
      </c>
      <c r="AE1240" s="69"/>
      <c r="AF1240" s="68">
        <f t="shared" si="247"/>
        <v>2689</v>
      </c>
      <c r="AG1240" s="69"/>
      <c r="AH1240" s="69"/>
      <c r="AI1240" s="69"/>
      <c r="AJ1240" s="68">
        <f t="shared" si="248"/>
        <v>0</v>
      </c>
      <c r="AK1240" s="69"/>
      <c r="AL1240" s="69"/>
      <c r="AM1240" s="69"/>
      <c r="AN1240" s="69">
        <v>450</v>
      </c>
      <c r="AO1240" s="69">
        <v>300</v>
      </c>
      <c r="AP1240" s="69"/>
      <c r="AQ1240" s="68">
        <f t="shared" si="249"/>
        <v>750</v>
      </c>
      <c r="AR1240" s="69">
        <v>1285.57</v>
      </c>
      <c r="AS1240" s="69"/>
      <c r="AT1240" s="72">
        <f t="shared" si="250"/>
        <v>157.3065</v>
      </c>
      <c r="AU1240" s="71">
        <f t="shared" si="244"/>
        <v>17.653284999999997</v>
      </c>
      <c r="AV1240" s="68">
        <f t="shared" si="251"/>
        <v>4899.5297849999997</v>
      </c>
      <c r="AW1240" s="68">
        <f t="shared" si="254"/>
        <v>58794.35742</v>
      </c>
      <c r="AX1240" s="70">
        <v>400</v>
      </c>
      <c r="AY1240" s="70">
        <v>600</v>
      </c>
      <c r="AZ1240" s="70"/>
      <c r="BA1240" s="68">
        <f t="shared" si="252"/>
        <v>59794.35742</v>
      </c>
      <c r="BB1240" s="17" t="s">
        <v>4854</v>
      </c>
      <c r="BC1240" s="81" t="s">
        <v>4954</v>
      </c>
    </row>
    <row r="1241" spans="1:55" s="20" customFormat="1" ht="39.75" customHeight="1" x14ac:dyDescent="0.25">
      <c r="A1241" s="81" t="s">
        <v>73</v>
      </c>
      <c r="B1241" s="34" t="s">
        <v>2</v>
      </c>
      <c r="C1241" s="34"/>
      <c r="D1241" s="34"/>
      <c r="E1241" s="34"/>
      <c r="F1241" s="34" t="s">
        <v>5182</v>
      </c>
      <c r="G1241" s="15" t="s">
        <v>4783</v>
      </c>
      <c r="H1241" s="16" t="s">
        <v>4783</v>
      </c>
      <c r="I1241" s="172">
        <f t="shared" si="253"/>
        <v>1229</v>
      </c>
      <c r="J1241" s="83">
        <f t="shared" si="245"/>
        <v>1174</v>
      </c>
      <c r="K1241" s="17" t="s">
        <v>4752</v>
      </c>
      <c r="L1241" s="60" t="s">
        <v>74</v>
      </c>
      <c r="M1241" s="60" t="s">
        <v>5648</v>
      </c>
      <c r="N1241" s="53" t="s">
        <v>4793</v>
      </c>
      <c r="O1241" s="18" t="s">
        <v>3930</v>
      </c>
      <c r="P1241" s="47" t="s">
        <v>3931</v>
      </c>
      <c r="Q1241" s="48">
        <v>42369</v>
      </c>
      <c r="R1241" s="66" t="s">
        <v>1398</v>
      </c>
      <c r="S1241" s="48" t="s">
        <v>76</v>
      </c>
      <c r="T1241" s="56" t="s">
        <v>77</v>
      </c>
      <c r="U1241" s="47" t="s">
        <v>78</v>
      </c>
      <c r="V1241" s="58" t="s">
        <v>206</v>
      </c>
      <c r="W1241" s="58" t="s">
        <v>1858</v>
      </c>
      <c r="X1241" s="58" t="s">
        <v>5183</v>
      </c>
      <c r="Y1241" s="19" t="s">
        <v>5239</v>
      </c>
      <c r="Z1241" s="71"/>
      <c r="AA1241" s="69"/>
      <c r="AB1241" s="68">
        <f t="shared" si="246"/>
        <v>0</v>
      </c>
      <c r="AC1241" s="69">
        <v>1747.85</v>
      </c>
      <c r="AD1241" s="69">
        <v>941.15</v>
      </c>
      <c r="AE1241" s="69"/>
      <c r="AF1241" s="68">
        <f t="shared" si="247"/>
        <v>2689</v>
      </c>
      <c r="AG1241" s="69"/>
      <c r="AH1241" s="69"/>
      <c r="AI1241" s="69"/>
      <c r="AJ1241" s="68">
        <f t="shared" si="248"/>
        <v>0</v>
      </c>
      <c r="AK1241" s="69"/>
      <c r="AL1241" s="69"/>
      <c r="AM1241" s="69"/>
      <c r="AN1241" s="69"/>
      <c r="AO1241" s="73"/>
      <c r="AP1241" s="69"/>
      <c r="AQ1241" s="68">
        <f t="shared" si="249"/>
        <v>0</v>
      </c>
      <c r="AR1241" s="69">
        <v>818.09</v>
      </c>
      <c r="AS1241" s="69"/>
      <c r="AT1241" s="72">
        <f t="shared" si="250"/>
        <v>157.3065</v>
      </c>
      <c r="AU1241" s="71">
        <f t="shared" si="244"/>
        <v>17.653284999999997</v>
      </c>
      <c r="AV1241" s="68">
        <f t="shared" si="251"/>
        <v>3682.0497850000002</v>
      </c>
      <c r="AW1241" s="68">
        <f t="shared" si="254"/>
        <v>44184.597420000006</v>
      </c>
      <c r="AX1241" s="70">
        <v>400</v>
      </c>
      <c r="AY1241" s="70">
        <v>600</v>
      </c>
      <c r="AZ1241" s="70"/>
      <c r="BA1241" s="68">
        <f t="shared" si="252"/>
        <v>45184.597420000006</v>
      </c>
      <c r="BB1241" s="17" t="s">
        <v>4854</v>
      </c>
      <c r="BC1241" s="81" t="s">
        <v>4954</v>
      </c>
    </row>
    <row r="1242" spans="1:55" s="20" customFormat="1" ht="39.75" customHeight="1" x14ac:dyDescent="0.25">
      <c r="A1242" s="81" t="s">
        <v>73</v>
      </c>
      <c r="B1242" s="34" t="s">
        <v>2</v>
      </c>
      <c r="C1242" s="34"/>
      <c r="D1242" s="34"/>
      <c r="E1242" s="34"/>
      <c r="F1242" s="34" t="s">
        <v>5182</v>
      </c>
      <c r="G1242" s="15" t="s">
        <v>4783</v>
      </c>
      <c r="H1242" s="16" t="s">
        <v>4783</v>
      </c>
      <c r="I1242" s="172">
        <f t="shared" si="253"/>
        <v>1230</v>
      </c>
      <c r="J1242" s="83">
        <f t="shared" si="245"/>
        <v>1175</v>
      </c>
      <c r="K1242" s="17" t="s">
        <v>4752</v>
      </c>
      <c r="L1242" s="60" t="s">
        <v>74</v>
      </c>
      <c r="M1242" s="60" t="s">
        <v>5648</v>
      </c>
      <c r="N1242" s="53" t="s">
        <v>4790</v>
      </c>
      <c r="O1242" s="18" t="s">
        <v>3932</v>
      </c>
      <c r="P1242" s="47" t="s">
        <v>3933</v>
      </c>
      <c r="Q1242" s="48">
        <v>42369</v>
      </c>
      <c r="R1242" s="66" t="s">
        <v>1399</v>
      </c>
      <c r="S1242" s="48" t="s">
        <v>76</v>
      </c>
      <c r="T1242" s="56" t="s">
        <v>77</v>
      </c>
      <c r="U1242" s="47" t="s">
        <v>78</v>
      </c>
      <c r="V1242" s="58" t="s">
        <v>206</v>
      </c>
      <c r="W1242" s="58" t="s">
        <v>1858</v>
      </c>
      <c r="X1242" s="58" t="s">
        <v>5183</v>
      </c>
      <c r="Y1242" s="19" t="s">
        <v>5193</v>
      </c>
      <c r="Z1242" s="71"/>
      <c r="AA1242" s="69"/>
      <c r="AB1242" s="68">
        <f t="shared" si="246"/>
        <v>0</v>
      </c>
      <c r="AC1242" s="69">
        <v>1747.85</v>
      </c>
      <c r="AD1242" s="69">
        <v>941.15</v>
      </c>
      <c r="AE1242" s="69"/>
      <c r="AF1242" s="68">
        <f t="shared" si="247"/>
        <v>2689</v>
      </c>
      <c r="AG1242" s="69"/>
      <c r="AH1242" s="69"/>
      <c r="AI1242" s="69"/>
      <c r="AJ1242" s="68">
        <f t="shared" si="248"/>
        <v>0</v>
      </c>
      <c r="AK1242" s="69"/>
      <c r="AL1242" s="69"/>
      <c r="AM1242" s="69"/>
      <c r="AN1242" s="69"/>
      <c r="AO1242" s="69">
        <v>300</v>
      </c>
      <c r="AP1242" s="69"/>
      <c r="AQ1242" s="68">
        <f t="shared" si="249"/>
        <v>300</v>
      </c>
      <c r="AR1242" s="69">
        <v>1256.3599999999999</v>
      </c>
      <c r="AS1242" s="69"/>
      <c r="AT1242" s="72">
        <f t="shared" si="250"/>
        <v>157.3065</v>
      </c>
      <c r="AU1242" s="71">
        <f t="shared" si="244"/>
        <v>17.653284999999997</v>
      </c>
      <c r="AV1242" s="68">
        <f t="shared" si="251"/>
        <v>4420.3197849999997</v>
      </c>
      <c r="AW1242" s="68">
        <f t="shared" si="254"/>
        <v>53043.837419999996</v>
      </c>
      <c r="AX1242" s="70">
        <v>400</v>
      </c>
      <c r="AY1242" s="70">
        <v>600</v>
      </c>
      <c r="AZ1242" s="70"/>
      <c r="BA1242" s="68">
        <f t="shared" si="252"/>
        <v>54043.837419999996</v>
      </c>
      <c r="BB1242" s="17" t="s">
        <v>4854</v>
      </c>
      <c r="BC1242" s="81" t="s">
        <v>4954</v>
      </c>
    </row>
    <row r="1243" spans="1:55" s="20" customFormat="1" ht="39.75" customHeight="1" x14ac:dyDescent="0.25">
      <c r="A1243" s="81" t="s">
        <v>73</v>
      </c>
      <c r="B1243" s="34" t="s">
        <v>2</v>
      </c>
      <c r="C1243" s="34"/>
      <c r="D1243" s="34"/>
      <c r="E1243" s="34"/>
      <c r="F1243" s="34" t="s">
        <v>5182</v>
      </c>
      <c r="G1243" s="15" t="s">
        <v>4783</v>
      </c>
      <c r="H1243" s="16" t="s">
        <v>4783</v>
      </c>
      <c r="I1243" s="172">
        <f t="shared" si="253"/>
        <v>1231</v>
      </c>
      <c r="J1243" s="83">
        <f t="shared" si="245"/>
        <v>1176</v>
      </c>
      <c r="K1243" s="17" t="s">
        <v>4752</v>
      </c>
      <c r="L1243" s="60" t="s">
        <v>74</v>
      </c>
      <c r="M1243" s="60" t="s">
        <v>5648</v>
      </c>
      <c r="N1243" s="55" t="s">
        <v>4806</v>
      </c>
      <c r="O1243" s="18" t="s">
        <v>3934</v>
      </c>
      <c r="P1243" s="47" t="s">
        <v>3935</v>
      </c>
      <c r="Q1243" s="48">
        <v>42369</v>
      </c>
      <c r="R1243" s="66" t="s">
        <v>1400</v>
      </c>
      <c r="S1243" s="48" t="s">
        <v>76</v>
      </c>
      <c r="T1243" s="56" t="s">
        <v>77</v>
      </c>
      <c r="U1243" s="47" t="s">
        <v>78</v>
      </c>
      <c r="V1243" s="58" t="s">
        <v>206</v>
      </c>
      <c r="W1243" s="58" t="s">
        <v>1858</v>
      </c>
      <c r="X1243" s="58" t="s">
        <v>5183</v>
      </c>
      <c r="Y1243" s="19" t="s">
        <v>5193</v>
      </c>
      <c r="Z1243" s="71"/>
      <c r="AA1243" s="69"/>
      <c r="AB1243" s="68">
        <f t="shared" si="246"/>
        <v>0</v>
      </c>
      <c r="AC1243" s="69">
        <v>1747.85</v>
      </c>
      <c r="AD1243" s="69">
        <v>941.15</v>
      </c>
      <c r="AE1243" s="69"/>
      <c r="AF1243" s="68">
        <f t="shared" si="247"/>
        <v>2689</v>
      </c>
      <c r="AG1243" s="69"/>
      <c r="AH1243" s="69"/>
      <c r="AI1243" s="69"/>
      <c r="AJ1243" s="68">
        <f t="shared" si="248"/>
        <v>0</v>
      </c>
      <c r="AK1243" s="69"/>
      <c r="AL1243" s="69"/>
      <c r="AM1243" s="69"/>
      <c r="AN1243" s="69"/>
      <c r="AO1243" s="69">
        <v>300</v>
      </c>
      <c r="AP1243" s="69"/>
      <c r="AQ1243" s="68">
        <f t="shared" si="249"/>
        <v>300</v>
      </c>
      <c r="AR1243" s="69">
        <v>788.87</v>
      </c>
      <c r="AS1243" s="69"/>
      <c r="AT1243" s="72">
        <f t="shared" si="250"/>
        <v>157.3065</v>
      </c>
      <c r="AU1243" s="71">
        <f t="shared" si="244"/>
        <v>17.653284999999997</v>
      </c>
      <c r="AV1243" s="68">
        <f t="shared" si="251"/>
        <v>3952.8297849999999</v>
      </c>
      <c r="AW1243" s="68">
        <f t="shared" si="254"/>
        <v>47433.957419999999</v>
      </c>
      <c r="AX1243" s="70">
        <v>400</v>
      </c>
      <c r="AY1243" s="70">
        <v>600</v>
      </c>
      <c r="AZ1243" s="70"/>
      <c r="BA1243" s="68">
        <f t="shared" si="252"/>
        <v>48433.957419999999</v>
      </c>
      <c r="BB1243" s="17" t="s">
        <v>4854</v>
      </c>
      <c r="BC1243" s="81" t="s">
        <v>4954</v>
      </c>
    </row>
    <row r="1244" spans="1:55" s="20" customFormat="1" ht="39.75" customHeight="1" x14ac:dyDescent="0.25">
      <c r="A1244" s="81" t="s">
        <v>73</v>
      </c>
      <c r="B1244" s="34" t="s">
        <v>2</v>
      </c>
      <c r="C1244" s="34"/>
      <c r="D1244" s="34"/>
      <c r="E1244" s="34"/>
      <c r="F1244" s="34" t="s">
        <v>5182</v>
      </c>
      <c r="G1244" s="15" t="s">
        <v>4783</v>
      </c>
      <c r="H1244" s="16" t="s">
        <v>4783</v>
      </c>
      <c r="I1244" s="172">
        <f t="shared" si="253"/>
        <v>1232</v>
      </c>
      <c r="J1244" s="83">
        <f t="shared" si="245"/>
        <v>1177</v>
      </c>
      <c r="K1244" s="17" t="s">
        <v>4752</v>
      </c>
      <c r="L1244" s="60" t="s">
        <v>74</v>
      </c>
      <c r="M1244" s="60" t="s">
        <v>5648</v>
      </c>
      <c r="N1244" s="55" t="s">
        <v>4806</v>
      </c>
      <c r="O1244" s="18" t="s">
        <v>3936</v>
      </c>
      <c r="P1244" s="47" t="s">
        <v>3937</v>
      </c>
      <c r="Q1244" s="48">
        <v>42369</v>
      </c>
      <c r="R1244" s="66" t="s">
        <v>1401</v>
      </c>
      <c r="S1244" s="48" t="s">
        <v>76</v>
      </c>
      <c r="T1244" s="56" t="s">
        <v>77</v>
      </c>
      <c r="U1244" s="47" t="s">
        <v>78</v>
      </c>
      <c r="V1244" s="58" t="s">
        <v>206</v>
      </c>
      <c r="W1244" s="58" t="s">
        <v>1858</v>
      </c>
      <c r="X1244" s="58" t="s">
        <v>5183</v>
      </c>
      <c r="Y1244" s="19" t="s">
        <v>5193</v>
      </c>
      <c r="Z1244" s="71"/>
      <c r="AA1244" s="69"/>
      <c r="AB1244" s="68">
        <f t="shared" si="246"/>
        <v>0</v>
      </c>
      <c r="AC1244" s="69">
        <v>1747.85</v>
      </c>
      <c r="AD1244" s="69">
        <v>941.15</v>
      </c>
      <c r="AE1244" s="69"/>
      <c r="AF1244" s="68">
        <f t="shared" si="247"/>
        <v>2689</v>
      </c>
      <c r="AG1244" s="69"/>
      <c r="AH1244" s="69"/>
      <c r="AI1244" s="69"/>
      <c r="AJ1244" s="68">
        <f t="shared" si="248"/>
        <v>0</v>
      </c>
      <c r="AK1244" s="69"/>
      <c r="AL1244" s="69"/>
      <c r="AM1244" s="69"/>
      <c r="AN1244" s="69"/>
      <c r="AO1244" s="69">
        <v>300</v>
      </c>
      <c r="AP1244" s="69"/>
      <c r="AQ1244" s="68">
        <f t="shared" si="249"/>
        <v>300</v>
      </c>
      <c r="AR1244" s="69">
        <v>1344.01</v>
      </c>
      <c r="AS1244" s="69"/>
      <c r="AT1244" s="72">
        <f t="shared" si="250"/>
        <v>157.3065</v>
      </c>
      <c r="AU1244" s="71">
        <f t="shared" si="244"/>
        <v>17.653284999999997</v>
      </c>
      <c r="AV1244" s="68">
        <f t="shared" si="251"/>
        <v>4507.9697850000002</v>
      </c>
      <c r="AW1244" s="68">
        <f t="shared" si="254"/>
        <v>54095.637419999999</v>
      </c>
      <c r="AX1244" s="70">
        <v>400</v>
      </c>
      <c r="AY1244" s="70">
        <v>600</v>
      </c>
      <c r="AZ1244" s="70"/>
      <c r="BA1244" s="68">
        <f t="shared" si="252"/>
        <v>55095.637419999999</v>
      </c>
      <c r="BB1244" s="17" t="s">
        <v>4854</v>
      </c>
      <c r="BC1244" s="81" t="s">
        <v>4954</v>
      </c>
    </row>
    <row r="1245" spans="1:55" s="20" customFormat="1" ht="39.75" customHeight="1" x14ac:dyDescent="0.25">
      <c r="A1245" s="81" t="s">
        <v>73</v>
      </c>
      <c r="B1245" s="34" t="s">
        <v>2</v>
      </c>
      <c r="C1245" s="34"/>
      <c r="D1245" s="34"/>
      <c r="E1245" s="34"/>
      <c r="F1245" s="34" t="s">
        <v>5182</v>
      </c>
      <c r="G1245" s="15" t="s">
        <v>4783</v>
      </c>
      <c r="H1245" s="16" t="s">
        <v>4783</v>
      </c>
      <c r="I1245" s="172">
        <f t="shared" si="253"/>
        <v>1233</v>
      </c>
      <c r="J1245" s="83">
        <f t="shared" si="245"/>
        <v>1178</v>
      </c>
      <c r="K1245" s="17" t="s">
        <v>4752</v>
      </c>
      <c r="L1245" s="60" t="s">
        <v>74</v>
      </c>
      <c r="M1245" s="60" t="s">
        <v>5648</v>
      </c>
      <c r="N1245" s="55" t="s">
        <v>4806</v>
      </c>
      <c r="O1245" s="18" t="s">
        <v>3938</v>
      </c>
      <c r="P1245" s="47" t="s">
        <v>3939</v>
      </c>
      <c r="Q1245" s="48">
        <v>42369</v>
      </c>
      <c r="R1245" s="66" t="s">
        <v>1402</v>
      </c>
      <c r="S1245" s="48" t="s">
        <v>76</v>
      </c>
      <c r="T1245" s="56" t="s">
        <v>77</v>
      </c>
      <c r="U1245" s="47" t="s">
        <v>78</v>
      </c>
      <c r="V1245" s="58" t="s">
        <v>206</v>
      </c>
      <c r="W1245" s="58" t="s">
        <v>1858</v>
      </c>
      <c r="X1245" s="58" t="s">
        <v>5183</v>
      </c>
      <c r="Y1245" s="19" t="s">
        <v>5193</v>
      </c>
      <c r="Z1245" s="71"/>
      <c r="AA1245" s="69"/>
      <c r="AB1245" s="68">
        <f t="shared" si="246"/>
        <v>0</v>
      </c>
      <c r="AC1245" s="69">
        <v>1747.85</v>
      </c>
      <c r="AD1245" s="69">
        <v>941.15</v>
      </c>
      <c r="AE1245" s="69"/>
      <c r="AF1245" s="68">
        <f t="shared" si="247"/>
        <v>2689</v>
      </c>
      <c r="AG1245" s="69"/>
      <c r="AH1245" s="69"/>
      <c r="AI1245" s="69"/>
      <c r="AJ1245" s="68">
        <f t="shared" si="248"/>
        <v>0</v>
      </c>
      <c r="AK1245" s="69"/>
      <c r="AL1245" s="69"/>
      <c r="AM1245" s="69"/>
      <c r="AN1245" s="69"/>
      <c r="AO1245" s="69">
        <v>300</v>
      </c>
      <c r="AP1245" s="69"/>
      <c r="AQ1245" s="68">
        <f t="shared" si="249"/>
        <v>300</v>
      </c>
      <c r="AR1245" s="69">
        <v>1110.27</v>
      </c>
      <c r="AS1245" s="69"/>
      <c r="AT1245" s="72">
        <f t="shared" si="250"/>
        <v>157.3065</v>
      </c>
      <c r="AU1245" s="71">
        <f t="shared" si="244"/>
        <v>17.653284999999997</v>
      </c>
      <c r="AV1245" s="68">
        <f t="shared" si="251"/>
        <v>4274.2297850000004</v>
      </c>
      <c r="AW1245" s="68">
        <f t="shared" si="254"/>
        <v>51290.757420000009</v>
      </c>
      <c r="AX1245" s="70">
        <v>400</v>
      </c>
      <c r="AY1245" s="70">
        <v>600</v>
      </c>
      <c r="AZ1245" s="70"/>
      <c r="BA1245" s="68">
        <f t="shared" si="252"/>
        <v>52290.757420000009</v>
      </c>
      <c r="BB1245" s="17" t="s">
        <v>4854</v>
      </c>
      <c r="BC1245" s="81" t="s">
        <v>4954</v>
      </c>
    </row>
    <row r="1246" spans="1:55" s="20" customFormat="1" ht="39.75" customHeight="1" x14ac:dyDescent="0.25">
      <c r="A1246" s="81" t="s">
        <v>73</v>
      </c>
      <c r="B1246" s="34" t="s">
        <v>2</v>
      </c>
      <c r="C1246" s="34"/>
      <c r="D1246" s="34"/>
      <c r="E1246" s="34"/>
      <c r="F1246" s="34" t="s">
        <v>5182</v>
      </c>
      <c r="G1246" s="15" t="s">
        <v>4783</v>
      </c>
      <c r="H1246" s="16" t="s">
        <v>4783</v>
      </c>
      <c r="I1246" s="172">
        <f t="shared" si="253"/>
        <v>1234</v>
      </c>
      <c r="J1246" s="83">
        <f t="shared" si="245"/>
        <v>1179</v>
      </c>
      <c r="K1246" s="17" t="s">
        <v>4752</v>
      </c>
      <c r="L1246" s="60" t="s">
        <v>74</v>
      </c>
      <c r="M1246" s="60" t="s">
        <v>5648</v>
      </c>
      <c r="N1246" s="55" t="s">
        <v>4806</v>
      </c>
      <c r="O1246" s="18" t="s">
        <v>3942</v>
      </c>
      <c r="P1246" s="47" t="s">
        <v>3943</v>
      </c>
      <c r="Q1246" s="48">
        <v>42369</v>
      </c>
      <c r="R1246" s="66" t="s">
        <v>1404</v>
      </c>
      <c r="S1246" s="48" t="s">
        <v>76</v>
      </c>
      <c r="T1246" s="56" t="s">
        <v>77</v>
      </c>
      <c r="U1246" s="47" t="s">
        <v>78</v>
      </c>
      <c r="V1246" s="58" t="s">
        <v>206</v>
      </c>
      <c r="W1246" s="58" t="s">
        <v>1858</v>
      </c>
      <c r="X1246" s="58" t="s">
        <v>5183</v>
      </c>
      <c r="Y1246" s="19" t="s">
        <v>5193</v>
      </c>
      <c r="Z1246" s="71"/>
      <c r="AA1246" s="69"/>
      <c r="AB1246" s="68">
        <f t="shared" si="246"/>
        <v>0</v>
      </c>
      <c r="AC1246" s="69">
        <v>1747.85</v>
      </c>
      <c r="AD1246" s="69">
        <v>941.15</v>
      </c>
      <c r="AE1246" s="69"/>
      <c r="AF1246" s="68">
        <f t="shared" si="247"/>
        <v>2689</v>
      </c>
      <c r="AG1246" s="69"/>
      <c r="AH1246" s="69"/>
      <c r="AI1246" s="69"/>
      <c r="AJ1246" s="68">
        <f t="shared" si="248"/>
        <v>0</v>
      </c>
      <c r="AK1246" s="69"/>
      <c r="AL1246" s="69"/>
      <c r="AM1246" s="69"/>
      <c r="AN1246" s="69"/>
      <c r="AO1246" s="69">
        <v>300</v>
      </c>
      <c r="AP1246" s="69"/>
      <c r="AQ1246" s="68">
        <f t="shared" si="249"/>
        <v>300</v>
      </c>
      <c r="AR1246" s="69">
        <v>1168.7</v>
      </c>
      <c r="AS1246" s="69"/>
      <c r="AT1246" s="72">
        <f t="shared" si="250"/>
        <v>157.3065</v>
      </c>
      <c r="AU1246" s="71">
        <f t="shared" si="244"/>
        <v>17.653284999999997</v>
      </c>
      <c r="AV1246" s="68">
        <f t="shared" si="251"/>
        <v>4332.6597849999998</v>
      </c>
      <c r="AW1246" s="68">
        <f t="shared" si="254"/>
        <v>51991.917419999998</v>
      </c>
      <c r="AX1246" s="70">
        <v>400</v>
      </c>
      <c r="AY1246" s="70">
        <v>600</v>
      </c>
      <c r="AZ1246" s="70"/>
      <c r="BA1246" s="68">
        <f t="shared" si="252"/>
        <v>52991.917419999998</v>
      </c>
      <c r="BB1246" s="17" t="s">
        <v>4854</v>
      </c>
      <c r="BC1246" s="81" t="s">
        <v>4954</v>
      </c>
    </row>
    <row r="1247" spans="1:55" s="20" customFormat="1" ht="39.75" customHeight="1" x14ac:dyDescent="0.25">
      <c r="A1247" s="81" t="s">
        <v>73</v>
      </c>
      <c r="B1247" s="34" t="s">
        <v>2</v>
      </c>
      <c r="C1247" s="34"/>
      <c r="D1247" s="34"/>
      <c r="E1247" s="34"/>
      <c r="F1247" s="34" t="s">
        <v>5182</v>
      </c>
      <c r="G1247" s="15" t="s">
        <v>4783</v>
      </c>
      <c r="H1247" s="16" t="s">
        <v>4783</v>
      </c>
      <c r="I1247" s="172">
        <f t="shared" si="253"/>
        <v>1235</v>
      </c>
      <c r="J1247" s="83">
        <f t="shared" si="245"/>
        <v>1180</v>
      </c>
      <c r="K1247" s="17" t="s">
        <v>4752</v>
      </c>
      <c r="L1247" s="60" t="s">
        <v>74</v>
      </c>
      <c r="M1247" s="60" t="s">
        <v>5648</v>
      </c>
      <c r="N1247" s="55" t="s">
        <v>4806</v>
      </c>
      <c r="O1247" s="18" t="s">
        <v>3944</v>
      </c>
      <c r="P1247" s="47" t="s">
        <v>3945</v>
      </c>
      <c r="Q1247" s="48">
        <v>42369</v>
      </c>
      <c r="R1247" s="66" t="s">
        <v>1405</v>
      </c>
      <c r="S1247" s="48" t="s">
        <v>76</v>
      </c>
      <c r="T1247" s="56" t="s">
        <v>77</v>
      </c>
      <c r="U1247" s="47" t="s">
        <v>78</v>
      </c>
      <c r="V1247" s="58" t="s">
        <v>206</v>
      </c>
      <c r="W1247" s="58" t="s">
        <v>1858</v>
      </c>
      <c r="X1247" s="58" t="s">
        <v>5183</v>
      </c>
      <c r="Y1247" s="19" t="s">
        <v>5193</v>
      </c>
      <c r="Z1247" s="71"/>
      <c r="AA1247" s="69"/>
      <c r="AB1247" s="68">
        <f t="shared" si="246"/>
        <v>0</v>
      </c>
      <c r="AC1247" s="69">
        <v>1747.85</v>
      </c>
      <c r="AD1247" s="69">
        <v>941.15</v>
      </c>
      <c r="AE1247" s="69"/>
      <c r="AF1247" s="68">
        <f t="shared" si="247"/>
        <v>2689</v>
      </c>
      <c r="AG1247" s="69"/>
      <c r="AH1247" s="69"/>
      <c r="AI1247" s="69"/>
      <c r="AJ1247" s="68">
        <f t="shared" si="248"/>
        <v>0</v>
      </c>
      <c r="AK1247" s="69"/>
      <c r="AL1247" s="69"/>
      <c r="AM1247" s="69"/>
      <c r="AN1247" s="69">
        <v>450</v>
      </c>
      <c r="AO1247" s="73"/>
      <c r="AP1247" s="69"/>
      <c r="AQ1247" s="68">
        <f t="shared" si="249"/>
        <v>450</v>
      </c>
      <c r="AR1247" s="69">
        <v>1314.79</v>
      </c>
      <c r="AS1247" s="69"/>
      <c r="AT1247" s="72">
        <f t="shared" si="250"/>
        <v>157.3065</v>
      </c>
      <c r="AU1247" s="71">
        <f t="shared" si="244"/>
        <v>17.653284999999997</v>
      </c>
      <c r="AV1247" s="68">
        <f t="shared" si="251"/>
        <v>4628.749785</v>
      </c>
      <c r="AW1247" s="68">
        <f t="shared" si="254"/>
        <v>55544.99742</v>
      </c>
      <c r="AX1247" s="70">
        <v>400</v>
      </c>
      <c r="AY1247" s="70">
        <v>600</v>
      </c>
      <c r="AZ1247" s="70"/>
      <c r="BA1247" s="68">
        <f t="shared" si="252"/>
        <v>56544.99742</v>
      </c>
      <c r="BB1247" s="17" t="s">
        <v>4854</v>
      </c>
      <c r="BC1247" s="81" t="s">
        <v>4954</v>
      </c>
    </row>
    <row r="1248" spans="1:55" s="20" customFormat="1" ht="39.75" customHeight="1" x14ac:dyDescent="0.25">
      <c r="A1248" s="81" t="s">
        <v>73</v>
      </c>
      <c r="B1248" s="34" t="s">
        <v>2</v>
      </c>
      <c r="C1248" s="34"/>
      <c r="D1248" s="34"/>
      <c r="E1248" s="34"/>
      <c r="F1248" s="34" t="s">
        <v>5182</v>
      </c>
      <c r="G1248" s="15" t="s">
        <v>4783</v>
      </c>
      <c r="H1248" s="16" t="s">
        <v>4783</v>
      </c>
      <c r="I1248" s="172">
        <f t="shared" si="253"/>
        <v>1236</v>
      </c>
      <c r="J1248" s="83">
        <f t="shared" si="245"/>
        <v>1181</v>
      </c>
      <c r="K1248" s="17" t="s">
        <v>4752</v>
      </c>
      <c r="L1248" s="60" t="s">
        <v>74</v>
      </c>
      <c r="M1248" s="60" t="s">
        <v>5648</v>
      </c>
      <c r="N1248" s="53" t="s">
        <v>4793</v>
      </c>
      <c r="O1248" s="18" t="s">
        <v>3946</v>
      </c>
      <c r="P1248" s="47" t="s">
        <v>3947</v>
      </c>
      <c r="Q1248" s="48">
        <v>42369</v>
      </c>
      <c r="R1248" s="66" t="s">
        <v>1406</v>
      </c>
      <c r="S1248" s="48" t="s">
        <v>76</v>
      </c>
      <c r="T1248" s="56" t="s">
        <v>77</v>
      </c>
      <c r="U1248" s="47" t="s">
        <v>78</v>
      </c>
      <c r="V1248" s="58" t="s">
        <v>206</v>
      </c>
      <c r="W1248" s="58" t="s">
        <v>1858</v>
      </c>
      <c r="X1248" s="58" t="s">
        <v>5183</v>
      </c>
      <c r="Y1248" s="19" t="s">
        <v>5193</v>
      </c>
      <c r="Z1248" s="71"/>
      <c r="AA1248" s="69"/>
      <c r="AB1248" s="68">
        <f t="shared" si="246"/>
        <v>0</v>
      </c>
      <c r="AC1248" s="69">
        <v>1747.85</v>
      </c>
      <c r="AD1248" s="69">
        <v>941.15</v>
      </c>
      <c r="AE1248" s="69"/>
      <c r="AF1248" s="68">
        <f t="shared" si="247"/>
        <v>2689</v>
      </c>
      <c r="AG1248" s="69"/>
      <c r="AH1248" s="69"/>
      <c r="AI1248" s="69"/>
      <c r="AJ1248" s="68">
        <f t="shared" si="248"/>
        <v>0</v>
      </c>
      <c r="AK1248" s="69"/>
      <c r="AL1248" s="69"/>
      <c r="AM1248" s="69"/>
      <c r="AN1248" s="69">
        <v>450</v>
      </c>
      <c r="AO1248" s="73"/>
      <c r="AP1248" s="69"/>
      <c r="AQ1248" s="68">
        <f t="shared" si="249"/>
        <v>450</v>
      </c>
      <c r="AR1248" s="69">
        <v>175.31</v>
      </c>
      <c r="AS1248" s="69"/>
      <c r="AT1248" s="72">
        <f t="shared" si="250"/>
        <v>157.3065</v>
      </c>
      <c r="AU1248" s="71">
        <f t="shared" si="244"/>
        <v>17.653284999999997</v>
      </c>
      <c r="AV1248" s="68">
        <f t="shared" si="251"/>
        <v>3489.269785</v>
      </c>
      <c r="AW1248" s="68">
        <f t="shared" si="254"/>
        <v>41871.237419999998</v>
      </c>
      <c r="AX1248" s="70">
        <v>400</v>
      </c>
      <c r="AY1248" s="70">
        <v>600</v>
      </c>
      <c r="AZ1248" s="70"/>
      <c r="BA1248" s="68">
        <f t="shared" si="252"/>
        <v>42871.237419999998</v>
      </c>
      <c r="BB1248" s="17" t="s">
        <v>4854</v>
      </c>
      <c r="BC1248" s="81" t="s">
        <v>4954</v>
      </c>
    </row>
    <row r="1249" spans="1:55" s="20" customFormat="1" ht="39.75" customHeight="1" x14ac:dyDescent="0.25">
      <c r="A1249" s="81" t="s">
        <v>73</v>
      </c>
      <c r="B1249" s="34" t="s">
        <v>2</v>
      </c>
      <c r="C1249" s="34"/>
      <c r="D1249" s="34"/>
      <c r="E1249" s="34"/>
      <c r="F1249" s="34" t="s">
        <v>5182</v>
      </c>
      <c r="G1249" s="15" t="s">
        <v>4783</v>
      </c>
      <c r="H1249" s="16" t="s">
        <v>4783</v>
      </c>
      <c r="I1249" s="172">
        <f t="shared" si="253"/>
        <v>1237</v>
      </c>
      <c r="J1249" s="83">
        <f t="shared" si="245"/>
        <v>1182</v>
      </c>
      <c r="K1249" s="17" t="s">
        <v>4752</v>
      </c>
      <c r="L1249" s="60" t="s">
        <v>74</v>
      </c>
      <c r="M1249" s="60" t="s">
        <v>5648</v>
      </c>
      <c r="N1249" s="139" t="s">
        <v>4802</v>
      </c>
      <c r="O1249" s="18" t="s">
        <v>3948</v>
      </c>
      <c r="P1249" s="47" t="s">
        <v>3949</v>
      </c>
      <c r="Q1249" s="48">
        <v>42369</v>
      </c>
      <c r="R1249" s="66" t="s">
        <v>1407</v>
      </c>
      <c r="S1249" s="48" t="s">
        <v>76</v>
      </c>
      <c r="T1249" s="56" t="s">
        <v>77</v>
      </c>
      <c r="U1249" s="47" t="s">
        <v>78</v>
      </c>
      <c r="V1249" s="58" t="s">
        <v>206</v>
      </c>
      <c r="W1249" s="58" t="s">
        <v>1858</v>
      </c>
      <c r="X1249" s="58" t="s">
        <v>5183</v>
      </c>
      <c r="Y1249" s="19" t="s">
        <v>5193</v>
      </c>
      <c r="Z1249" s="71"/>
      <c r="AA1249" s="69"/>
      <c r="AB1249" s="68">
        <f t="shared" si="246"/>
        <v>0</v>
      </c>
      <c r="AC1249" s="69">
        <v>1747.85</v>
      </c>
      <c r="AD1249" s="69">
        <v>941.15</v>
      </c>
      <c r="AE1249" s="69"/>
      <c r="AF1249" s="68">
        <f t="shared" si="247"/>
        <v>2689</v>
      </c>
      <c r="AG1249" s="69"/>
      <c r="AH1249" s="69"/>
      <c r="AI1249" s="69"/>
      <c r="AJ1249" s="68">
        <f t="shared" si="248"/>
        <v>0</v>
      </c>
      <c r="AK1249" s="69"/>
      <c r="AL1249" s="69"/>
      <c r="AM1249" s="69"/>
      <c r="AN1249" s="69">
        <v>450</v>
      </c>
      <c r="AO1249" s="69">
        <v>300</v>
      </c>
      <c r="AP1249" s="69"/>
      <c r="AQ1249" s="68">
        <f t="shared" si="249"/>
        <v>750</v>
      </c>
      <c r="AR1249" s="69">
        <v>1402.44</v>
      </c>
      <c r="AS1249" s="69"/>
      <c r="AT1249" s="72">
        <f t="shared" si="250"/>
        <v>157.3065</v>
      </c>
      <c r="AU1249" s="71">
        <f t="shared" si="244"/>
        <v>17.653284999999997</v>
      </c>
      <c r="AV1249" s="68">
        <f t="shared" si="251"/>
        <v>5016.3997850000005</v>
      </c>
      <c r="AW1249" s="68">
        <f t="shared" si="254"/>
        <v>60196.797420000003</v>
      </c>
      <c r="AX1249" s="70">
        <v>400</v>
      </c>
      <c r="AY1249" s="70">
        <v>600</v>
      </c>
      <c r="AZ1249" s="70"/>
      <c r="BA1249" s="68">
        <f t="shared" si="252"/>
        <v>61196.797420000003</v>
      </c>
      <c r="BB1249" s="17" t="s">
        <v>4854</v>
      </c>
      <c r="BC1249" s="81" t="s">
        <v>4954</v>
      </c>
    </row>
    <row r="1250" spans="1:55" s="20" customFormat="1" ht="39.75" customHeight="1" x14ac:dyDescent="0.25">
      <c r="A1250" s="81" t="s">
        <v>73</v>
      </c>
      <c r="B1250" s="34" t="s">
        <v>2</v>
      </c>
      <c r="C1250" s="34"/>
      <c r="D1250" s="34"/>
      <c r="E1250" s="34"/>
      <c r="F1250" s="34" t="s">
        <v>5182</v>
      </c>
      <c r="G1250" s="15" t="s">
        <v>4783</v>
      </c>
      <c r="H1250" s="16" t="s">
        <v>4783</v>
      </c>
      <c r="I1250" s="172">
        <f t="shared" si="253"/>
        <v>1238</v>
      </c>
      <c r="J1250" s="83">
        <f t="shared" si="245"/>
        <v>1183</v>
      </c>
      <c r="K1250" s="17" t="s">
        <v>4752</v>
      </c>
      <c r="L1250" s="60" t="s">
        <v>74</v>
      </c>
      <c r="M1250" s="60" t="s">
        <v>5648</v>
      </c>
      <c r="N1250" s="139" t="s">
        <v>4802</v>
      </c>
      <c r="O1250" s="18" t="s">
        <v>3950</v>
      </c>
      <c r="P1250" s="47" t="s">
        <v>3951</v>
      </c>
      <c r="Q1250" s="48">
        <v>42369</v>
      </c>
      <c r="R1250" s="66" t="s">
        <v>1408</v>
      </c>
      <c r="S1250" s="48" t="s">
        <v>76</v>
      </c>
      <c r="T1250" s="56" t="s">
        <v>77</v>
      </c>
      <c r="U1250" s="47" t="s">
        <v>78</v>
      </c>
      <c r="V1250" s="58" t="s">
        <v>206</v>
      </c>
      <c r="W1250" s="58" t="s">
        <v>1858</v>
      </c>
      <c r="X1250" s="58" t="s">
        <v>5183</v>
      </c>
      <c r="Y1250" s="19" t="s">
        <v>5193</v>
      </c>
      <c r="Z1250" s="71"/>
      <c r="AA1250" s="69"/>
      <c r="AB1250" s="68">
        <f t="shared" si="246"/>
        <v>0</v>
      </c>
      <c r="AC1250" s="69">
        <v>1747.85</v>
      </c>
      <c r="AD1250" s="69">
        <v>941.15</v>
      </c>
      <c r="AE1250" s="69"/>
      <c r="AF1250" s="68">
        <f t="shared" si="247"/>
        <v>2689</v>
      </c>
      <c r="AG1250" s="69"/>
      <c r="AH1250" s="69"/>
      <c r="AI1250" s="69"/>
      <c r="AJ1250" s="68">
        <f t="shared" si="248"/>
        <v>0</v>
      </c>
      <c r="AK1250" s="69"/>
      <c r="AL1250" s="69"/>
      <c r="AM1250" s="69"/>
      <c r="AN1250" s="69"/>
      <c r="AO1250" s="73"/>
      <c r="AP1250" s="69"/>
      <c r="AQ1250" s="68">
        <f t="shared" si="249"/>
        <v>0</v>
      </c>
      <c r="AR1250" s="69">
        <v>1344.01</v>
      </c>
      <c r="AS1250" s="69"/>
      <c r="AT1250" s="72">
        <f t="shared" si="250"/>
        <v>157.3065</v>
      </c>
      <c r="AU1250" s="71">
        <f t="shared" si="244"/>
        <v>17.653284999999997</v>
      </c>
      <c r="AV1250" s="68">
        <f t="shared" si="251"/>
        <v>4207.9697850000002</v>
      </c>
      <c r="AW1250" s="68">
        <f t="shared" si="254"/>
        <v>50495.637419999999</v>
      </c>
      <c r="AX1250" s="70">
        <v>400</v>
      </c>
      <c r="AY1250" s="70">
        <v>600</v>
      </c>
      <c r="AZ1250" s="70"/>
      <c r="BA1250" s="68">
        <f t="shared" si="252"/>
        <v>51495.637419999999</v>
      </c>
      <c r="BB1250" s="17" t="s">
        <v>4854</v>
      </c>
      <c r="BC1250" s="81" t="s">
        <v>4954</v>
      </c>
    </row>
    <row r="1251" spans="1:55" s="20" customFormat="1" ht="39.75" customHeight="1" x14ac:dyDescent="0.25">
      <c r="A1251" s="81" t="s">
        <v>73</v>
      </c>
      <c r="B1251" s="34" t="s">
        <v>2</v>
      </c>
      <c r="C1251" s="34"/>
      <c r="D1251" s="34"/>
      <c r="E1251" s="34"/>
      <c r="F1251" s="34" t="s">
        <v>5182</v>
      </c>
      <c r="G1251" s="15" t="s">
        <v>4783</v>
      </c>
      <c r="H1251" s="16" t="s">
        <v>4783</v>
      </c>
      <c r="I1251" s="172">
        <f t="shared" si="253"/>
        <v>1239</v>
      </c>
      <c r="J1251" s="83">
        <f t="shared" si="245"/>
        <v>1184</v>
      </c>
      <c r="K1251" s="17" t="s">
        <v>4752</v>
      </c>
      <c r="L1251" s="60" t="s">
        <v>74</v>
      </c>
      <c r="M1251" s="60" t="s">
        <v>5648</v>
      </c>
      <c r="N1251" s="139" t="s">
        <v>4802</v>
      </c>
      <c r="O1251" s="18" t="s">
        <v>5151</v>
      </c>
      <c r="P1251" s="47" t="s">
        <v>5364</v>
      </c>
      <c r="Q1251" s="48">
        <v>42675</v>
      </c>
      <c r="R1251" s="66" t="s">
        <v>5307</v>
      </c>
      <c r="S1251" s="48" t="s">
        <v>76</v>
      </c>
      <c r="T1251" s="56" t="s">
        <v>77</v>
      </c>
      <c r="U1251" s="47" t="s">
        <v>78</v>
      </c>
      <c r="V1251" s="58" t="s">
        <v>206</v>
      </c>
      <c r="W1251" s="58" t="s">
        <v>1858</v>
      </c>
      <c r="X1251" s="58" t="s">
        <v>5183</v>
      </c>
      <c r="Y1251" s="19" t="s">
        <v>5193</v>
      </c>
      <c r="Z1251" s="71"/>
      <c r="AA1251" s="69"/>
      <c r="AB1251" s="68">
        <f t="shared" si="246"/>
        <v>0</v>
      </c>
      <c r="AC1251" s="69">
        <v>1747.85</v>
      </c>
      <c r="AD1251" s="69">
        <v>941.15</v>
      </c>
      <c r="AE1251" s="69"/>
      <c r="AF1251" s="68">
        <f t="shared" si="247"/>
        <v>2689</v>
      </c>
      <c r="AG1251" s="69"/>
      <c r="AH1251" s="69"/>
      <c r="AI1251" s="69"/>
      <c r="AJ1251" s="68">
        <f t="shared" si="248"/>
        <v>0</v>
      </c>
      <c r="AK1251" s="69"/>
      <c r="AL1251" s="69"/>
      <c r="AM1251" s="69"/>
      <c r="AN1251" s="69"/>
      <c r="AO1251" s="69">
        <v>300</v>
      </c>
      <c r="AP1251" s="69"/>
      <c r="AQ1251" s="68">
        <f t="shared" si="249"/>
        <v>300</v>
      </c>
      <c r="AR1251" s="69">
        <v>1402.44</v>
      </c>
      <c r="AS1251" s="69"/>
      <c r="AT1251" s="72">
        <f t="shared" si="250"/>
        <v>157.3065</v>
      </c>
      <c r="AU1251" s="71">
        <f t="shared" si="244"/>
        <v>17.653284999999997</v>
      </c>
      <c r="AV1251" s="68">
        <f t="shared" si="251"/>
        <v>4566.3997850000005</v>
      </c>
      <c r="AW1251" s="68">
        <f t="shared" si="254"/>
        <v>54796.797420000003</v>
      </c>
      <c r="AX1251" s="70">
        <v>400</v>
      </c>
      <c r="AY1251" s="70">
        <v>600</v>
      </c>
      <c r="AZ1251" s="70"/>
      <c r="BA1251" s="68">
        <f t="shared" si="252"/>
        <v>55796.797420000003</v>
      </c>
      <c r="BB1251" s="17" t="s">
        <v>5447</v>
      </c>
      <c r="BC1251" s="81" t="s">
        <v>5134</v>
      </c>
    </row>
    <row r="1252" spans="1:55" s="20" customFormat="1" ht="39.75" customHeight="1" x14ac:dyDescent="0.25">
      <c r="A1252" s="81" t="s">
        <v>73</v>
      </c>
      <c r="B1252" s="34" t="s">
        <v>2</v>
      </c>
      <c r="C1252" s="34"/>
      <c r="D1252" s="34"/>
      <c r="E1252" s="34"/>
      <c r="F1252" s="34" t="s">
        <v>5182</v>
      </c>
      <c r="G1252" s="15" t="s">
        <v>4783</v>
      </c>
      <c r="H1252" s="16" t="s">
        <v>4783</v>
      </c>
      <c r="I1252" s="172">
        <f t="shared" si="253"/>
        <v>1240</v>
      </c>
      <c r="J1252" s="83">
        <f t="shared" si="245"/>
        <v>1185</v>
      </c>
      <c r="K1252" s="17" t="s">
        <v>4752</v>
      </c>
      <c r="L1252" s="60" t="s">
        <v>74</v>
      </c>
      <c r="M1252" s="60" t="s">
        <v>5648</v>
      </c>
      <c r="N1252" s="139" t="s">
        <v>4802</v>
      </c>
      <c r="O1252" s="18" t="s">
        <v>5152</v>
      </c>
      <c r="P1252" s="47" t="s">
        <v>5365</v>
      </c>
      <c r="Q1252" s="48">
        <v>42675</v>
      </c>
      <c r="R1252" s="66" t="s">
        <v>5308</v>
      </c>
      <c r="S1252" s="48" t="s">
        <v>76</v>
      </c>
      <c r="T1252" s="56" t="s">
        <v>77</v>
      </c>
      <c r="U1252" s="47" t="s">
        <v>78</v>
      </c>
      <c r="V1252" s="58" t="s">
        <v>206</v>
      </c>
      <c r="W1252" s="58" t="s">
        <v>1858</v>
      </c>
      <c r="X1252" s="58" t="s">
        <v>5183</v>
      </c>
      <c r="Y1252" s="19" t="s">
        <v>5193</v>
      </c>
      <c r="Z1252" s="71"/>
      <c r="AA1252" s="69"/>
      <c r="AB1252" s="68">
        <f t="shared" si="246"/>
        <v>0</v>
      </c>
      <c r="AC1252" s="69">
        <v>1747.85</v>
      </c>
      <c r="AD1252" s="69">
        <v>941.15</v>
      </c>
      <c r="AE1252" s="69"/>
      <c r="AF1252" s="68">
        <f t="shared" si="247"/>
        <v>2689</v>
      </c>
      <c r="AG1252" s="69"/>
      <c r="AH1252" s="69"/>
      <c r="AI1252" s="69"/>
      <c r="AJ1252" s="68">
        <f t="shared" si="248"/>
        <v>0</v>
      </c>
      <c r="AK1252" s="69"/>
      <c r="AL1252" s="69"/>
      <c r="AM1252" s="69"/>
      <c r="AN1252" s="69"/>
      <c r="AO1252" s="69">
        <v>300</v>
      </c>
      <c r="AP1252" s="69"/>
      <c r="AQ1252" s="68">
        <f t="shared" si="249"/>
        <v>300</v>
      </c>
      <c r="AR1252" s="69">
        <v>1227.1400000000001</v>
      </c>
      <c r="AS1252" s="69"/>
      <c r="AT1252" s="72">
        <f t="shared" si="250"/>
        <v>157.3065</v>
      </c>
      <c r="AU1252" s="71">
        <f t="shared" si="244"/>
        <v>17.653284999999997</v>
      </c>
      <c r="AV1252" s="68">
        <f t="shared" si="251"/>
        <v>4391.0997850000003</v>
      </c>
      <c r="AW1252" s="68">
        <f t="shared" si="254"/>
        <v>52693.197420000004</v>
      </c>
      <c r="AX1252" s="70">
        <v>400</v>
      </c>
      <c r="AY1252" s="70">
        <v>600</v>
      </c>
      <c r="AZ1252" s="70"/>
      <c r="BA1252" s="68">
        <f t="shared" si="252"/>
        <v>53693.197420000004</v>
      </c>
      <c r="BB1252" s="17" t="s">
        <v>5447</v>
      </c>
      <c r="BC1252" s="81" t="s">
        <v>5134</v>
      </c>
    </row>
    <row r="1253" spans="1:55" s="20" customFormat="1" ht="39.75" customHeight="1" x14ac:dyDescent="0.25">
      <c r="A1253" s="81" t="s">
        <v>73</v>
      </c>
      <c r="B1253" s="34" t="s">
        <v>2</v>
      </c>
      <c r="C1253" s="34"/>
      <c r="D1253" s="34"/>
      <c r="E1253" s="34"/>
      <c r="F1253" s="34" t="s">
        <v>5182</v>
      </c>
      <c r="G1253" s="15" t="s">
        <v>4783</v>
      </c>
      <c r="H1253" s="16" t="s">
        <v>4783</v>
      </c>
      <c r="I1253" s="172">
        <f t="shared" si="253"/>
        <v>1241</v>
      </c>
      <c r="J1253" s="83">
        <f t="shared" si="245"/>
        <v>1186</v>
      </c>
      <c r="K1253" s="17" t="s">
        <v>4752</v>
      </c>
      <c r="L1253" s="60" t="s">
        <v>74</v>
      </c>
      <c r="M1253" s="60" t="s">
        <v>5648</v>
      </c>
      <c r="N1253" s="139" t="s">
        <v>4802</v>
      </c>
      <c r="O1253" s="18" t="s">
        <v>5155</v>
      </c>
      <c r="P1253" s="47" t="s">
        <v>5368</v>
      </c>
      <c r="Q1253" s="48">
        <v>42675</v>
      </c>
      <c r="R1253" s="66" t="s">
        <v>5311</v>
      </c>
      <c r="S1253" s="48" t="s">
        <v>76</v>
      </c>
      <c r="T1253" s="56" t="s">
        <v>77</v>
      </c>
      <c r="U1253" s="47" t="s">
        <v>78</v>
      </c>
      <c r="V1253" s="58" t="s">
        <v>206</v>
      </c>
      <c r="W1253" s="58" t="s">
        <v>1858</v>
      </c>
      <c r="X1253" s="58" t="s">
        <v>5183</v>
      </c>
      <c r="Y1253" s="19" t="s">
        <v>5193</v>
      </c>
      <c r="Z1253" s="71"/>
      <c r="AA1253" s="69"/>
      <c r="AB1253" s="68">
        <f t="shared" si="246"/>
        <v>0</v>
      </c>
      <c r="AC1253" s="69">
        <v>1747.85</v>
      </c>
      <c r="AD1253" s="69">
        <v>941.15</v>
      </c>
      <c r="AE1253" s="69"/>
      <c r="AF1253" s="68">
        <f t="shared" si="247"/>
        <v>2689</v>
      </c>
      <c r="AG1253" s="69"/>
      <c r="AH1253" s="69"/>
      <c r="AI1253" s="69"/>
      <c r="AJ1253" s="68">
        <f t="shared" si="248"/>
        <v>0</v>
      </c>
      <c r="AK1253" s="69"/>
      <c r="AL1253" s="69"/>
      <c r="AM1253" s="69"/>
      <c r="AN1253" s="69"/>
      <c r="AO1253" s="69"/>
      <c r="AP1253" s="69"/>
      <c r="AQ1253" s="68">
        <f t="shared" si="249"/>
        <v>0</v>
      </c>
      <c r="AR1253" s="69">
        <v>1197.92</v>
      </c>
      <c r="AS1253" s="69"/>
      <c r="AT1253" s="72">
        <f t="shared" si="250"/>
        <v>157.3065</v>
      </c>
      <c r="AU1253" s="71">
        <f t="shared" si="244"/>
        <v>17.653284999999997</v>
      </c>
      <c r="AV1253" s="68">
        <f t="shared" si="251"/>
        <v>4061.8797850000001</v>
      </c>
      <c r="AW1253" s="68">
        <f t="shared" si="254"/>
        <v>48742.557419999997</v>
      </c>
      <c r="AX1253" s="70">
        <v>400</v>
      </c>
      <c r="AY1253" s="70">
        <v>600</v>
      </c>
      <c r="AZ1253" s="70"/>
      <c r="BA1253" s="68">
        <f t="shared" si="252"/>
        <v>49742.557419999997</v>
      </c>
      <c r="BB1253" s="17" t="s">
        <v>5447</v>
      </c>
      <c r="BC1253" s="81" t="s">
        <v>5134</v>
      </c>
    </row>
    <row r="1254" spans="1:55" s="20" customFormat="1" ht="39.75" customHeight="1" x14ac:dyDescent="0.25">
      <c r="A1254" s="81" t="s">
        <v>73</v>
      </c>
      <c r="B1254" s="34" t="s">
        <v>2</v>
      </c>
      <c r="C1254" s="34"/>
      <c r="D1254" s="34"/>
      <c r="E1254" s="34"/>
      <c r="F1254" s="34" t="s">
        <v>5182</v>
      </c>
      <c r="G1254" s="15" t="s">
        <v>4783</v>
      </c>
      <c r="H1254" s="16" t="s">
        <v>4783</v>
      </c>
      <c r="I1254" s="172">
        <f t="shared" si="253"/>
        <v>1242</v>
      </c>
      <c r="J1254" s="83">
        <f t="shared" si="245"/>
        <v>1187</v>
      </c>
      <c r="K1254" s="17" t="s">
        <v>4752</v>
      </c>
      <c r="L1254" s="60" t="s">
        <v>74</v>
      </c>
      <c r="M1254" s="60" t="s">
        <v>5648</v>
      </c>
      <c r="N1254" s="139" t="s">
        <v>4802</v>
      </c>
      <c r="O1254" s="18" t="s">
        <v>5156</v>
      </c>
      <c r="P1254" s="47" t="s">
        <v>5369</v>
      </c>
      <c r="Q1254" s="48">
        <v>42675</v>
      </c>
      <c r="R1254" s="66" t="s">
        <v>5312</v>
      </c>
      <c r="S1254" s="48" t="s">
        <v>76</v>
      </c>
      <c r="T1254" s="56" t="s">
        <v>77</v>
      </c>
      <c r="U1254" s="47" t="s">
        <v>78</v>
      </c>
      <c r="V1254" s="58" t="s">
        <v>206</v>
      </c>
      <c r="W1254" s="58" t="s">
        <v>1858</v>
      </c>
      <c r="X1254" s="58" t="s">
        <v>5183</v>
      </c>
      <c r="Y1254" s="19" t="s">
        <v>5193</v>
      </c>
      <c r="Z1254" s="71"/>
      <c r="AA1254" s="69"/>
      <c r="AB1254" s="68">
        <f t="shared" si="246"/>
        <v>0</v>
      </c>
      <c r="AC1254" s="69">
        <v>1747.85</v>
      </c>
      <c r="AD1254" s="69">
        <v>941.15</v>
      </c>
      <c r="AE1254" s="69"/>
      <c r="AF1254" s="68">
        <f t="shared" si="247"/>
        <v>2689</v>
      </c>
      <c r="AG1254" s="69"/>
      <c r="AH1254" s="69"/>
      <c r="AI1254" s="69"/>
      <c r="AJ1254" s="68">
        <f t="shared" si="248"/>
        <v>0</v>
      </c>
      <c r="AK1254" s="69"/>
      <c r="AL1254" s="69"/>
      <c r="AM1254" s="69"/>
      <c r="AN1254" s="69">
        <v>450</v>
      </c>
      <c r="AO1254" s="69"/>
      <c r="AP1254" s="69"/>
      <c r="AQ1254" s="68">
        <f t="shared" si="249"/>
        <v>450</v>
      </c>
      <c r="AR1254" s="69">
        <v>1285.57</v>
      </c>
      <c r="AS1254" s="69"/>
      <c r="AT1254" s="72">
        <f t="shared" si="250"/>
        <v>157.3065</v>
      </c>
      <c r="AU1254" s="71">
        <f t="shared" si="244"/>
        <v>17.653284999999997</v>
      </c>
      <c r="AV1254" s="68">
        <f t="shared" si="251"/>
        <v>4599.5297849999997</v>
      </c>
      <c r="AW1254" s="68">
        <f t="shared" si="254"/>
        <v>55194.35742</v>
      </c>
      <c r="AX1254" s="70">
        <v>400</v>
      </c>
      <c r="AY1254" s="70">
        <v>600</v>
      </c>
      <c r="AZ1254" s="70"/>
      <c r="BA1254" s="68">
        <f t="shared" si="252"/>
        <v>56194.35742</v>
      </c>
      <c r="BB1254" s="17" t="s">
        <v>5447</v>
      </c>
      <c r="BC1254" s="81" t="s">
        <v>5134</v>
      </c>
    </row>
    <row r="1255" spans="1:55" s="20" customFormat="1" ht="39.75" customHeight="1" x14ac:dyDescent="0.25">
      <c r="A1255" s="81" t="s">
        <v>73</v>
      </c>
      <c r="B1255" s="34" t="s">
        <v>2</v>
      </c>
      <c r="C1255" s="34"/>
      <c r="D1255" s="34"/>
      <c r="E1255" s="34"/>
      <c r="F1255" s="34" t="s">
        <v>5182</v>
      </c>
      <c r="G1255" s="15" t="s">
        <v>4783</v>
      </c>
      <c r="H1255" s="16" t="s">
        <v>4783</v>
      </c>
      <c r="I1255" s="172">
        <f t="shared" si="253"/>
        <v>1243</v>
      </c>
      <c r="J1255" s="83">
        <f t="shared" si="245"/>
        <v>1188</v>
      </c>
      <c r="K1255" s="17" t="s">
        <v>4752</v>
      </c>
      <c r="L1255" s="60" t="s">
        <v>74</v>
      </c>
      <c r="M1255" s="60" t="s">
        <v>5648</v>
      </c>
      <c r="N1255" s="139" t="s">
        <v>4802</v>
      </c>
      <c r="O1255" s="18" t="s">
        <v>5159</v>
      </c>
      <c r="P1255" s="47" t="s">
        <v>5372</v>
      </c>
      <c r="Q1255" s="48">
        <v>42675</v>
      </c>
      <c r="R1255" s="66" t="s">
        <v>5315</v>
      </c>
      <c r="S1255" s="48" t="s">
        <v>76</v>
      </c>
      <c r="T1255" s="56" t="s">
        <v>77</v>
      </c>
      <c r="U1255" s="47" t="s">
        <v>78</v>
      </c>
      <c r="V1255" s="58" t="s">
        <v>206</v>
      </c>
      <c r="W1255" s="58" t="s">
        <v>1858</v>
      </c>
      <c r="X1255" s="58" t="s">
        <v>5183</v>
      </c>
      <c r="Y1255" s="19" t="s">
        <v>5193</v>
      </c>
      <c r="Z1255" s="71"/>
      <c r="AA1255" s="69"/>
      <c r="AB1255" s="68">
        <f t="shared" si="246"/>
        <v>0</v>
      </c>
      <c r="AC1255" s="69">
        <v>1747.85</v>
      </c>
      <c r="AD1255" s="69">
        <v>941.15</v>
      </c>
      <c r="AE1255" s="69"/>
      <c r="AF1255" s="68">
        <f t="shared" si="247"/>
        <v>2689</v>
      </c>
      <c r="AG1255" s="69"/>
      <c r="AH1255" s="69"/>
      <c r="AI1255" s="69"/>
      <c r="AJ1255" s="68">
        <f t="shared" si="248"/>
        <v>0</v>
      </c>
      <c r="AK1255" s="69"/>
      <c r="AL1255" s="69"/>
      <c r="AM1255" s="69"/>
      <c r="AN1255" s="69"/>
      <c r="AO1255" s="69"/>
      <c r="AP1255" s="69"/>
      <c r="AQ1255" s="68">
        <f t="shared" si="249"/>
        <v>0</v>
      </c>
      <c r="AR1255" s="69">
        <v>1402.44</v>
      </c>
      <c r="AS1255" s="69"/>
      <c r="AT1255" s="72">
        <f t="shared" si="250"/>
        <v>157.3065</v>
      </c>
      <c r="AU1255" s="71">
        <f t="shared" si="244"/>
        <v>17.653284999999997</v>
      </c>
      <c r="AV1255" s="68">
        <f t="shared" si="251"/>
        <v>4266.3997850000005</v>
      </c>
      <c r="AW1255" s="68">
        <f t="shared" si="254"/>
        <v>51196.797420000003</v>
      </c>
      <c r="AX1255" s="70">
        <v>400</v>
      </c>
      <c r="AY1255" s="70">
        <v>600</v>
      </c>
      <c r="AZ1255" s="70"/>
      <c r="BA1255" s="68">
        <f t="shared" si="252"/>
        <v>52196.797420000003</v>
      </c>
      <c r="BB1255" s="17" t="s">
        <v>5447</v>
      </c>
      <c r="BC1255" s="81" t="s">
        <v>5134</v>
      </c>
    </row>
    <row r="1256" spans="1:55" s="20" customFormat="1" ht="39.75" customHeight="1" x14ac:dyDescent="0.25">
      <c r="A1256" s="81" t="s">
        <v>73</v>
      </c>
      <c r="B1256" s="34" t="s">
        <v>2</v>
      </c>
      <c r="C1256" s="34"/>
      <c r="D1256" s="34"/>
      <c r="E1256" s="34"/>
      <c r="F1256" s="34" t="s">
        <v>5182</v>
      </c>
      <c r="G1256" s="15" t="s">
        <v>4783</v>
      </c>
      <c r="H1256" s="16" t="s">
        <v>4783</v>
      </c>
      <c r="I1256" s="172">
        <f t="shared" si="253"/>
        <v>1244</v>
      </c>
      <c r="J1256" s="83">
        <f t="shared" si="245"/>
        <v>1189</v>
      </c>
      <c r="K1256" s="17" t="s">
        <v>4752</v>
      </c>
      <c r="L1256" s="60" t="s">
        <v>74</v>
      </c>
      <c r="M1256" s="60" t="s">
        <v>5648</v>
      </c>
      <c r="N1256" s="139" t="s">
        <v>4802</v>
      </c>
      <c r="O1256" s="18" t="s">
        <v>5160</v>
      </c>
      <c r="P1256" s="47" t="s">
        <v>5373</v>
      </c>
      <c r="Q1256" s="48">
        <v>42675</v>
      </c>
      <c r="R1256" s="66" t="s">
        <v>5316</v>
      </c>
      <c r="S1256" s="48" t="s">
        <v>76</v>
      </c>
      <c r="T1256" s="56" t="s">
        <v>77</v>
      </c>
      <c r="U1256" s="47" t="s">
        <v>78</v>
      </c>
      <c r="V1256" s="58" t="s">
        <v>206</v>
      </c>
      <c r="W1256" s="58" t="s">
        <v>1858</v>
      </c>
      <c r="X1256" s="58" t="s">
        <v>5183</v>
      </c>
      <c r="Y1256" s="19" t="s">
        <v>5193</v>
      </c>
      <c r="Z1256" s="71"/>
      <c r="AA1256" s="69"/>
      <c r="AB1256" s="68">
        <f t="shared" si="246"/>
        <v>0</v>
      </c>
      <c r="AC1256" s="69">
        <v>1747.85</v>
      </c>
      <c r="AD1256" s="69">
        <v>941.15</v>
      </c>
      <c r="AE1256" s="69"/>
      <c r="AF1256" s="68">
        <f t="shared" si="247"/>
        <v>2689</v>
      </c>
      <c r="AG1256" s="69"/>
      <c r="AH1256" s="69"/>
      <c r="AI1256" s="69"/>
      <c r="AJ1256" s="68">
        <f t="shared" si="248"/>
        <v>0</v>
      </c>
      <c r="AK1256" s="69"/>
      <c r="AL1256" s="69"/>
      <c r="AM1256" s="69"/>
      <c r="AN1256" s="69"/>
      <c r="AO1256" s="69"/>
      <c r="AP1256" s="69"/>
      <c r="AQ1256" s="68">
        <f t="shared" si="249"/>
        <v>0</v>
      </c>
      <c r="AR1256" s="69">
        <v>818</v>
      </c>
      <c r="AS1256" s="69"/>
      <c r="AT1256" s="72">
        <f t="shared" si="250"/>
        <v>157.3065</v>
      </c>
      <c r="AU1256" s="71">
        <f t="shared" si="244"/>
        <v>17.653284999999997</v>
      </c>
      <c r="AV1256" s="68">
        <f t="shared" si="251"/>
        <v>3681.959785</v>
      </c>
      <c r="AW1256" s="68">
        <f t="shared" si="254"/>
        <v>44183.517420000004</v>
      </c>
      <c r="AX1256" s="70">
        <v>400</v>
      </c>
      <c r="AY1256" s="70">
        <v>600</v>
      </c>
      <c r="AZ1256" s="70"/>
      <c r="BA1256" s="68">
        <f t="shared" si="252"/>
        <v>45183.517420000004</v>
      </c>
      <c r="BB1256" s="17" t="s">
        <v>5447</v>
      </c>
      <c r="BC1256" s="81" t="s">
        <v>5134</v>
      </c>
    </row>
    <row r="1257" spans="1:55" s="20" customFormat="1" ht="39.75" customHeight="1" x14ac:dyDescent="0.25">
      <c r="A1257" s="81" t="s">
        <v>73</v>
      </c>
      <c r="B1257" s="34" t="s">
        <v>2</v>
      </c>
      <c r="C1257" s="34"/>
      <c r="D1257" s="34"/>
      <c r="E1257" s="34"/>
      <c r="F1257" s="34" t="s">
        <v>5182</v>
      </c>
      <c r="G1257" s="15" t="s">
        <v>4783</v>
      </c>
      <c r="H1257" s="16" t="s">
        <v>4783</v>
      </c>
      <c r="I1257" s="172">
        <f t="shared" si="253"/>
        <v>1245</v>
      </c>
      <c r="J1257" s="83">
        <f t="shared" si="245"/>
        <v>1190</v>
      </c>
      <c r="K1257" s="17" t="s">
        <v>4752</v>
      </c>
      <c r="L1257" s="60" t="s">
        <v>74</v>
      </c>
      <c r="M1257" s="60" t="s">
        <v>5648</v>
      </c>
      <c r="N1257" s="139" t="s">
        <v>4802</v>
      </c>
      <c r="O1257" s="18" t="s">
        <v>5163</v>
      </c>
      <c r="P1257" s="47" t="s">
        <v>5376</v>
      </c>
      <c r="Q1257" s="48">
        <v>42675</v>
      </c>
      <c r="R1257" s="66" t="s">
        <v>5319</v>
      </c>
      <c r="S1257" s="48" t="s">
        <v>76</v>
      </c>
      <c r="T1257" s="56" t="s">
        <v>77</v>
      </c>
      <c r="U1257" s="47" t="s">
        <v>78</v>
      </c>
      <c r="V1257" s="58" t="s">
        <v>206</v>
      </c>
      <c r="W1257" s="58" t="s">
        <v>1858</v>
      </c>
      <c r="X1257" s="58" t="s">
        <v>5183</v>
      </c>
      <c r="Y1257" s="19" t="s">
        <v>5193</v>
      </c>
      <c r="Z1257" s="71"/>
      <c r="AA1257" s="69"/>
      <c r="AB1257" s="68">
        <f t="shared" si="246"/>
        <v>0</v>
      </c>
      <c r="AC1257" s="69">
        <v>1747.85</v>
      </c>
      <c r="AD1257" s="69">
        <v>941.15</v>
      </c>
      <c r="AE1257" s="69"/>
      <c r="AF1257" s="68">
        <f t="shared" si="247"/>
        <v>2689</v>
      </c>
      <c r="AG1257" s="69"/>
      <c r="AH1257" s="69"/>
      <c r="AI1257" s="69"/>
      <c r="AJ1257" s="68">
        <f t="shared" si="248"/>
        <v>0</v>
      </c>
      <c r="AK1257" s="69"/>
      <c r="AL1257" s="69"/>
      <c r="AM1257" s="69"/>
      <c r="AN1257" s="69"/>
      <c r="AO1257" s="69"/>
      <c r="AP1257" s="69"/>
      <c r="AQ1257" s="68">
        <f t="shared" si="249"/>
        <v>0</v>
      </c>
      <c r="AR1257" s="69">
        <v>1314.79</v>
      </c>
      <c r="AS1257" s="69"/>
      <c r="AT1257" s="72">
        <f t="shared" si="250"/>
        <v>157.3065</v>
      </c>
      <c r="AU1257" s="71">
        <f t="shared" si="244"/>
        <v>17.653284999999997</v>
      </c>
      <c r="AV1257" s="68">
        <f t="shared" si="251"/>
        <v>4178.749785</v>
      </c>
      <c r="AW1257" s="68">
        <f t="shared" si="254"/>
        <v>50144.99742</v>
      </c>
      <c r="AX1257" s="70">
        <v>400</v>
      </c>
      <c r="AY1257" s="70">
        <v>600</v>
      </c>
      <c r="AZ1257" s="70"/>
      <c r="BA1257" s="68">
        <f t="shared" si="252"/>
        <v>51144.99742</v>
      </c>
      <c r="BB1257" s="17" t="s">
        <v>5447</v>
      </c>
      <c r="BC1257" s="81" t="s">
        <v>5134</v>
      </c>
    </row>
    <row r="1258" spans="1:55" s="20" customFormat="1" ht="39.75" customHeight="1" x14ac:dyDescent="0.25">
      <c r="A1258" s="81" t="s">
        <v>73</v>
      </c>
      <c r="B1258" s="34" t="s">
        <v>2</v>
      </c>
      <c r="C1258" s="34"/>
      <c r="D1258" s="34"/>
      <c r="E1258" s="34"/>
      <c r="F1258" s="34" t="s">
        <v>5182</v>
      </c>
      <c r="G1258" s="15" t="s">
        <v>4783</v>
      </c>
      <c r="H1258" s="16" t="s">
        <v>4783</v>
      </c>
      <c r="I1258" s="172">
        <f t="shared" si="253"/>
        <v>1246</v>
      </c>
      <c r="J1258" s="83">
        <f t="shared" si="245"/>
        <v>1191</v>
      </c>
      <c r="K1258" s="17" t="s">
        <v>4752</v>
      </c>
      <c r="L1258" s="60" t="s">
        <v>74</v>
      </c>
      <c r="M1258" s="60" t="s">
        <v>5648</v>
      </c>
      <c r="N1258" s="139" t="s">
        <v>4802</v>
      </c>
      <c r="O1258" s="18" t="s">
        <v>5164</v>
      </c>
      <c r="P1258" s="47" t="s">
        <v>5377</v>
      </c>
      <c r="Q1258" s="48">
        <v>42675</v>
      </c>
      <c r="R1258" s="66" t="s">
        <v>5320</v>
      </c>
      <c r="S1258" s="48" t="s">
        <v>76</v>
      </c>
      <c r="T1258" s="56" t="s">
        <v>77</v>
      </c>
      <c r="U1258" s="47" t="s">
        <v>78</v>
      </c>
      <c r="V1258" s="58" t="s">
        <v>206</v>
      </c>
      <c r="W1258" s="58" t="s">
        <v>1858</v>
      </c>
      <c r="X1258" s="58" t="s">
        <v>5183</v>
      </c>
      <c r="Y1258" s="19" t="s">
        <v>5193</v>
      </c>
      <c r="Z1258" s="71"/>
      <c r="AA1258" s="69"/>
      <c r="AB1258" s="68">
        <f t="shared" si="246"/>
        <v>0</v>
      </c>
      <c r="AC1258" s="69">
        <v>1747.85</v>
      </c>
      <c r="AD1258" s="69">
        <v>941.15</v>
      </c>
      <c r="AE1258" s="69"/>
      <c r="AF1258" s="68">
        <f t="shared" si="247"/>
        <v>2689</v>
      </c>
      <c r="AG1258" s="69"/>
      <c r="AH1258" s="69"/>
      <c r="AI1258" s="69"/>
      <c r="AJ1258" s="68">
        <f t="shared" si="248"/>
        <v>0</v>
      </c>
      <c r="AK1258" s="69"/>
      <c r="AL1258" s="69"/>
      <c r="AM1258" s="69"/>
      <c r="AN1258" s="69"/>
      <c r="AO1258" s="69">
        <v>300</v>
      </c>
      <c r="AP1258" s="69"/>
      <c r="AQ1258" s="68">
        <f t="shared" si="249"/>
        <v>300</v>
      </c>
      <c r="AR1258" s="69">
        <v>1344.01</v>
      </c>
      <c r="AS1258" s="69"/>
      <c r="AT1258" s="72">
        <f t="shared" si="250"/>
        <v>157.3065</v>
      </c>
      <c r="AU1258" s="71">
        <f t="shared" si="244"/>
        <v>17.653284999999997</v>
      </c>
      <c r="AV1258" s="68">
        <f t="shared" si="251"/>
        <v>4507.9697850000002</v>
      </c>
      <c r="AW1258" s="68">
        <f t="shared" si="254"/>
        <v>54095.637419999999</v>
      </c>
      <c r="AX1258" s="70">
        <v>400</v>
      </c>
      <c r="AY1258" s="70">
        <v>600</v>
      </c>
      <c r="AZ1258" s="70"/>
      <c r="BA1258" s="68">
        <f t="shared" si="252"/>
        <v>55095.637419999999</v>
      </c>
      <c r="BB1258" s="17" t="s">
        <v>5447</v>
      </c>
      <c r="BC1258" s="81" t="s">
        <v>5134</v>
      </c>
    </row>
    <row r="1259" spans="1:55" s="20" customFormat="1" ht="39.75" customHeight="1" x14ac:dyDescent="0.25">
      <c r="A1259" s="81" t="s">
        <v>73</v>
      </c>
      <c r="B1259" s="34" t="s">
        <v>2</v>
      </c>
      <c r="C1259" s="34"/>
      <c r="D1259" s="34"/>
      <c r="E1259" s="34"/>
      <c r="F1259" s="34" t="s">
        <v>5182</v>
      </c>
      <c r="G1259" s="15" t="s">
        <v>4783</v>
      </c>
      <c r="H1259" s="16" t="s">
        <v>4783</v>
      </c>
      <c r="I1259" s="172">
        <f t="shared" si="253"/>
        <v>1247</v>
      </c>
      <c r="J1259" s="83">
        <f t="shared" si="245"/>
        <v>1192</v>
      </c>
      <c r="K1259" s="17" t="s">
        <v>4752</v>
      </c>
      <c r="L1259" s="60" t="s">
        <v>74</v>
      </c>
      <c r="M1259" s="60" t="s">
        <v>5648</v>
      </c>
      <c r="N1259" s="139" t="s">
        <v>4802</v>
      </c>
      <c r="O1259" s="18" t="s">
        <v>5165</v>
      </c>
      <c r="P1259" s="47" t="s">
        <v>5378</v>
      </c>
      <c r="Q1259" s="48">
        <v>42675</v>
      </c>
      <c r="R1259" s="66" t="s">
        <v>5321</v>
      </c>
      <c r="S1259" s="48" t="s">
        <v>76</v>
      </c>
      <c r="T1259" s="56" t="s">
        <v>77</v>
      </c>
      <c r="U1259" s="47" t="s">
        <v>78</v>
      </c>
      <c r="V1259" s="58" t="s">
        <v>206</v>
      </c>
      <c r="W1259" s="58" t="s">
        <v>1858</v>
      </c>
      <c r="X1259" s="58" t="s">
        <v>5183</v>
      </c>
      <c r="Y1259" s="19" t="s">
        <v>5193</v>
      </c>
      <c r="Z1259" s="71"/>
      <c r="AA1259" s="69"/>
      <c r="AB1259" s="68">
        <f t="shared" si="246"/>
        <v>0</v>
      </c>
      <c r="AC1259" s="69">
        <v>1747.85</v>
      </c>
      <c r="AD1259" s="69">
        <v>941.15</v>
      </c>
      <c r="AE1259" s="69"/>
      <c r="AF1259" s="68">
        <f t="shared" si="247"/>
        <v>2689</v>
      </c>
      <c r="AG1259" s="69"/>
      <c r="AH1259" s="69"/>
      <c r="AI1259" s="69"/>
      <c r="AJ1259" s="68">
        <f t="shared" si="248"/>
        <v>0</v>
      </c>
      <c r="AK1259" s="69"/>
      <c r="AL1259" s="69"/>
      <c r="AM1259" s="69"/>
      <c r="AN1259" s="69"/>
      <c r="AO1259" s="69"/>
      <c r="AP1259" s="69"/>
      <c r="AQ1259" s="68">
        <f t="shared" si="249"/>
        <v>0</v>
      </c>
      <c r="AR1259" s="69">
        <v>1051.83</v>
      </c>
      <c r="AS1259" s="69"/>
      <c r="AT1259" s="72">
        <f t="shared" si="250"/>
        <v>157.3065</v>
      </c>
      <c r="AU1259" s="71">
        <f t="shared" si="244"/>
        <v>17.653284999999997</v>
      </c>
      <c r="AV1259" s="68">
        <f t="shared" si="251"/>
        <v>3915.7897849999999</v>
      </c>
      <c r="AW1259" s="68">
        <f t="shared" si="254"/>
        <v>46989.477419999996</v>
      </c>
      <c r="AX1259" s="70">
        <v>400</v>
      </c>
      <c r="AY1259" s="70">
        <v>600</v>
      </c>
      <c r="AZ1259" s="70"/>
      <c r="BA1259" s="68">
        <f t="shared" si="252"/>
        <v>47989.477419999996</v>
      </c>
      <c r="BB1259" s="17" t="s">
        <v>5447</v>
      </c>
      <c r="BC1259" s="81" t="s">
        <v>5134</v>
      </c>
    </row>
    <row r="1260" spans="1:55" s="20" customFormat="1" ht="39.75" customHeight="1" x14ac:dyDescent="0.25">
      <c r="A1260" s="81" t="s">
        <v>73</v>
      </c>
      <c r="B1260" s="34" t="s">
        <v>2</v>
      </c>
      <c r="C1260" s="34"/>
      <c r="D1260" s="34"/>
      <c r="E1260" s="34"/>
      <c r="F1260" s="34" t="s">
        <v>5182</v>
      </c>
      <c r="G1260" s="15" t="s">
        <v>4783</v>
      </c>
      <c r="H1260" s="16" t="s">
        <v>4783</v>
      </c>
      <c r="I1260" s="172">
        <f t="shared" si="253"/>
        <v>1248</v>
      </c>
      <c r="J1260" s="83">
        <f t="shared" si="245"/>
        <v>1193</v>
      </c>
      <c r="K1260" s="17" t="s">
        <v>4752</v>
      </c>
      <c r="L1260" s="60" t="s">
        <v>74</v>
      </c>
      <c r="M1260" s="60" t="s">
        <v>5648</v>
      </c>
      <c r="N1260" s="139" t="s">
        <v>4802</v>
      </c>
      <c r="O1260" s="18" t="s">
        <v>5167</v>
      </c>
      <c r="P1260" s="47" t="s">
        <v>5380</v>
      </c>
      <c r="Q1260" s="48">
        <v>42675</v>
      </c>
      <c r="R1260" s="66" t="s">
        <v>5323</v>
      </c>
      <c r="S1260" s="48" t="s">
        <v>76</v>
      </c>
      <c r="T1260" s="56" t="s">
        <v>77</v>
      </c>
      <c r="U1260" s="47" t="s">
        <v>78</v>
      </c>
      <c r="V1260" s="58" t="s">
        <v>206</v>
      </c>
      <c r="W1260" s="58" t="s">
        <v>1858</v>
      </c>
      <c r="X1260" s="58" t="s">
        <v>5183</v>
      </c>
      <c r="Y1260" s="19" t="s">
        <v>5193</v>
      </c>
      <c r="Z1260" s="71"/>
      <c r="AA1260" s="69"/>
      <c r="AB1260" s="68">
        <f t="shared" si="246"/>
        <v>0</v>
      </c>
      <c r="AC1260" s="69">
        <v>1747.85</v>
      </c>
      <c r="AD1260" s="69">
        <v>941.15</v>
      </c>
      <c r="AE1260" s="69"/>
      <c r="AF1260" s="68">
        <f t="shared" si="247"/>
        <v>2689</v>
      </c>
      <c r="AG1260" s="69"/>
      <c r="AH1260" s="69"/>
      <c r="AI1260" s="69"/>
      <c r="AJ1260" s="68">
        <f t="shared" si="248"/>
        <v>0</v>
      </c>
      <c r="AK1260" s="69"/>
      <c r="AL1260" s="69"/>
      <c r="AM1260" s="69"/>
      <c r="AN1260" s="69"/>
      <c r="AO1260" s="69">
        <v>300</v>
      </c>
      <c r="AP1260" s="69"/>
      <c r="AQ1260" s="68">
        <f t="shared" si="249"/>
        <v>300</v>
      </c>
      <c r="AR1260" s="69">
        <v>1285.57</v>
      </c>
      <c r="AS1260" s="69"/>
      <c r="AT1260" s="72">
        <f t="shared" si="250"/>
        <v>157.3065</v>
      </c>
      <c r="AU1260" s="71">
        <f t="shared" si="244"/>
        <v>17.653284999999997</v>
      </c>
      <c r="AV1260" s="68">
        <f t="shared" si="251"/>
        <v>4449.5297849999997</v>
      </c>
      <c r="AW1260" s="68">
        <f t="shared" si="254"/>
        <v>53394.35742</v>
      </c>
      <c r="AX1260" s="70">
        <v>400</v>
      </c>
      <c r="AY1260" s="70">
        <v>600</v>
      </c>
      <c r="AZ1260" s="70"/>
      <c r="BA1260" s="68">
        <f t="shared" si="252"/>
        <v>54394.35742</v>
      </c>
      <c r="BB1260" s="17" t="s">
        <v>5447</v>
      </c>
      <c r="BC1260" s="81" t="s">
        <v>5134</v>
      </c>
    </row>
    <row r="1261" spans="1:55" s="20" customFormat="1" ht="39.75" customHeight="1" x14ac:dyDescent="0.25">
      <c r="A1261" s="81" t="s">
        <v>73</v>
      </c>
      <c r="B1261" s="34" t="s">
        <v>2</v>
      </c>
      <c r="C1261" s="34"/>
      <c r="D1261" s="34"/>
      <c r="E1261" s="34"/>
      <c r="F1261" s="34" t="s">
        <v>5182</v>
      </c>
      <c r="G1261" s="15" t="s">
        <v>4783</v>
      </c>
      <c r="H1261" s="16" t="s">
        <v>4783</v>
      </c>
      <c r="I1261" s="172">
        <f t="shared" si="253"/>
        <v>1249</v>
      </c>
      <c r="J1261" s="83">
        <f t="shared" si="245"/>
        <v>1194</v>
      </c>
      <c r="K1261" s="17" t="s">
        <v>4752</v>
      </c>
      <c r="L1261" s="60" t="s">
        <v>74</v>
      </c>
      <c r="M1261" s="60" t="s">
        <v>5648</v>
      </c>
      <c r="N1261" s="139" t="s">
        <v>4802</v>
      </c>
      <c r="O1261" s="18" t="s">
        <v>5692</v>
      </c>
      <c r="P1261" s="81" t="s">
        <v>5693</v>
      </c>
      <c r="Q1261" s="48">
        <v>43009</v>
      </c>
      <c r="R1261" s="66" t="s">
        <v>6038</v>
      </c>
      <c r="S1261" s="48" t="s">
        <v>76</v>
      </c>
      <c r="T1261" s="56" t="s">
        <v>77</v>
      </c>
      <c r="U1261" s="47" t="s">
        <v>78</v>
      </c>
      <c r="V1261" s="58" t="s">
        <v>206</v>
      </c>
      <c r="W1261" s="58" t="s">
        <v>1858</v>
      </c>
      <c r="X1261" s="58" t="s">
        <v>5183</v>
      </c>
      <c r="Y1261" s="19" t="s">
        <v>5193</v>
      </c>
      <c r="Z1261" s="71"/>
      <c r="AA1261" s="69"/>
      <c r="AB1261" s="68">
        <f t="shared" si="246"/>
        <v>0</v>
      </c>
      <c r="AC1261" s="69">
        <v>1747.85</v>
      </c>
      <c r="AD1261" s="69">
        <v>941.15</v>
      </c>
      <c r="AE1261" s="69"/>
      <c r="AF1261" s="68">
        <f t="shared" si="247"/>
        <v>2689</v>
      </c>
      <c r="AG1261" s="69"/>
      <c r="AH1261" s="69"/>
      <c r="AI1261" s="69"/>
      <c r="AJ1261" s="68">
        <f t="shared" si="248"/>
        <v>0</v>
      </c>
      <c r="AK1261" s="69"/>
      <c r="AL1261" s="69"/>
      <c r="AM1261" s="69"/>
      <c r="AN1261" s="69"/>
      <c r="AO1261" s="69"/>
      <c r="AP1261" s="69"/>
      <c r="AQ1261" s="68">
        <f t="shared" si="249"/>
        <v>0</v>
      </c>
      <c r="AR1261" s="69"/>
      <c r="AS1261" s="69"/>
      <c r="AT1261" s="72">
        <f t="shared" si="250"/>
        <v>157.3065</v>
      </c>
      <c r="AU1261" s="71">
        <f t="shared" si="244"/>
        <v>17.653284999999997</v>
      </c>
      <c r="AV1261" s="68">
        <f t="shared" si="251"/>
        <v>2863.959785</v>
      </c>
      <c r="AW1261" s="68">
        <f t="shared" si="254"/>
        <v>34367.517420000004</v>
      </c>
      <c r="AX1261" s="70">
        <v>400</v>
      </c>
      <c r="AY1261" s="70">
        <v>600</v>
      </c>
      <c r="AZ1261" s="70"/>
      <c r="BA1261" s="68">
        <f t="shared" si="252"/>
        <v>35367.517420000004</v>
      </c>
      <c r="BB1261" s="17" t="s">
        <v>5738</v>
      </c>
      <c r="BC1261" s="17" t="s">
        <v>5737</v>
      </c>
    </row>
    <row r="1262" spans="1:55" s="20" customFormat="1" ht="39.75" customHeight="1" x14ac:dyDescent="0.25">
      <c r="A1262" s="81" t="s">
        <v>73</v>
      </c>
      <c r="B1262" s="34" t="s">
        <v>2</v>
      </c>
      <c r="C1262" s="34"/>
      <c r="D1262" s="34"/>
      <c r="E1262" s="34"/>
      <c r="F1262" s="34" t="s">
        <v>5182</v>
      </c>
      <c r="G1262" s="15" t="s">
        <v>4783</v>
      </c>
      <c r="H1262" s="16" t="s">
        <v>4783</v>
      </c>
      <c r="I1262" s="172">
        <f t="shared" si="253"/>
        <v>1250</v>
      </c>
      <c r="J1262" s="83">
        <f t="shared" si="245"/>
        <v>1195</v>
      </c>
      <c r="K1262" s="17" t="s">
        <v>4752</v>
      </c>
      <c r="L1262" s="60" t="s">
        <v>74</v>
      </c>
      <c r="M1262" s="60" t="s">
        <v>5648</v>
      </c>
      <c r="N1262" s="139" t="s">
        <v>4802</v>
      </c>
      <c r="O1262" s="18" t="s">
        <v>5694</v>
      </c>
      <c r="P1262" s="81" t="s">
        <v>5695</v>
      </c>
      <c r="Q1262" s="48">
        <v>43009</v>
      </c>
      <c r="R1262" s="66" t="s">
        <v>6039</v>
      </c>
      <c r="S1262" s="48" t="s">
        <v>76</v>
      </c>
      <c r="T1262" s="56" t="s">
        <v>77</v>
      </c>
      <c r="U1262" s="47" t="s">
        <v>78</v>
      </c>
      <c r="V1262" s="58" t="s">
        <v>206</v>
      </c>
      <c r="W1262" s="58" t="s">
        <v>1858</v>
      </c>
      <c r="X1262" s="58" t="s">
        <v>5183</v>
      </c>
      <c r="Y1262" s="19" t="s">
        <v>5193</v>
      </c>
      <c r="Z1262" s="71"/>
      <c r="AA1262" s="69"/>
      <c r="AB1262" s="68">
        <f t="shared" si="246"/>
        <v>0</v>
      </c>
      <c r="AC1262" s="69">
        <v>1747.85</v>
      </c>
      <c r="AD1262" s="69">
        <v>941.15</v>
      </c>
      <c r="AE1262" s="69"/>
      <c r="AF1262" s="68">
        <f t="shared" si="247"/>
        <v>2689</v>
      </c>
      <c r="AG1262" s="69"/>
      <c r="AH1262" s="69"/>
      <c r="AI1262" s="69"/>
      <c r="AJ1262" s="68">
        <f t="shared" si="248"/>
        <v>0</v>
      </c>
      <c r="AK1262" s="69"/>
      <c r="AL1262" s="69"/>
      <c r="AM1262" s="69"/>
      <c r="AN1262" s="69">
        <v>450</v>
      </c>
      <c r="AO1262" s="69">
        <v>300</v>
      </c>
      <c r="AP1262" s="69"/>
      <c r="AQ1262" s="68">
        <f t="shared" si="249"/>
        <v>750</v>
      </c>
      <c r="AR1262" s="69">
        <v>1402.44</v>
      </c>
      <c r="AS1262" s="69"/>
      <c r="AT1262" s="72">
        <f t="shared" si="250"/>
        <v>157.3065</v>
      </c>
      <c r="AU1262" s="71">
        <f t="shared" si="244"/>
        <v>17.653284999999997</v>
      </c>
      <c r="AV1262" s="68">
        <f t="shared" si="251"/>
        <v>5016.3997850000005</v>
      </c>
      <c r="AW1262" s="68">
        <f t="shared" si="254"/>
        <v>60196.797420000003</v>
      </c>
      <c r="AX1262" s="70">
        <v>400</v>
      </c>
      <c r="AY1262" s="70">
        <v>600</v>
      </c>
      <c r="AZ1262" s="70"/>
      <c r="BA1262" s="68">
        <f t="shared" si="252"/>
        <v>61196.797420000003</v>
      </c>
      <c r="BB1262" s="17" t="s">
        <v>5738</v>
      </c>
      <c r="BC1262" s="17" t="s">
        <v>5737</v>
      </c>
    </row>
    <row r="1263" spans="1:55" s="20" customFormat="1" ht="39.75" customHeight="1" x14ac:dyDescent="0.25">
      <c r="A1263" s="81" t="s">
        <v>73</v>
      </c>
      <c r="B1263" s="34" t="s">
        <v>2</v>
      </c>
      <c r="C1263" s="34"/>
      <c r="D1263" s="34"/>
      <c r="E1263" s="34"/>
      <c r="F1263" s="34" t="s">
        <v>5182</v>
      </c>
      <c r="G1263" s="15" t="s">
        <v>4783</v>
      </c>
      <c r="H1263" s="16" t="s">
        <v>4783</v>
      </c>
      <c r="I1263" s="172">
        <f t="shared" si="253"/>
        <v>1251</v>
      </c>
      <c r="J1263" s="83">
        <f t="shared" si="245"/>
        <v>1196</v>
      </c>
      <c r="K1263" s="17" t="s">
        <v>4752</v>
      </c>
      <c r="L1263" s="60" t="s">
        <v>74</v>
      </c>
      <c r="M1263" s="60" t="s">
        <v>5648</v>
      </c>
      <c r="N1263" s="139" t="s">
        <v>4802</v>
      </c>
      <c r="O1263" s="18" t="s">
        <v>5696</v>
      </c>
      <c r="P1263" s="81" t="s">
        <v>5697</v>
      </c>
      <c r="Q1263" s="48">
        <v>43009</v>
      </c>
      <c r="R1263" s="66" t="s">
        <v>6040</v>
      </c>
      <c r="S1263" s="48" t="s">
        <v>76</v>
      </c>
      <c r="T1263" s="56" t="s">
        <v>77</v>
      </c>
      <c r="U1263" s="47" t="s">
        <v>78</v>
      </c>
      <c r="V1263" s="58" t="s">
        <v>206</v>
      </c>
      <c r="W1263" s="58" t="s">
        <v>1858</v>
      </c>
      <c r="X1263" s="58" t="s">
        <v>5183</v>
      </c>
      <c r="Y1263" s="19" t="s">
        <v>5193</v>
      </c>
      <c r="Z1263" s="71"/>
      <c r="AA1263" s="69"/>
      <c r="AB1263" s="68">
        <f t="shared" si="246"/>
        <v>0</v>
      </c>
      <c r="AC1263" s="69">
        <v>1747.85</v>
      </c>
      <c r="AD1263" s="69">
        <v>941.15</v>
      </c>
      <c r="AE1263" s="69"/>
      <c r="AF1263" s="68">
        <f t="shared" si="247"/>
        <v>2689</v>
      </c>
      <c r="AG1263" s="69"/>
      <c r="AH1263" s="69"/>
      <c r="AI1263" s="69"/>
      <c r="AJ1263" s="68">
        <f t="shared" si="248"/>
        <v>0</v>
      </c>
      <c r="AK1263" s="69"/>
      <c r="AL1263" s="69"/>
      <c r="AM1263" s="69"/>
      <c r="AN1263" s="69">
        <v>450</v>
      </c>
      <c r="AO1263" s="69"/>
      <c r="AP1263" s="69"/>
      <c r="AQ1263" s="68">
        <f t="shared" si="249"/>
        <v>450</v>
      </c>
      <c r="AR1263" s="69"/>
      <c r="AS1263" s="69"/>
      <c r="AT1263" s="72">
        <f t="shared" si="250"/>
        <v>157.3065</v>
      </c>
      <c r="AU1263" s="71">
        <f t="shared" si="244"/>
        <v>17.653284999999997</v>
      </c>
      <c r="AV1263" s="68">
        <f t="shared" si="251"/>
        <v>3313.959785</v>
      </c>
      <c r="AW1263" s="68">
        <f t="shared" si="254"/>
        <v>39767.517420000004</v>
      </c>
      <c r="AX1263" s="70">
        <v>400</v>
      </c>
      <c r="AY1263" s="70">
        <v>600</v>
      </c>
      <c r="AZ1263" s="70"/>
      <c r="BA1263" s="68">
        <f t="shared" si="252"/>
        <v>40767.517420000004</v>
      </c>
      <c r="BB1263" s="17" t="s">
        <v>5738</v>
      </c>
      <c r="BC1263" s="17" t="s">
        <v>5737</v>
      </c>
    </row>
    <row r="1264" spans="1:55" s="20" customFormat="1" ht="39.75" customHeight="1" x14ac:dyDescent="0.25">
      <c r="A1264" s="81" t="s">
        <v>73</v>
      </c>
      <c r="B1264" s="34" t="s">
        <v>2</v>
      </c>
      <c r="C1264" s="34"/>
      <c r="D1264" s="34"/>
      <c r="E1264" s="34"/>
      <c r="F1264" s="34" t="s">
        <v>5182</v>
      </c>
      <c r="G1264" s="15" t="s">
        <v>4783</v>
      </c>
      <c r="H1264" s="16" t="s">
        <v>4783</v>
      </c>
      <c r="I1264" s="172">
        <f t="shared" si="253"/>
        <v>1252</v>
      </c>
      <c r="J1264" s="83">
        <f t="shared" si="245"/>
        <v>1197</v>
      </c>
      <c r="K1264" s="17" t="s">
        <v>4752</v>
      </c>
      <c r="L1264" s="60" t="s">
        <v>74</v>
      </c>
      <c r="M1264" s="60" t="s">
        <v>5648</v>
      </c>
      <c r="N1264" s="139" t="s">
        <v>4802</v>
      </c>
      <c r="O1264" s="18" t="s">
        <v>5698</v>
      </c>
      <c r="P1264" s="81" t="s">
        <v>5699</v>
      </c>
      <c r="Q1264" s="48">
        <v>43009</v>
      </c>
      <c r="R1264" s="66" t="s">
        <v>6041</v>
      </c>
      <c r="S1264" s="48" t="s">
        <v>76</v>
      </c>
      <c r="T1264" s="56" t="s">
        <v>77</v>
      </c>
      <c r="U1264" s="47" t="s">
        <v>78</v>
      </c>
      <c r="V1264" s="58" t="s">
        <v>206</v>
      </c>
      <c r="W1264" s="58" t="s">
        <v>1858</v>
      </c>
      <c r="X1264" s="58" t="s">
        <v>5183</v>
      </c>
      <c r="Y1264" s="19" t="s">
        <v>5193</v>
      </c>
      <c r="Z1264" s="71"/>
      <c r="AA1264" s="69"/>
      <c r="AB1264" s="68">
        <f t="shared" si="246"/>
        <v>0</v>
      </c>
      <c r="AC1264" s="69">
        <v>1747.85</v>
      </c>
      <c r="AD1264" s="69">
        <v>941.15</v>
      </c>
      <c r="AE1264" s="69"/>
      <c r="AF1264" s="68">
        <f t="shared" si="247"/>
        <v>2689</v>
      </c>
      <c r="AG1264" s="69"/>
      <c r="AH1264" s="69"/>
      <c r="AI1264" s="69"/>
      <c r="AJ1264" s="68">
        <f t="shared" si="248"/>
        <v>0</v>
      </c>
      <c r="AK1264" s="69"/>
      <c r="AL1264" s="69"/>
      <c r="AM1264" s="69"/>
      <c r="AN1264" s="69"/>
      <c r="AO1264" s="69">
        <v>300</v>
      </c>
      <c r="AP1264" s="69"/>
      <c r="AQ1264" s="68">
        <f t="shared" si="249"/>
        <v>300</v>
      </c>
      <c r="AR1264" s="69">
        <v>1344.01</v>
      </c>
      <c r="AS1264" s="69"/>
      <c r="AT1264" s="72">
        <f t="shared" si="250"/>
        <v>157.3065</v>
      </c>
      <c r="AU1264" s="71">
        <f t="shared" si="244"/>
        <v>17.653284999999997</v>
      </c>
      <c r="AV1264" s="68">
        <f t="shared" si="251"/>
        <v>4507.9697850000002</v>
      </c>
      <c r="AW1264" s="68">
        <f t="shared" si="254"/>
        <v>54095.637419999999</v>
      </c>
      <c r="AX1264" s="70">
        <v>400</v>
      </c>
      <c r="AY1264" s="70">
        <v>600</v>
      </c>
      <c r="AZ1264" s="70"/>
      <c r="BA1264" s="68">
        <f t="shared" si="252"/>
        <v>55095.637419999999</v>
      </c>
      <c r="BB1264" s="17" t="s">
        <v>5738</v>
      </c>
      <c r="BC1264" s="17" t="s">
        <v>5737</v>
      </c>
    </row>
    <row r="1265" spans="1:55" s="20" customFormat="1" ht="39.75" customHeight="1" x14ac:dyDescent="0.25">
      <c r="A1265" s="81" t="s">
        <v>73</v>
      </c>
      <c r="B1265" s="34" t="s">
        <v>2</v>
      </c>
      <c r="C1265" s="34"/>
      <c r="D1265" s="34"/>
      <c r="E1265" s="34"/>
      <c r="F1265" s="34" t="s">
        <v>5182</v>
      </c>
      <c r="G1265" s="15" t="s">
        <v>4783</v>
      </c>
      <c r="H1265" s="16" t="s">
        <v>4783</v>
      </c>
      <c r="I1265" s="172">
        <f t="shared" si="253"/>
        <v>1253</v>
      </c>
      <c r="J1265" s="83">
        <f t="shared" si="245"/>
        <v>1198</v>
      </c>
      <c r="K1265" s="17" t="s">
        <v>4752</v>
      </c>
      <c r="L1265" s="60" t="s">
        <v>74</v>
      </c>
      <c r="M1265" s="60" t="s">
        <v>5648</v>
      </c>
      <c r="N1265" s="139" t="s">
        <v>4802</v>
      </c>
      <c r="O1265" s="18" t="s">
        <v>5700</v>
      </c>
      <c r="P1265" s="81" t="s">
        <v>5701</v>
      </c>
      <c r="Q1265" s="48">
        <v>43009</v>
      </c>
      <c r="R1265" s="66" t="s">
        <v>6042</v>
      </c>
      <c r="S1265" s="48" t="s">
        <v>76</v>
      </c>
      <c r="T1265" s="56" t="s">
        <v>77</v>
      </c>
      <c r="U1265" s="47" t="s">
        <v>78</v>
      </c>
      <c r="V1265" s="58" t="s">
        <v>206</v>
      </c>
      <c r="W1265" s="58" t="s">
        <v>1858</v>
      </c>
      <c r="X1265" s="58" t="s">
        <v>5183</v>
      </c>
      <c r="Y1265" s="19" t="s">
        <v>5193</v>
      </c>
      <c r="Z1265" s="71"/>
      <c r="AA1265" s="69"/>
      <c r="AB1265" s="68">
        <f t="shared" si="246"/>
        <v>0</v>
      </c>
      <c r="AC1265" s="69">
        <v>1747.85</v>
      </c>
      <c r="AD1265" s="69">
        <v>941.15</v>
      </c>
      <c r="AE1265" s="69"/>
      <c r="AF1265" s="68">
        <f t="shared" si="247"/>
        <v>2689</v>
      </c>
      <c r="AG1265" s="69"/>
      <c r="AH1265" s="69"/>
      <c r="AI1265" s="69"/>
      <c r="AJ1265" s="68">
        <f t="shared" si="248"/>
        <v>0</v>
      </c>
      <c r="AK1265" s="69"/>
      <c r="AL1265" s="69"/>
      <c r="AM1265" s="69"/>
      <c r="AN1265" s="69">
        <v>450</v>
      </c>
      <c r="AO1265" s="69">
        <v>300</v>
      </c>
      <c r="AP1265" s="69"/>
      <c r="AQ1265" s="68">
        <f t="shared" si="249"/>
        <v>750</v>
      </c>
      <c r="AR1265" s="69">
        <v>1139.48</v>
      </c>
      <c r="AS1265" s="69"/>
      <c r="AT1265" s="72">
        <f t="shared" si="250"/>
        <v>157.3065</v>
      </c>
      <c r="AU1265" s="71">
        <f t="shared" si="244"/>
        <v>17.653284999999997</v>
      </c>
      <c r="AV1265" s="68">
        <f t="shared" si="251"/>
        <v>4753.4397849999996</v>
      </c>
      <c r="AW1265" s="68">
        <f t="shared" si="254"/>
        <v>57041.277419999999</v>
      </c>
      <c r="AX1265" s="70">
        <v>400</v>
      </c>
      <c r="AY1265" s="70">
        <v>600</v>
      </c>
      <c r="AZ1265" s="70"/>
      <c r="BA1265" s="68">
        <f t="shared" si="252"/>
        <v>58041.277419999999</v>
      </c>
      <c r="BB1265" s="17" t="s">
        <v>5738</v>
      </c>
      <c r="BC1265" s="17" t="s">
        <v>5737</v>
      </c>
    </row>
    <row r="1266" spans="1:55" s="20" customFormat="1" ht="39.75" customHeight="1" x14ac:dyDescent="0.25">
      <c r="A1266" s="81" t="s">
        <v>73</v>
      </c>
      <c r="B1266" s="34" t="s">
        <v>2</v>
      </c>
      <c r="C1266" s="34"/>
      <c r="D1266" s="34"/>
      <c r="E1266" s="34"/>
      <c r="F1266" s="34" t="s">
        <v>5182</v>
      </c>
      <c r="G1266" s="15" t="s">
        <v>4783</v>
      </c>
      <c r="H1266" s="16" t="s">
        <v>4783</v>
      </c>
      <c r="I1266" s="172">
        <f t="shared" si="253"/>
        <v>1254</v>
      </c>
      <c r="J1266" s="83">
        <f t="shared" si="245"/>
        <v>1199</v>
      </c>
      <c r="K1266" s="17" t="s">
        <v>4752</v>
      </c>
      <c r="L1266" s="60" t="s">
        <v>74</v>
      </c>
      <c r="M1266" s="60" t="s">
        <v>5648</v>
      </c>
      <c r="N1266" s="139" t="s">
        <v>4802</v>
      </c>
      <c r="O1266" s="18" t="s">
        <v>5702</v>
      </c>
      <c r="P1266" s="81" t="s">
        <v>5703</v>
      </c>
      <c r="Q1266" s="48">
        <v>43009</v>
      </c>
      <c r="R1266" s="66" t="s">
        <v>6043</v>
      </c>
      <c r="S1266" s="48" t="s">
        <v>76</v>
      </c>
      <c r="T1266" s="56" t="s">
        <v>77</v>
      </c>
      <c r="U1266" s="47" t="s">
        <v>78</v>
      </c>
      <c r="V1266" s="58" t="s">
        <v>206</v>
      </c>
      <c r="W1266" s="58" t="s">
        <v>1858</v>
      </c>
      <c r="X1266" s="58" t="s">
        <v>5183</v>
      </c>
      <c r="Y1266" s="19" t="s">
        <v>5193</v>
      </c>
      <c r="Z1266" s="71"/>
      <c r="AA1266" s="69"/>
      <c r="AB1266" s="68">
        <f t="shared" si="246"/>
        <v>0</v>
      </c>
      <c r="AC1266" s="69">
        <v>1747.85</v>
      </c>
      <c r="AD1266" s="69">
        <v>941.15</v>
      </c>
      <c r="AE1266" s="69"/>
      <c r="AF1266" s="68">
        <f t="shared" si="247"/>
        <v>2689</v>
      </c>
      <c r="AG1266" s="69"/>
      <c r="AH1266" s="69"/>
      <c r="AI1266" s="69"/>
      <c r="AJ1266" s="68">
        <f t="shared" si="248"/>
        <v>0</v>
      </c>
      <c r="AK1266" s="69"/>
      <c r="AL1266" s="69"/>
      <c r="AM1266" s="69"/>
      <c r="AN1266" s="69">
        <v>450</v>
      </c>
      <c r="AO1266" s="69">
        <v>300</v>
      </c>
      <c r="AP1266" s="69"/>
      <c r="AQ1266" s="68">
        <f t="shared" si="249"/>
        <v>750</v>
      </c>
      <c r="AR1266" s="69">
        <v>1373.22</v>
      </c>
      <c r="AS1266" s="69"/>
      <c r="AT1266" s="72">
        <f t="shared" si="250"/>
        <v>157.3065</v>
      </c>
      <c r="AU1266" s="71">
        <f t="shared" si="244"/>
        <v>17.653284999999997</v>
      </c>
      <c r="AV1266" s="68">
        <f t="shared" si="251"/>
        <v>4987.1797850000003</v>
      </c>
      <c r="AW1266" s="68">
        <f t="shared" si="254"/>
        <v>59846.157420000003</v>
      </c>
      <c r="AX1266" s="70">
        <v>400</v>
      </c>
      <c r="AY1266" s="70">
        <v>600</v>
      </c>
      <c r="AZ1266" s="70"/>
      <c r="BA1266" s="68">
        <f t="shared" si="252"/>
        <v>60846.157420000003</v>
      </c>
      <c r="BB1266" s="17" t="s">
        <v>5738</v>
      </c>
      <c r="BC1266" s="17" t="s">
        <v>5737</v>
      </c>
    </row>
    <row r="1267" spans="1:55" s="20" customFormat="1" ht="39.75" customHeight="1" x14ac:dyDescent="0.25">
      <c r="A1267" s="81" t="s">
        <v>73</v>
      </c>
      <c r="B1267" s="34" t="s">
        <v>2</v>
      </c>
      <c r="C1267" s="34"/>
      <c r="D1267" s="34"/>
      <c r="E1267" s="34"/>
      <c r="F1267" s="34" t="s">
        <v>5182</v>
      </c>
      <c r="G1267" s="15" t="s">
        <v>4783</v>
      </c>
      <c r="H1267" s="16" t="s">
        <v>4783</v>
      </c>
      <c r="I1267" s="172">
        <f t="shared" si="253"/>
        <v>1255</v>
      </c>
      <c r="J1267" s="83">
        <f t="shared" si="245"/>
        <v>1200</v>
      </c>
      <c r="K1267" s="17" t="s">
        <v>4752</v>
      </c>
      <c r="L1267" s="60" t="s">
        <v>74</v>
      </c>
      <c r="M1267" s="60" t="s">
        <v>5648</v>
      </c>
      <c r="N1267" s="139" t="s">
        <v>4802</v>
      </c>
      <c r="O1267" s="18" t="s">
        <v>2575</v>
      </c>
      <c r="P1267" s="47" t="s">
        <v>2576</v>
      </c>
      <c r="Q1267" s="48">
        <v>35331</v>
      </c>
      <c r="R1267" s="66" t="s">
        <v>677</v>
      </c>
      <c r="S1267" s="48" t="s">
        <v>76</v>
      </c>
      <c r="T1267" s="56" t="s">
        <v>77</v>
      </c>
      <c r="U1267" s="47" t="s">
        <v>78</v>
      </c>
      <c r="V1267" s="58" t="s">
        <v>206</v>
      </c>
      <c r="W1267" s="58" t="s">
        <v>1858</v>
      </c>
      <c r="X1267" s="58" t="s">
        <v>5183</v>
      </c>
      <c r="Y1267" s="19" t="s">
        <v>5193</v>
      </c>
      <c r="Z1267" s="71"/>
      <c r="AA1267" s="69"/>
      <c r="AB1267" s="68">
        <f t="shared" si="246"/>
        <v>0</v>
      </c>
      <c r="AC1267" s="69">
        <v>1747.85</v>
      </c>
      <c r="AD1267" s="69">
        <v>941.15</v>
      </c>
      <c r="AE1267" s="69"/>
      <c r="AF1267" s="68">
        <f t="shared" si="247"/>
        <v>2689</v>
      </c>
      <c r="AG1267" s="69"/>
      <c r="AH1267" s="69"/>
      <c r="AI1267" s="69"/>
      <c r="AJ1267" s="68">
        <f t="shared" si="248"/>
        <v>0</v>
      </c>
      <c r="AK1267" s="69"/>
      <c r="AL1267" s="69"/>
      <c r="AM1267" s="69"/>
      <c r="AN1267" s="69"/>
      <c r="AO1267" s="69">
        <v>300</v>
      </c>
      <c r="AP1267" s="69"/>
      <c r="AQ1267" s="68">
        <f t="shared" si="249"/>
        <v>300</v>
      </c>
      <c r="AR1267" s="69">
        <v>529.16</v>
      </c>
      <c r="AS1267" s="69"/>
      <c r="AT1267" s="72">
        <f t="shared" si="250"/>
        <v>157.3065</v>
      </c>
      <c r="AU1267" s="71">
        <f t="shared" si="244"/>
        <v>17.653284999999997</v>
      </c>
      <c r="AV1267" s="68">
        <f t="shared" si="251"/>
        <v>3693.1197849999999</v>
      </c>
      <c r="AW1267" s="68">
        <f t="shared" si="254"/>
        <v>44317.437420000002</v>
      </c>
      <c r="AX1267" s="70">
        <v>400</v>
      </c>
      <c r="AY1267" s="70">
        <v>600</v>
      </c>
      <c r="AZ1267" s="70"/>
      <c r="BA1267" s="68">
        <f t="shared" si="252"/>
        <v>45317.437420000002</v>
      </c>
      <c r="BB1267" s="17" t="s">
        <v>5990</v>
      </c>
      <c r="BC1267" s="81" t="s">
        <v>4972</v>
      </c>
    </row>
    <row r="1268" spans="1:55" s="20" customFormat="1" ht="39.75" customHeight="1" x14ac:dyDescent="0.25">
      <c r="A1268" s="81" t="s">
        <v>73</v>
      </c>
      <c r="B1268" s="34" t="s">
        <v>2</v>
      </c>
      <c r="C1268" s="34"/>
      <c r="D1268" s="34"/>
      <c r="E1268" s="34"/>
      <c r="F1268" s="34" t="s">
        <v>5182</v>
      </c>
      <c r="G1268" s="15" t="s">
        <v>4783</v>
      </c>
      <c r="H1268" s="16" t="s">
        <v>4783</v>
      </c>
      <c r="I1268" s="172">
        <f t="shared" si="253"/>
        <v>1256</v>
      </c>
      <c r="J1268" s="83">
        <f t="shared" si="245"/>
        <v>1201</v>
      </c>
      <c r="K1268" s="17" t="s">
        <v>4752</v>
      </c>
      <c r="L1268" s="60" t="s">
        <v>74</v>
      </c>
      <c r="M1268" s="60" t="s">
        <v>5648</v>
      </c>
      <c r="N1268" s="139" t="s">
        <v>4802</v>
      </c>
      <c r="O1268" s="18" t="s">
        <v>3965</v>
      </c>
      <c r="P1268" s="47" t="s">
        <v>3966</v>
      </c>
      <c r="Q1268" s="48">
        <v>31229</v>
      </c>
      <c r="R1268" s="66" t="s">
        <v>1417</v>
      </c>
      <c r="S1268" s="48" t="s">
        <v>76</v>
      </c>
      <c r="T1268" s="56" t="s">
        <v>77</v>
      </c>
      <c r="U1268" s="47" t="s">
        <v>78</v>
      </c>
      <c r="V1268" s="58" t="s">
        <v>206</v>
      </c>
      <c r="W1268" s="58" t="s">
        <v>1858</v>
      </c>
      <c r="X1268" s="58" t="s">
        <v>5183</v>
      </c>
      <c r="Y1268" s="19" t="s">
        <v>5193</v>
      </c>
      <c r="Z1268" s="71"/>
      <c r="AA1268" s="69"/>
      <c r="AB1268" s="68">
        <f t="shared" si="246"/>
        <v>0</v>
      </c>
      <c r="AC1268" s="69">
        <v>1747.85</v>
      </c>
      <c r="AD1268" s="69">
        <v>941.15</v>
      </c>
      <c r="AE1268" s="69"/>
      <c r="AF1268" s="68">
        <f t="shared" si="247"/>
        <v>2689</v>
      </c>
      <c r="AG1268" s="69"/>
      <c r="AH1268" s="69"/>
      <c r="AI1268" s="69"/>
      <c r="AJ1268" s="68">
        <f t="shared" si="248"/>
        <v>0</v>
      </c>
      <c r="AK1268" s="69"/>
      <c r="AL1268" s="69"/>
      <c r="AM1268" s="69"/>
      <c r="AN1268" s="69"/>
      <c r="AO1268" s="69">
        <v>300</v>
      </c>
      <c r="AP1268" s="69"/>
      <c r="AQ1268" s="68">
        <f t="shared" si="249"/>
        <v>300</v>
      </c>
      <c r="AR1268" s="69">
        <v>529.16</v>
      </c>
      <c r="AS1268" s="69"/>
      <c r="AT1268" s="72">
        <f t="shared" si="250"/>
        <v>157.3065</v>
      </c>
      <c r="AU1268" s="71">
        <f t="shared" si="244"/>
        <v>17.653284999999997</v>
      </c>
      <c r="AV1268" s="68">
        <f t="shared" si="251"/>
        <v>3693.1197849999999</v>
      </c>
      <c r="AW1268" s="68">
        <f t="shared" si="254"/>
        <v>44317.437420000002</v>
      </c>
      <c r="AX1268" s="70">
        <v>400</v>
      </c>
      <c r="AY1268" s="70">
        <v>600</v>
      </c>
      <c r="AZ1268" s="70"/>
      <c r="BA1268" s="68">
        <f t="shared" si="252"/>
        <v>45317.437420000002</v>
      </c>
      <c r="BB1268" s="17" t="s">
        <v>5991</v>
      </c>
      <c r="BC1268" s="81" t="s">
        <v>4972</v>
      </c>
    </row>
    <row r="1269" spans="1:55" s="20" customFormat="1" ht="39.75" customHeight="1" x14ac:dyDescent="0.25">
      <c r="A1269" s="81" t="s">
        <v>73</v>
      </c>
      <c r="B1269" s="34" t="s">
        <v>2</v>
      </c>
      <c r="C1269" s="34"/>
      <c r="D1269" s="34"/>
      <c r="E1269" s="34"/>
      <c r="F1269" s="34" t="s">
        <v>5182</v>
      </c>
      <c r="G1269" s="15" t="s">
        <v>4783</v>
      </c>
      <c r="H1269" s="16" t="s">
        <v>4783</v>
      </c>
      <c r="I1269" s="172">
        <f t="shared" si="253"/>
        <v>1257</v>
      </c>
      <c r="J1269" s="83">
        <f t="shared" si="245"/>
        <v>1202</v>
      </c>
      <c r="K1269" s="17" t="s">
        <v>4752</v>
      </c>
      <c r="L1269" s="60" t="s">
        <v>74</v>
      </c>
      <c r="M1269" s="60" t="s">
        <v>5648</v>
      </c>
      <c r="N1269" s="139" t="s">
        <v>4802</v>
      </c>
      <c r="O1269" s="18" t="s">
        <v>4384</v>
      </c>
      <c r="P1269" s="47" t="s">
        <v>4385</v>
      </c>
      <c r="Q1269" s="48">
        <v>35064</v>
      </c>
      <c r="R1269" s="66" t="s">
        <v>1638</v>
      </c>
      <c r="S1269" s="48" t="s">
        <v>76</v>
      </c>
      <c r="T1269" s="56" t="s">
        <v>77</v>
      </c>
      <c r="U1269" s="47" t="s">
        <v>78</v>
      </c>
      <c r="V1269" s="58" t="s">
        <v>206</v>
      </c>
      <c r="W1269" s="58" t="s">
        <v>1858</v>
      </c>
      <c r="X1269" s="58" t="s">
        <v>5183</v>
      </c>
      <c r="Y1269" s="19" t="s">
        <v>5193</v>
      </c>
      <c r="Z1269" s="71"/>
      <c r="AA1269" s="69"/>
      <c r="AB1269" s="68">
        <f t="shared" si="246"/>
        <v>0</v>
      </c>
      <c r="AC1269" s="69">
        <v>1747.85</v>
      </c>
      <c r="AD1269" s="69">
        <v>941.15</v>
      </c>
      <c r="AE1269" s="69"/>
      <c r="AF1269" s="68">
        <f t="shared" si="247"/>
        <v>2689</v>
      </c>
      <c r="AG1269" s="69"/>
      <c r="AH1269" s="69"/>
      <c r="AI1269" s="69"/>
      <c r="AJ1269" s="68">
        <f t="shared" si="248"/>
        <v>0</v>
      </c>
      <c r="AK1269" s="69"/>
      <c r="AL1269" s="69"/>
      <c r="AM1269" s="69"/>
      <c r="AN1269" s="69"/>
      <c r="AO1269" s="69"/>
      <c r="AP1269" s="69"/>
      <c r="AQ1269" s="68">
        <f t="shared" si="249"/>
        <v>0</v>
      </c>
      <c r="AR1269" s="69">
        <v>575.72</v>
      </c>
      <c r="AS1269" s="69"/>
      <c r="AT1269" s="72">
        <f t="shared" si="250"/>
        <v>157.3065</v>
      </c>
      <c r="AU1269" s="71">
        <f t="shared" ref="AU1269:AU1295" si="255">+(Z1269+AC1269)*1.01%</f>
        <v>17.653284999999997</v>
      </c>
      <c r="AV1269" s="68">
        <f t="shared" si="251"/>
        <v>3439.6797850000003</v>
      </c>
      <c r="AW1269" s="68">
        <f t="shared" si="254"/>
        <v>41276.157420000003</v>
      </c>
      <c r="AX1269" s="70">
        <v>400</v>
      </c>
      <c r="AY1269" s="70">
        <v>600</v>
      </c>
      <c r="AZ1269" s="70"/>
      <c r="BA1269" s="68">
        <f t="shared" si="252"/>
        <v>42276.157420000003</v>
      </c>
      <c r="BB1269" s="17" t="s">
        <v>5992</v>
      </c>
      <c r="BC1269" s="81" t="s">
        <v>4972</v>
      </c>
    </row>
    <row r="1270" spans="1:55" s="20" customFormat="1" ht="39.75" customHeight="1" x14ac:dyDescent="0.25">
      <c r="A1270" s="81" t="s">
        <v>73</v>
      </c>
      <c r="B1270" s="34" t="s">
        <v>2</v>
      </c>
      <c r="C1270" s="34"/>
      <c r="D1270" s="34"/>
      <c r="E1270" s="34"/>
      <c r="F1270" s="34" t="s">
        <v>5182</v>
      </c>
      <c r="G1270" s="15" t="s">
        <v>4783</v>
      </c>
      <c r="H1270" s="16" t="s">
        <v>4783</v>
      </c>
      <c r="I1270" s="172">
        <f t="shared" si="253"/>
        <v>1258</v>
      </c>
      <c r="J1270" s="83">
        <f t="shared" si="245"/>
        <v>1203</v>
      </c>
      <c r="K1270" s="17" t="s">
        <v>4752</v>
      </c>
      <c r="L1270" s="60" t="s">
        <v>74</v>
      </c>
      <c r="M1270" s="60" t="s">
        <v>5648</v>
      </c>
      <c r="N1270" s="139" t="s">
        <v>4802</v>
      </c>
      <c r="O1270" s="18" t="s">
        <v>4540</v>
      </c>
      <c r="P1270" s="47" t="s">
        <v>4541</v>
      </c>
      <c r="Q1270" s="48">
        <v>35783</v>
      </c>
      <c r="R1270" s="66" t="s">
        <v>1724</v>
      </c>
      <c r="S1270" s="48" t="s">
        <v>76</v>
      </c>
      <c r="T1270" s="56" t="s">
        <v>77</v>
      </c>
      <c r="U1270" s="47" t="s">
        <v>78</v>
      </c>
      <c r="V1270" s="58" t="s">
        <v>206</v>
      </c>
      <c r="W1270" s="58" t="s">
        <v>1858</v>
      </c>
      <c r="X1270" s="58" t="s">
        <v>5183</v>
      </c>
      <c r="Y1270" s="19" t="s">
        <v>5193</v>
      </c>
      <c r="Z1270" s="71"/>
      <c r="AA1270" s="69"/>
      <c r="AB1270" s="68">
        <f t="shared" si="246"/>
        <v>0</v>
      </c>
      <c r="AC1270" s="69">
        <v>1747.85</v>
      </c>
      <c r="AD1270" s="69">
        <v>941.15</v>
      </c>
      <c r="AE1270" s="69"/>
      <c r="AF1270" s="68">
        <f t="shared" si="247"/>
        <v>2689</v>
      </c>
      <c r="AG1270" s="69"/>
      <c r="AH1270" s="69"/>
      <c r="AI1270" s="69"/>
      <c r="AJ1270" s="68">
        <f t="shared" si="248"/>
        <v>0</v>
      </c>
      <c r="AK1270" s="69"/>
      <c r="AL1270" s="69"/>
      <c r="AM1270" s="69"/>
      <c r="AN1270" s="69"/>
      <c r="AO1270" s="69">
        <v>300</v>
      </c>
      <c r="AP1270" s="69"/>
      <c r="AQ1270" s="68">
        <f t="shared" si="249"/>
        <v>300</v>
      </c>
      <c r="AR1270" s="69">
        <v>528.16</v>
      </c>
      <c r="AS1270" s="69"/>
      <c r="AT1270" s="72">
        <f t="shared" si="250"/>
        <v>157.3065</v>
      </c>
      <c r="AU1270" s="71">
        <f t="shared" si="255"/>
        <v>17.653284999999997</v>
      </c>
      <c r="AV1270" s="68">
        <f t="shared" si="251"/>
        <v>3692.1197849999999</v>
      </c>
      <c r="AW1270" s="68">
        <f t="shared" si="254"/>
        <v>44305.437420000002</v>
      </c>
      <c r="AX1270" s="70">
        <v>400</v>
      </c>
      <c r="AY1270" s="70">
        <v>600</v>
      </c>
      <c r="AZ1270" s="70"/>
      <c r="BA1270" s="68">
        <f t="shared" si="252"/>
        <v>45305.437420000002</v>
      </c>
      <c r="BB1270" s="17" t="s">
        <v>5993</v>
      </c>
      <c r="BC1270" s="81" t="s">
        <v>4972</v>
      </c>
    </row>
    <row r="1271" spans="1:55" s="20" customFormat="1" ht="39.75" customHeight="1" x14ac:dyDescent="0.25">
      <c r="A1271" s="81" t="s">
        <v>73</v>
      </c>
      <c r="B1271" s="34" t="s">
        <v>2</v>
      </c>
      <c r="C1271" s="34"/>
      <c r="D1271" s="34"/>
      <c r="E1271" s="34"/>
      <c r="F1271" s="34" t="s">
        <v>5182</v>
      </c>
      <c r="G1271" s="15" t="s">
        <v>4783</v>
      </c>
      <c r="H1271" s="16" t="s">
        <v>4783</v>
      </c>
      <c r="I1271" s="172">
        <f t="shared" si="253"/>
        <v>1259</v>
      </c>
      <c r="J1271" s="83">
        <f t="shared" si="245"/>
        <v>1204</v>
      </c>
      <c r="K1271" s="17" t="s">
        <v>4752</v>
      </c>
      <c r="L1271" s="60" t="s">
        <v>74</v>
      </c>
      <c r="M1271" s="60" t="s">
        <v>5648</v>
      </c>
      <c r="N1271" s="139" t="s">
        <v>4802</v>
      </c>
      <c r="O1271" s="18" t="s">
        <v>4563</v>
      </c>
      <c r="P1271" s="47" t="s">
        <v>4564</v>
      </c>
      <c r="Q1271" s="48">
        <v>30651</v>
      </c>
      <c r="R1271" s="66" t="s">
        <v>1736</v>
      </c>
      <c r="S1271" s="48" t="s">
        <v>76</v>
      </c>
      <c r="T1271" s="56" t="s">
        <v>77</v>
      </c>
      <c r="U1271" s="47" t="s">
        <v>78</v>
      </c>
      <c r="V1271" s="58" t="s">
        <v>206</v>
      </c>
      <c r="W1271" s="58" t="s">
        <v>1858</v>
      </c>
      <c r="X1271" s="58" t="s">
        <v>5183</v>
      </c>
      <c r="Y1271" s="19" t="s">
        <v>5193</v>
      </c>
      <c r="Z1271" s="71"/>
      <c r="AA1271" s="69"/>
      <c r="AB1271" s="68">
        <f t="shared" si="246"/>
        <v>0</v>
      </c>
      <c r="AC1271" s="69">
        <v>1747.85</v>
      </c>
      <c r="AD1271" s="69">
        <v>941.15</v>
      </c>
      <c r="AE1271" s="69"/>
      <c r="AF1271" s="68">
        <f t="shared" si="247"/>
        <v>2689</v>
      </c>
      <c r="AG1271" s="69"/>
      <c r="AH1271" s="69"/>
      <c r="AI1271" s="69"/>
      <c r="AJ1271" s="68">
        <f t="shared" si="248"/>
        <v>0</v>
      </c>
      <c r="AK1271" s="69"/>
      <c r="AL1271" s="69"/>
      <c r="AM1271" s="69"/>
      <c r="AN1271" s="69"/>
      <c r="AO1271" s="69">
        <v>300</v>
      </c>
      <c r="AP1271" s="69"/>
      <c r="AQ1271" s="68">
        <f t="shared" si="249"/>
        <v>300</v>
      </c>
      <c r="AR1271" s="69">
        <v>528.16</v>
      </c>
      <c r="AS1271" s="69"/>
      <c r="AT1271" s="72">
        <f t="shared" si="250"/>
        <v>157.3065</v>
      </c>
      <c r="AU1271" s="71">
        <f t="shared" si="255"/>
        <v>17.653284999999997</v>
      </c>
      <c r="AV1271" s="68">
        <f t="shared" si="251"/>
        <v>3692.1197849999999</v>
      </c>
      <c r="AW1271" s="68">
        <f t="shared" si="254"/>
        <v>44305.437420000002</v>
      </c>
      <c r="AX1271" s="70">
        <v>400</v>
      </c>
      <c r="AY1271" s="70">
        <v>600</v>
      </c>
      <c r="AZ1271" s="70"/>
      <c r="BA1271" s="68">
        <f t="shared" si="252"/>
        <v>45305.437420000002</v>
      </c>
      <c r="BB1271" s="17" t="s">
        <v>5994</v>
      </c>
      <c r="BC1271" s="81" t="s">
        <v>4972</v>
      </c>
    </row>
    <row r="1272" spans="1:55" s="20" customFormat="1" ht="39.75" customHeight="1" x14ac:dyDescent="0.25">
      <c r="A1272" s="81" t="s">
        <v>73</v>
      </c>
      <c r="B1272" s="34" t="s">
        <v>2</v>
      </c>
      <c r="C1272" s="34"/>
      <c r="D1272" s="34"/>
      <c r="E1272" s="34"/>
      <c r="F1272" s="34" t="s">
        <v>5182</v>
      </c>
      <c r="G1272" s="15" t="s">
        <v>4783</v>
      </c>
      <c r="H1272" s="16" t="s">
        <v>4783</v>
      </c>
      <c r="I1272" s="172">
        <f t="shared" si="253"/>
        <v>1260</v>
      </c>
      <c r="J1272" s="83">
        <f t="shared" si="245"/>
        <v>1205</v>
      </c>
      <c r="K1272" s="17" t="s">
        <v>4752</v>
      </c>
      <c r="L1272" s="60" t="s">
        <v>74</v>
      </c>
      <c r="M1272" s="60" t="s">
        <v>5648</v>
      </c>
      <c r="N1272" s="139" t="s">
        <v>4802</v>
      </c>
      <c r="O1272" s="18" t="s">
        <v>4565</v>
      </c>
      <c r="P1272" s="47" t="s">
        <v>4566</v>
      </c>
      <c r="Q1272" s="48">
        <v>35064</v>
      </c>
      <c r="R1272" s="66" t="s">
        <v>1737</v>
      </c>
      <c r="S1272" s="48" t="s">
        <v>76</v>
      </c>
      <c r="T1272" s="56" t="s">
        <v>77</v>
      </c>
      <c r="U1272" s="47" t="s">
        <v>78</v>
      </c>
      <c r="V1272" s="58" t="s">
        <v>206</v>
      </c>
      <c r="W1272" s="58" t="s">
        <v>1858</v>
      </c>
      <c r="X1272" s="58" t="s">
        <v>5183</v>
      </c>
      <c r="Y1272" s="19" t="s">
        <v>5193</v>
      </c>
      <c r="Z1272" s="71"/>
      <c r="AA1272" s="69"/>
      <c r="AB1272" s="68">
        <f t="shared" si="246"/>
        <v>0</v>
      </c>
      <c r="AC1272" s="69">
        <v>1747.85</v>
      </c>
      <c r="AD1272" s="69">
        <v>941.15</v>
      </c>
      <c r="AE1272" s="69"/>
      <c r="AF1272" s="68">
        <f t="shared" si="247"/>
        <v>2689</v>
      </c>
      <c r="AG1272" s="69"/>
      <c r="AH1272" s="69"/>
      <c r="AI1272" s="69"/>
      <c r="AJ1272" s="68">
        <f t="shared" si="248"/>
        <v>0</v>
      </c>
      <c r="AK1272" s="69"/>
      <c r="AL1272" s="69"/>
      <c r="AM1272" s="69"/>
      <c r="AN1272" s="69"/>
      <c r="AO1272" s="69"/>
      <c r="AP1272" s="69"/>
      <c r="AQ1272" s="68">
        <f t="shared" si="249"/>
        <v>0</v>
      </c>
      <c r="AR1272" s="69">
        <v>575.72</v>
      </c>
      <c r="AS1272" s="69"/>
      <c r="AT1272" s="72">
        <f t="shared" si="250"/>
        <v>157.3065</v>
      </c>
      <c r="AU1272" s="71">
        <f t="shared" si="255"/>
        <v>17.653284999999997</v>
      </c>
      <c r="AV1272" s="68">
        <f t="shared" si="251"/>
        <v>3439.6797850000003</v>
      </c>
      <c r="AW1272" s="68">
        <f t="shared" si="254"/>
        <v>41276.157420000003</v>
      </c>
      <c r="AX1272" s="70">
        <v>400</v>
      </c>
      <c r="AY1272" s="70">
        <v>600</v>
      </c>
      <c r="AZ1272" s="70"/>
      <c r="BA1272" s="68">
        <f t="shared" si="252"/>
        <v>42276.157420000003</v>
      </c>
      <c r="BB1272" s="17" t="s">
        <v>5995</v>
      </c>
      <c r="BC1272" s="81" t="s">
        <v>4972</v>
      </c>
    </row>
    <row r="1273" spans="1:55" s="20" customFormat="1" ht="39.75" customHeight="1" x14ac:dyDescent="0.25">
      <c r="A1273" s="81" t="s">
        <v>73</v>
      </c>
      <c r="B1273" s="34" t="s">
        <v>2</v>
      </c>
      <c r="C1273" s="34"/>
      <c r="D1273" s="34"/>
      <c r="E1273" s="34"/>
      <c r="F1273" s="34" t="s">
        <v>5182</v>
      </c>
      <c r="G1273" s="15" t="s">
        <v>4783</v>
      </c>
      <c r="H1273" s="16" t="s">
        <v>4783</v>
      </c>
      <c r="I1273" s="172">
        <f t="shared" si="253"/>
        <v>1261</v>
      </c>
      <c r="J1273" s="83">
        <f t="shared" si="245"/>
        <v>1206</v>
      </c>
      <c r="K1273" s="17" t="s">
        <v>4752</v>
      </c>
      <c r="L1273" s="60" t="s">
        <v>74</v>
      </c>
      <c r="M1273" s="60" t="s">
        <v>5648</v>
      </c>
      <c r="N1273" s="139" t="s">
        <v>4802</v>
      </c>
      <c r="O1273" s="18" t="s">
        <v>4569</v>
      </c>
      <c r="P1273" s="47" t="s">
        <v>4570</v>
      </c>
      <c r="Q1273" s="48">
        <v>35976</v>
      </c>
      <c r="R1273" s="66" t="s">
        <v>1739</v>
      </c>
      <c r="S1273" s="48" t="s">
        <v>76</v>
      </c>
      <c r="T1273" s="56" t="s">
        <v>77</v>
      </c>
      <c r="U1273" s="47" t="s">
        <v>78</v>
      </c>
      <c r="V1273" s="58" t="s">
        <v>206</v>
      </c>
      <c r="W1273" s="58" t="s">
        <v>1858</v>
      </c>
      <c r="X1273" s="58" t="s">
        <v>5183</v>
      </c>
      <c r="Y1273" s="19" t="s">
        <v>5193</v>
      </c>
      <c r="Z1273" s="71"/>
      <c r="AA1273" s="69"/>
      <c r="AB1273" s="68">
        <f t="shared" si="246"/>
        <v>0</v>
      </c>
      <c r="AC1273" s="69">
        <v>1747.85</v>
      </c>
      <c r="AD1273" s="69">
        <v>941.15</v>
      </c>
      <c r="AE1273" s="69"/>
      <c r="AF1273" s="68">
        <f t="shared" si="247"/>
        <v>2689</v>
      </c>
      <c r="AG1273" s="69"/>
      <c r="AH1273" s="69"/>
      <c r="AI1273" s="69"/>
      <c r="AJ1273" s="68">
        <f t="shared" si="248"/>
        <v>0</v>
      </c>
      <c r="AK1273" s="69"/>
      <c r="AL1273" s="69"/>
      <c r="AM1273" s="69"/>
      <c r="AN1273" s="69"/>
      <c r="AO1273" s="69">
        <v>300</v>
      </c>
      <c r="AP1273" s="69"/>
      <c r="AQ1273" s="68">
        <f t="shared" si="249"/>
        <v>300</v>
      </c>
      <c r="AR1273" s="69">
        <v>529.16</v>
      </c>
      <c r="AS1273" s="69"/>
      <c r="AT1273" s="72">
        <f t="shared" si="250"/>
        <v>157.3065</v>
      </c>
      <c r="AU1273" s="71">
        <f t="shared" si="255"/>
        <v>17.653284999999997</v>
      </c>
      <c r="AV1273" s="68">
        <f t="shared" si="251"/>
        <v>3693.1197849999999</v>
      </c>
      <c r="AW1273" s="68">
        <f t="shared" si="254"/>
        <v>44317.437420000002</v>
      </c>
      <c r="AX1273" s="70">
        <v>400</v>
      </c>
      <c r="AY1273" s="70">
        <v>600</v>
      </c>
      <c r="AZ1273" s="70"/>
      <c r="BA1273" s="68">
        <f t="shared" si="252"/>
        <v>45317.437420000002</v>
      </c>
      <c r="BB1273" s="17" t="s">
        <v>5996</v>
      </c>
      <c r="BC1273" s="81" t="s">
        <v>4972</v>
      </c>
    </row>
    <row r="1274" spans="1:55" s="20" customFormat="1" ht="39.75" customHeight="1" x14ac:dyDescent="0.25">
      <c r="A1274" s="81" t="s">
        <v>73</v>
      </c>
      <c r="B1274" s="34" t="s">
        <v>2</v>
      </c>
      <c r="C1274" s="34"/>
      <c r="D1274" s="34"/>
      <c r="E1274" s="34"/>
      <c r="F1274" s="34" t="s">
        <v>5182</v>
      </c>
      <c r="G1274" s="15" t="s">
        <v>4783</v>
      </c>
      <c r="H1274" s="16" t="s">
        <v>4783</v>
      </c>
      <c r="I1274" s="172">
        <f t="shared" si="253"/>
        <v>1262</v>
      </c>
      <c r="J1274" s="83">
        <f t="shared" si="245"/>
        <v>1207</v>
      </c>
      <c r="K1274" s="17" t="s">
        <v>4752</v>
      </c>
      <c r="L1274" s="60" t="s">
        <v>74</v>
      </c>
      <c r="M1274" s="60" t="s">
        <v>5648</v>
      </c>
      <c r="N1274" s="139" t="s">
        <v>4802</v>
      </c>
      <c r="O1274" s="18" t="s">
        <v>4571</v>
      </c>
      <c r="P1274" s="47" t="s">
        <v>4572</v>
      </c>
      <c r="Q1274" s="48">
        <v>33009</v>
      </c>
      <c r="R1274" s="66" t="s">
        <v>1740</v>
      </c>
      <c r="S1274" s="48" t="s">
        <v>76</v>
      </c>
      <c r="T1274" s="56" t="s">
        <v>77</v>
      </c>
      <c r="U1274" s="47" t="s">
        <v>78</v>
      </c>
      <c r="V1274" s="58" t="s">
        <v>206</v>
      </c>
      <c r="W1274" s="58" t="s">
        <v>1858</v>
      </c>
      <c r="X1274" s="58" t="s">
        <v>5183</v>
      </c>
      <c r="Y1274" s="19" t="s">
        <v>5193</v>
      </c>
      <c r="Z1274" s="71"/>
      <c r="AA1274" s="69"/>
      <c r="AB1274" s="68">
        <f t="shared" si="246"/>
        <v>0</v>
      </c>
      <c r="AC1274" s="69">
        <v>1747.85</v>
      </c>
      <c r="AD1274" s="69">
        <v>941.15</v>
      </c>
      <c r="AE1274" s="69"/>
      <c r="AF1274" s="68">
        <f t="shared" si="247"/>
        <v>2689</v>
      </c>
      <c r="AG1274" s="69"/>
      <c r="AH1274" s="69"/>
      <c r="AI1274" s="69"/>
      <c r="AJ1274" s="68">
        <f t="shared" si="248"/>
        <v>0</v>
      </c>
      <c r="AK1274" s="69"/>
      <c r="AL1274" s="69"/>
      <c r="AM1274" s="69"/>
      <c r="AN1274" s="69"/>
      <c r="AO1274" s="69">
        <v>300</v>
      </c>
      <c r="AP1274" s="69"/>
      <c r="AQ1274" s="68">
        <f t="shared" si="249"/>
        <v>300</v>
      </c>
      <c r="AR1274" s="69">
        <v>574.72</v>
      </c>
      <c r="AS1274" s="69"/>
      <c r="AT1274" s="72">
        <f t="shared" si="250"/>
        <v>157.3065</v>
      </c>
      <c r="AU1274" s="71">
        <f t="shared" si="255"/>
        <v>17.653284999999997</v>
      </c>
      <c r="AV1274" s="68">
        <f t="shared" si="251"/>
        <v>3738.6797850000003</v>
      </c>
      <c r="AW1274" s="68">
        <f t="shared" si="254"/>
        <v>44864.157420000003</v>
      </c>
      <c r="AX1274" s="70">
        <v>400</v>
      </c>
      <c r="AY1274" s="70">
        <v>600</v>
      </c>
      <c r="AZ1274" s="70"/>
      <c r="BA1274" s="68">
        <f t="shared" si="252"/>
        <v>45864.157420000003</v>
      </c>
      <c r="BB1274" s="17" t="s">
        <v>5997</v>
      </c>
      <c r="BC1274" s="81" t="s">
        <v>4972</v>
      </c>
    </row>
    <row r="1275" spans="1:55" s="20" customFormat="1" ht="39.75" customHeight="1" x14ac:dyDescent="0.25">
      <c r="A1275" s="81" t="s">
        <v>73</v>
      </c>
      <c r="B1275" s="34" t="s">
        <v>2</v>
      </c>
      <c r="C1275" s="34"/>
      <c r="D1275" s="34"/>
      <c r="E1275" s="34"/>
      <c r="F1275" s="34" t="s">
        <v>5182</v>
      </c>
      <c r="G1275" s="15" t="s">
        <v>4783</v>
      </c>
      <c r="H1275" s="16" t="s">
        <v>4783</v>
      </c>
      <c r="I1275" s="172">
        <f t="shared" si="253"/>
        <v>1263</v>
      </c>
      <c r="J1275" s="83">
        <f t="shared" si="245"/>
        <v>1208</v>
      </c>
      <c r="K1275" s="17" t="s">
        <v>4752</v>
      </c>
      <c r="L1275" s="60" t="s">
        <v>74</v>
      </c>
      <c r="M1275" s="60" t="s">
        <v>5648</v>
      </c>
      <c r="N1275" s="139" t="s">
        <v>4802</v>
      </c>
      <c r="O1275" s="18" t="s">
        <v>4573</v>
      </c>
      <c r="P1275" s="47" t="s">
        <v>4574</v>
      </c>
      <c r="Q1275" s="48">
        <v>35871</v>
      </c>
      <c r="R1275" s="66" t="s">
        <v>1741</v>
      </c>
      <c r="S1275" s="48" t="s">
        <v>76</v>
      </c>
      <c r="T1275" s="56" t="s">
        <v>77</v>
      </c>
      <c r="U1275" s="47" t="s">
        <v>78</v>
      </c>
      <c r="V1275" s="58" t="s">
        <v>206</v>
      </c>
      <c r="W1275" s="58" t="s">
        <v>1858</v>
      </c>
      <c r="X1275" s="58" t="s">
        <v>5183</v>
      </c>
      <c r="Y1275" s="19" t="s">
        <v>5193</v>
      </c>
      <c r="Z1275" s="71"/>
      <c r="AA1275" s="69"/>
      <c r="AB1275" s="68">
        <f t="shared" si="246"/>
        <v>0</v>
      </c>
      <c r="AC1275" s="69">
        <v>1747.85</v>
      </c>
      <c r="AD1275" s="69">
        <v>941.15</v>
      </c>
      <c r="AE1275" s="69"/>
      <c r="AF1275" s="68">
        <f t="shared" si="247"/>
        <v>2689</v>
      </c>
      <c r="AG1275" s="69"/>
      <c r="AH1275" s="69"/>
      <c r="AI1275" s="69"/>
      <c r="AJ1275" s="68">
        <f t="shared" si="248"/>
        <v>0</v>
      </c>
      <c r="AK1275" s="69"/>
      <c r="AL1275" s="69"/>
      <c r="AM1275" s="69"/>
      <c r="AN1275" s="69"/>
      <c r="AO1275" s="69"/>
      <c r="AP1275" s="69"/>
      <c r="AQ1275" s="68">
        <f t="shared" si="249"/>
        <v>0</v>
      </c>
      <c r="AR1275" s="69">
        <v>551.94000000000005</v>
      </c>
      <c r="AS1275" s="69"/>
      <c r="AT1275" s="72">
        <f t="shared" si="250"/>
        <v>157.3065</v>
      </c>
      <c r="AU1275" s="71">
        <f t="shared" si="255"/>
        <v>17.653284999999997</v>
      </c>
      <c r="AV1275" s="68">
        <f t="shared" si="251"/>
        <v>3415.8997850000001</v>
      </c>
      <c r="AW1275" s="68">
        <f t="shared" si="254"/>
        <v>40990.797420000003</v>
      </c>
      <c r="AX1275" s="70">
        <v>400</v>
      </c>
      <c r="AY1275" s="70">
        <v>600</v>
      </c>
      <c r="AZ1275" s="70"/>
      <c r="BA1275" s="68">
        <f t="shared" si="252"/>
        <v>41990.797420000003</v>
      </c>
      <c r="BB1275" s="17" t="s">
        <v>5998</v>
      </c>
      <c r="BC1275" s="81" t="s">
        <v>4972</v>
      </c>
    </row>
    <row r="1276" spans="1:55" s="20" customFormat="1" ht="39.75" customHeight="1" x14ac:dyDescent="0.25">
      <c r="A1276" s="81" t="s">
        <v>73</v>
      </c>
      <c r="B1276" s="34" t="s">
        <v>2</v>
      </c>
      <c r="C1276" s="34"/>
      <c r="D1276" s="34"/>
      <c r="E1276" s="34"/>
      <c r="F1276" s="34" t="s">
        <v>5182</v>
      </c>
      <c r="G1276" s="15" t="s">
        <v>4783</v>
      </c>
      <c r="H1276" s="16" t="s">
        <v>4783</v>
      </c>
      <c r="I1276" s="172">
        <f t="shared" si="253"/>
        <v>1264</v>
      </c>
      <c r="J1276" s="83">
        <f t="shared" si="245"/>
        <v>1209</v>
      </c>
      <c r="K1276" s="17" t="s">
        <v>4752</v>
      </c>
      <c r="L1276" s="60" t="s">
        <v>74</v>
      </c>
      <c r="M1276" s="60" t="s">
        <v>5648</v>
      </c>
      <c r="N1276" s="139" t="s">
        <v>4802</v>
      </c>
      <c r="O1276" s="18" t="s">
        <v>4575</v>
      </c>
      <c r="P1276" s="47" t="s">
        <v>4576</v>
      </c>
      <c r="Q1276" s="48">
        <v>35783</v>
      </c>
      <c r="R1276" s="66" t="s">
        <v>1742</v>
      </c>
      <c r="S1276" s="48" t="s">
        <v>76</v>
      </c>
      <c r="T1276" s="56" t="s">
        <v>77</v>
      </c>
      <c r="U1276" s="47" t="s">
        <v>78</v>
      </c>
      <c r="V1276" s="58" t="s">
        <v>206</v>
      </c>
      <c r="W1276" s="58" t="s">
        <v>1858</v>
      </c>
      <c r="X1276" s="58" t="s">
        <v>5183</v>
      </c>
      <c r="Y1276" s="19" t="s">
        <v>5193</v>
      </c>
      <c r="Z1276" s="71"/>
      <c r="AA1276" s="69"/>
      <c r="AB1276" s="68">
        <f t="shared" si="246"/>
        <v>0</v>
      </c>
      <c r="AC1276" s="69">
        <v>1747.85</v>
      </c>
      <c r="AD1276" s="69">
        <v>941.15</v>
      </c>
      <c r="AE1276" s="69"/>
      <c r="AF1276" s="68">
        <f t="shared" si="247"/>
        <v>2689</v>
      </c>
      <c r="AG1276" s="69"/>
      <c r="AH1276" s="69"/>
      <c r="AI1276" s="69"/>
      <c r="AJ1276" s="68">
        <f t="shared" si="248"/>
        <v>0</v>
      </c>
      <c r="AK1276" s="69"/>
      <c r="AL1276" s="69"/>
      <c r="AM1276" s="69"/>
      <c r="AN1276" s="69"/>
      <c r="AO1276" s="69">
        <v>300</v>
      </c>
      <c r="AP1276" s="69"/>
      <c r="AQ1276" s="68">
        <f t="shared" si="249"/>
        <v>300</v>
      </c>
      <c r="AR1276" s="69">
        <v>575.72</v>
      </c>
      <c r="AS1276" s="69"/>
      <c r="AT1276" s="72">
        <f t="shared" si="250"/>
        <v>157.3065</v>
      </c>
      <c r="AU1276" s="71">
        <f t="shared" si="255"/>
        <v>17.653284999999997</v>
      </c>
      <c r="AV1276" s="68">
        <f t="shared" si="251"/>
        <v>3739.6797850000003</v>
      </c>
      <c r="AW1276" s="68">
        <f t="shared" si="254"/>
        <v>44876.157420000003</v>
      </c>
      <c r="AX1276" s="70">
        <v>400</v>
      </c>
      <c r="AY1276" s="70">
        <v>600</v>
      </c>
      <c r="AZ1276" s="70"/>
      <c r="BA1276" s="68">
        <f t="shared" si="252"/>
        <v>45876.157420000003</v>
      </c>
      <c r="BB1276" s="17" t="s">
        <v>5999</v>
      </c>
      <c r="BC1276" s="81" t="s">
        <v>4972</v>
      </c>
    </row>
    <row r="1277" spans="1:55" s="20" customFormat="1" ht="39.75" customHeight="1" x14ac:dyDescent="0.25">
      <c r="A1277" s="81" t="s">
        <v>73</v>
      </c>
      <c r="B1277" s="34" t="s">
        <v>2</v>
      </c>
      <c r="C1277" s="34"/>
      <c r="D1277" s="34"/>
      <c r="E1277" s="34"/>
      <c r="F1277" s="34" t="s">
        <v>5182</v>
      </c>
      <c r="G1277" s="15" t="s">
        <v>4783</v>
      </c>
      <c r="H1277" s="16" t="s">
        <v>4783</v>
      </c>
      <c r="I1277" s="172">
        <f t="shared" si="253"/>
        <v>1265</v>
      </c>
      <c r="J1277" s="83">
        <f t="shared" si="245"/>
        <v>1210</v>
      </c>
      <c r="K1277" s="17" t="s">
        <v>4752</v>
      </c>
      <c r="L1277" s="60" t="s">
        <v>74</v>
      </c>
      <c r="M1277" s="60" t="s">
        <v>5648</v>
      </c>
      <c r="N1277" s="139" t="s">
        <v>4802</v>
      </c>
      <c r="O1277" s="18" t="s">
        <v>4577</v>
      </c>
      <c r="P1277" s="47" t="s">
        <v>4578</v>
      </c>
      <c r="Q1277" s="48">
        <v>32126</v>
      </c>
      <c r="R1277" s="66" t="s">
        <v>1743</v>
      </c>
      <c r="S1277" s="48" t="s">
        <v>76</v>
      </c>
      <c r="T1277" s="56" t="s">
        <v>77</v>
      </c>
      <c r="U1277" s="47" t="s">
        <v>78</v>
      </c>
      <c r="V1277" s="58" t="s">
        <v>206</v>
      </c>
      <c r="W1277" s="58" t="s">
        <v>1858</v>
      </c>
      <c r="X1277" s="58" t="s">
        <v>5183</v>
      </c>
      <c r="Y1277" s="19" t="s">
        <v>5193</v>
      </c>
      <c r="Z1277" s="71"/>
      <c r="AA1277" s="69"/>
      <c r="AB1277" s="68">
        <f t="shared" si="246"/>
        <v>0</v>
      </c>
      <c r="AC1277" s="69">
        <v>1747.85</v>
      </c>
      <c r="AD1277" s="69">
        <v>941.15</v>
      </c>
      <c r="AE1277" s="69"/>
      <c r="AF1277" s="68">
        <f t="shared" si="247"/>
        <v>2689</v>
      </c>
      <c r="AG1277" s="69"/>
      <c r="AH1277" s="69"/>
      <c r="AI1277" s="69"/>
      <c r="AJ1277" s="68">
        <f t="shared" si="248"/>
        <v>0</v>
      </c>
      <c r="AK1277" s="69"/>
      <c r="AL1277" s="69"/>
      <c r="AM1277" s="69"/>
      <c r="AN1277" s="69"/>
      <c r="AO1277" s="69">
        <v>300</v>
      </c>
      <c r="AP1277" s="69"/>
      <c r="AQ1277" s="68">
        <f t="shared" si="249"/>
        <v>300</v>
      </c>
      <c r="AR1277" s="69">
        <v>462.82</v>
      </c>
      <c r="AS1277" s="69"/>
      <c r="AT1277" s="72">
        <f t="shared" si="250"/>
        <v>157.3065</v>
      </c>
      <c r="AU1277" s="71">
        <f t="shared" si="255"/>
        <v>17.653284999999997</v>
      </c>
      <c r="AV1277" s="68">
        <f t="shared" si="251"/>
        <v>3626.7797850000002</v>
      </c>
      <c r="AW1277" s="68">
        <f t="shared" si="254"/>
        <v>43521.35742</v>
      </c>
      <c r="AX1277" s="70">
        <v>400</v>
      </c>
      <c r="AY1277" s="70">
        <v>600</v>
      </c>
      <c r="AZ1277" s="70"/>
      <c r="BA1277" s="68">
        <f t="shared" si="252"/>
        <v>44521.35742</v>
      </c>
      <c r="BB1277" s="17" t="s">
        <v>6000</v>
      </c>
      <c r="BC1277" s="81" t="s">
        <v>4972</v>
      </c>
    </row>
    <row r="1278" spans="1:55" s="20" customFormat="1" ht="39.75" customHeight="1" x14ac:dyDescent="0.25">
      <c r="A1278" s="81" t="s">
        <v>73</v>
      </c>
      <c r="B1278" s="34" t="s">
        <v>2</v>
      </c>
      <c r="C1278" s="34"/>
      <c r="D1278" s="34"/>
      <c r="E1278" s="34"/>
      <c r="F1278" s="34" t="s">
        <v>5182</v>
      </c>
      <c r="G1278" s="15" t="s">
        <v>4783</v>
      </c>
      <c r="H1278" s="16" t="s">
        <v>4783</v>
      </c>
      <c r="I1278" s="172">
        <f t="shared" si="253"/>
        <v>1266</v>
      </c>
      <c r="J1278" s="83">
        <f t="shared" si="245"/>
        <v>1211</v>
      </c>
      <c r="K1278" s="17" t="s">
        <v>4752</v>
      </c>
      <c r="L1278" s="60" t="s">
        <v>74</v>
      </c>
      <c r="M1278" s="60" t="s">
        <v>5648</v>
      </c>
      <c r="N1278" s="139" t="s">
        <v>4802</v>
      </c>
      <c r="O1278" s="18" t="s">
        <v>4579</v>
      </c>
      <c r="P1278" s="47" t="s">
        <v>4580</v>
      </c>
      <c r="Q1278" s="48">
        <v>35064</v>
      </c>
      <c r="R1278" s="66" t="s">
        <v>1744</v>
      </c>
      <c r="S1278" s="48" t="s">
        <v>76</v>
      </c>
      <c r="T1278" s="56" t="s">
        <v>77</v>
      </c>
      <c r="U1278" s="47" t="s">
        <v>78</v>
      </c>
      <c r="V1278" s="58" t="s">
        <v>206</v>
      </c>
      <c r="W1278" s="58" t="s">
        <v>1858</v>
      </c>
      <c r="X1278" s="58" t="s">
        <v>5183</v>
      </c>
      <c r="Y1278" s="19" t="s">
        <v>5193</v>
      </c>
      <c r="Z1278" s="71"/>
      <c r="AA1278" s="69"/>
      <c r="AB1278" s="68">
        <f t="shared" si="246"/>
        <v>0</v>
      </c>
      <c r="AC1278" s="69">
        <v>1747.85</v>
      </c>
      <c r="AD1278" s="69">
        <v>941.15</v>
      </c>
      <c r="AE1278" s="69"/>
      <c r="AF1278" s="68">
        <f t="shared" si="247"/>
        <v>2689</v>
      </c>
      <c r="AG1278" s="69"/>
      <c r="AH1278" s="69"/>
      <c r="AI1278" s="69"/>
      <c r="AJ1278" s="68">
        <f t="shared" si="248"/>
        <v>0</v>
      </c>
      <c r="AK1278" s="69"/>
      <c r="AL1278" s="69"/>
      <c r="AM1278" s="69"/>
      <c r="AN1278" s="69"/>
      <c r="AO1278" s="69">
        <v>300</v>
      </c>
      <c r="AP1278" s="69"/>
      <c r="AQ1278" s="68">
        <f t="shared" si="249"/>
        <v>300</v>
      </c>
      <c r="AR1278" s="69">
        <v>528.16</v>
      </c>
      <c r="AS1278" s="69"/>
      <c r="AT1278" s="72">
        <f t="shared" si="250"/>
        <v>157.3065</v>
      </c>
      <c r="AU1278" s="71">
        <f t="shared" si="255"/>
        <v>17.653284999999997</v>
      </c>
      <c r="AV1278" s="68">
        <f t="shared" si="251"/>
        <v>3692.1197849999999</v>
      </c>
      <c r="AW1278" s="68">
        <f t="shared" si="254"/>
        <v>44305.437420000002</v>
      </c>
      <c r="AX1278" s="70">
        <v>400</v>
      </c>
      <c r="AY1278" s="70">
        <v>600</v>
      </c>
      <c r="AZ1278" s="70"/>
      <c r="BA1278" s="68">
        <f t="shared" si="252"/>
        <v>45305.437420000002</v>
      </c>
      <c r="BB1278" s="17" t="s">
        <v>6001</v>
      </c>
      <c r="BC1278" s="81" t="s">
        <v>4972</v>
      </c>
    </row>
    <row r="1279" spans="1:55" s="20" customFormat="1" ht="39.75" customHeight="1" x14ac:dyDescent="0.25">
      <c r="A1279" s="81" t="s">
        <v>73</v>
      </c>
      <c r="B1279" s="34" t="s">
        <v>2</v>
      </c>
      <c r="C1279" s="34"/>
      <c r="D1279" s="34"/>
      <c r="E1279" s="34"/>
      <c r="F1279" s="34" t="s">
        <v>5182</v>
      </c>
      <c r="G1279" s="15" t="s">
        <v>4783</v>
      </c>
      <c r="H1279" s="16" t="s">
        <v>4783</v>
      </c>
      <c r="I1279" s="172">
        <f t="shared" si="253"/>
        <v>1267</v>
      </c>
      <c r="J1279" s="83">
        <f t="shared" si="245"/>
        <v>1212</v>
      </c>
      <c r="K1279" s="17" t="s">
        <v>4752</v>
      </c>
      <c r="L1279" s="60" t="s">
        <v>74</v>
      </c>
      <c r="M1279" s="60" t="s">
        <v>5648</v>
      </c>
      <c r="N1279" s="139" t="s">
        <v>4802</v>
      </c>
      <c r="O1279" s="18" t="s">
        <v>4581</v>
      </c>
      <c r="P1279" s="47" t="s">
        <v>4582</v>
      </c>
      <c r="Q1279" s="48">
        <v>36976</v>
      </c>
      <c r="R1279" s="66" t="s">
        <v>1745</v>
      </c>
      <c r="S1279" s="48" t="s">
        <v>76</v>
      </c>
      <c r="T1279" s="56" t="s">
        <v>77</v>
      </c>
      <c r="U1279" s="47" t="s">
        <v>78</v>
      </c>
      <c r="V1279" s="58" t="s">
        <v>206</v>
      </c>
      <c r="W1279" s="58" t="s">
        <v>1858</v>
      </c>
      <c r="X1279" s="58" t="s">
        <v>5183</v>
      </c>
      <c r="Y1279" s="19" t="s">
        <v>5193</v>
      </c>
      <c r="Z1279" s="71"/>
      <c r="AA1279" s="69"/>
      <c r="AB1279" s="68">
        <f t="shared" si="246"/>
        <v>0</v>
      </c>
      <c r="AC1279" s="69">
        <v>1747.85</v>
      </c>
      <c r="AD1279" s="69">
        <v>941.15</v>
      </c>
      <c r="AE1279" s="69"/>
      <c r="AF1279" s="68">
        <f t="shared" si="247"/>
        <v>2689</v>
      </c>
      <c r="AG1279" s="69"/>
      <c r="AH1279" s="69"/>
      <c r="AI1279" s="69"/>
      <c r="AJ1279" s="68">
        <f t="shared" si="248"/>
        <v>0</v>
      </c>
      <c r="AK1279" s="69"/>
      <c r="AL1279" s="69"/>
      <c r="AM1279" s="69"/>
      <c r="AN1279" s="69"/>
      <c r="AO1279" s="69">
        <v>300</v>
      </c>
      <c r="AP1279" s="69"/>
      <c r="AQ1279" s="68">
        <f t="shared" si="249"/>
        <v>300</v>
      </c>
      <c r="AR1279" s="69">
        <v>575.72</v>
      </c>
      <c r="AS1279" s="69"/>
      <c r="AT1279" s="72">
        <f t="shared" si="250"/>
        <v>157.3065</v>
      </c>
      <c r="AU1279" s="71">
        <f t="shared" si="255"/>
        <v>17.653284999999997</v>
      </c>
      <c r="AV1279" s="68">
        <f t="shared" si="251"/>
        <v>3739.6797850000003</v>
      </c>
      <c r="AW1279" s="68">
        <f t="shared" si="254"/>
        <v>44876.157420000003</v>
      </c>
      <c r="AX1279" s="70">
        <v>400</v>
      </c>
      <c r="AY1279" s="70">
        <v>600</v>
      </c>
      <c r="AZ1279" s="70"/>
      <c r="BA1279" s="68">
        <f t="shared" si="252"/>
        <v>45876.157420000003</v>
      </c>
      <c r="BB1279" s="17" t="s">
        <v>6002</v>
      </c>
      <c r="BC1279" s="81" t="s">
        <v>4972</v>
      </c>
    </row>
    <row r="1280" spans="1:55" s="20" customFormat="1" ht="39.75" customHeight="1" x14ac:dyDescent="0.25">
      <c r="A1280" s="81" t="s">
        <v>73</v>
      </c>
      <c r="B1280" s="34" t="s">
        <v>2</v>
      </c>
      <c r="C1280" s="34"/>
      <c r="D1280" s="34"/>
      <c r="E1280" s="34"/>
      <c r="F1280" s="34" t="s">
        <v>5182</v>
      </c>
      <c r="G1280" s="15" t="s">
        <v>4783</v>
      </c>
      <c r="H1280" s="16" t="s">
        <v>4783</v>
      </c>
      <c r="I1280" s="172">
        <f t="shared" si="253"/>
        <v>1268</v>
      </c>
      <c r="J1280" s="83">
        <f t="shared" si="245"/>
        <v>1213</v>
      </c>
      <c r="K1280" s="17" t="s">
        <v>4752</v>
      </c>
      <c r="L1280" s="60" t="s">
        <v>74</v>
      </c>
      <c r="M1280" s="60" t="s">
        <v>5648</v>
      </c>
      <c r="N1280" s="139" t="s">
        <v>4802</v>
      </c>
      <c r="O1280" s="18" t="s">
        <v>4583</v>
      </c>
      <c r="P1280" s="47" t="s">
        <v>4584</v>
      </c>
      <c r="Q1280" s="48">
        <v>32872</v>
      </c>
      <c r="R1280" s="66" t="s">
        <v>1746</v>
      </c>
      <c r="S1280" s="48" t="s">
        <v>76</v>
      </c>
      <c r="T1280" s="56" t="s">
        <v>77</v>
      </c>
      <c r="U1280" s="47" t="s">
        <v>78</v>
      </c>
      <c r="V1280" s="58" t="s">
        <v>206</v>
      </c>
      <c r="W1280" s="58" t="s">
        <v>1858</v>
      </c>
      <c r="X1280" s="58" t="s">
        <v>5183</v>
      </c>
      <c r="Y1280" s="19" t="s">
        <v>5193</v>
      </c>
      <c r="Z1280" s="71"/>
      <c r="AA1280" s="69"/>
      <c r="AB1280" s="68">
        <f t="shared" si="246"/>
        <v>0</v>
      </c>
      <c r="AC1280" s="69">
        <v>1747.85</v>
      </c>
      <c r="AD1280" s="69">
        <v>941.15</v>
      </c>
      <c r="AE1280" s="69"/>
      <c r="AF1280" s="68">
        <f t="shared" si="247"/>
        <v>2689</v>
      </c>
      <c r="AG1280" s="69"/>
      <c r="AH1280" s="69"/>
      <c r="AI1280" s="69"/>
      <c r="AJ1280" s="68">
        <f t="shared" si="248"/>
        <v>0</v>
      </c>
      <c r="AK1280" s="69"/>
      <c r="AL1280" s="69"/>
      <c r="AM1280" s="69"/>
      <c r="AN1280" s="69"/>
      <c r="AO1280" s="69">
        <v>300</v>
      </c>
      <c r="AP1280" s="69"/>
      <c r="AQ1280" s="68">
        <f t="shared" si="249"/>
        <v>300</v>
      </c>
      <c r="AR1280" s="69">
        <v>528.16</v>
      </c>
      <c r="AS1280" s="69"/>
      <c r="AT1280" s="72">
        <f t="shared" si="250"/>
        <v>157.3065</v>
      </c>
      <c r="AU1280" s="71">
        <f t="shared" si="255"/>
        <v>17.653284999999997</v>
      </c>
      <c r="AV1280" s="68">
        <f t="shared" si="251"/>
        <v>3692.1197849999999</v>
      </c>
      <c r="AW1280" s="68">
        <f t="shared" si="254"/>
        <v>44305.437420000002</v>
      </c>
      <c r="AX1280" s="70">
        <v>400</v>
      </c>
      <c r="AY1280" s="70">
        <v>600</v>
      </c>
      <c r="AZ1280" s="70"/>
      <c r="BA1280" s="68">
        <f t="shared" si="252"/>
        <v>45305.437420000002</v>
      </c>
      <c r="BB1280" s="17" t="s">
        <v>6003</v>
      </c>
      <c r="BC1280" s="81" t="s">
        <v>4972</v>
      </c>
    </row>
    <row r="1281" spans="1:55" s="20" customFormat="1" ht="39.75" customHeight="1" x14ac:dyDescent="0.25">
      <c r="A1281" s="81" t="s">
        <v>73</v>
      </c>
      <c r="B1281" s="34" t="s">
        <v>2</v>
      </c>
      <c r="C1281" s="34"/>
      <c r="D1281" s="34"/>
      <c r="E1281" s="34"/>
      <c r="F1281" s="34" t="s">
        <v>5182</v>
      </c>
      <c r="G1281" s="15" t="s">
        <v>4783</v>
      </c>
      <c r="H1281" s="16" t="s">
        <v>4783</v>
      </c>
      <c r="I1281" s="172">
        <f t="shared" si="253"/>
        <v>1269</v>
      </c>
      <c r="J1281" s="83">
        <f t="shared" si="245"/>
        <v>1214</v>
      </c>
      <c r="K1281" s="17" t="s">
        <v>4752</v>
      </c>
      <c r="L1281" s="60" t="s">
        <v>74</v>
      </c>
      <c r="M1281" s="60" t="s">
        <v>5648</v>
      </c>
      <c r="N1281" s="139" t="s">
        <v>4802</v>
      </c>
      <c r="O1281" s="18" t="s">
        <v>4585</v>
      </c>
      <c r="P1281" s="47" t="s">
        <v>4586</v>
      </c>
      <c r="Q1281" s="48">
        <v>35886</v>
      </c>
      <c r="R1281" s="66" t="s">
        <v>1747</v>
      </c>
      <c r="S1281" s="48" t="s">
        <v>76</v>
      </c>
      <c r="T1281" s="56" t="s">
        <v>77</v>
      </c>
      <c r="U1281" s="47" t="s">
        <v>78</v>
      </c>
      <c r="V1281" s="58" t="s">
        <v>206</v>
      </c>
      <c r="W1281" s="58" t="s">
        <v>1858</v>
      </c>
      <c r="X1281" s="58" t="s">
        <v>5183</v>
      </c>
      <c r="Y1281" s="19" t="s">
        <v>5193</v>
      </c>
      <c r="Z1281" s="71"/>
      <c r="AA1281" s="69"/>
      <c r="AB1281" s="68">
        <f t="shared" si="246"/>
        <v>0</v>
      </c>
      <c r="AC1281" s="69">
        <v>1747.85</v>
      </c>
      <c r="AD1281" s="69">
        <v>941.15</v>
      </c>
      <c r="AE1281" s="69"/>
      <c r="AF1281" s="68">
        <f t="shared" si="247"/>
        <v>2689</v>
      </c>
      <c r="AG1281" s="69"/>
      <c r="AH1281" s="69"/>
      <c r="AI1281" s="69"/>
      <c r="AJ1281" s="68">
        <f t="shared" si="248"/>
        <v>0</v>
      </c>
      <c r="AK1281" s="69"/>
      <c r="AL1281" s="69"/>
      <c r="AM1281" s="69"/>
      <c r="AN1281" s="69"/>
      <c r="AO1281" s="69">
        <v>300</v>
      </c>
      <c r="AP1281" s="69"/>
      <c r="AQ1281" s="68">
        <f t="shared" si="249"/>
        <v>300</v>
      </c>
      <c r="AR1281" s="69">
        <v>528.16</v>
      </c>
      <c r="AS1281" s="69"/>
      <c r="AT1281" s="72">
        <f t="shared" si="250"/>
        <v>157.3065</v>
      </c>
      <c r="AU1281" s="71">
        <f t="shared" si="255"/>
        <v>17.653284999999997</v>
      </c>
      <c r="AV1281" s="68">
        <f t="shared" si="251"/>
        <v>3692.1197849999999</v>
      </c>
      <c r="AW1281" s="68">
        <f t="shared" si="254"/>
        <v>44305.437420000002</v>
      </c>
      <c r="AX1281" s="70">
        <v>400</v>
      </c>
      <c r="AY1281" s="70">
        <v>600</v>
      </c>
      <c r="AZ1281" s="70"/>
      <c r="BA1281" s="68">
        <f t="shared" si="252"/>
        <v>45305.437420000002</v>
      </c>
      <c r="BB1281" s="17" t="s">
        <v>6004</v>
      </c>
      <c r="BC1281" s="81" t="s">
        <v>4972</v>
      </c>
    </row>
    <row r="1282" spans="1:55" s="20" customFormat="1" ht="39.75" customHeight="1" x14ac:dyDescent="0.25">
      <c r="A1282" s="81" t="s">
        <v>73</v>
      </c>
      <c r="B1282" s="34" t="s">
        <v>2</v>
      </c>
      <c r="C1282" s="34"/>
      <c r="D1282" s="34"/>
      <c r="E1282" s="34"/>
      <c r="F1282" s="34" t="s">
        <v>5182</v>
      </c>
      <c r="G1282" s="15" t="s">
        <v>4783</v>
      </c>
      <c r="H1282" s="16" t="s">
        <v>4783</v>
      </c>
      <c r="I1282" s="172">
        <f t="shared" si="253"/>
        <v>1270</v>
      </c>
      <c r="J1282" s="83">
        <f t="shared" si="245"/>
        <v>1215</v>
      </c>
      <c r="K1282" s="17" t="s">
        <v>4752</v>
      </c>
      <c r="L1282" s="60" t="s">
        <v>74</v>
      </c>
      <c r="M1282" s="60" t="s">
        <v>5648</v>
      </c>
      <c r="N1282" s="139" t="s">
        <v>4802</v>
      </c>
      <c r="O1282" s="18" t="s">
        <v>4587</v>
      </c>
      <c r="P1282" s="47" t="s">
        <v>4588</v>
      </c>
      <c r="Q1282" s="48">
        <v>31017</v>
      </c>
      <c r="R1282" s="66" t="s">
        <v>1748</v>
      </c>
      <c r="S1282" s="48" t="s">
        <v>76</v>
      </c>
      <c r="T1282" s="56" t="s">
        <v>77</v>
      </c>
      <c r="U1282" s="47" t="s">
        <v>78</v>
      </c>
      <c r="V1282" s="58" t="s">
        <v>206</v>
      </c>
      <c r="W1282" s="58" t="s">
        <v>1858</v>
      </c>
      <c r="X1282" s="58" t="s">
        <v>5183</v>
      </c>
      <c r="Y1282" s="19" t="s">
        <v>5193</v>
      </c>
      <c r="Z1282" s="71"/>
      <c r="AA1282" s="69"/>
      <c r="AB1282" s="68">
        <f t="shared" si="246"/>
        <v>0</v>
      </c>
      <c r="AC1282" s="69">
        <v>1747.85</v>
      </c>
      <c r="AD1282" s="69">
        <v>941.15</v>
      </c>
      <c r="AE1282" s="69"/>
      <c r="AF1282" s="68">
        <f t="shared" si="247"/>
        <v>2689</v>
      </c>
      <c r="AG1282" s="69"/>
      <c r="AH1282" s="69"/>
      <c r="AI1282" s="69"/>
      <c r="AJ1282" s="68">
        <f t="shared" si="248"/>
        <v>0</v>
      </c>
      <c r="AK1282" s="69"/>
      <c r="AL1282" s="69"/>
      <c r="AM1282" s="69"/>
      <c r="AN1282" s="69"/>
      <c r="AO1282" s="69"/>
      <c r="AP1282" s="69"/>
      <c r="AQ1282" s="68">
        <f t="shared" si="249"/>
        <v>0</v>
      </c>
      <c r="AR1282" s="69">
        <v>574.72</v>
      </c>
      <c r="AS1282" s="69"/>
      <c r="AT1282" s="72">
        <f t="shared" si="250"/>
        <v>157.3065</v>
      </c>
      <c r="AU1282" s="71">
        <f t="shared" si="255"/>
        <v>17.653284999999997</v>
      </c>
      <c r="AV1282" s="68">
        <f t="shared" si="251"/>
        <v>3438.6797850000003</v>
      </c>
      <c r="AW1282" s="68">
        <f t="shared" si="254"/>
        <v>41264.157420000003</v>
      </c>
      <c r="AX1282" s="70">
        <v>400</v>
      </c>
      <c r="AY1282" s="70">
        <v>600</v>
      </c>
      <c r="AZ1282" s="70"/>
      <c r="BA1282" s="68">
        <f t="shared" si="252"/>
        <v>42264.157420000003</v>
      </c>
      <c r="BB1282" s="17" t="s">
        <v>6005</v>
      </c>
      <c r="BC1282" s="81" t="s">
        <v>4972</v>
      </c>
    </row>
    <row r="1283" spans="1:55" s="20" customFormat="1" ht="39.75" customHeight="1" x14ac:dyDescent="0.25">
      <c r="A1283" s="81" t="s">
        <v>73</v>
      </c>
      <c r="B1283" s="34" t="s">
        <v>2</v>
      </c>
      <c r="C1283" s="34"/>
      <c r="D1283" s="34"/>
      <c r="E1283" s="34"/>
      <c r="F1283" s="34" t="s">
        <v>5182</v>
      </c>
      <c r="G1283" s="15" t="s">
        <v>4783</v>
      </c>
      <c r="H1283" s="16" t="s">
        <v>4783</v>
      </c>
      <c r="I1283" s="172">
        <f t="shared" si="253"/>
        <v>1271</v>
      </c>
      <c r="J1283" s="83">
        <f t="shared" si="245"/>
        <v>1216</v>
      </c>
      <c r="K1283" s="17" t="s">
        <v>4752</v>
      </c>
      <c r="L1283" s="60" t="s">
        <v>74</v>
      </c>
      <c r="M1283" s="60" t="s">
        <v>5648</v>
      </c>
      <c r="N1283" s="139" t="s">
        <v>4802</v>
      </c>
      <c r="O1283" s="18" t="s">
        <v>4589</v>
      </c>
      <c r="P1283" s="47" t="s">
        <v>4590</v>
      </c>
      <c r="Q1283" s="48">
        <v>31017</v>
      </c>
      <c r="R1283" s="66" t="s">
        <v>1749</v>
      </c>
      <c r="S1283" s="48" t="s">
        <v>76</v>
      </c>
      <c r="T1283" s="56" t="s">
        <v>77</v>
      </c>
      <c r="U1283" s="47" t="s">
        <v>78</v>
      </c>
      <c r="V1283" s="58" t="s">
        <v>206</v>
      </c>
      <c r="W1283" s="58" t="s">
        <v>1858</v>
      </c>
      <c r="X1283" s="58" t="s">
        <v>5183</v>
      </c>
      <c r="Y1283" s="19" t="s">
        <v>5193</v>
      </c>
      <c r="Z1283" s="71"/>
      <c r="AA1283" s="69"/>
      <c r="AB1283" s="68">
        <f t="shared" si="246"/>
        <v>0</v>
      </c>
      <c r="AC1283" s="69">
        <v>1747.85</v>
      </c>
      <c r="AD1283" s="69">
        <v>941.15</v>
      </c>
      <c r="AE1283" s="69"/>
      <c r="AF1283" s="68">
        <f t="shared" si="247"/>
        <v>2689</v>
      </c>
      <c r="AG1283" s="69"/>
      <c r="AH1283" s="69"/>
      <c r="AI1283" s="69"/>
      <c r="AJ1283" s="68">
        <f t="shared" si="248"/>
        <v>0</v>
      </c>
      <c r="AK1283" s="69"/>
      <c r="AL1283" s="69"/>
      <c r="AM1283" s="69"/>
      <c r="AN1283" s="69"/>
      <c r="AO1283" s="69"/>
      <c r="AP1283" s="69"/>
      <c r="AQ1283" s="68">
        <f t="shared" si="249"/>
        <v>0</v>
      </c>
      <c r="AR1283" s="69">
        <v>408.26</v>
      </c>
      <c r="AS1283" s="69"/>
      <c r="AT1283" s="72">
        <f t="shared" si="250"/>
        <v>157.3065</v>
      </c>
      <c r="AU1283" s="71">
        <f t="shared" si="255"/>
        <v>17.653284999999997</v>
      </c>
      <c r="AV1283" s="68">
        <f t="shared" si="251"/>
        <v>3272.2197850000002</v>
      </c>
      <c r="AW1283" s="68">
        <f t="shared" si="254"/>
        <v>39266.637419999999</v>
      </c>
      <c r="AX1283" s="70">
        <v>400</v>
      </c>
      <c r="AY1283" s="70">
        <v>600</v>
      </c>
      <c r="AZ1283" s="70"/>
      <c r="BA1283" s="68">
        <f t="shared" si="252"/>
        <v>40266.637419999999</v>
      </c>
      <c r="BB1283" s="17" t="s">
        <v>6006</v>
      </c>
      <c r="BC1283" s="81" t="s">
        <v>4972</v>
      </c>
    </row>
    <row r="1284" spans="1:55" s="20" customFormat="1" ht="39.75" customHeight="1" x14ac:dyDescent="0.25">
      <c r="A1284" s="81" t="s">
        <v>73</v>
      </c>
      <c r="B1284" s="34" t="s">
        <v>2</v>
      </c>
      <c r="C1284" s="34"/>
      <c r="D1284" s="34"/>
      <c r="E1284" s="34"/>
      <c r="F1284" s="34" t="s">
        <v>5182</v>
      </c>
      <c r="G1284" s="15" t="s">
        <v>4783</v>
      </c>
      <c r="H1284" s="16" t="s">
        <v>4783</v>
      </c>
      <c r="I1284" s="172">
        <f t="shared" si="253"/>
        <v>1272</v>
      </c>
      <c r="J1284" s="83">
        <f t="shared" si="245"/>
        <v>1217</v>
      </c>
      <c r="K1284" s="17" t="s">
        <v>4752</v>
      </c>
      <c r="L1284" s="60" t="s">
        <v>74</v>
      </c>
      <c r="M1284" s="60" t="s">
        <v>5648</v>
      </c>
      <c r="N1284" s="139" t="s">
        <v>4802</v>
      </c>
      <c r="O1284" s="18" t="s">
        <v>4591</v>
      </c>
      <c r="P1284" s="47" t="s">
        <v>4592</v>
      </c>
      <c r="Q1284" s="48">
        <v>27881</v>
      </c>
      <c r="R1284" s="66" t="s">
        <v>1750</v>
      </c>
      <c r="S1284" s="48" t="s">
        <v>76</v>
      </c>
      <c r="T1284" s="56" t="s">
        <v>77</v>
      </c>
      <c r="U1284" s="47" t="s">
        <v>78</v>
      </c>
      <c r="V1284" s="58" t="s">
        <v>206</v>
      </c>
      <c r="W1284" s="58" t="s">
        <v>1858</v>
      </c>
      <c r="X1284" s="58" t="s">
        <v>5183</v>
      </c>
      <c r="Y1284" s="19" t="s">
        <v>5193</v>
      </c>
      <c r="Z1284" s="71"/>
      <c r="AA1284" s="69"/>
      <c r="AB1284" s="68">
        <f t="shared" si="246"/>
        <v>0</v>
      </c>
      <c r="AC1284" s="69">
        <v>1747.85</v>
      </c>
      <c r="AD1284" s="69">
        <v>941.15</v>
      </c>
      <c r="AE1284" s="69"/>
      <c r="AF1284" s="68">
        <f t="shared" si="247"/>
        <v>2689</v>
      </c>
      <c r="AG1284" s="69"/>
      <c r="AH1284" s="69"/>
      <c r="AI1284" s="69"/>
      <c r="AJ1284" s="68">
        <f t="shared" si="248"/>
        <v>0</v>
      </c>
      <c r="AK1284" s="69"/>
      <c r="AL1284" s="69"/>
      <c r="AM1284" s="69"/>
      <c r="AN1284" s="69"/>
      <c r="AO1284" s="69"/>
      <c r="AP1284" s="69"/>
      <c r="AQ1284" s="68">
        <f t="shared" si="249"/>
        <v>0</v>
      </c>
      <c r="AR1284" s="69">
        <v>462.82</v>
      </c>
      <c r="AS1284" s="69"/>
      <c r="AT1284" s="72">
        <f t="shared" si="250"/>
        <v>157.3065</v>
      </c>
      <c r="AU1284" s="71">
        <f t="shared" si="255"/>
        <v>17.653284999999997</v>
      </c>
      <c r="AV1284" s="68">
        <f t="shared" si="251"/>
        <v>3326.7797850000002</v>
      </c>
      <c r="AW1284" s="68">
        <f t="shared" si="254"/>
        <v>39921.35742</v>
      </c>
      <c r="AX1284" s="70">
        <v>400</v>
      </c>
      <c r="AY1284" s="70">
        <v>600</v>
      </c>
      <c r="AZ1284" s="70"/>
      <c r="BA1284" s="68">
        <f t="shared" si="252"/>
        <v>40921.35742</v>
      </c>
      <c r="BB1284" s="17" t="s">
        <v>6007</v>
      </c>
      <c r="BC1284" s="81" t="s">
        <v>4972</v>
      </c>
    </row>
    <row r="1285" spans="1:55" s="20" customFormat="1" ht="39.75" customHeight="1" x14ac:dyDescent="0.25">
      <c r="A1285" s="81" t="s">
        <v>73</v>
      </c>
      <c r="B1285" s="34" t="s">
        <v>2</v>
      </c>
      <c r="C1285" s="34"/>
      <c r="D1285" s="34"/>
      <c r="E1285" s="34"/>
      <c r="F1285" s="34" t="s">
        <v>5182</v>
      </c>
      <c r="G1285" s="15" t="s">
        <v>4783</v>
      </c>
      <c r="H1285" s="16" t="s">
        <v>4783</v>
      </c>
      <c r="I1285" s="172">
        <f t="shared" si="253"/>
        <v>1273</v>
      </c>
      <c r="J1285" s="83">
        <f t="shared" si="245"/>
        <v>1218</v>
      </c>
      <c r="K1285" s="17" t="s">
        <v>4752</v>
      </c>
      <c r="L1285" s="60" t="s">
        <v>74</v>
      </c>
      <c r="M1285" s="60" t="s">
        <v>5648</v>
      </c>
      <c r="N1285" s="139" t="s">
        <v>4802</v>
      </c>
      <c r="O1285" s="18" t="s">
        <v>4593</v>
      </c>
      <c r="P1285" s="47" t="s">
        <v>4594</v>
      </c>
      <c r="Q1285" s="48">
        <v>31229</v>
      </c>
      <c r="R1285" s="66" t="s">
        <v>1751</v>
      </c>
      <c r="S1285" s="48" t="s">
        <v>76</v>
      </c>
      <c r="T1285" s="56" t="s">
        <v>77</v>
      </c>
      <c r="U1285" s="47" t="s">
        <v>78</v>
      </c>
      <c r="V1285" s="58" t="s">
        <v>206</v>
      </c>
      <c r="W1285" s="58" t="s">
        <v>1858</v>
      </c>
      <c r="X1285" s="58" t="s">
        <v>5183</v>
      </c>
      <c r="Y1285" s="19" t="s">
        <v>5193</v>
      </c>
      <c r="Z1285" s="71"/>
      <c r="AA1285" s="69"/>
      <c r="AB1285" s="68">
        <f t="shared" si="246"/>
        <v>0</v>
      </c>
      <c r="AC1285" s="69">
        <v>1747.85</v>
      </c>
      <c r="AD1285" s="69">
        <v>941.15</v>
      </c>
      <c r="AE1285" s="69"/>
      <c r="AF1285" s="68">
        <f t="shared" si="247"/>
        <v>2689</v>
      </c>
      <c r="AG1285" s="69"/>
      <c r="AH1285" s="69"/>
      <c r="AI1285" s="69"/>
      <c r="AJ1285" s="68">
        <f t="shared" si="248"/>
        <v>0</v>
      </c>
      <c r="AK1285" s="69"/>
      <c r="AL1285" s="69"/>
      <c r="AM1285" s="69"/>
      <c r="AN1285" s="69"/>
      <c r="AO1285" s="69"/>
      <c r="AP1285" s="69"/>
      <c r="AQ1285" s="68">
        <f t="shared" si="249"/>
        <v>0</v>
      </c>
      <c r="AR1285" s="69">
        <v>551.94000000000005</v>
      </c>
      <c r="AS1285" s="69"/>
      <c r="AT1285" s="72">
        <f t="shared" si="250"/>
        <v>157.3065</v>
      </c>
      <c r="AU1285" s="71">
        <f t="shared" si="255"/>
        <v>17.653284999999997</v>
      </c>
      <c r="AV1285" s="68">
        <f t="shared" si="251"/>
        <v>3415.8997850000001</v>
      </c>
      <c r="AW1285" s="68">
        <f t="shared" si="254"/>
        <v>40990.797420000003</v>
      </c>
      <c r="AX1285" s="70">
        <v>400</v>
      </c>
      <c r="AY1285" s="70">
        <v>600</v>
      </c>
      <c r="AZ1285" s="70"/>
      <c r="BA1285" s="68">
        <f t="shared" si="252"/>
        <v>41990.797420000003</v>
      </c>
      <c r="BB1285" s="17" t="s">
        <v>6008</v>
      </c>
      <c r="BC1285" s="81" t="s">
        <v>4972</v>
      </c>
    </row>
    <row r="1286" spans="1:55" s="20" customFormat="1" ht="39.75" customHeight="1" x14ac:dyDescent="0.25">
      <c r="A1286" s="81" t="s">
        <v>73</v>
      </c>
      <c r="B1286" s="34" t="s">
        <v>2</v>
      </c>
      <c r="C1286" s="34"/>
      <c r="D1286" s="34"/>
      <c r="E1286" s="34"/>
      <c r="F1286" s="34" t="s">
        <v>5182</v>
      </c>
      <c r="G1286" s="15" t="s">
        <v>4783</v>
      </c>
      <c r="H1286" s="16" t="s">
        <v>4783</v>
      </c>
      <c r="I1286" s="172">
        <f t="shared" si="253"/>
        <v>1274</v>
      </c>
      <c r="J1286" s="83">
        <f t="shared" si="245"/>
        <v>1219</v>
      </c>
      <c r="K1286" s="17" t="s">
        <v>4752</v>
      </c>
      <c r="L1286" s="60" t="s">
        <v>74</v>
      </c>
      <c r="M1286" s="60" t="s">
        <v>5648</v>
      </c>
      <c r="N1286" s="139" t="s">
        <v>4802</v>
      </c>
      <c r="O1286" s="18" t="s">
        <v>4595</v>
      </c>
      <c r="P1286" s="47" t="s">
        <v>4596</v>
      </c>
      <c r="Q1286" s="48">
        <v>35064</v>
      </c>
      <c r="R1286" s="66" t="s">
        <v>1752</v>
      </c>
      <c r="S1286" s="48" t="s">
        <v>76</v>
      </c>
      <c r="T1286" s="56" t="s">
        <v>77</v>
      </c>
      <c r="U1286" s="47" t="s">
        <v>78</v>
      </c>
      <c r="V1286" s="58" t="s">
        <v>206</v>
      </c>
      <c r="W1286" s="58" t="s">
        <v>1858</v>
      </c>
      <c r="X1286" s="58" t="s">
        <v>5183</v>
      </c>
      <c r="Y1286" s="19" t="s">
        <v>5193</v>
      </c>
      <c r="Z1286" s="71"/>
      <c r="AA1286" s="69"/>
      <c r="AB1286" s="68">
        <f t="shared" si="246"/>
        <v>0</v>
      </c>
      <c r="AC1286" s="69">
        <v>1747.85</v>
      </c>
      <c r="AD1286" s="69">
        <v>941.15</v>
      </c>
      <c r="AE1286" s="69"/>
      <c r="AF1286" s="68">
        <f t="shared" si="247"/>
        <v>2689</v>
      </c>
      <c r="AG1286" s="69"/>
      <c r="AH1286" s="69"/>
      <c r="AI1286" s="69"/>
      <c r="AJ1286" s="68">
        <f t="shared" si="248"/>
        <v>0</v>
      </c>
      <c r="AK1286" s="69"/>
      <c r="AL1286" s="69"/>
      <c r="AM1286" s="69"/>
      <c r="AN1286" s="69"/>
      <c r="AO1286" s="69"/>
      <c r="AP1286" s="69"/>
      <c r="AQ1286" s="68">
        <f t="shared" si="249"/>
        <v>0</v>
      </c>
      <c r="AR1286" s="69">
        <v>492.49</v>
      </c>
      <c r="AS1286" s="69"/>
      <c r="AT1286" s="72">
        <f t="shared" si="250"/>
        <v>157.3065</v>
      </c>
      <c r="AU1286" s="71">
        <f t="shared" si="255"/>
        <v>17.653284999999997</v>
      </c>
      <c r="AV1286" s="68">
        <f t="shared" si="251"/>
        <v>3356.4497849999998</v>
      </c>
      <c r="AW1286" s="68">
        <f t="shared" si="254"/>
        <v>40277.397419999994</v>
      </c>
      <c r="AX1286" s="70">
        <v>400</v>
      </c>
      <c r="AY1286" s="70">
        <v>600</v>
      </c>
      <c r="AZ1286" s="70"/>
      <c r="BA1286" s="68">
        <f t="shared" si="252"/>
        <v>41277.397419999994</v>
      </c>
      <c r="BB1286" s="17" t="s">
        <v>6009</v>
      </c>
      <c r="BC1286" s="81" t="s">
        <v>4972</v>
      </c>
    </row>
    <row r="1287" spans="1:55" s="20" customFormat="1" ht="39.75" customHeight="1" x14ac:dyDescent="0.25">
      <c r="A1287" s="81" t="s">
        <v>73</v>
      </c>
      <c r="B1287" s="34" t="s">
        <v>2</v>
      </c>
      <c r="C1287" s="34"/>
      <c r="D1287" s="34"/>
      <c r="E1287" s="34"/>
      <c r="F1287" s="34" t="s">
        <v>5182</v>
      </c>
      <c r="G1287" s="15" t="s">
        <v>4783</v>
      </c>
      <c r="H1287" s="16" t="s">
        <v>4783</v>
      </c>
      <c r="I1287" s="172">
        <f t="shared" si="253"/>
        <v>1275</v>
      </c>
      <c r="J1287" s="83">
        <f t="shared" si="245"/>
        <v>1220</v>
      </c>
      <c r="K1287" s="17" t="s">
        <v>4752</v>
      </c>
      <c r="L1287" s="60" t="s">
        <v>74</v>
      </c>
      <c r="M1287" s="60" t="s">
        <v>5648</v>
      </c>
      <c r="N1287" s="139" t="s">
        <v>4802</v>
      </c>
      <c r="O1287" s="18" t="s">
        <v>4597</v>
      </c>
      <c r="P1287" s="47" t="s">
        <v>4598</v>
      </c>
      <c r="Q1287" s="48">
        <v>35976</v>
      </c>
      <c r="R1287" s="66" t="s">
        <v>1753</v>
      </c>
      <c r="S1287" s="48" t="s">
        <v>76</v>
      </c>
      <c r="T1287" s="56" t="s">
        <v>77</v>
      </c>
      <c r="U1287" s="47" t="s">
        <v>78</v>
      </c>
      <c r="V1287" s="58" t="s">
        <v>206</v>
      </c>
      <c r="W1287" s="58" t="s">
        <v>1858</v>
      </c>
      <c r="X1287" s="58" t="s">
        <v>5183</v>
      </c>
      <c r="Y1287" s="19" t="s">
        <v>5193</v>
      </c>
      <c r="Z1287" s="71"/>
      <c r="AA1287" s="69"/>
      <c r="AB1287" s="68">
        <f t="shared" si="246"/>
        <v>0</v>
      </c>
      <c r="AC1287" s="69">
        <v>1747.85</v>
      </c>
      <c r="AD1287" s="69">
        <v>941.15</v>
      </c>
      <c r="AE1287" s="69"/>
      <c r="AF1287" s="68">
        <f t="shared" si="247"/>
        <v>2689</v>
      </c>
      <c r="AG1287" s="69"/>
      <c r="AH1287" s="69"/>
      <c r="AI1287" s="69"/>
      <c r="AJ1287" s="68">
        <f t="shared" si="248"/>
        <v>0</v>
      </c>
      <c r="AK1287" s="69"/>
      <c r="AL1287" s="69"/>
      <c r="AM1287" s="69"/>
      <c r="AN1287" s="69"/>
      <c r="AO1287" s="69"/>
      <c r="AP1287" s="69"/>
      <c r="AQ1287" s="68">
        <f t="shared" si="249"/>
        <v>0</v>
      </c>
      <c r="AR1287" s="69">
        <v>419.15</v>
      </c>
      <c r="AS1287" s="69"/>
      <c r="AT1287" s="72">
        <f t="shared" si="250"/>
        <v>157.3065</v>
      </c>
      <c r="AU1287" s="71">
        <f t="shared" si="255"/>
        <v>17.653284999999997</v>
      </c>
      <c r="AV1287" s="68">
        <f t="shared" si="251"/>
        <v>3283.1097850000001</v>
      </c>
      <c r="AW1287" s="68">
        <f t="shared" si="254"/>
        <v>39397.317419999999</v>
      </c>
      <c r="AX1287" s="70">
        <v>400</v>
      </c>
      <c r="AY1287" s="70">
        <v>600</v>
      </c>
      <c r="AZ1287" s="70"/>
      <c r="BA1287" s="68">
        <f t="shared" si="252"/>
        <v>40397.317419999999</v>
      </c>
      <c r="BB1287" s="17" t="s">
        <v>6010</v>
      </c>
      <c r="BC1287" s="81" t="s">
        <v>4972</v>
      </c>
    </row>
    <row r="1288" spans="1:55" s="20" customFormat="1" ht="39.75" customHeight="1" x14ac:dyDescent="0.25">
      <c r="A1288" s="81" t="s">
        <v>73</v>
      </c>
      <c r="B1288" s="34" t="s">
        <v>2</v>
      </c>
      <c r="C1288" s="34"/>
      <c r="D1288" s="34"/>
      <c r="E1288" s="34"/>
      <c r="F1288" s="34" t="s">
        <v>5182</v>
      </c>
      <c r="G1288" s="15" t="s">
        <v>4783</v>
      </c>
      <c r="H1288" s="16" t="s">
        <v>4783</v>
      </c>
      <c r="I1288" s="172">
        <f t="shared" si="253"/>
        <v>1276</v>
      </c>
      <c r="J1288" s="83">
        <f t="shared" si="245"/>
        <v>1221</v>
      </c>
      <c r="K1288" s="17" t="s">
        <v>4752</v>
      </c>
      <c r="L1288" s="60" t="s">
        <v>74</v>
      </c>
      <c r="M1288" s="60" t="s">
        <v>5648</v>
      </c>
      <c r="N1288" s="139" t="s">
        <v>4802</v>
      </c>
      <c r="O1288" s="18" t="s">
        <v>4599</v>
      </c>
      <c r="P1288" s="47" t="s">
        <v>4600</v>
      </c>
      <c r="Q1288" s="48">
        <v>34593</v>
      </c>
      <c r="R1288" s="66" t="s">
        <v>1754</v>
      </c>
      <c r="S1288" s="48" t="s">
        <v>76</v>
      </c>
      <c r="T1288" s="56" t="s">
        <v>77</v>
      </c>
      <c r="U1288" s="47" t="s">
        <v>78</v>
      </c>
      <c r="V1288" s="58" t="s">
        <v>206</v>
      </c>
      <c r="W1288" s="58" t="s">
        <v>1858</v>
      </c>
      <c r="X1288" s="58" t="s">
        <v>5183</v>
      </c>
      <c r="Y1288" s="19" t="s">
        <v>5193</v>
      </c>
      <c r="Z1288" s="71"/>
      <c r="AA1288" s="69"/>
      <c r="AB1288" s="68">
        <f t="shared" si="246"/>
        <v>0</v>
      </c>
      <c r="AC1288" s="69">
        <v>1747.85</v>
      </c>
      <c r="AD1288" s="69">
        <v>941.15</v>
      </c>
      <c r="AE1288" s="69"/>
      <c r="AF1288" s="68">
        <f t="shared" si="247"/>
        <v>2689</v>
      </c>
      <c r="AG1288" s="69"/>
      <c r="AH1288" s="69"/>
      <c r="AI1288" s="69"/>
      <c r="AJ1288" s="68">
        <f t="shared" si="248"/>
        <v>0</v>
      </c>
      <c r="AK1288" s="69"/>
      <c r="AL1288" s="69"/>
      <c r="AM1288" s="69"/>
      <c r="AN1288" s="69"/>
      <c r="AO1288" s="69"/>
      <c r="AP1288" s="69"/>
      <c r="AQ1288" s="68">
        <f t="shared" si="249"/>
        <v>0</v>
      </c>
      <c r="AR1288" s="69">
        <v>481.6</v>
      </c>
      <c r="AS1288" s="69"/>
      <c r="AT1288" s="72">
        <f t="shared" si="250"/>
        <v>157.3065</v>
      </c>
      <c r="AU1288" s="71">
        <f t="shared" si="255"/>
        <v>17.653284999999997</v>
      </c>
      <c r="AV1288" s="68">
        <f t="shared" si="251"/>
        <v>3345.5597849999999</v>
      </c>
      <c r="AW1288" s="68">
        <f t="shared" si="254"/>
        <v>40146.717420000001</v>
      </c>
      <c r="AX1288" s="70">
        <v>400</v>
      </c>
      <c r="AY1288" s="70">
        <v>600</v>
      </c>
      <c r="AZ1288" s="70"/>
      <c r="BA1288" s="68">
        <f t="shared" si="252"/>
        <v>41146.717420000001</v>
      </c>
      <c r="BB1288" s="17" t="s">
        <v>6011</v>
      </c>
      <c r="BC1288" s="81" t="s">
        <v>4972</v>
      </c>
    </row>
    <row r="1289" spans="1:55" s="20" customFormat="1" ht="39.75" customHeight="1" x14ac:dyDescent="0.25">
      <c r="A1289" s="81" t="s">
        <v>73</v>
      </c>
      <c r="B1289" s="34" t="s">
        <v>2</v>
      </c>
      <c r="C1289" s="34"/>
      <c r="D1289" s="34"/>
      <c r="E1289" s="34"/>
      <c r="F1289" s="34" t="s">
        <v>5182</v>
      </c>
      <c r="G1289" s="15" t="s">
        <v>4783</v>
      </c>
      <c r="H1289" s="16" t="s">
        <v>4783</v>
      </c>
      <c r="I1289" s="172">
        <f t="shared" si="253"/>
        <v>1277</v>
      </c>
      <c r="J1289" s="83">
        <f t="shared" ref="J1289:J1351" si="256">J1288+1</f>
        <v>1222</v>
      </c>
      <c r="K1289" s="17" t="s">
        <v>4752</v>
      </c>
      <c r="L1289" s="60" t="s">
        <v>74</v>
      </c>
      <c r="M1289" s="60" t="s">
        <v>5648</v>
      </c>
      <c r="N1289" s="139" t="s">
        <v>4802</v>
      </c>
      <c r="O1289" s="18" t="s">
        <v>4601</v>
      </c>
      <c r="P1289" s="47" t="s">
        <v>4602</v>
      </c>
      <c r="Q1289" s="48">
        <v>32508</v>
      </c>
      <c r="R1289" s="66" t="s">
        <v>1755</v>
      </c>
      <c r="S1289" s="48" t="s">
        <v>76</v>
      </c>
      <c r="T1289" s="56" t="s">
        <v>77</v>
      </c>
      <c r="U1289" s="47" t="s">
        <v>78</v>
      </c>
      <c r="V1289" s="58" t="s">
        <v>206</v>
      </c>
      <c r="W1289" s="58" t="s">
        <v>1858</v>
      </c>
      <c r="X1289" s="58" t="s">
        <v>5183</v>
      </c>
      <c r="Y1289" s="19" t="s">
        <v>5193</v>
      </c>
      <c r="Z1289" s="71"/>
      <c r="AA1289" s="69"/>
      <c r="AB1289" s="68">
        <f t="shared" si="246"/>
        <v>0</v>
      </c>
      <c r="AC1289" s="69">
        <v>1747.85</v>
      </c>
      <c r="AD1289" s="69">
        <v>941.15</v>
      </c>
      <c r="AE1289" s="69"/>
      <c r="AF1289" s="68">
        <f t="shared" si="247"/>
        <v>2689</v>
      </c>
      <c r="AG1289" s="69"/>
      <c r="AH1289" s="69"/>
      <c r="AI1289" s="69"/>
      <c r="AJ1289" s="68">
        <f t="shared" si="248"/>
        <v>0</v>
      </c>
      <c r="AK1289" s="69"/>
      <c r="AL1289" s="69"/>
      <c r="AM1289" s="69"/>
      <c r="AN1289" s="69"/>
      <c r="AO1289" s="69">
        <v>300</v>
      </c>
      <c r="AP1289" s="69"/>
      <c r="AQ1289" s="68">
        <f t="shared" si="249"/>
        <v>300</v>
      </c>
      <c r="AR1289" s="69">
        <v>529.16</v>
      </c>
      <c r="AS1289" s="69"/>
      <c r="AT1289" s="72">
        <f t="shared" si="250"/>
        <v>157.3065</v>
      </c>
      <c r="AU1289" s="71">
        <f t="shared" si="255"/>
        <v>17.653284999999997</v>
      </c>
      <c r="AV1289" s="68">
        <f t="shared" si="251"/>
        <v>3693.1197849999999</v>
      </c>
      <c r="AW1289" s="68">
        <f t="shared" si="254"/>
        <v>44317.437420000002</v>
      </c>
      <c r="AX1289" s="70">
        <v>400</v>
      </c>
      <c r="AY1289" s="70">
        <v>600</v>
      </c>
      <c r="AZ1289" s="70"/>
      <c r="BA1289" s="68">
        <f t="shared" si="252"/>
        <v>45317.437420000002</v>
      </c>
      <c r="BB1289" s="17" t="s">
        <v>6012</v>
      </c>
      <c r="BC1289" s="81" t="s">
        <v>4972</v>
      </c>
    </row>
    <row r="1290" spans="1:55" s="20" customFormat="1" ht="39.75" customHeight="1" x14ac:dyDescent="0.25">
      <c r="A1290" s="81" t="s">
        <v>73</v>
      </c>
      <c r="B1290" s="34" t="s">
        <v>2</v>
      </c>
      <c r="C1290" s="34"/>
      <c r="D1290" s="34"/>
      <c r="E1290" s="34"/>
      <c r="F1290" s="34" t="s">
        <v>5182</v>
      </c>
      <c r="G1290" s="15" t="s">
        <v>4783</v>
      </c>
      <c r="H1290" s="16" t="s">
        <v>4783</v>
      </c>
      <c r="I1290" s="172">
        <f t="shared" si="253"/>
        <v>1278</v>
      </c>
      <c r="J1290" s="83">
        <f t="shared" si="256"/>
        <v>1223</v>
      </c>
      <c r="K1290" s="17" t="s">
        <v>4752</v>
      </c>
      <c r="L1290" s="60" t="s">
        <v>74</v>
      </c>
      <c r="M1290" s="60" t="s">
        <v>5648</v>
      </c>
      <c r="N1290" s="139" t="s">
        <v>4802</v>
      </c>
      <c r="O1290" s="18" t="s">
        <v>4603</v>
      </c>
      <c r="P1290" s="47" t="s">
        <v>4604</v>
      </c>
      <c r="Q1290" s="48">
        <v>32371</v>
      </c>
      <c r="R1290" s="66" t="s">
        <v>1756</v>
      </c>
      <c r="S1290" s="48" t="s">
        <v>76</v>
      </c>
      <c r="T1290" s="56" t="s">
        <v>77</v>
      </c>
      <c r="U1290" s="47" t="s">
        <v>78</v>
      </c>
      <c r="V1290" s="58" t="s">
        <v>206</v>
      </c>
      <c r="W1290" s="58" t="s">
        <v>1858</v>
      </c>
      <c r="X1290" s="58" t="s">
        <v>5183</v>
      </c>
      <c r="Y1290" s="19" t="s">
        <v>5193</v>
      </c>
      <c r="Z1290" s="71"/>
      <c r="AA1290" s="69"/>
      <c r="AB1290" s="68">
        <f t="shared" si="246"/>
        <v>0</v>
      </c>
      <c r="AC1290" s="69">
        <v>1747.85</v>
      </c>
      <c r="AD1290" s="69">
        <v>941.15</v>
      </c>
      <c r="AE1290" s="69"/>
      <c r="AF1290" s="68">
        <f t="shared" si="247"/>
        <v>2689</v>
      </c>
      <c r="AG1290" s="69"/>
      <c r="AH1290" s="69"/>
      <c r="AI1290" s="69"/>
      <c r="AJ1290" s="68">
        <f t="shared" si="248"/>
        <v>0</v>
      </c>
      <c r="AK1290" s="69"/>
      <c r="AL1290" s="69"/>
      <c r="AM1290" s="69"/>
      <c r="AN1290" s="69"/>
      <c r="AO1290" s="69"/>
      <c r="AP1290" s="69"/>
      <c r="AQ1290" s="68">
        <f t="shared" si="249"/>
        <v>0</v>
      </c>
      <c r="AR1290" s="69">
        <v>575.72</v>
      </c>
      <c r="AS1290" s="69"/>
      <c r="AT1290" s="72">
        <f t="shared" si="250"/>
        <v>157.3065</v>
      </c>
      <c r="AU1290" s="71">
        <f t="shared" si="255"/>
        <v>17.653284999999997</v>
      </c>
      <c r="AV1290" s="68">
        <f t="shared" si="251"/>
        <v>3439.6797850000003</v>
      </c>
      <c r="AW1290" s="68">
        <f t="shared" si="254"/>
        <v>41276.157420000003</v>
      </c>
      <c r="AX1290" s="70">
        <v>400</v>
      </c>
      <c r="AY1290" s="70">
        <v>600</v>
      </c>
      <c r="AZ1290" s="70"/>
      <c r="BA1290" s="68">
        <f t="shared" si="252"/>
        <v>42276.157420000003</v>
      </c>
      <c r="BB1290" s="17" t="s">
        <v>6013</v>
      </c>
      <c r="BC1290" s="81" t="s">
        <v>4972</v>
      </c>
    </row>
    <row r="1291" spans="1:55" s="20" customFormat="1" ht="39.75" customHeight="1" x14ac:dyDescent="0.25">
      <c r="A1291" s="81" t="s">
        <v>73</v>
      </c>
      <c r="B1291" s="34" t="s">
        <v>2</v>
      </c>
      <c r="C1291" s="34"/>
      <c r="D1291" s="34"/>
      <c r="E1291" s="34"/>
      <c r="F1291" s="34" t="s">
        <v>5182</v>
      </c>
      <c r="G1291" s="15" t="s">
        <v>4783</v>
      </c>
      <c r="H1291" s="16" t="s">
        <v>4783</v>
      </c>
      <c r="I1291" s="172">
        <f t="shared" si="253"/>
        <v>1279</v>
      </c>
      <c r="J1291" s="83">
        <f t="shared" si="256"/>
        <v>1224</v>
      </c>
      <c r="K1291" s="17" t="s">
        <v>4752</v>
      </c>
      <c r="L1291" s="60" t="s">
        <v>74</v>
      </c>
      <c r="M1291" s="60" t="s">
        <v>5648</v>
      </c>
      <c r="N1291" s="139" t="s">
        <v>4802</v>
      </c>
      <c r="O1291" s="18" t="s">
        <v>4605</v>
      </c>
      <c r="P1291" s="47" t="s">
        <v>4606</v>
      </c>
      <c r="Q1291" s="48">
        <v>31229</v>
      </c>
      <c r="R1291" s="66" t="s">
        <v>1757</v>
      </c>
      <c r="S1291" s="48" t="s">
        <v>76</v>
      </c>
      <c r="T1291" s="56" t="s">
        <v>77</v>
      </c>
      <c r="U1291" s="47" t="s">
        <v>78</v>
      </c>
      <c r="V1291" s="58" t="s">
        <v>206</v>
      </c>
      <c r="W1291" s="58" t="s">
        <v>1858</v>
      </c>
      <c r="X1291" s="58" t="s">
        <v>5183</v>
      </c>
      <c r="Y1291" s="19" t="s">
        <v>5193</v>
      </c>
      <c r="Z1291" s="71"/>
      <c r="AA1291" s="69"/>
      <c r="AB1291" s="68">
        <f t="shared" si="246"/>
        <v>0</v>
      </c>
      <c r="AC1291" s="69">
        <v>1747.85</v>
      </c>
      <c r="AD1291" s="69">
        <v>941.15</v>
      </c>
      <c r="AE1291" s="69"/>
      <c r="AF1291" s="68">
        <f t="shared" si="247"/>
        <v>2689</v>
      </c>
      <c r="AG1291" s="69"/>
      <c r="AH1291" s="69"/>
      <c r="AI1291" s="69"/>
      <c r="AJ1291" s="68">
        <f t="shared" si="248"/>
        <v>0</v>
      </c>
      <c r="AK1291" s="69"/>
      <c r="AL1291" s="69"/>
      <c r="AM1291" s="69"/>
      <c r="AN1291" s="69"/>
      <c r="AO1291" s="69">
        <v>300</v>
      </c>
      <c r="AP1291" s="69"/>
      <c r="AQ1291" s="68">
        <f t="shared" si="249"/>
        <v>300</v>
      </c>
      <c r="AR1291" s="69">
        <v>574.72</v>
      </c>
      <c r="AS1291" s="69"/>
      <c r="AT1291" s="72">
        <f t="shared" si="250"/>
        <v>157.3065</v>
      </c>
      <c r="AU1291" s="71">
        <f t="shared" si="255"/>
        <v>17.653284999999997</v>
      </c>
      <c r="AV1291" s="68">
        <f t="shared" si="251"/>
        <v>3738.6797850000003</v>
      </c>
      <c r="AW1291" s="68">
        <f t="shared" si="254"/>
        <v>44864.157420000003</v>
      </c>
      <c r="AX1291" s="70">
        <v>400</v>
      </c>
      <c r="AY1291" s="70">
        <v>600</v>
      </c>
      <c r="AZ1291" s="70"/>
      <c r="BA1291" s="68">
        <f t="shared" si="252"/>
        <v>45864.157420000003</v>
      </c>
      <c r="BB1291" s="17" t="s">
        <v>6014</v>
      </c>
      <c r="BC1291" s="81" t="s">
        <v>4972</v>
      </c>
    </row>
    <row r="1292" spans="1:55" s="20" customFormat="1" ht="39.75" customHeight="1" x14ac:dyDescent="0.25">
      <c r="A1292" s="81" t="s">
        <v>73</v>
      </c>
      <c r="B1292" s="34" t="s">
        <v>2</v>
      </c>
      <c r="C1292" s="34"/>
      <c r="D1292" s="34"/>
      <c r="E1292" s="34"/>
      <c r="F1292" s="34" t="s">
        <v>5182</v>
      </c>
      <c r="G1292" s="15" t="s">
        <v>4783</v>
      </c>
      <c r="H1292" s="16" t="s">
        <v>4783</v>
      </c>
      <c r="I1292" s="172">
        <f t="shared" si="253"/>
        <v>1280</v>
      </c>
      <c r="J1292" s="83">
        <f t="shared" si="256"/>
        <v>1225</v>
      </c>
      <c r="K1292" s="17" t="s">
        <v>4752</v>
      </c>
      <c r="L1292" s="60" t="s">
        <v>74</v>
      </c>
      <c r="M1292" s="60" t="s">
        <v>5648</v>
      </c>
      <c r="N1292" s="139" t="s">
        <v>4802</v>
      </c>
      <c r="O1292" s="18" t="s">
        <v>4607</v>
      </c>
      <c r="P1292" s="47" t="s">
        <v>4608</v>
      </c>
      <c r="Q1292" s="48">
        <v>35064</v>
      </c>
      <c r="R1292" s="66" t="s">
        <v>1758</v>
      </c>
      <c r="S1292" s="48" t="s">
        <v>76</v>
      </c>
      <c r="T1292" s="56" t="s">
        <v>77</v>
      </c>
      <c r="U1292" s="47" t="s">
        <v>78</v>
      </c>
      <c r="V1292" s="58" t="s">
        <v>206</v>
      </c>
      <c r="W1292" s="58" t="s">
        <v>1858</v>
      </c>
      <c r="X1292" s="58" t="s">
        <v>5183</v>
      </c>
      <c r="Y1292" s="19" t="s">
        <v>5193</v>
      </c>
      <c r="Z1292" s="71"/>
      <c r="AA1292" s="69"/>
      <c r="AB1292" s="68">
        <f t="shared" si="246"/>
        <v>0</v>
      </c>
      <c r="AC1292" s="69">
        <v>1747.85</v>
      </c>
      <c r="AD1292" s="69">
        <v>941.15</v>
      </c>
      <c r="AE1292" s="69"/>
      <c r="AF1292" s="68">
        <f t="shared" si="247"/>
        <v>2689</v>
      </c>
      <c r="AG1292" s="69"/>
      <c r="AH1292" s="69"/>
      <c r="AI1292" s="69"/>
      <c r="AJ1292" s="68">
        <f t="shared" si="248"/>
        <v>0</v>
      </c>
      <c r="AK1292" s="69"/>
      <c r="AL1292" s="69"/>
      <c r="AM1292" s="69"/>
      <c r="AN1292" s="69"/>
      <c r="AO1292" s="69"/>
      <c r="AP1292" s="69"/>
      <c r="AQ1292" s="68">
        <f t="shared" si="249"/>
        <v>0</v>
      </c>
      <c r="AR1292" s="69">
        <v>490.49</v>
      </c>
      <c r="AS1292" s="69"/>
      <c r="AT1292" s="72">
        <f t="shared" si="250"/>
        <v>157.3065</v>
      </c>
      <c r="AU1292" s="71">
        <f t="shared" si="255"/>
        <v>17.653284999999997</v>
      </c>
      <c r="AV1292" s="68">
        <f t="shared" si="251"/>
        <v>3354.4497849999998</v>
      </c>
      <c r="AW1292" s="68">
        <f t="shared" si="254"/>
        <v>40253.397419999994</v>
      </c>
      <c r="AX1292" s="70">
        <v>400</v>
      </c>
      <c r="AY1292" s="70">
        <v>600</v>
      </c>
      <c r="AZ1292" s="70"/>
      <c r="BA1292" s="68">
        <f t="shared" si="252"/>
        <v>41253.397419999994</v>
      </c>
      <c r="BB1292" s="17" t="s">
        <v>6015</v>
      </c>
      <c r="BC1292" s="81" t="s">
        <v>4972</v>
      </c>
    </row>
    <row r="1293" spans="1:55" s="20" customFormat="1" ht="39.75" customHeight="1" x14ac:dyDescent="0.25">
      <c r="A1293" s="81" t="s">
        <v>73</v>
      </c>
      <c r="B1293" s="34" t="s">
        <v>2</v>
      </c>
      <c r="C1293" s="34"/>
      <c r="D1293" s="34"/>
      <c r="E1293" s="34"/>
      <c r="F1293" s="34" t="s">
        <v>5182</v>
      </c>
      <c r="G1293" s="15" t="s">
        <v>4783</v>
      </c>
      <c r="H1293" s="16" t="s">
        <v>4783</v>
      </c>
      <c r="I1293" s="172">
        <f t="shared" si="253"/>
        <v>1281</v>
      </c>
      <c r="J1293" s="83">
        <f t="shared" si="256"/>
        <v>1226</v>
      </c>
      <c r="K1293" s="17" t="s">
        <v>4752</v>
      </c>
      <c r="L1293" s="60" t="s">
        <v>74</v>
      </c>
      <c r="M1293" s="60" t="s">
        <v>5648</v>
      </c>
      <c r="N1293" s="139" t="s">
        <v>4802</v>
      </c>
      <c r="O1293" s="18" t="s">
        <v>4648</v>
      </c>
      <c r="P1293" s="47" t="s">
        <v>4649</v>
      </c>
      <c r="Q1293" s="48">
        <v>42004</v>
      </c>
      <c r="R1293" s="66" t="s">
        <v>1784</v>
      </c>
      <c r="S1293" s="48" t="s">
        <v>76</v>
      </c>
      <c r="T1293" s="56" t="s">
        <v>77</v>
      </c>
      <c r="U1293" s="47" t="s">
        <v>78</v>
      </c>
      <c r="V1293" s="58" t="s">
        <v>206</v>
      </c>
      <c r="W1293" s="58" t="s">
        <v>1858</v>
      </c>
      <c r="X1293" s="58" t="s">
        <v>5183</v>
      </c>
      <c r="Y1293" s="19" t="s">
        <v>5193</v>
      </c>
      <c r="Z1293" s="71"/>
      <c r="AA1293" s="69"/>
      <c r="AB1293" s="68">
        <f t="shared" ref="AB1293:AB1356" si="257">SUM(Z1293:AA1293)</f>
        <v>0</v>
      </c>
      <c r="AC1293" s="69">
        <v>1747.85</v>
      </c>
      <c r="AD1293" s="69">
        <v>941.15</v>
      </c>
      <c r="AE1293" s="69"/>
      <c r="AF1293" s="68">
        <f t="shared" ref="AF1293:AF1356" si="258">SUM(AC1293:AE1293)</f>
        <v>2689</v>
      </c>
      <c r="AG1293" s="69"/>
      <c r="AH1293" s="69"/>
      <c r="AI1293" s="69"/>
      <c r="AJ1293" s="68">
        <f t="shared" ref="AJ1293:AJ1356" si="259">SUM(AG1293:AI1293)</f>
        <v>0</v>
      </c>
      <c r="AK1293" s="69"/>
      <c r="AL1293" s="69"/>
      <c r="AM1293" s="69"/>
      <c r="AN1293" s="69"/>
      <c r="AO1293" s="69">
        <v>300</v>
      </c>
      <c r="AP1293" s="69"/>
      <c r="AQ1293" s="68">
        <f t="shared" ref="AQ1293:AQ1356" si="260">SUM(AK1293:AP1293)</f>
        <v>300</v>
      </c>
      <c r="AR1293" s="69">
        <v>444.93</v>
      </c>
      <c r="AS1293" s="69"/>
      <c r="AT1293" s="72">
        <f t="shared" ref="AT1293:AT1356" si="261">+(Z1293+AC1293)*9%</f>
        <v>157.3065</v>
      </c>
      <c r="AU1293" s="71">
        <f t="shared" si="255"/>
        <v>17.653284999999997</v>
      </c>
      <c r="AV1293" s="68">
        <f t="shared" ref="AV1293:AV1356" si="262">AB1293+AF1293+AJ1293+AQ1293+AR1293+AS1293+AT1293+AU1293</f>
        <v>3608.8897849999998</v>
      </c>
      <c r="AW1293" s="68">
        <f t="shared" si="254"/>
        <v>43306.67742</v>
      </c>
      <c r="AX1293" s="70">
        <v>400</v>
      </c>
      <c r="AY1293" s="70">
        <v>600</v>
      </c>
      <c r="AZ1293" s="70"/>
      <c r="BA1293" s="68">
        <f t="shared" ref="BA1293:BA1356" si="263">AW1293+AX1293+AY1293+AZ1293</f>
        <v>44306.67742</v>
      </c>
      <c r="BB1293" s="17" t="s">
        <v>6016</v>
      </c>
      <c r="BC1293" s="81" t="s">
        <v>5451</v>
      </c>
    </row>
    <row r="1294" spans="1:55" s="20" customFormat="1" ht="39.75" customHeight="1" x14ac:dyDescent="0.25">
      <c r="A1294" s="81" t="s">
        <v>73</v>
      </c>
      <c r="B1294" s="34" t="s">
        <v>2</v>
      </c>
      <c r="C1294" s="34"/>
      <c r="D1294" s="34"/>
      <c r="E1294" s="34"/>
      <c r="F1294" s="34" t="s">
        <v>5182</v>
      </c>
      <c r="G1294" s="15" t="s">
        <v>4783</v>
      </c>
      <c r="H1294" s="16" t="s">
        <v>4783</v>
      </c>
      <c r="I1294" s="172">
        <f t="shared" ref="I1294:I1356" si="264">I1293+1</f>
        <v>1282</v>
      </c>
      <c r="J1294" s="83">
        <f t="shared" si="256"/>
        <v>1227</v>
      </c>
      <c r="K1294" s="17" t="s">
        <v>4752</v>
      </c>
      <c r="L1294" s="60" t="s">
        <v>74</v>
      </c>
      <c r="M1294" s="60" t="s">
        <v>5648</v>
      </c>
      <c r="N1294" s="139" t="s">
        <v>4802</v>
      </c>
      <c r="O1294" s="18" t="s">
        <v>4680</v>
      </c>
      <c r="P1294" s="47" t="s">
        <v>4681</v>
      </c>
      <c r="Q1294" s="48">
        <v>42369</v>
      </c>
      <c r="R1294" s="66" t="s">
        <v>1801</v>
      </c>
      <c r="S1294" s="48" t="s">
        <v>76</v>
      </c>
      <c r="T1294" s="56" t="s">
        <v>77</v>
      </c>
      <c r="U1294" s="47" t="s">
        <v>78</v>
      </c>
      <c r="V1294" s="58" t="s">
        <v>206</v>
      </c>
      <c r="W1294" s="58" t="s">
        <v>1858</v>
      </c>
      <c r="X1294" s="58" t="s">
        <v>5183</v>
      </c>
      <c r="Y1294" s="19" t="s">
        <v>5193</v>
      </c>
      <c r="Z1294" s="71"/>
      <c r="AA1294" s="69"/>
      <c r="AB1294" s="68">
        <f t="shared" si="257"/>
        <v>0</v>
      </c>
      <c r="AC1294" s="69">
        <v>1747.85</v>
      </c>
      <c r="AD1294" s="69">
        <v>941.15</v>
      </c>
      <c r="AE1294" s="69"/>
      <c r="AF1294" s="68">
        <f t="shared" si="258"/>
        <v>2689</v>
      </c>
      <c r="AG1294" s="69"/>
      <c r="AH1294" s="69"/>
      <c r="AI1294" s="69"/>
      <c r="AJ1294" s="68">
        <f t="shared" si="259"/>
        <v>0</v>
      </c>
      <c r="AK1294" s="69"/>
      <c r="AL1294" s="69"/>
      <c r="AM1294" s="69"/>
      <c r="AN1294" s="69"/>
      <c r="AO1294" s="69">
        <v>300</v>
      </c>
      <c r="AP1294" s="69"/>
      <c r="AQ1294" s="68">
        <f t="shared" si="260"/>
        <v>300</v>
      </c>
      <c r="AR1294" s="69">
        <v>575.72</v>
      </c>
      <c r="AS1294" s="69"/>
      <c r="AT1294" s="72">
        <f t="shared" si="261"/>
        <v>157.3065</v>
      </c>
      <c r="AU1294" s="71">
        <f t="shared" si="255"/>
        <v>17.653284999999997</v>
      </c>
      <c r="AV1294" s="68">
        <f t="shared" si="262"/>
        <v>3739.6797850000003</v>
      </c>
      <c r="AW1294" s="68">
        <f t="shared" ref="AW1294:AW1357" si="265">AV1294*12</f>
        <v>44876.157420000003</v>
      </c>
      <c r="AX1294" s="70">
        <v>400</v>
      </c>
      <c r="AY1294" s="70">
        <v>600</v>
      </c>
      <c r="AZ1294" s="70"/>
      <c r="BA1294" s="68">
        <f t="shared" si="263"/>
        <v>45876.157420000003</v>
      </c>
      <c r="BB1294" s="17" t="s">
        <v>6017</v>
      </c>
      <c r="BC1294" s="81" t="s">
        <v>5432</v>
      </c>
    </row>
    <row r="1295" spans="1:55" s="20" customFormat="1" ht="39.75" customHeight="1" x14ac:dyDescent="0.25">
      <c r="A1295" s="81" t="s">
        <v>73</v>
      </c>
      <c r="B1295" s="34" t="s">
        <v>2</v>
      </c>
      <c r="C1295" s="34"/>
      <c r="D1295" s="34"/>
      <c r="E1295" s="34"/>
      <c r="F1295" s="34" t="s">
        <v>5182</v>
      </c>
      <c r="G1295" s="15" t="s">
        <v>4783</v>
      </c>
      <c r="H1295" s="16" t="s">
        <v>4783</v>
      </c>
      <c r="I1295" s="172">
        <f t="shared" si="264"/>
        <v>1283</v>
      </c>
      <c r="J1295" s="83">
        <f t="shared" si="256"/>
        <v>1228</v>
      </c>
      <c r="K1295" s="17" t="s">
        <v>4752</v>
      </c>
      <c r="L1295" s="60" t="s">
        <v>74</v>
      </c>
      <c r="M1295" s="60" t="s">
        <v>5648</v>
      </c>
      <c r="N1295" s="139" t="s">
        <v>4802</v>
      </c>
      <c r="O1295" s="18" t="s">
        <v>4163</v>
      </c>
      <c r="P1295" s="47" t="s">
        <v>4164</v>
      </c>
      <c r="Q1295" s="48">
        <v>31747</v>
      </c>
      <c r="R1295" s="66" t="s">
        <v>1521</v>
      </c>
      <c r="S1295" s="48" t="s">
        <v>76</v>
      </c>
      <c r="T1295" s="56" t="s">
        <v>77</v>
      </c>
      <c r="U1295" s="47" t="s">
        <v>78</v>
      </c>
      <c r="V1295" s="58" t="s">
        <v>206</v>
      </c>
      <c r="W1295" s="58" t="s">
        <v>1858</v>
      </c>
      <c r="X1295" s="58" t="s">
        <v>5183</v>
      </c>
      <c r="Y1295" s="19" t="s">
        <v>5193</v>
      </c>
      <c r="Z1295" s="71"/>
      <c r="AA1295" s="69"/>
      <c r="AB1295" s="68">
        <f t="shared" si="257"/>
        <v>0</v>
      </c>
      <c r="AC1295" s="69">
        <v>1747.85</v>
      </c>
      <c r="AD1295" s="69">
        <v>941.15</v>
      </c>
      <c r="AE1295" s="69"/>
      <c r="AF1295" s="68">
        <f t="shared" si="258"/>
        <v>2689</v>
      </c>
      <c r="AG1295" s="69"/>
      <c r="AH1295" s="69"/>
      <c r="AI1295" s="69"/>
      <c r="AJ1295" s="68">
        <f t="shared" si="259"/>
        <v>0</v>
      </c>
      <c r="AK1295" s="69"/>
      <c r="AL1295" s="69"/>
      <c r="AM1295" s="69"/>
      <c r="AN1295" s="69"/>
      <c r="AO1295" s="69"/>
      <c r="AP1295" s="69"/>
      <c r="AQ1295" s="68">
        <f t="shared" si="260"/>
        <v>0</v>
      </c>
      <c r="AR1295" s="69">
        <v>574.72</v>
      </c>
      <c r="AS1295" s="69"/>
      <c r="AT1295" s="72">
        <f t="shared" si="261"/>
        <v>157.3065</v>
      </c>
      <c r="AU1295" s="71">
        <f t="shared" si="255"/>
        <v>17.653284999999997</v>
      </c>
      <c r="AV1295" s="68">
        <f t="shared" si="262"/>
        <v>3438.6797850000003</v>
      </c>
      <c r="AW1295" s="68">
        <f t="shared" si="265"/>
        <v>41264.157420000003</v>
      </c>
      <c r="AX1295" s="70">
        <v>400</v>
      </c>
      <c r="AY1295" s="70">
        <v>600</v>
      </c>
      <c r="AZ1295" s="70"/>
      <c r="BA1295" s="68">
        <f t="shared" si="263"/>
        <v>42264.157420000003</v>
      </c>
      <c r="BB1295" s="17" t="s">
        <v>5976</v>
      </c>
      <c r="BC1295" s="81"/>
    </row>
    <row r="1296" spans="1:55" s="20" customFormat="1" ht="39.75" customHeight="1" x14ac:dyDescent="0.25">
      <c r="A1296" s="81" t="s">
        <v>4754</v>
      </c>
      <c r="B1296" s="34" t="s">
        <v>2</v>
      </c>
      <c r="C1296" s="34"/>
      <c r="D1296" s="34"/>
      <c r="E1296" s="34"/>
      <c r="F1296" s="34" t="s">
        <v>5182</v>
      </c>
      <c r="G1296" s="15" t="s">
        <v>4783</v>
      </c>
      <c r="H1296" s="16"/>
      <c r="I1296" s="172">
        <f t="shared" si="264"/>
        <v>1284</v>
      </c>
      <c r="J1296" s="83">
        <f t="shared" si="256"/>
        <v>1229</v>
      </c>
      <c r="K1296" s="17" t="s">
        <v>4701</v>
      </c>
      <c r="L1296" s="60" t="s">
        <v>4785</v>
      </c>
      <c r="M1296" s="60" t="s">
        <v>5649</v>
      </c>
      <c r="N1296" s="139" t="s">
        <v>4789</v>
      </c>
      <c r="O1296" s="18" t="s">
        <v>2288</v>
      </c>
      <c r="P1296" s="47" t="s">
        <v>2289</v>
      </c>
      <c r="Q1296" s="48">
        <v>41487</v>
      </c>
      <c r="R1296" s="66" t="s">
        <v>521</v>
      </c>
      <c r="S1296" s="48" t="s">
        <v>76</v>
      </c>
      <c r="T1296" s="56" t="s">
        <v>77</v>
      </c>
      <c r="U1296" s="47" t="s">
        <v>1811</v>
      </c>
      <c r="V1296" s="58" t="s">
        <v>144</v>
      </c>
      <c r="W1296" s="58" t="s">
        <v>145</v>
      </c>
      <c r="X1296" s="58" t="s">
        <v>5183</v>
      </c>
      <c r="Y1296" s="19" t="s">
        <v>5187</v>
      </c>
      <c r="Z1296" s="71">
        <v>715.69999999999993</v>
      </c>
      <c r="AA1296" s="69">
        <v>5.7</v>
      </c>
      <c r="AB1296" s="68">
        <f t="shared" si="257"/>
        <v>721.4</v>
      </c>
      <c r="AC1296" s="69"/>
      <c r="AD1296" s="69"/>
      <c r="AE1296" s="69"/>
      <c r="AF1296" s="68">
        <f t="shared" si="258"/>
        <v>0</v>
      </c>
      <c r="AG1296" s="69"/>
      <c r="AH1296" s="69"/>
      <c r="AI1296" s="69"/>
      <c r="AJ1296" s="68">
        <f t="shared" si="259"/>
        <v>0</v>
      </c>
      <c r="AK1296" s="69"/>
      <c r="AL1296" s="69"/>
      <c r="AM1296" s="69"/>
      <c r="AN1296" s="69"/>
      <c r="AO1296" s="69"/>
      <c r="AP1296" s="69"/>
      <c r="AQ1296" s="68">
        <f t="shared" si="260"/>
        <v>0</v>
      </c>
      <c r="AR1296" s="69"/>
      <c r="AS1296" s="69">
        <v>1250.92</v>
      </c>
      <c r="AT1296" s="72">
        <f t="shared" si="261"/>
        <v>64.412999999999997</v>
      </c>
      <c r="AU1296" s="71">
        <f>+(Z1296+AC1296)*0.82%</f>
        <v>5.868739999999999</v>
      </c>
      <c r="AV1296" s="68">
        <f t="shared" si="262"/>
        <v>2042.6017400000001</v>
      </c>
      <c r="AW1296" s="68">
        <f t="shared" si="265"/>
        <v>24511.220880000001</v>
      </c>
      <c r="AX1296" s="70">
        <v>400</v>
      </c>
      <c r="AY1296" s="70">
        <v>600</v>
      </c>
      <c r="AZ1296" s="70"/>
      <c r="BA1296" s="68">
        <f t="shared" si="263"/>
        <v>25511.220880000001</v>
      </c>
      <c r="BB1296" s="17" t="s">
        <v>5441</v>
      </c>
      <c r="BC1296" s="81" t="s">
        <v>4929</v>
      </c>
    </row>
    <row r="1297" spans="1:55" s="20" customFormat="1" ht="39.75" customHeight="1" x14ac:dyDescent="0.25">
      <c r="A1297" s="81" t="s">
        <v>73</v>
      </c>
      <c r="B1297" s="34" t="s">
        <v>2</v>
      </c>
      <c r="C1297" s="34"/>
      <c r="D1297" s="34"/>
      <c r="E1297" s="34"/>
      <c r="F1297" s="34" t="s">
        <v>5182</v>
      </c>
      <c r="G1297" s="15" t="s">
        <v>4783</v>
      </c>
      <c r="H1297" s="16"/>
      <c r="I1297" s="172">
        <f t="shared" si="264"/>
        <v>1285</v>
      </c>
      <c r="J1297" s="83">
        <f t="shared" si="256"/>
        <v>1230</v>
      </c>
      <c r="K1297" s="17" t="s">
        <v>4753</v>
      </c>
      <c r="L1297" s="60" t="s">
        <v>4785</v>
      </c>
      <c r="M1297" s="60" t="s">
        <v>5649</v>
      </c>
      <c r="N1297" s="53" t="s">
        <v>4803</v>
      </c>
      <c r="O1297" s="18" t="s">
        <v>3956</v>
      </c>
      <c r="P1297" s="47" t="s">
        <v>3957</v>
      </c>
      <c r="Q1297" s="48">
        <v>32371</v>
      </c>
      <c r="R1297" s="66" t="s">
        <v>1411</v>
      </c>
      <c r="S1297" s="48" t="s">
        <v>76</v>
      </c>
      <c r="T1297" s="56" t="s">
        <v>77</v>
      </c>
      <c r="U1297" s="47" t="s">
        <v>1821</v>
      </c>
      <c r="V1297" s="58" t="s">
        <v>142</v>
      </c>
      <c r="W1297" s="58" t="s">
        <v>143</v>
      </c>
      <c r="X1297" s="58" t="s">
        <v>5183</v>
      </c>
      <c r="Y1297" s="19" t="s">
        <v>5169</v>
      </c>
      <c r="Z1297" s="71"/>
      <c r="AA1297" s="69"/>
      <c r="AB1297" s="68">
        <f t="shared" si="257"/>
        <v>0</v>
      </c>
      <c r="AC1297" s="69">
        <v>1233.7</v>
      </c>
      <c r="AD1297" s="69">
        <v>664.3</v>
      </c>
      <c r="AE1297" s="69">
        <v>13.75</v>
      </c>
      <c r="AF1297" s="68">
        <f t="shared" si="258"/>
        <v>1911.75</v>
      </c>
      <c r="AG1297" s="69"/>
      <c r="AH1297" s="69"/>
      <c r="AI1297" s="69"/>
      <c r="AJ1297" s="68">
        <f t="shared" si="259"/>
        <v>0</v>
      </c>
      <c r="AK1297" s="69"/>
      <c r="AL1297" s="69"/>
      <c r="AM1297" s="69"/>
      <c r="AN1297" s="69"/>
      <c r="AO1297" s="69"/>
      <c r="AP1297" s="69">
        <v>158</v>
      </c>
      <c r="AQ1297" s="68">
        <f t="shared" si="260"/>
        <v>158</v>
      </c>
      <c r="AR1297" s="69">
        <v>541.04999999999995</v>
      </c>
      <c r="AS1297" s="69"/>
      <c r="AT1297" s="72">
        <f t="shared" si="261"/>
        <v>111.033</v>
      </c>
      <c r="AU1297" s="71">
        <f t="shared" ref="AU1297:AU1360" si="266">+(Z1297+AC1297)*1.01%</f>
        <v>12.460369999999999</v>
      </c>
      <c r="AV1297" s="68">
        <f t="shared" si="262"/>
        <v>2734.2933699999999</v>
      </c>
      <c r="AW1297" s="68">
        <f t="shared" si="265"/>
        <v>32811.52044</v>
      </c>
      <c r="AX1297" s="70">
        <v>400</v>
      </c>
      <c r="AY1297" s="70">
        <v>600</v>
      </c>
      <c r="AZ1297" s="70"/>
      <c r="BA1297" s="68">
        <f t="shared" si="263"/>
        <v>33811.52044</v>
      </c>
      <c r="BB1297" s="17"/>
      <c r="BC1297" s="81"/>
    </row>
    <row r="1298" spans="1:55" s="20" customFormat="1" ht="39.75" customHeight="1" x14ac:dyDescent="0.25">
      <c r="A1298" s="81" t="s">
        <v>73</v>
      </c>
      <c r="B1298" s="34" t="s">
        <v>2</v>
      </c>
      <c r="C1298" s="34"/>
      <c r="D1298" s="34"/>
      <c r="E1298" s="34"/>
      <c r="F1298" s="34" t="s">
        <v>5182</v>
      </c>
      <c r="G1298" s="15" t="s">
        <v>4783</v>
      </c>
      <c r="H1298" s="16"/>
      <c r="I1298" s="172">
        <f t="shared" si="264"/>
        <v>1286</v>
      </c>
      <c r="J1298" s="83">
        <f t="shared" si="256"/>
        <v>1231</v>
      </c>
      <c r="K1298" s="17" t="s">
        <v>4753</v>
      </c>
      <c r="L1298" s="60" t="s">
        <v>4785</v>
      </c>
      <c r="M1298" s="60" t="s">
        <v>5649</v>
      </c>
      <c r="N1298" s="53" t="s">
        <v>4807</v>
      </c>
      <c r="O1298" s="18" t="s">
        <v>3958</v>
      </c>
      <c r="P1298" s="47" t="s">
        <v>3959</v>
      </c>
      <c r="Q1298" s="48">
        <v>32371</v>
      </c>
      <c r="R1298" s="66" t="s">
        <v>1412</v>
      </c>
      <c r="S1298" s="48" t="s">
        <v>76</v>
      </c>
      <c r="T1298" s="56" t="s">
        <v>77</v>
      </c>
      <c r="U1298" s="47" t="s">
        <v>1821</v>
      </c>
      <c r="V1298" s="58" t="s">
        <v>134</v>
      </c>
      <c r="W1298" s="58" t="s">
        <v>135</v>
      </c>
      <c r="X1298" s="58" t="s">
        <v>5183</v>
      </c>
      <c r="Y1298" s="19" t="s">
        <v>5169</v>
      </c>
      <c r="Z1298" s="71"/>
      <c r="AA1298" s="69"/>
      <c r="AB1298" s="68">
        <f t="shared" si="257"/>
        <v>0</v>
      </c>
      <c r="AC1298" s="69">
        <v>1363.7</v>
      </c>
      <c r="AD1298" s="69">
        <v>734.3</v>
      </c>
      <c r="AE1298" s="69">
        <v>29.07</v>
      </c>
      <c r="AF1298" s="68">
        <f t="shared" si="258"/>
        <v>2127.0700000000002</v>
      </c>
      <c r="AG1298" s="69"/>
      <c r="AH1298" s="69"/>
      <c r="AI1298" s="69"/>
      <c r="AJ1298" s="68">
        <f t="shared" si="259"/>
        <v>0</v>
      </c>
      <c r="AK1298" s="69"/>
      <c r="AL1298" s="69"/>
      <c r="AM1298" s="69"/>
      <c r="AN1298" s="69"/>
      <c r="AO1298" s="69"/>
      <c r="AP1298" s="69"/>
      <c r="AQ1298" s="68">
        <f t="shared" si="260"/>
        <v>0</v>
      </c>
      <c r="AR1298" s="69">
        <v>645.73</v>
      </c>
      <c r="AS1298" s="69"/>
      <c r="AT1298" s="72">
        <f t="shared" si="261"/>
        <v>122.733</v>
      </c>
      <c r="AU1298" s="71">
        <f t="shared" si="266"/>
        <v>13.77337</v>
      </c>
      <c r="AV1298" s="68">
        <f t="shared" si="262"/>
        <v>2909.3063700000002</v>
      </c>
      <c r="AW1298" s="68">
        <f t="shared" si="265"/>
        <v>34911.676440000003</v>
      </c>
      <c r="AX1298" s="70">
        <v>400</v>
      </c>
      <c r="AY1298" s="70">
        <v>600</v>
      </c>
      <c r="AZ1298" s="70"/>
      <c r="BA1298" s="68">
        <f t="shared" si="263"/>
        <v>35911.676440000003</v>
      </c>
      <c r="BB1298" s="17"/>
      <c r="BC1298" s="81"/>
    </row>
    <row r="1299" spans="1:55" s="20" customFormat="1" ht="39.75" customHeight="1" x14ac:dyDescent="0.25">
      <c r="A1299" s="81" t="s">
        <v>73</v>
      </c>
      <c r="B1299" s="34"/>
      <c r="C1299" s="34"/>
      <c r="D1299" s="34">
        <v>1</v>
      </c>
      <c r="E1299" s="34"/>
      <c r="F1299" s="34" t="s">
        <v>5182</v>
      </c>
      <c r="G1299" s="15" t="s">
        <v>4783</v>
      </c>
      <c r="H1299" s="16"/>
      <c r="I1299" s="172">
        <f t="shared" si="264"/>
        <v>1287</v>
      </c>
      <c r="J1299" s="83">
        <f t="shared" si="256"/>
        <v>1232</v>
      </c>
      <c r="K1299" s="17" t="s">
        <v>4753</v>
      </c>
      <c r="L1299" s="60" t="s">
        <v>4785</v>
      </c>
      <c r="M1299" s="60" t="s">
        <v>5649</v>
      </c>
      <c r="N1299" s="53" t="s">
        <v>4792</v>
      </c>
      <c r="O1299" s="18" t="s">
        <v>3960</v>
      </c>
      <c r="P1299" s="47"/>
      <c r="Q1299" s="48">
        <v>42795</v>
      </c>
      <c r="R1299" s="66" t="s">
        <v>1413</v>
      </c>
      <c r="S1299" s="48" t="s">
        <v>76</v>
      </c>
      <c r="T1299" s="56" t="s">
        <v>1822</v>
      </c>
      <c r="U1299" s="47" t="s">
        <v>1821</v>
      </c>
      <c r="V1299" s="58" t="s">
        <v>142</v>
      </c>
      <c r="W1299" s="58" t="s">
        <v>143</v>
      </c>
      <c r="X1299" s="58" t="s">
        <v>5183</v>
      </c>
      <c r="Y1299" s="19" t="s">
        <v>5169</v>
      </c>
      <c r="Z1299" s="71"/>
      <c r="AA1299" s="69"/>
      <c r="AB1299" s="68">
        <f t="shared" si="257"/>
        <v>0</v>
      </c>
      <c r="AC1299" s="69">
        <v>1233.7</v>
      </c>
      <c r="AD1299" s="69">
        <v>664.3</v>
      </c>
      <c r="AE1299" s="69"/>
      <c r="AF1299" s="68">
        <f t="shared" si="258"/>
        <v>1898</v>
      </c>
      <c r="AG1299" s="69"/>
      <c r="AH1299" s="69"/>
      <c r="AI1299" s="69"/>
      <c r="AJ1299" s="68">
        <f t="shared" si="259"/>
        <v>0</v>
      </c>
      <c r="AK1299" s="69"/>
      <c r="AL1299" s="69"/>
      <c r="AM1299" s="69"/>
      <c r="AN1299" s="69"/>
      <c r="AO1299" s="69"/>
      <c r="AP1299" s="69"/>
      <c r="AQ1299" s="68">
        <f t="shared" si="260"/>
        <v>0</v>
      </c>
      <c r="AR1299" s="69">
        <v>526.16</v>
      </c>
      <c r="AS1299" s="69"/>
      <c r="AT1299" s="72">
        <f t="shared" si="261"/>
        <v>111.033</v>
      </c>
      <c r="AU1299" s="71">
        <f t="shared" si="266"/>
        <v>12.460369999999999</v>
      </c>
      <c r="AV1299" s="68">
        <f t="shared" si="262"/>
        <v>2547.6533699999995</v>
      </c>
      <c r="AW1299" s="68">
        <f t="shared" si="265"/>
        <v>30571.840439999993</v>
      </c>
      <c r="AX1299" s="70">
        <v>400</v>
      </c>
      <c r="AY1299" s="70">
        <v>600</v>
      </c>
      <c r="AZ1299" s="70"/>
      <c r="BA1299" s="68">
        <f t="shared" si="263"/>
        <v>31571.840439999993</v>
      </c>
      <c r="BB1299" s="17" t="s">
        <v>5478</v>
      </c>
      <c r="BC1299" s="81" t="s">
        <v>5407</v>
      </c>
    </row>
    <row r="1300" spans="1:55" s="20" customFormat="1" ht="39.75" customHeight="1" x14ac:dyDescent="0.25">
      <c r="A1300" s="81" t="s">
        <v>73</v>
      </c>
      <c r="B1300" s="34" t="s">
        <v>2</v>
      </c>
      <c r="C1300" s="34"/>
      <c r="D1300" s="34"/>
      <c r="E1300" s="34"/>
      <c r="F1300" s="34" t="s">
        <v>5182</v>
      </c>
      <c r="G1300" s="15" t="s">
        <v>4783</v>
      </c>
      <c r="H1300" s="16"/>
      <c r="I1300" s="172">
        <f t="shared" si="264"/>
        <v>1288</v>
      </c>
      <c r="J1300" s="83">
        <f t="shared" si="256"/>
        <v>1233</v>
      </c>
      <c r="K1300" s="17" t="s">
        <v>4753</v>
      </c>
      <c r="L1300" s="60" t="s">
        <v>4785</v>
      </c>
      <c r="M1300" s="60" t="s">
        <v>5649</v>
      </c>
      <c r="N1300" s="53" t="s">
        <v>4794</v>
      </c>
      <c r="O1300" s="18" t="s">
        <v>3961</v>
      </c>
      <c r="P1300" s="47" t="s">
        <v>3962</v>
      </c>
      <c r="Q1300" s="48">
        <v>30651</v>
      </c>
      <c r="R1300" s="66" t="s">
        <v>1414</v>
      </c>
      <c r="S1300" s="48" t="s">
        <v>76</v>
      </c>
      <c r="T1300" s="56" t="s">
        <v>77</v>
      </c>
      <c r="U1300" s="47" t="s">
        <v>1821</v>
      </c>
      <c r="V1300" s="58" t="s">
        <v>138</v>
      </c>
      <c r="W1300" s="58" t="s">
        <v>139</v>
      </c>
      <c r="X1300" s="58" t="s">
        <v>5183</v>
      </c>
      <c r="Y1300" s="19" t="s">
        <v>5197</v>
      </c>
      <c r="Z1300" s="71"/>
      <c r="AA1300" s="69"/>
      <c r="AB1300" s="68">
        <f t="shared" si="257"/>
        <v>0</v>
      </c>
      <c r="AC1300" s="69">
        <v>1255.1500000000001</v>
      </c>
      <c r="AD1300" s="69">
        <v>675.85</v>
      </c>
      <c r="AE1300" s="69">
        <v>18.91</v>
      </c>
      <c r="AF1300" s="68">
        <f t="shared" si="258"/>
        <v>1949.91</v>
      </c>
      <c r="AG1300" s="69"/>
      <c r="AH1300" s="69"/>
      <c r="AI1300" s="69"/>
      <c r="AJ1300" s="68">
        <f t="shared" si="259"/>
        <v>0</v>
      </c>
      <c r="AK1300" s="69"/>
      <c r="AL1300" s="69"/>
      <c r="AM1300" s="69"/>
      <c r="AN1300" s="69"/>
      <c r="AO1300" s="69"/>
      <c r="AP1300" s="69">
        <v>158</v>
      </c>
      <c r="AQ1300" s="68">
        <f t="shared" si="260"/>
        <v>158</v>
      </c>
      <c r="AR1300" s="69"/>
      <c r="AS1300" s="69"/>
      <c r="AT1300" s="72">
        <f t="shared" si="261"/>
        <v>112.96350000000001</v>
      </c>
      <c r="AU1300" s="71">
        <f t="shared" si="266"/>
        <v>12.677015000000001</v>
      </c>
      <c r="AV1300" s="68">
        <f t="shared" si="262"/>
        <v>2233.5505149999999</v>
      </c>
      <c r="AW1300" s="68">
        <f t="shared" si="265"/>
        <v>26802.606179999999</v>
      </c>
      <c r="AX1300" s="70">
        <v>400</v>
      </c>
      <c r="AY1300" s="70">
        <v>600</v>
      </c>
      <c r="AZ1300" s="70"/>
      <c r="BA1300" s="68">
        <f t="shared" si="263"/>
        <v>27802.606179999999</v>
      </c>
      <c r="BB1300" s="17"/>
      <c r="BC1300" s="81"/>
    </row>
    <row r="1301" spans="1:55" s="20" customFormat="1" ht="39.75" customHeight="1" x14ac:dyDescent="0.25">
      <c r="A1301" s="81" t="s">
        <v>73</v>
      </c>
      <c r="B1301" s="34" t="s">
        <v>2</v>
      </c>
      <c r="C1301" s="34"/>
      <c r="D1301" s="34"/>
      <c r="E1301" s="34"/>
      <c r="F1301" s="34" t="s">
        <v>5182</v>
      </c>
      <c r="G1301" s="15" t="s">
        <v>4783</v>
      </c>
      <c r="H1301" s="16"/>
      <c r="I1301" s="172">
        <f t="shared" si="264"/>
        <v>1289</v>
      </c>
      <c r="J1301" s="83">
        <f t="shared" si="256"/>
        <v>1234</v>
      </c>
      <c r="K1301" s="17" t="s">
        <v>4753</v>
      </c>
      <c r="L1301" s="60" t="s">
        <v>4785</v>
      </c>
      <c r="M1301" s="60" t="s">
        <v>5649</v>
      </c>
      <c r="N1301" s="53" t="s">
        <v>4807</v>
      </c>
      <c r="O1301" s="18" t="s">
        <v>3963</v>
      </c>
      <c r="P1301" s="47" t="s">
        <v>3964</v>
      </c>
      <c r="Q1301" s="48">
        <v>33070</v>
      </c>
      <c r="R1301" s="66" t="s">
        <v>1415</v>
      </c>
      <c r="S1301" s="48" t="s">
        <v>76</v>
      </c>
      <c r="T1301" s="56" t="s">
        <v>77</v>
      </c>
      <c r="U1301" s="47" t="s">
        <v>1821</v>
      </c>
      <c r="V1301" s="58" t="s">
        <v>142</v>
      </c>
      <c r="W1301" s="58" t="s">
        <v>143</v>
      </c>
      <c r="X1301" s="58" t="s">
        <v>5183</v>
      </c>
      <c r="Y1301" s="19" t="s">
        <v>5197</v>
      </c>
      <c r="Z1301" s="71"/>
      <c r="AA1301" s="69"/>
      <c r="AB1301" s="68">
        <f t="shared" si="257"/>
        <v>0</v>
      </c>
      <c r="AC1301" s="69">
        <v>1233.7</v>
      </c>
      <c r="AD1301" s="69">
        <v>664.3</v>
      </c>
      <c r="AE1301" s="69">
        <v>19.54</v>
      </c>
      <c r="AF1301" s="68">
        <f t="shared" si="258"/>
        <v>1917.54</v>
      </c>
      <c r="AG1301" s="69"/>
      <c r="AH1301" s="69"/>
      <c r="AI1301" s="69"/>
      <c r="AJ1301" s="68">
        <f t="shared" si="259"/>
        <v>0</v>
      </c>
      <c r="AK1301" s="69"/>
      <c r="AL1301" s="69"/>
      <c r="AM1301" s="69"/>
      <c r="AN1301" s="69"/>
      <c r="AO1301" s="69">
        <v>150</v>
      </c>
      <c r="AP1301" s="69">
        <v>158</v>
      </c>
      <c r="AQ1301" s="68">
        <f t="shared" si="260"/>
        <v>308</v>
      </c>
      <c r="AR1301" s="69">
        <v>454.82</v>
      </c>
      <c r="AS1301" s="69"/>
      <c r="AT1301" s="72">
        <f t="shared" si="261"/>
        <v>111.033</v>
      </c>
      <c r="AU1301" s="71">
        <f t="shared" si="266"/>
        <v>12.460369999999999</v>
      </c>
      <c r="AV1301" s="68">
        <f t="shared" si="262"/>
        <v>2803.8533699999998</v>
      </c>
      <c r="AW1301" s="68">
        <f t="shared" si="265"/>
        <v>33646.240439999994</v>
      </c>
      <c r="AX1301" s="70">
        <v>400</v>
      </c>
      <c r="AY1301" s="70">
        <v>600</v>
      </c>
      <c r="AZ1301" s="70"/>
      <c r="BA1301" s="68">
        <f t="shared" si="263"/>
        <v>34646.240439999994</v>
      </c>
      <c r="BB1301" s="17"/>
      <c r="BC1301" s="81"/>
    </row>
    <row r="1302" spans="1:55" s="20" customFormat="1" ht="39.75" customHeight="1" x14ac:dyDescent="0.25">
      <c r="A1302" s="81" t="s">
        <v>73</v>
      </c>
      <c r="B1302" s="34" t="s">
        <v>2</v>
      </c>
      <c r="C1302" s="34"/>
      <c r="D1302" s="34"/>
      <c r="E1302" s="34"/>
      <c r="F1302" s="34" t="s">
        <v>5182</v>
      </c>
      <c r="G1302" s="15" t="s">
        <v>4783</v>
      </c>
      <c r="H1302" s="16"/>
      <c r="I1302" s="172">
        <f t="shared" si="264"/>
        <v>1290</v>
      </c>
      <c r="J1302" s="83">
        <f t="shared" si="256"/>
        <v>1235</v>
      </c>
      <c r="K1302" s="17" t="s">
        <v>4753</v>
      </c>
      <c r="L1302" s="60" t="s">
        <v>4785</v>
      </c>
      <c r="M1302" s="60" t="s">
        <v>5649</v>
      </c>
      <c r="N1302" s="53" t="s">
        <v>4794</v>
      </c>
      <c r="O1302" s="18" t="s">
        <v>4435</v>
      </c>
      <c r="P1302" s="47" t="s">
        <v>4436</v>
      </c>
      <c r="Q1302" s="48">
        <v>42309</v>
      </c>
      <c r="R1302" s="66" t="s">
        <v>1416</v>
      </c>
      <c r="S1302" s="48" t="s">
        <v>76</v>
      </c>
      <c r="T1302" s="56" t="s">
        <v>77</v>
      </c>
      <c r="U1302" s="47" t="s">
        <v>1821</v>
      </c>
      <c r="V1302" s="58" t="s">
        <v>140</v>
      </c>
      <c r="W1302" s="58" t="s">
        <v>141</v>
      </c>
      <c r="X1302" s="58" t="s">
        <v>5183</v>
      </c>
      <c r="Y1302" s="19" t="s">
        <v>5197</v>
      </c>
      <c r="Z1302" s="71"/>
      <c r="AA1302" s="69"/>
      <c r="AB1302" s="68">
        <f t="shared" si="257"/>
        <v>0</v>
      </c>
      <c r="AC1302" s="69">
        <v>1244.0999999999999</v>
      </c>
      <c r="AD1302" s="69">
        <v>669.9</v>
      </c>
      <c r="AE1302" s="69">
        <v>48.21</v>
      </c>
      <c r="AF1302" s="68">
        <f t="shared" si="258"/>
        <v>1962.21</v>
      </c>
      <c r="AG1302" s="69"/>
      <c r="AH1302" s="69"/>
      <c r="AI1302" s="69"/>
      <c r="AJ1302" s="68">
        <f t="shared" si="259"/>
        <v>0</v>
      </c>
      <c r="AK1302" s="69"/>
      <c r="AL1302" s="69"/>
      <c r="AM1302" s="69"/>
      <c r="AN1302" s="69"/>
      <c r="AO1302" s="69"/>
      <c r="AP1302" s="69">
        <v>158</v>
      </c>
      <c r="AQ1302" s="68">
        <f t="shared" si="260"/>
        <v>158</v>
      </c>
      <c r="AR1302" s="69"/>
      <c r="AS1302" s="69"/>
      <c r="AT1302" s="72">
        <f t="shared" si="261"/>
        <v>111.96899999999999</v>
      </c>
      <c r="AU1302" s="71">
        <f t="shared" si="266"/>
        <v>12.565409999999998</v>
      </c>
      <c r="AV1302" s="68">
        <f t="shared" si="262"/>
        <v>2244.7444100000002</v>
      </c>
      <c r="AW1302" s="68">
        <f t="shared" si="265"/>
        <v>26936.932920000003</v>
      </c>
      <c r="AX1302" s="70">
        <v>400</v>
      </c>
      <c r="AY1302" s="70">
        <v>600</v>
      </c>
      <c r="AZ1302" s="70"/>
      <c r="BA1302" s="68">
        <f t="shared" si="263"/>
        <v>27936.932920000003</v>
      </c>
      <c r="BB1302" s="17" t="s">
        <v>5753</v>
      </c>
      <c r="BC1302" s="81"/>
    </row>
    <row r="1303" spans="1:55" s="20" customFormat="1" ht="39.75" customHeight="1" x14ac:dyDescent="0.25">
      <c r="A1303" s="81" t="s">
        <v>73</v>
      </c>
      <c r="B1303" s="34" t="s">
        <v>2</v>
      </c>
      <c r="C1303" s="34"/>
      <c r="D1303" s="34"/>
      <c r="E1303" s="34"/>
      <c r="F1303" s="34" t="s">
        <v>5182</v>
      </c>
      <c r="G1303" s="15" t="s">
        <v>4783</v>
      </c>
      <c r="H1303" s="16"/>
      <c r="I1303" s="172">
        <f t="shared" si="264"/>
        <v>1291</v>
      </c>
      <c r="J1303" s="83">
        <f t="shared" si="256"/>
        <v>1236</v>
      </c>
      <c r="K1303" s="17" t="s">
        <v>4753</v>
      </c>
      <c r="L1303" s="60" t="s">
        <v>4785</v>
      </c>
      <c r="M1303" s="60" t="s">
        <v>5649</v>
      </c>
      <c r="N1303" s="53" t="s">
        <v>4790</v>
      </c>
      <c r="O1303" s="18" t="s">
        <v>4210</v>
      </c>
      <c r="P1303" s="47" t="s">
        <v>4211</v>
      </c>
      <c r="Q1303" s="48">
        <v>32126</v>
      </c>
      <c r="R1303" s="66" t="s">
        <v>1418</v>
      </c>
      <c r="S1303" s="48" t="s">
        <v>76</v>
      </c>
      <c r="T1303" s="56" t="s">
        <v>77</v>
      </c>
      <c r="U1303" s="47" t="s">
        <v>1821</v>
      </c>
      <c r="V1303" s="58" t="s">
        <v>140</v>
      </c>
      <c r="W1303" s="58" t="s">
        <v>141</v>
      </c>
      <c r="X1303" s="58" t="s">
        <v>5183</v>
      </c>
      <c r="Y1303" s="19" t="s">
        <v>5169</v>
      </c>
      <c r="Z1303" s="71"/>
      <c r="AA1303" s="69"/>
      <c r="AB1303" s="68">
        <f t="shared" si="257"/>
        <v>0</v>
      </c>
      <c r="AC1303" s="69">
        <v>1244.0999999999999</v>
      </c>
      <c r="AD1303" s="69">
        <v>669.9</v>
      </c>
      <c r="AE1303" s="69">
        <v>20.03</v>
      </c>
      <c r="AF1303" s="68">
        <f t="shared" si="258"/>
        <v>1934.03</v>
      </c>
      <c r="AG1303" s="69"/>
      <c r="AH1303" s="69"/>
      <c r="AI1303" s="69"/>
      <c r="AJ1303" s="68">
        <f t="shared" si="259"/>
        <v>0</v>
      </c>
      <c r="AK1303" s="69"/>
      <c r="AL1303" s="69"/>
      <c r="AM1303" s="69"/>
      <c r="AN1303" s="69"/>
      <c r="AO1303" s="69"/>
      <c r="AP1303" s="69">
        <v>158</v>
      </c>
      <c r="AQ1303" s="68">
        <f t="shared" si="260"/>
        <v>158</v>
      </c>
      <c r="AR1303" s="69">
        <v>529.16</v>
      </c>
      <c r="AS1303" s="69"/>
      <c r="AT1303" s="72">
        <f t="shared" si="261"/>
        <v>111.96899999999999</v>
      </c>
      <c r="AU1303" s="71">
        <f t="shared" si="266"/>
        <v>12.565409999999998</v>
      </c>
      <c r="AV1303" s="68">
        <f t="shared" si="262"/>
        <v>2745.7244099999998</v>
      </c>
      <c r="AW1303" s="68">
        <f t="shared" si="265"/>
        <v>32948.692920000001</v>
      </c>
      <c r="AX1303" s="70">
        <v>400</v>
      </c>
      <c r="AY1303" s="70">
        <v>600</v>
      </c>
      <c r="AZ1303" s="70"/>
      <c r="BA1303" s="68">
        <f t="shared" si="263"/>
        <v>33948.692920000001</v>
      </c>
      <c r="BB1303" s="17" t="s">
        <v>5756</v>
      </c>
      <c r="BC1303" s="81"/>
    </row>
    <row r="1304" spans="1:55" s="20" customFormat="1" ht="39.75" customHeight="1" x14ac:dyDescent="0.25">
      <c r="A1304" s="81" t="s">
        <v>73</v>
      </c>
      <c r="B1304" s="34" t="s">
        <v>2</v>
      </c>
      <c r="C1304" s="34"/>
      <c r="D1304" s="34"/>
      <c r="E1304" s="34"/>
      <c r="F1304" s="34" t="s">
        <v>5182</v>
      </c>
      <c r="G1304" s="15" t="s">
        <v>4783</v>
      </c>
      <c r="H1304" s="16"/>
      <c r="I1304" s="172">
        <f t="shared" si="264"/>
        <v>1292</v>
      </c>
      <c r="J1304" s="83">
        <f t="shared" si="256"/>
        <v>1237</v>
      </c>
      <c r="K1304" s="17" t="s">
        <v>4753</v>
      </c>
      <c r="L1304" s="60" t="s">
        <v>4785</v>
      </c>
      <c r="M1304" s="60" t="s">
        <v>5649</v>
      </c>
      <c r="N1304" s="53" t="s">
        <v>4807</v>
      </c>
      <c r="O1304" s="18" t="s">
        <v>3969</v>
      </c>
      <c r="P1304" s="47" t="s">
        <v>3970</v>
      </c>
      <c r="Q1304" s="48">
        <v>31229</v>
      </c>
      <c r="R1304" s="66" t="s">
        <v>1419</v>
      </c>
      <c r="S1304" s="48" t="s">
        <v>76</v>
      </c>
      <c r="T1304" s="56" t="s">
        <v>77</v>
      </c>
      <c r="U1304" s="47" t="s">
        <v>1821</v>
      </c>
      <c r="V1304" s="58" t="s">
        <v>140</v>
      </c>
      <c r="W1304" s="58" t="s">
        <v>141</v>
      </c>
      <c r="X1304" s="58" t="s">
        <v>5183</v>
      </c>
      <c r="Y1304" s="19" t="s">
        <v>5197</v>
      </c>
      <c r="Z1304" s="71"/>
      <c r="AA1304" s="69"/>
      <c r="AB1304" s="68">
        <f t="shared" si="257"/>
        <v>0</v>
      </c>
      <c r="AC1304" s="69">
        <v>1244.0999999999999</v>
      </c>
      <c r="AD1304" s="69">
        <v>669.9</v>
      </c>
      <c r="AE1304" s="69">
        <v>39.43</v>
      </c>
      <c r="AF1304" s="68">
        <f t="shared" si="258"/>
        <v>1953.43</v>
      </c>
      <c r="AG1304" s="69"/>
      <c r="AH1304" s="69"/>
      <c r="AI1304" s="69"/>
      <c r="AJ1304" s="68">
        <f t="shared" si="259"/>
        <v>0</v>
      </c>
      <c r="AK1304" s="69"/>
      <c r="AL1304" s="69"/>
      <c r="AM1304" s="69"/>
      <c r="AN1304" s="69"/>
      <c r="AO1304" s="69"/>
      <c r="AP1304" s="69">
        <v>158</v>
      </c>
      <c r="AQ1304" s="68">
        <f t="shared" si="260"/>
        <v>158</v>
      </c>
      <c r="AR1304" s="69">
        <v>529.16</v>
      </c>
      <c r="AS1304" s="69"/>
      <c r="AT1304" s="72">
        <f t="shared" si="261"/>
        <v>111.96899999999999</v>
      </c>
      <c r="AU1304" s="71">
        <f t="shared" si="266"/>
        <v>12.565409999999998</v>
      </c>
      <c r="AV1304" s="68">
        <f t="shared" si="262"/>
        <v>2765.1244100000004</v>
      </c>
      <c r="AW1304" s="68">
        <f t="shared" si="265"/>
        <v>33181.492920000004</v>
      </c>
      <c r="AX1304" s="70">
        <v>400</v>
      </c>
      <c r="AY1304" s="70">
        <v>600</v>
      </c>
      <c r="AZ1304" s="70"/>
      <c r="BA1304" s="68">
        <f t="shared" si="263"/>
        <v>34181.492920000004</v>
      </c>
      <c r="BB1304" s="17"/>
      <c r="BC1304" s="81"/>
    </row>
    <row r="1305" spans="1:55" s="20" customFormat="1" ht="39.75" customHeight="1" x14ac:dyDescent="0.25">
      <c r="A1305" s="81" t="s">
        <v>73</v>
      </c>
      <c r="B1305" s="34" t="s">
        <v>2</v>
      </c>
      <c r="C1305" s="34"/>
      <c r="D1305" s="34"/>
      <c r="E1305" s="34"/>
      <c r="F1305" s="34" t="s">
        <v>5182</v>
      </c>
      <c r="G1305" s="15" t="s">
        <v>4783</v>
      </c>
      <c r="H1305" s="16"/>
      <c r="I1305" s="172">
        <f t="shared" si="264"/>
        <v>1293</v>
      </c>
      <c r="J1305" s="83">
        <f t="shared" si="256"/>
        <v>1238</v>
      </c>
      <c r="K1305" s="17" t="s">
        <v>4753</v>
      </c>
      <c r="L1305" s="60" t="s">
        <v>4785</v>
      </c>
      <c r="M1305" s="60" t="s">
        <v>5649</v>
      </c>
      <c r="N1305" s="53" t="s">
        <v>4803</v>
      </c>
      <c r="O1305" s="18" t="s">
        <v>3971</v>
      </c>
      <c r="P1305" s="47" t="s">
        <v>3972</v>
      </c>
      <c r="Q1305" s="48">
        <v>32279</v>
      </c>
      <c r="R1305" s="66" t="s">
        <v>1420</v>
      </c>
      <c r="S1305" s="48" t="s">
        <v>76</v>
      </c>
      <c r="T1305" s="56" t="s">
        <v>77</v>
      </c>
      <c r="U1305" s="47" t="s">
        <v>1821</v>
      </c>
      <c r="V1305" s="58" t="s">
        <v>132</v>
      </c>
      <c r="W1305" s="58" t="s">
        <v>133</v>
      </c>
      <c r="X1305" s="58" t="s">
        <v>5183</v>
      </c>
      <c r="Y1305" s="19" t="s">
        <v>5169</v>
      </c>
      <c r="Z1305" s="71"/>
      <c r="AA1305" s="69"/>
      <c r="AB1305" s="68">
        <f t="shared" si="257"/>
        <v>0</v>
      </c>
      <c r="AC1305" s="69">
        <v>1397.5</v>
      </c>
      <c r="AD1305" s="69">
        <v>752.5</v>
      </c>
      <c r="AE1305" s="69">
        <v>89.47</v>
      </c>
      <c r="AF1305" s="68">
        <f t="shared" si="258"/>
        <v>2239.4699999999998</v>
      </c>
      <c r="AG1305" s="69"/>
      <c r="AH1305" s="69"/>
      <c r="AI1305" s="69"/>
      <c r="AJ1305" s="68">
        <f t="shared" si="259"/>
        <v>0</v>
      </c>
      <c r="AK1305" s="69"/>
      <c r="AL1305" s="69"/>
      <c r="AM1305" s="69"/>
      <c r="AN1305" s="69"/>
      <c r="AO1305" s="69"/>
      <c r="AP1305" s="69"/>
      <c r="AQ1305" s="68">
        <f t="shared" si="260"/>
        <v>0</v>
      </c>
      <c r="AR1305" s="69">
        <v>528.36</v>
      </c>
      <c r="AS1305" s="69"/>
      <c r="AT1305" s="72">
        <f t="shared" si="261"/>
        <v>125.77499999999999</v>
      </c>
      <c r="AU1305" s="71">
        <f t="shared" si="266"/>
        <v>14.114749999999999</v>
      </c>
      <c r="AV1305" s="68">
        <f t="shared" si="262"/>
        <v>2907.7197500000002</v>
      </c>
      <c r="AW1305" s="68">
        <f t="shared" si="265"/>
        <v>34892.637000000002</v>
      </c>
      <c r="AX1305" s="70">
        <v>400</v>
      </c>
      <c r="AY1305" s="70">
        <v>600</v>
      </c>
      <c r="AZ1305" s="70"/>
      <c r="BA1305" s="68">
        <f t="shared" si="263"/>
        <v>35892.637000000002</v>
      </c>
      <c r="BB1305" s="17"/>
      <c r="BC1305" s="81"/>
    </row>
    <row r="1306" spans="1:55" s="20" customFormat="1" ht="39.75" customHeight="1" x14ac:dyDescent="0.25">
      <c r="A1306" s="81" t="s">
        <v>73</v>
      </c>
      <c r="B1306" s="34" t="s">
        <v>2</v>
      </c>
      <c r="C1306" s="34"/>
      <c r="D1306" s="34"/>
      <c r="E1306" s="34"/>
      <c r="F1306" s="34" t="s">
        <v>5182</v>
      </c>
      <c r="G1306" s="15" t="s">
        <v>4783</v>
      </c>
      <c r="H1306" s="16"/>
      <c r="I1306" s="172">
        <f t="shared" si="264"/>
        <v>1294</v>
      </c>
      <c r="J1306" s="83">
        <f t="shared" si="256"/>
        <v>1239</v>
      </c>
      <c r="K1306" s="17" t="s">
        <v>4753</v>
      </c>
      <c r="L1306" s="60" t="s">
        <v>4785</v>
      </c>
      <c r="M1306" s="60" t="s">
        <v>5649</v>
      </c>
      <c r="N1306" s="53" t="s">
        <v>4792</v>
      </c>
      <c r="O1306" s="18" t="s">
        <v>3973</v>
      </c>
      <c r="P1306" s="47" t="s">
        <v>3974</v>
      </c>
      <c r="Q1306" s="48">
        <v>30636</v>
      </c>
      <c r="R1306" s="66" t="s">
        <v>1421</v>
      </c>
      <c r="S1306" s="48" t="s">
        <v>76</v>
      </c>
      <c r="T1306" s="56" t="s">
        <v>77</v>
      </c>
      <c r="U1306" s="47" t="s">
        <v>1821</v>
      </c>
      <c r="V1306" s="58" t="s">
        <v>146</v>
      </c>
      <c r="W1306" s="58" t="s">
        <v>147</v>
      </c>
      <c r="X1306" s="58" t="s">
        <v>5183</v>
      </c>
      <c r="Y1306" s="19" t="s">
        <v>5169</v>
      </c>
      <c r="Z1306" s="71"/>
      <c r="AA1306" s="69"/>
      <c r="AB1306" s="68">
        <f t="shared" si="257"/>
        <v>0</v>
      </c>
      <c r="AC1306" s="69">
        <v>1214.2</v>
      </c>
      <c r="AD1306" s="69">
        <v>653.79999999999995</v>
      </c>
      <c r="AE1306" s="69">
        <v>18.63</v>
      </c>
      <c r="AF1306" s="68">
        <f t="shared" si="258"/>
        <v>1886.63</v>
      </c>
      <c r="AG1306" s="69"/>
      <c r="AH1306" s="69"/>
      <c r="AI1306" s="69"/>
      <c r="AJ1306" s="68">
        <f t="shared" si="259"/>
        <v>0</v>
      </c>
      <c r="AK1306" s="69"/>
      <c r="AL1306" s="69"/>
      <c r="AM1306" s="69"/>
      <c r="AN1306" s="69"/>
      <c r="AO1306" s="69"/>
      <c r="AP1306" s="69">
        <v>158</v>
      </c>
      <c r="AQ1306" s="68">
        <f t="shared" si="260"/>
        <v>158</v>
      </c>
      <c r="AR1306" s="69">
        <v>551.94000000000005</v>
      </c>
      <c r="AS1306" s="69"/>
      <c r="AT1306" s="72">
        <f t="shared" si="261"/>
        <v>109.27800000000001</v>
      </c>
      <c r="AU1306" s="71">
        <f t="shared" si="266"/>
        <v>12.26342</v>
      </c>
      <c r="AV1306" s="68">
        <f t="shared" si="262"/>
        <v>2718.1114200000002</v>
      </c>
      <c r="AW1306" s="68">
        <f t="shared" si="265"/>
        <v>32617.337040000002</v>
      </c>
      <c r="AX1306" s="70">
        <v>400</v>
      </c>
      <c r="AY1306" s="70">
        <v>600</v>
      </c>
      <c r="AZ1306" s="70"/>
      <c r="BA1306" s="68">
        <f t="shared" si="263"/>
        <v>33617.337039999999</v>
      </c>
      <c r="BB1306" s="17"/>
      <c r="BC1306" s="81"/>
    </row>
    <row r="1307" spans="1:55" s="20" customFormat="1" ht="39.75" customHeight="1" x14ac:dyDescent="0.25">
      <c r="A1307" s="81" t="s">
        <v>73</v>
      </c>
      <c r="B1307" s="34" t="s">
        <v>2</v>
      </c>
      <c r="C1307" s="34"/>
      <c r="D1307" s="34"/>
      <c r="E1307" s="34"/>
      <c r="F1307" s="34" t="s">
        <v>5182</v>
      </c>
      <c r="G1307" s="15" t="s">
        <v>4783</v>
      </c>
      <c r="H1307" s="16"/>
      <c r="I1307" s="172">
        <f t="shared" si="264"/>
        <v>1295</v>
      </c>
      <c r="J1307" s="83">
        <f t="shared" si="256"/>
        <v>1240</v>
      </c>
      <c r="K1307" s="17" t="s">
        <v>4753</v>
      </c>
      <c r="L1307" s="60" t="s">
        <v>4785</v>
      </c>
      <c r="M1307" s="60" t="s">
        <v>5649</v>
      </c>
      <c r="N1307" s="53" t="s">
        <v>4792</v>
      </c>
      <c r="O1307" s="18" t="s">
        <v>3975</v>
      </c>
      <c r="P1307" s="47" t="s">
        <v>3976</v>
      </c>
      <c r="Q1307" s="48">
        <v>31017</v>
      </c>
      <c r="R1307" s="66" t="s">
        <v>1422</v>
      </c>
      <c r="S1307" s="48" t="s">
        <v>76</v>
      </c>
      <c r="T1307" s="56" t="s">
        <v>77</v>
      </c>
      <c r="U1307" s="47" t="s">
        <v>1821</v>
      </c>
      <c r="V1307" s="58" t="s">
        <v>140</v>
      </c>
      <c r="W1307" s="58" t="s">
        <v>141</v>
      </c>
      <c r="X1307" s="58" t="s">
        <v>5183</v>
      </c>
      <c r="Y1307" s="19" t="s">
        <v>5169</v>
      </c>
      <c r="Z1307" s="71"/>
      <c r="AA1307" s="69"/>
      <c r="AB1307" s="68">
        <f t="shared" si="257"/>
        <v>0</v>
      </c>
      <c r="AC1307" s="69">
        <v>1244.0999999999999</v>
      </c>
      <c r="AD1307" s="69">
        <v>669.9</v>
      </c>
      <c r="AE1307" s="69">
        <v>19.920000000000002</v>
      </c>
      <c r="AF1307" s="68">
        <f t="shared" si="258"/>
        <v>1933.92</v>
      </c>
      <c r="AG1307" s="69"/>
      <c r="AH1307" s="69"/>
      <c r="AI1307" s="69"/>
      <c r="AJ1307" s="68">
        <f t="shared" si="259"/>
        <v>0</v>
      </c>
      <c r="AK1307" s="69"/>
      <c r="AL1307" s="69"/>
      <c r="AM1307" s="69"/>
      <c r="AN1307" s="69"/>
      <c r="AO1307" s="69"/>
      <c r="AP1307" s="69">
        <v>158</v>
      </c>
      <c r="AQ1307" s="68">
        <f t="shared" si="260"/>
        <v>158</v>
      </c>
      <c r="AR1307" s="69">
        <v>575.72</v>
      </c>
      <c r="AS1307" s="69"/>
      <c r="AT1307" s="72">
        <f t="shared" si="261"/>
        <v>111.96899999999999</v>
      </c>
      <c r="AU1307" s="71">
        <f t="shared" si="266"/>
        <v>12.565409999999998</v>
      </c>
      <c r="AV1307" s="68">
        <f t="shared" si="262"/>
        <v>2792.1744100000005</v>
      </c>
      <c r="AW1307" s="68">
        <f t="shared" si="265"/>
        <v>33506.09292000001</v>
      </c>
      <c r="AX1307" s="70">
        <v>400</v>
      </c>
      <c r="AY1307" s="70">
        <v>600</v>
      </c>
      <c r="AZ1307" s="70"/>
      <c r="BA1307" s="68">
        <f t="shared" si="263"/>
        <v>34506.09292000001</v>
      </c>
      <c r="BB1307" s="17"/>
      <c r="BC1307" s="81"/>
    </row>
    <row r="1308" spans="1:55" s="20" customFormat="1" ht="39.75" customHeight="1" x14ac:dyDescent="0.25">
      <c r="A1308" s="81" t="s">
        <v>73</v>
      </c>
      <c r="B1308" s="34" t="s">
        <v>2</v>
      </c>
      <c r="C1308" s="34"/>
      <c r="D1308" s="34"/>
      <c r="E1308" s="34"/>
      <c r="F1308" s="34" t="s">
        <v>5182</v>
      </c>
      <c r="G1308" s="15" t="s">
        <v>4783</v>
      </c>
      <c r="H1308" s="16"/>
      <c r="I1308" s="172">
        <f t="shared" si="264"/>
        <v>1296</v>
      </c>
      <c r="J1308" s="83">
        <f t="shared" si="256"/>
        <v>1241</v>
      </c>
      <c r="K1308" s="17" t="s">
        <v>4753</v>
      </c>
      <c r="L1308" s="60" t="s">
        <v>4785</v>
      </c>
      <c r="M1308" s="60" t="s">
        <v>5649</v>
      </c>
      <c r="N1308" s="53" t="s">
        <v>4807</v>
      </c>
      <c r="O1308" s="18" t="s">
        <v>3977</v>
      </c>
      <c r="P1308" s="47" t="s">
        <v>3978</v>
      </c>
      <c r="Q1308" s="48">
        <v>30636</v>
      </c>
      <c r="R1308" s="66" t="s">
        <v>1423</v>
      </c>
      <c r="S1308" s="48" t="s">
        <v>76</v>
      </c>
      <c r="T1308" s="56" t="s">
        <v>77</v>
      </c>
      <c r="U1308" s="47" t="s">
        <v>1821</v>
      </c>
      <c r="V1308" s="58" t="s">
        <v>140</v>
      </c>
      <c r="W1308" s="58" t="s">
        <v>141</v>
      </c>
      <c r="X1308" s="58" t="s">
        <v>5183</v>
      </c>
      <c r="Y1308" s="19" t="s">
        <v>5169</v>
      </c>
      <c r="Z1308" s="71"/>
      <c r="AA1308" s="69"/>
      <c r="AB1308" s="68">
        <f t="shared" si="257"/>
        <v>0</v>
      </c>
      <c r="AC1308" s="69">
        <v>1244.0999999999999</v>
      </c>
      <c r="AD1308" s="69">
        <v>669.9</v>
      </c>
      <c r="AE1308" s="69">
        <v>13.63</v>
      </c>
      <c r="AF1308" s="68">
        <f t="shared" si="258"/>
        <v>1927.63</v>
      </c>
      <c r="AG1308" s="69"/>
      <c r="AH1308" s="69"/>
      <c r="AI1308" s="69"/>
      <c r="AJ1308" s="68">
        <f t="shared" si="259"/>
        <v>0</v>
      </c>
      <c r="AK1308" s="69"/>
      <c r="AL1308" s="69"/>
      <c r="AM1308" s="69"/>
      <c r="AN1308" s="69"/>
      <c r="AO1308" s="69"/>
      <c r="AP1308" s="69">
        <v>158</v>
      </c>
      <c r="AQ1308" s="68">
        <f t="shared" si="260"/>
        <v>158</v>
      </c>
      <c r="AR1308" s="69">
        <v>551.94000000000005</v>
      </c>
      <c r="AS1308" s="69"/>
      <c r="AT1308" s="72">
        <f t="shared" si="261"/>
        <v>111.96899999999999</v>
      </c>
      <c r="AU1308" s="71">
        <f t="shared" si="266"/>
        <v>12.565409999999998</v>
      </c>
      <c r="AV1308" s="68">
        <f t="shared" si="262"/>
        <v>2762.1044100000004</v>
      </c>
      <c r="AW1308" s="68">
        <f t="shared" si="265"/>
        <v>33145.252920000006</v>
      </c>
      <c r="AX1308" s="70">
        <v>400</v>
      </c>
      <c r="AY1308" s="70">
        <v>600</v>
      </c>
      <c r="AZ1308" s="70"/>
      <c r="BA1308" s="68">
        <f t="shared" si="263"/>
        <v>34145.252920000006</v>
      </c>
      <c r="BB1308" s="17"/>
      <c r="BC1308" s="81"/>
    </row>
    <row r="1309" spans="1:55" s="20" customFormat="1" ht="39.75" customHeight="1" x14ac:dyDescent="0.25">
      <c r="A1309" s="81" t="s">
        <v>73</v>
      </c>
      <c r="B1309" s="34" t="s">
        <v>2</v>
      </c>
      <c r="C1309" s="34"/>
      <c r="D1309" s="34"/>
      <c r="E1309" s="34"/>
      <c r="F1309" s="34" t="s">
        <v>5182</v>
      </c>
      <c r="G1309" s="15" t="s">
        <v>4783</v>
      </c>
      <c r="H1309" s="16"/>
      <c r="I1309" s="172">
        <f t="shared" si="264"/>
        <v>1297</v>
      </c>
      <c r="J1309" s="83">
        <f t="shared" si="256"/>
        <v>1242</v>
      </c>
      <c r="K1309" s="17" t="s">
        <v>4753</v>
      </c>
      <c r="L1309" s="60" t="s">
        <v>4785</v>
      </c>
      <c r="M1309" s="60" t="s">
        <v>5649</v>
      </c>
      <c r="N1309" s="53" t="s">
        <v>4806</v>
      </c>
      <c r="O1309" s="18" t="s">
        <v>3979</v>
      </c>
      <c r="P1309" s="47" t="s">
        <v>3980</v>
      </c>
      <c r="Q1309" s="48">
        <v>35250</v>
      </c>
      <c r="R1309" s="66" t="s">
        <v>1424</v>
      </c>
      <c r="S1309" s="48" t="s">
        <v>76</v>
      </c>
      <c r="T1309" s="56" t="s">
        <v>77</v>
      </c>
      <c r="U1309" s="47" t="s">
        <v>1821</v>
      </c>
      <c r="V1309" s="58" t="s">
        <v>142</v>
      </c>
      <c r="W1309" s="58" t="s">
        <v>143</v>
      </c>
      <c r="X1309" s="58" t="s">
        <v>5183</v>
      </c>
      <c r="Y1309" s="19" t="s">
        <v>5169</v>
      </c>
      <c r="Z1309" s="71"/>
      <c r="AA1309" s="69"/>
      <c r="AB1309" s="68">
        <f t="shared" si="257"/>
        <v>0</v>
      </c>
      <c r="AC1309" s="69">
        <v>1233.7</v>
      </c>
      <c r="AD1309" s="69">
        <v>664.3</v>
      </c>
      <c r="AE1309" s="69"/>
      <c r="AF1309" s="68">
        <f t="shared" si="258"/>
        <v>1898</v>
      </c>
      <c r="AG1309" s="69"/>
      <c r="AH1309" s="69"/>
      <c r="AI1309" s="69"/>
      <c r="AJ1309" s="68">
        <f t="shared" si="259"/>
        <v>0</v>
      </c>
      <c r="AK1309" s="69"/>
      <c r="AL1309" s="69"/>
      <c r="AM1309" s="69"/>
      <c r="AN1309" s="69"/>
      <c r="AO1309" s="69">
        <v>150</v>
      </c>
      <c r="AP1309" s="69">
        <v>158</v>
      </c>
      <c r="AQ1309" s="68">
        <f t="shared" si="260"/>
        <v>308</v>
      </c>
      <c r="AR1309" s="69">
        <v>529.16</v>
      </c>
      <c r="AS1309" s="69"/>
      <c r="AT1309" s="72">
        <f t="shared" si="261"/>
        <v>111.033</v>
      </c>
      <c r="AU1309" s="71">
        <f t="shared" si="266"/>
        <v>12.460369999999999</v>
      </c>
      <c r="AV1309" s="68">
        <f t="shared" si="262"/>
        <v>2858.6533699999995</v>
      </c>
      <c r="AW1309" s="68">
        <f t="shared" si="265"/>
        <v>34303.840439999993</v>
      </c>
      <c r="AX1309" s="70">
        <v>400</v>
      </c>
      <c r="AY1309" s="70">
        <v>600</v>
      </c>
      <c r="AZ1309" s="70"/>
      <c r="BA1309" s="68">
        <f t="shared" si="263"/>
        <v>35303.840439999993</v>
      </c>
      <c r="BB1309" s="17"/>
      <c r="BC1309" s="81"/>
    </row>
    <row r="1310" spans="1:55" s="20" customFormat="1" ht="39.75" customHeight="1" x14ac:dyDescent="0.25">
      <c r="A1310" s="81" t="s">
        <v>73</v>
      </c>
      <c r="B1310" s="34" t="s">
        <v>2</v>
      </c>
      <c r="C1310" s="34"/>
      <c r="D1310" s="34"/>
      <c r="E1310" s="34"/>
      <c r="F1310" s="34" t="s">
        <v>5182</v>
      </c>
      <c r="G1310" s="15" t="s">
        <v>4783</v>
      </c>
      <c r="H1310" s="16"/>
      <c r="I1310" s="172">
        <f t="shared" si="264"/>
        <v>1298</v>
      </c>
      <c r="J1310" s="83">
        <f t="shared" si="256"/>
        <v>1243</v>
      </c>
      <c r="K1310" s="17" t="s">
        <v>4728</v>
      </c>
      <c r="L1310" s="60" t="s">
        <v>4785</v>
      </c>
      <c r="M1310" s="60" t="s">
        <v>5649</v>
      </c>
      <c r="N1310" s="53" t="s">
        <v>4807</v>
      </c>
      <c r="O1310" s="18" t="s">
        <v>5883</v>
      </c>
      <c r="P1310" s="47" t="s">
        <v>5884</v>
      </c>
      <c r="Q1310" s="48">
        <v>42370</v>
      </c>
      <c r="R1310" s="66" t="s">
        <v>1425</v>
      </c>
      <c r="S1310" s="48" t="s">
        <v>76</v>
      </c>
      <c r="T1310" s="56" t="s">
        <v>1816</v>
      </c>
      <c r="U1310" s="47" t="s">
        <v>1821</v>
      </c>
      <c r="V1310" s="58" t="s">
        <v>148</v>
      </c>
      <c r="W1310" s="58" t="s">
        <v>149</v>
      </c>
      <c r="X1310" s="58" t="s">
        <v>5183</v>
      </c>
      <c r="Y1310" s="19" t="s">
        <v>5197</v>
      </c>
      <c r="Z1310" s="71"/>
      <c r="AA1310" s="69"/>
      <c r="AB1310" s="68">
        <f t="shared" si="257"/>
        <v>0</v>
      </c>
      <c r="AC1310" s="69">
        <v>1209</v>
      </c>
      <c r="AD1310" s="69">
        <v>651</v>
      </c>
      <c r="AE1310" s="69"/>
      <c r="AF1310" s="68">
        <f t="shared" si="258"/>
        <v>1860</v>
      </c>
      <c r="AG1310" s="69"/>
      <c r="AH1310" s="69"/>
      <c r="AI1310" s="69"/>
      <c r="AJ1310" s="68">
        <f t="shared" si="259"/>
        <v>0</v>
      </c>
      <c r="AK1310" s="69"/>
      <c r="AL1310" s="69"/>
      <c r="AM1310" s="69"/>
      <c r="AN1310" s="69"/>
      <c r="AO1310" s="69"/>
      <c r="AP1310" s="69"/>
      <c r="AQ1310" s="68">
        <f t="shared" si="260"/>
        <v>0</v>
      </c>
      <c r="AR1310" s="69"/>
      <c r="AS1310" s="69"/>
      <c r="AT1310" s="72">
        <f t="shared" si="261"/>
        <v>108.81</v>
      </c>
      <c r="AU1310" s="71">
        <f t="shared" si="266"/>
        <v>12.210899999999999</v>
      </c>
      <c r="AV1310" s="68">
        <f t="shared" si="262"/>
        <v>1981.0209</v>
      </c>
      <c r="AW1310" s="68">
        <f t="shared" si="265"/>
        <v>23772.250800000002</v>
      </c>
      <c r="AX1310" s="70">
        <v>400</v>
      </c>
      <c r="AY1310" s="70">
        <v>600</v>
      </c>
      <c r="AZ1310" s="70"/>
      <c r="BA1310" s="68">
        <f t="shared" si="263"/>
        <v>24772.250800000002</v>
      </c>
      <c r="BB1310" s="17" t="s">
        <v>5937</v>
      </c>
      <c r="BC1310" s="81"/>
    </row>
    <row r="1311" spans="1:55" s="20" customFormat="1" ht="39.75" customHeight="1" x14ac:dyDescent="0.25">
      <c r="A1311" s="81" t="s">
        <v>73</v>
      </c>
      <c r="B1311" s="34" t="s">
        <v>2</v>
      </c>
      <c r="C1311" s="34"/>
      <c r="D1311" s="34"/>
      <c r="E1311" s="34"/>
      <c r="F1311" s="34" t="s">
        <v>5182</v>
      </c>
      <c r="G1311" s="15" t="s">
        <v>4783</v>
      </c>
      <c r="H1311" s="16"/>
      <c r="I1311" s="172">
        <f t="shared" si="264"/>
        <v>1299</v>
      </c>
      <c r="J1311" s="83">
        <f t="shared" si="256"/>
        <v>1244</v>
      </c>
      <c r="K1311" s="17" t="s">
        <v>4753</v>
      </c>
      <c r="L1311" s="60" t="s">
        <v>4785</v>
      </c>
      <c r="M1311" s="60" t="s">
        <v>5649</v>
      </c>
      <c r="N1311" s="53" t="s">
        <v>4793</v>
      </c>
      <c r="O1311" s="18" t="s">
        <v>3981</v>
      </c>
      <c r="P1311" s="47" t="s">
        <v>3982</v>
      </c>
      <c r="Q1311" s="48">
        <v>33070</v>
      </c>
      <c r="R1311" s="66" t="s">
        <v>1426</v>
      </c>
      <c r="S1311" s="48" t="s">
        <v>76</v>
      </c>
      <c r="T1311" s="56" t="s">
        <v>77</v>
      </c>
      <c r="U1311" s="47" t="s">
        <v>1821</v>
      </c>
      <c r="V1311" s="58" t="s">
        <v>146</v>
      </c>
      <c r="W1311" s="58" t="s">
        <v>147</v>
      </c>
      <c r="X1311" s="58" t="s">
        <v>5183</v>
      </c>
      <c r="Y1311" s="19" t="s">
        <v>5197</v>
      </c>
      <c r="Z1311" s="71"/>
      <c r="AA1311" s="69"/>
      <c r="AB1311" s="68">
        <f t="shared" si="257"/>
        <v>0</v>
      </c>
      <c r="AC1311" s="69">
        <v>1214.2</v>
      </c>
      <c r="AD1311" s="69">
        <v>653.79999999999995</v>
      </c>
      <c r="AE1311" s="69">
        <v>37.64</v>
      </c>
      <c r="AF1311" s="68">
        <f t="shared" si="258"/>
        <v>1905.64</v>
      </c>
      <c r="AG1311" s="69"/>
      <c r="AH1311" s="69"/>
      <c r="AI1311" s="69"/>
      <c r="AJ1311" s="68">
        <f t="shared" si="259"/>
        <v>0</v>
      </c>
      <c r="AK1311" s="69"/>
      <c r="AL1311" s="69"/>
      <c r="AM1311" s="69"/>
      <c r="AN1311" s="69"/>
      <c r="AO1311" s="73"/>
      <c r="AP1311" s="69">
        <v>158</v>
      </c>
      <c r="AQ1311" s="68">
        <f t="shared" si="260"/>
        <v>158</v>
      </c>
      <c r="AR1311" s="69">
        <v>528.16</v>
      </c>
      <c r="AS1311" s="69"/>
      <c r="AT1311" s="72">
        <f t="shared" si="261"/>
        <v>109.27800000000001</v>
      </c>
      <c r="AU1311" s="71">
        <f t="shared" si="266"/>
        <v>12.26342</v>
      </c>
      <c r="AV1311" s="68">
        <f t="shared" si="262"/>
        <v>2713.3414200000002</v>
      </c>
      <c r="AW1311" s="68">
        <f t="shared" si="265"/>
        <v>32560.097040000001</v>
      </c>
      <c r="AX1311" s="70">
        <v>400</v>
      </c>
      <c r="AY1311" s="70">
        <v>600</v>
      </c>
      <c r="AZ1311" s="70"/>
      <c r="BA1311" s="68">
        <f t="shared" si="263"/>
        <v>33560.097040000001</v>
      </c>
      <c r="BB1311" s="17"/>
      <c r="BC1311" s="81"/>
    </row>
    <row r="1312" spans="1:55" s="20" customFormat="1" ht="39.75" customHeight="1" x14ac:dyDescent="0.25">
      <c r="A1312" s="81" t="s">
        <v>73</v>
      </c>
      <c r="B1312" s="34" t="s">
        <v>2</v>
      </c>
      <c r="C1312" s="34"/>
      <c r="D1312" s="34"/>
      <c r="E1312" s="34"/>
      <c r="F1312" s="34" t="s">
        <v>5182</v>
      </c>
      <c r="G1312" s="15" t="s">
        <v>4783</v>
      </c>
      <c r="H1312" s="16"/>
      <c r="I1312" s="172">
        <f t="shared" si="264"/>
        <v>1300</v>
      </c>
      <c r="J1312" s="83">
        <f t="shared" si="256"/>
        <v>1245</v>
      </c>
      <c r="K1312" s="17" t="s">
        <v>4753</v>
      </c>
      <c r="L1312" s="60" t="s">
        <v>4785</v>
      </c>
      <c r="M1312" s="60" t="s">
        <v>5649</v>
      </c>
      <c r="N1312" s="53" t="s">
        <v>4800</v>
      </c>
      <c r="O1312" s="18" t="s">
        <v>3983</v>
      </c>
      <c r="P1312" s="47" t="s">
        <v>3984</v>
      </c>
      <c r="Q1312" s="48">
        <v>31229</v>
      </c>
      <c r="R1312" s="66" t="s">
        <v>1427</v>
      </c>
      <c r="S1312" s="48" t="s">
        <v>76</v>
      </c>
      <c r="T1312" s="56" t="s">
        <v>77</v>
      </c>
      <c r="U1312" s="47" t="s">
        <v>1821</v>
      </c>
      <c r="V1312" s="58" t="s">
        <v>140</v>
      </c>
      <c r="W1312" s="58" t="s">
        <v>141</v>
      </c>
      <c r="X1312" s="58" t="s">
        <v>5183</v>
      </c>
      <c r="Y1312" s="19" t="s">
        <v>5197</v>
      </c>
      <c r="Z1312" s="71"/>
      <c r="AA1312" s="69"/>
      <c r="AB1312" s="68">
        <f t="shared" si="257"/>
        <v>0</v>
      </c>
      <c r="AC1312" s="69">
        <v>1244.0999999999999</v>
      </c>
      <c r="AD1312" s="69">
        <v>669.9</v>
      </c>
      <c r="AE1312" s="69">
        <v>18.79</v>
      </c>
      <c r="AF1312" s="68">
        <f t="shared" si="258"/>
        <v>1932.79</v>
      </c>
      <c r="AG1312" s="69"/>
      <c r="AH1312" s="69"/>
      <c r="AI1312" s="69"/>
      <c r="AJ1312" s="68">
        <f t="shared" si="259"/>
        <v>0</v>
      </c>
      <c r="AK1312" s="69"/>
      <c r="AL1312" s="69"/>
      <c r="AM1312" s="69"/>
      <c r="AN1312" s="69"/>
      <c r="AO1312" s="69"/>
      <c r="AP1312" s="69">
        <v>158</v>
      </c>
      <c r="AQ1312" s="68">
        <f t="shared" si="260"/>
        <v>158</v>
      </c>
      <c r="AR1312" s="69">
        <v>491.49</v>
      </c>
      <c r="AS1312" s="69"/>
      <c r="AT1312" s="72">
        <f t="shared" si="261"/>
        <v>111.96899999999999</v>
      </c>
      <c r="AU1312" s="71">
        <f t="shared" si="266"/>
        <v>12.565409999999998</v>
      </c>
      <c r="AV1312" s="68">
        <f t="shared" si="262"/>
        <v>2706.81441</v>
      </c>
      <c r="AW1312" s="68">
        <f t="shared" si="265"/>
        <v>32481.772919999999</v>
      </c>
      <c r="AX1312" s="70">
        <v>400</v>
      </c>
      <c r="AY1312" s="70">
        <v>600</v>
      </c>
      <c r="AZ1312" s="70"/>
      <c r="BA1312" s="68">
        <f t="shared" si="263"/>
        <v>33481.772920000003</v>
      </c>
      <c r="BB1312" s="17"/>
      <c r="BC1312" s="81"/>
    </row>
    <row r="1313" spans="1:55" s="20" customFormat="1" ht="39.75" customHeight="1" x14ac:dyDescent="0.25">
      <c r="A1313" s="81" t="s">
        <v>73</v>
      </c>
      <c r="B1313" s="34" t="s">
        <v>2</v>
      </c>
      <c r="C1313" s="34"/>
      <c r="D1313" s="34"/>
      <c r="E1313" s="34"/>
      <c r="F1313" s="34" t="s">
        <v>5182</v>
      </c>
      <c r="G1313" s="15" t="s">
        <v>4783</v>
      </c>
      <c r="H1313" s="16"/>
      <c r="I1313" s="172">
        <f t="shared" si="264"/>
        <v>1301</v>
      </c>
      <c r="J1313" s="83">
        <f t="shared" si="256"/>
        <v>1246</v>
      </c>
      <c r="K1313" s="17" t="s">
        <v>4753</v>
      </c>
      <c r="L1313" s="60" t="s">
        <v>4785</v>
      </c>
      <c r="M1313" s="60" t="s">
        <v>5649</v>
      </c>
      <c r="N1313" s="53" t="s">
        <v>4792</v>
      </c>
      <c r="O1313" s="18" t="s">
        <v>3985</v>
      </c>
      <c r="P1313" s="47" t="s">
        <v>3986</v>
      </c>
      <c r="Q1313" s="48">
        <v>31017</v>
      </c>
      <c r="R1313" s="66" t="s">
        <v>1428</v>
      </c>
      <c r="S1313" s="48" t="s">
        <v>76</v>
      </c>
      <c r="T1313" s="56" t="s">
        <v>77</v>
      </c>
      <c r="U1313" s="47" t="s">
        <v>1821</v>
      </c>
      <c r="V1313" s="58" t="s">
        <v>138</v>
      </c>
      <c r="W1313" s="58" t="s">
        <v>139</v>
      </c>
      <c r="X1313" s="58" t="s">
        <v>5183</v>
      </c>
      <c r="Y1313" s="19" t="s">
        <v>5197</v>
      </c>
      <c r="Z1313" s="71"/>
      <c r="AA1313" s="69"/>
      <c r="AB1313" s="68">
        <f t="shared" si="257"/>
        <v>0</v>
      </c>
      <c r="AC1313" s="69">
        <v>1255.1500000000001</v>
      </c>
      <c r="AD1313" s="69">
        <v>675.85</v>
      </c>
      <c r="AE1313" s="69">
        <v>11.49</v>
      </c>
      <c r="AF1313" s="68">
        <f t="shared" si="258"/>
        <v>1942.49</v>
      </c>
      <c r="AG1313" s="69"/>
      <c r="AH1313" s="69"/>
      <c r="AI1313" s="69"/>
      <c r="AJ1313" s="68">
        <f t="shared" si="259"/>
        <v>0</v>
      </c>
      <c r="AK1313" s="69"/>
      <c r="AL1313" s="69"/>
      <c r="AM1313" s="69"/>
      <c r="AN1313" s="69"/>
      <c r="AO1313" s="69"/>
      <c r="AP1313" s="69">
        <v>158</v>
      </c>
      <c r="AQ1313" s="68">
        <f t="shared" si="260"/>
        <v>158</v>
      </c>
      <c r="AR1313" s="69">
        <v>539.04999999999995</v>
      </c>
      <c r="AS1313" s="69"/>
      <c r="AT1313" s="72">
        <f t="shared" si="261"/>
        <v>112.96350000000001</v>
      </c>
      <c r="AU1313" s="71">
        <f t="shared" si="266"/>
        <v>12.677015000000001</v>
      </c>
      <c r="AV1313" s="68">
        <f t="shared" si="262"/>
        <v>2765.180515</v>
      </c>
      <c r="AW1313" s="68">
        <f t="shared" si="265"/>
        <v>33182.16618</v>
      </c>
      <c r="AX1313" s="70">
        <v>400</v>
      </c>
      <c r="AY1313" s="70">
        <v>600</v>
      </c>
      <c r="AZ1313" s="70"/>
      <c r="BA1313" s="68">
        <f t="shared" si="263"/>
        <v>34182.16618</v>
      </c>
      <c r="BB1313" s="17"/>
      <c r="BC1313" s="81"/>
    </row>
    <row r="1314" spans="1:55" s="20" customFormat="1" ht="39.75" customHeight="1" x14ac:dyDescent="0.25">
      <c r="A1314" s="81" t="s">
        <v>73</v>
      </c>
      <c r="B1314" s="34" t="s">
        <v>2</v>
      </c>
      <c r="C1314" s="34"/>
      <c r="D1314" s="34"/>
      <c r="E1314" s="34"/>
      <c r="F1314" s="34" t="s">
        <v>5182</v>
      </c>
      <c r="G1314" s="15" t="s">
        <v>4783</v>
      </c>
      <c r="H1314" s="16"/>
      <c r="I1314" s="172">
        <f t="shared" si="264"/>
        <v>1302</v>
      </c>
      <c r="J1314" s="83">
        <f t="shared" si="256"/>
        <v>1247</v>
      </c>
      <c r="K1314" s="17" t="s">
        <v>4753</v>
      </c>
      <c r="L1314" s="60" t="s">
        <v>4785</v>
      </c>
      <c r="M1314" s="60" t="s">
        <v>5649</v>
      </c>
      <c r="N1314" s="53" t="s">
        <v>4792</v>
      </c>
      <c r="O1314" s="18" t="s">
        <v>3987</v>
      </c>
      <c r="P1314" s="47" t="s">
        <v>3988</v>
      </c>
      <c r="Q1314" s="48">
        <v>39444</v>
      </c>
      <c r="R1314" s="66" t="s">
        <v>1429</v>
      </c>
      <c r="S1314" s="48" t="s">
        <v>76</v>
      </c>
      <c r="T1314" s="56" t="s">
        <v>77</v>
      </c>
      <c r="U1314" s="47" t="s">
        <v>1821</v>
      </c>
      <c r="V1314" s="58" t="s">
        <v>142</v>
      </c>
      <c r="W1314" s="58" t="s">
        <v>143</v>
      </c>
      <c r="X1314" s="58" t="s">
        <v>5183</v>
      </c>
      <c r="Y1314" s="19" t="s">
        <v>5169</v>
      </c>
      <c r="Z1314" s="71"/>
      <c r="AA1314" s="69"/>
      <c r="AB1314" s="68">
        <f t="shared" si="257"/>
        <v>0</v>
      </c>
      <c r="AC1314" s="69">
        <v>1233.7</v>
      </c>
      <c r="AD1314" s="69">
        <v>664.3</v>
      </c>
      <c r="AE1314" s="69"/>
      <c r="AF1314" s="68">
        <f t="shared" si="258"/>
        <v>1898</v>
      </c>
      <c r="AG1314" s="69"/>
      <c r="AH1314" s="69"/>
      <c r="AI1314" s="69"/>
      <c r="AJ1314" s="68">
        <f t="shared" si="259"/>
        <v>0</v>
      </c>
      <c r="AK1314" s="69"/>
      <c r="AL1314" s="69"/>
      <c r="AM1314" s="69"/>
      <c r="AN1314" s="69"/>
      <c r="AO1314" s="69"/>
      <c r="AP1314" s="69">
        <v>158</v>
      </c>
      <c r="AQ1314" s="68">
        <f t="shared" si="260"/>
        <v>158</v>
      </c>
      <c r="AR1314" s="69">
        <v>440.04</v>
      </c>
      <c r="AS1314" s="69"/>
      <c r="AT1314" s="72">
        <f t="shared" si="261"/>
        <v>111.033</v>
      </c>
      <c r="AU1314" s="71">
        <f t="shared" si="266"/>
        <v>12.460369999999999</v>
      </c>
      <c r="AV1314" s="68">
        <f t="shared" si="262"/>
        <v>2619.5333699999996</v>
      </c>
      <c r="AW1314" s="68">
        <f t="shared" si="265"/>
        <v>31434.400439999998</v>
      </c>
      <c r="AX1314" s="70">
        <v>400</v>
      </c>
      <c r="AY1314" s="70">
        <v>600</v>
      </c>
      <c r="AZ1314" s="70"/>
      <c r="BA1314" s="68">
        <f t="shared" si="263"/>
        <v>32434.400439999998</v>
      </c>
      <c r="BB1314" s="17"/>
      <c r="BC1314" s="81"/>
    </row>
    <row r="1315" spans="1:55" s="20" customFormat="1" ht="39.75" customHeight="1" x14ac:dyDescent="0.25">
      <c r="A1315" s="81" t="s">
        <v>73</v>
      </c>
      <c r="B1315" s="34" t="s">
        <v>2</v>
      </c>
      <c r="C1315" s="34"/>
      <c r="D1315" s="34"/>
      <c r="E1315" s="34"/>
      <c r="F1315" s="34" t="s">
        <v>5182</v>
      </c>
      <c r="G1315" s="15" t="s">
        <v>4783</v>
      </c>
      <c r="H1315" s="16"/>
      <c r="I1315" s="172">
        <f t="shared" si="264"/>
        <v>1303</v>
      </c>
      <c r="J1315" s="83">
        <f t="shared" si="256"/>
        <v>1248</v>
      </c>
      <c r="K1315" s="17" t="s">
        <v>4753</v>
      </c>
      <c r="L1315" s="60" t="s">
        <v>4785</v>
      </c>
      <c r="M1315" s="60" t="s">
        <v>5649</v>
      </c>
      <c r="N1315" s="53" t="s">
        <v>4794</v>
      </c>
      <c r="O1315" s="18" t="s">
        <v>3989</v>
      </c>
      <c r="P1315" s="47" t="s">
        <v>3990</v>
      </c>
      <c r="Q1315" s="48">
        <v>31229</v>
      </c>
      <c r="R1315" s="66" t="s">
        <v>1430</v>
      </c>
      <c r="S1315" s="48" t="s">
        <v>76</v>
      </c>
      <c r="T1315" s="56" t="s">
        <v>77</v>
      </c>
      <c r="U1315" s="47" t="s">
        <v>1821</v>
      </c>
      <c r="V1315" s="58" t="s">
        <v>140</v>
      </c>
      <c r="W1315" s="58" t="s">
        <v>141</v>
      </c>
      <c r="X1315" s="58" t="s">
        <v>5183</v>
      </c>
      <c r="Y1315" s="19" t="s">
        <v>5169</v>
      </c>
      <c r="Z1315" s="71"/>
      <c r="AA1315" s="69"/>
      <c r="AB1315" s="68">
        <f t="shared" si="257"/>
        <v>0</v>
      </c>
      <c r="AC1315" s="69">
        <v>1244.0999999999999</v>
      </c>
      <c r="AD1315" s="69">
        <v>669.9</v>
      </c>
      <c r="AE1315" s="69">
        <v>12.52</v>
      </c>
      <c r="AF1315" s="68">
        <f t="shared" si="258"/>
        <v>1926.52</v>
      </c>
      <c r="AG1315" s="69"/>
      <c r="AH1315" s="69"/>
      <c r="AI1315" s="69"/>
      <c r="AJ1315" s="68">
        <f t="shared" si="259"/>
        <v>0</v>
      </c>
      <c r="AK1315" s="69"/>
      <c r="AL1315" s="69"/>
      <c r="AM1315" s="69"/>
      <c r="AN1315" s="69"/>
      <c r="AO1315" s="69"/>
      <c r="AP1315" s="69">
        <v>158</v>
      </c>
      <c r="AQ1315" s="68">
        <f t="shared" si="260"/>
        <v>158</v>
      </c>
      <c r="AR1315" s="69"/>
      <c r="AS1315" s="69"/>
      <c r="AT1315" s="72">
        <f t="shared" si="261"/>
        <v>111.96899999999999</v>
      </c>
      <c r="AU1315" s="71">
        <f t="shared" si="266"/>
        <v>12.565409999999998</v>
      </c>
      <c r="AV1315" s="68">
        <f t="shared" si="262"/>
        <v>2209.0544100000002</v>
      </c>
      <c r="AW1315" s="68">
        <f t="shared" si="265"/>
        <v>26508.65292</v>
      </c>
      <c r="AX1315" s="70">
        <v>400</v>
      </c>
      <c r="AY1315" s="70">
        <v>600</v>
      </c>
      <c r="AZ1315" s="70"/>
      <c r="BA1315" s="68">
        <f t="shared" si="263"/>
        <v>27508.65292</v>
      </c>
      <c r="BB1315" s="17"/>
      <c r="BC1315" s="81"/>
    </row>
    <row r="1316" spans="1:55" s="20" customFormat="1" ht="39.75" customHeight="1" x14ac:dyDescent="0.25">
      <c r="A1316" s="81" t="s">
        <v>73</v>
      </c>
      <c r="B1316" s="34" t="s">
        <v>2</v>
      </c>
      <c r="C1316" s="34"/>
      <c r="D1316" s="34"/>
      <c r="E1316" s="34"/>
      <c r="F1316" s="34" t="s">
        <v>5182</v>
      </c>
      <c r="G1316" s="15" t="s">
        <v>4783</v>
      </c>
      <c r="H1316" s="16"/>
      <c r="I1316" s="172">
        <f t="shared" si="264"/>
        <v>1304</v>
      </c>
      <c r="J1316" s="83">
        <f t="shared" si="256"/>
        <v>1249</v>
      </c>
      <c r="K1316" s="17" t="s">
        <v>4753</v>
      </c>
      <c r="L1316" s="60" t="s">
        <v>4785</v>
      </c>
      <c r="M1316" s="60" t="s">
        <v>5649</v>
      </c>
      <c r="N1316" s="53" t="s">
        <v>4790</v>
      </c>
      <c r="O1316" s="18" t="s">
        <v>3991</v>
      </c>
      <c r="P1316" s="47" t="s">
        <v>3992</v>
      </c>
      <c r="Q1316" s="48">
        <v>31747</v>
      </c>
      <c r="R1316" s="66" t="s">
        <v>1431</v>
      </c>
      <c r="S1316" s="48" t="s">
        <v>76</v>
      </c>
      <c r="T1316" s="56" t="s">
        <v>77</v>
      </c>
      <c r="U1316" s="47" t="s">
        <v>1821</v>
      </c>
      <c r="V1316" s="58" t="s">
        <v>140</v>
      </c>
      <c r="W1316" s="58" t="s">
        <v>141</v>
      </c>
      <c r="X1316" s="58" t="s">
        <v>5183</v>
      </c>
      <c r="Y1316" s="19" t="s">
        <v>5197</v>
      </c>
      <c r="Z1316" s="71"/>
      <c r="AA1316" s="69"/>
      <c r="AB1316" s="68">
        <f t="shared" si="257"/>
        <v>0</v>
      </c>
      <c r="AC1316" s="69">
        <v>1244.0999999999999</v>
      </c>
      <c r="AD1316" s="69">
        <v>669.9</v>
      </c>
      <c r="AE1316" s="69">
        <v>4.74</v>
      </c>
      <c r="AF1316" s="68">
        <f t="shared" si="258"/>
        <v>1918.74</v>
      </c>
      <c r="AG1316" s="69"/>
      <c r="AH1316" s="69"/>
      <c r="AI1316" s="69"/>
      <c r="AJ1316" s="68">
        <f t="shared" si="259"/>
        <v>0</v>
      </c>
      <c r="AK1316" s="69"/>
      <c r="AL1316" s="69"/>
      <c r="AM1316" s="69"/>
      <c r="AN1316" s="69"/>
      <c r="AO1316" s="69">
        <v>150</v>
      </c>
      <c r="AP1316" s="69">
        <v>158</v>
      </c>
      <c r="AQ1316" s="68">
        <f t="shared" si="260"/>
        <v>308</v>
      </c>
      <c r="AR1316" s="69">
        <v>528.16</v>
      </c>
      <c r="AS1316" s="69"/>
      <c r="AT1316" s="72">
        <f t="shared" si="261"/>
        <v>111.96899999999999</v>
      </c>
      <c r="AU1316" s="71">
        <f t="shared" si="266"/>
        <v>12.565409999999998</v>
      </c>
      <c r="AV1316" s="68">
        <f t="shared" si="262"/>
        <v>2879.4344099999998</v>
      </c>
      <c r="AW1316" s="68">
        <f t="shared" si="265"/>
        <v>34553.212919999998</v>
      </c>
      <c r="AX1316" s="70">
        <v>400</v>
      </c>
      <c r="AY1316" s="70">
        <v>600</v>
      </c>
      <c r="AZ1316" s="70"/>
      <c r="BA1316" s="68">
        <f t="shared" si="263"/>
        <v>35553.212919999998</v>
      </c>
      <c r="BB1316" s="17"/>
      <c r="BC1316" s="81"/>
    </row>
    <row r="1317" spans="1:55" s="20" customFormat="1" ht="39.75" customHeight="1" x14ac:dyDescent="0.25">
      <c r="A1317" s="81" t="s">
        <v>73</v>
      </c>
      <c r="B1317" s="34" t="s">
        <v>2</v>
      </c>
      <c r="C1317" s="34"/>
      <c r="D1317" s="34"/>
      <c r="E1317" s="34"/>
      <c r="F1317" s="34" t="s">
        <v>5182</v>
      </c>
      <c r="G1317" s="15" t="s">
        <v>4783</v>
      </c>
      <c r="H1317" s="16"/>
      <c r="I1317" s="172">
        <f t="shared" si="264"/>
        <v>1305</v>
      </c>
      <c r="J1317" s="83">
        <f t="shared" si="256"/>
        <v>1250</v>
      </c>
      <c r="K1317" s="17" t="s">
        <v>4753</v>
      </c>
      <c r="L1317" s="60" t="s">
        <v>4785</v>
      </c>
      <c r="M1317" s="60" t="s">
        <v>5649</v>
      </c>
      <c r="N1317" s="53" t="s">
        <v>5954</v>
      </c>
      <c r="O1317" s="18" t="s">
        <v>3993</v>
      </c>
      <c r="P1317" s="47" t="s">
        <v>3994</v>
      </c>
      <c r="Q1317" s="48">
        <v>30543</v>
      </c>
      <c r="R1317" s="66" t="s">
        <v>1432</v>
      </c>
      <c r="S1317" s="48" t="s">
        <v>76</v>
      </c>
      <c r="T1317" s="56" t="s">
        <v>77</v>
      </c>
      <c r="U1317" s="47" t="s">
        <v>1821</v>
      </c>
      <c r="V1317" s="58" t="s">
        <v>140</v>
      </c>
      <c r="W1317" s="58" t="s">
        <v>141</v>
      </c>
      <c r="X1317" s="58" t="s">
        <v>5183</v>
      </c>
      <c r="Y1317" s="19" t="s">
        <v>5197</v>
      </c>
      <c r="Z1317" s="71"/>
      <c r="AA1317" s="69"/>
      <c r="AB1317" s="68">
        <f t="shared" si="257"/>
        <v>0</v>
      </c>
      <c r="AC1317" s="69">
        <v>1244.0999999999999</v>
      </c>
      <c r="AD1317" s="69">
        <v>669.9</v>
      </c>
      <c r="AE1317" s="69">
        <v>19.920000000000002</v>
      </c>
      <c r="AF1317" s="68">
        <f t="shared" si="258"/>
        <v>1933.92</v>
      </c>
      <c r="AG1317" s="69"/>
      <c r="AH1317" s="69"/>
      <c r="AI1317" s="69"/>
      <c r="AJ1317" s="68">
        <f t="shared" si="259"/>
        <v>0</v>
      </c>
      <c r="AK1317" s="69"/>
      <c r="AL1317" s="69"/>
      <c r="AM1317" s="69"/>
      <c r="AN1317" s="69"/>
      <c r="AO1317" s="69"/>
      <c r="AP1317" s="69">
        <v>158</v>
      </c>
      <c r="AQ1317" s="68">
        <f t="shared" si="260"/>
        <v>158</v>
      </c>
      <c r="AR1317" s="69"/>
      <c r="AS1317" s="69"/>
      <c r="AT1317" s="72">
        <f t="shared" si="261"/>
        <v>111.96899999999999</v>
      </c>
      <c r="AU1317" s="71">
        <f t="shared" si="266"/>
        <v>12.565409999999998</v>
      </c>
      <c r="AV1317" s="68">
        <f t="shared" si="262"/>
        <v>2216.4544100000003</v>
      </c>
      <c r="AW1317" s="68">
        <f t="shared" si="265"/>
        <v>26597.452920000003</v>
      </c>
      <c r="AX1317" s="70">
        <v>400</v>
      </c>
      <c r="AY1317" s="70">
        <v>600</v>
      </c>
      <c r="AZ1317" s="70"/>
      <c r="BA1317" s="68">
        <f t="shared" si="263"/>
        <v>27597.452920000003</v>
      </c>
      <c r="BB1317" s="17"/>
      <c r="BC1317" s="81"/>
    </row>
    <row r="1318" spans="1:55" s="20" customFormat="1" ht="39.75" customHeight="1" x14ac:dyDescent="0.25">
      <c r="A1318" s="81" t="s">
        <v>73</v>
      </c>
      <c r="B1318" s="34" t="s">
        <v>2</v>
      </c>
      <c r="C1318" s="34"/>
      <c r="D1318" s="34"/>
      <c r="E1318" s="34"/>
      <c r="F1318" s="34" t="s">
        <v>5182</v>
      </c>
      <c r="G1318" s="15" t="s">
        <v>4783</v>
      </c>
      <c r="H1318" s="16"/>
      <c r="I1318" s="172">
        <f t="shared" si="264"/>
        <v>1306</v>
      </c>
      <c r="J1318" s="83">
        <f t="shared" si="256"/>
        <v>1251</v>
      </c>
      <c r="K1318" s="17" t="s">
        <v>4753</v>
      </c>
      <c r="L1318" s="60" t="s">
        <v>4785</v>
      </c>
      <c r="M1318" s="60" t="s">
        <v>5649</v>
      </c>
      <c r="N1318" s="53" t="s">
        <v>4803</v>
      </c>
      <c r="O1318" s="18" t="s">
        <v>3995</v>
      </c>
      <c r="P1318" s="47" t="s">
        <v>3996</v>
      </c>
      <c r="Q1318" s="48">
        <v>33070</v>
      </c>
      <c r="R1318" s="66" t="s">
        <v>1433</v>
      </c>
      <c r="S1318" s="48" t="s">
        <v>76</v>
      </c>
      <c r="T1318" s="56" t="s">
        <v>77</v>
      </c>
      <c r="U1318" s="47" t="s">
        <v>1821</v>
      </c>
      <c r="V1318" s="58" t="s">
        <v>146</v>
      </c>
      <c r="W1318" s="58" t="s">
        <v>147</v>
      </c>
      <c r="X1318" s="58" t="s">
        <v>5183</v>
      </c>
      <c r="Y1318" s="19" t="s">
        <v>5169</v>
      </c>
      <c r="Z1318" s="71"/>
      <c r="AA1318" s="69"/>
      <c r="AB1318" s="68">
        <f t="shared" si="257"/>
        <v>0</v>
      </c>
      <c r="AC1318" s="69">
        <v>1214.2</v>
      </c>
      <c r="AD1318" s="69">
        <v>653.79999999999995</v>
      </c>
      <c r="AE1318" s="69">
        <v>38.31</v>
      </c>
      <c r="AF1318" s="68">
        <f t="shared" si="258"/>
        <v>1906.31</v>
      </c>
      <c r="AG1318" s="69"/>
      <c r="AH1318" s="69"/>
      <c r="AI1318" s="69"/>
      <c r="AJ1318" s="68">
        <f t="shared" si="259"/>
        <v>0</v>
      </c>
      <c r="AK1318" s="69"/>
      <c r="AL1318" s="69"/>
      <c r="AM1318" s="69"/>
      <c r="AN1318" s="69"/>
      <c r="AO1318" s="69"/>
      <c r="AP1318" s="69">
        <v>158</v>
      </c>
      <c r="AQ1318" s="68">
        <f t="shared" si="260"/>
        <v>158</v>
      </c>
      <c r="AR1318" s="69">
        <v>457.82</v>
      </c>
      <c r="AS1318" s="69"/>
      <c r="AT1318" s="72">
        <f t="shared" si="261"/>
        <v>109.27800000000001</v>
      </c>
      <c r="AU1318" s="71">
        <f t="shared" si="266"/>
        <v>12.26342</v>
      </c>
      <c r="AV1318" s="68">
        <f t="shared" si="262"/>
        <v>2643.6714200000001</v>
      </c>
      <c r="AW1318" s="68">
        <f t="shared" si="265"/>
        <v>31724.05704</v>
      </c>
      <c r="AX1318" s="70">
        <v>400</v>
      </c>
      <c r="AY1318" s="70">
        <v>600</v>
      </c>
      <c r="AZ1318" s="70"/>
      <c r="BA1318" s="68">
        <f t="shared" si="263"/>
        <v>32724.05704</v>
      </c>
      <c r="BB1318" s="17"/>
      <c r="BC1318" s="81"/>
    </row>
    <row r="1319" spans="1:55" s="20" customFormat="1" ht="39.75" customHeight="1" x14ac:dyDescent="0.25">
      <c r="A1319" s="81" t="s">
        <v>73</v>
      </c>
      <c r="B1319" s="34" t="s">
        <v>2</v>
      </c>
      <c r="C1319" s="34"/>
      <c r="D1319" s="34"/>
      <c r="E1319" s="34"/>
      <c r="F1319" s="34" t="s">
        <v>5182</v>
      </c>
      <c r="G1319" s="15" t="s">
        <v>4783</v>
      </c>
      <c r="H1319" s="16"/>
      <c r="I1319" s="172">
        <f t="shared" si="264"/>
        <v>1307</v>
      </c>
      <c r="J1319" s="83">
        <f t="shared" si="256"/>
        <v>1252</v>
      </c>
      <c r="K1319" s="17" t="s">
        <v>4753</v>
      </c>
      <c r="L1319" s="60" t="s">
        <v>4785</v>
      </c>
      <c r="M1319" s="60" t="s">
        <v>5649</v>
      </c>
      <c r="N1319" s="53" t="s">
        <v>4800</v>
      </c>
      <c r="O1319" s="18" t="s">
        <v>3997</v>
      </c>
      <c r="P1319" s="47" t="s">
        <v>3998</v>
      </c>
      <c r="Q1319" s="48">
        <v>33067</v>
      </c>
      <c r="R1319" s="66" t="s">
        <v>1434</v>
      </c>
      <c r="S1319" s="48" t="s">
        <v>76</v>
      </c>
      <c r="T1319" s="56" t="s">
        <v>77</v>
      </c>
      <c r="U1319" s="47" t="s">
        <v>1821</v>
      </c>
      <c r="V1319" s="58" t="s">
        <v>142</v>
      </c>
      <c r="W1319" s="58" t="s">
        <v>143</v>
      </c>
      <c r="X1319" s="58" t="s">
        <v>5183</v>
      </c>
      <c r="Y1319" s="19" t="s">
        <v>5169</v>
      </c>
      <c r="Z1319" s="71"/>
      <c r="AA1319" s="69"/>
      <c r="AB1319" s="68">
        <f t="shared" si="257"/>
        <v>0</v>
      </c>
      <c r="AC1319" s="69">
        <v>1233.7</v>
      </c>
      <c r="AD1319" s="69">
        <v>664.3</v>
      </c>
      <c r="AE1319" s="69">
        <v>16.75</v>
      </c>
      <c r="AF1319" s="68">
        <f t="shared" si="258"/>
        <v>1914.75</v>
      </c>
      <c r="AG1319" s="69"/>
      <c r="AH1319" s="69"/>
      <c r="AI1319" s="69"/>
      <c r="AJ1319" s="68">
        <f t="shared" si="259"/>
        <v>0</v>
      </c>
      <c r="AK1319" s="69"/>
      <c r="AL1319" s="69"/>
      <c r="AM1319" s="69"/>
      <c r="AN1319" s="69"/>
      <c r="AO1319" s="69"/>
      <c r="AP1319" s="69">
        <v>158</v>
      </c>
      <c r="AQ1319" s="68">
        <f t="shared" si="260"/>
        <v>158</v>
      </c>
      <c r="AR1319" s="69">
        <v>542.04999999999995</v>
      </c>
      <c r="AS1319" s="69"/>
      <c r="AT1319" s="72">
        <f t="shared" si="261"/>
        <v>111.033</v>
      </c>
      <c r="AU1319" s="71">
        <f t="shared" si="266"/>
        <v>12.460369999999999</v>
      </c>
      <c r="AV1319" s="68">
        <f t="shared" si="262"/>
        <v>2738.2933699999999</v>
      </c>
      <c r="AW1319" s="68">
        <f t="shared" si="265"/>
        <v>32859.52044</v>
      </c>
      <c r="AX1319" s="70">
        <v>400</v>
      </c>
      <c r="AY1319" s="70">
        <v>600</v>
      </c>
      <c r="AZ1319" s="70"/>
      <c r="BA1319" s="68">
        <f t="shared" si="263"/>
        <v>33859.52044</v>
      </c>
      <c r="BB1319" s="17"/>
      <c r="BC1319" s="81"/>
    </row>
    <row r="1320" spans="1:55" s="20" customFormat="1" ht="39.75" customHeight="1" x14ac:dyDescent="0.25">
      <c r="A1320" s="81" t="s">
        <v>73</v>
      </c>
      <c r="B1320" s="34" t="s">
        <v>2</v>
      </c>
      <c r="C1320" s="34"/>
      <c r="D1320" s="34"/>
      <c r="E1320" s="34"/>
      <c r="F1320" s="34" t="s">
        <v>5182</v>
      </c>
      <c r="G1320" s="15" t="s">
        <v>4783</v>
      </c>
      <c r="H1320" s="16"/>
      <c r="I1320" s="172">
        <f t="shared" si="264"/>
        <v>1308</v>
      </c>
      <c r="J1320" s="83">
        <f t="shared" si="256"/>
        <v>1253</v>
      </c>
      <c r="K1320" s="17" t="s">
        <v>4753</v>
      </c>
      <c r="L1320" s="60" t="s">
        <v>4785</v>
      </c>
      <c r="M1320" s="60" t="s">
        <v>5649</v>
      </c>
      <c r="N1320" s="53" t="s">
        <v>4792</v>
      </c>
      <c r="O1320" s="18" t="s">
        <v>3999</v>
      </c>
      <c r="P1320" s="47" t="s">
        <v>4000</v>
      </c>
      <c r="Q1320" s="48">
        <v>32870</v>
      </c>
      <c r="R1320" s="66" t="s">
        <v>1435</v>
      </c>
      <c r="S1320" s="48" t="s">
        <v>76</v>
      </c>
      <c r="T1320" s="56" t="s">
        <v>77</v>
      </c>
      <c r="U1320" s="47" t="s">
        <v>1821</v>
      </c>
      <c r="V1320" s="58" t="s">
        <v>140</v>
      </c>
      <c r="W1320" s="58" t="s">
        <v>141</v>
      </c>
      <c r="X1320" s="58" t="s">
        <v>5183</v>
      </c>
      <c r="Y1320" s="19" t="s">
        <v>5169</v>
      </c>
      <c r="Z1320" s="71"/>
      <c r="AA1320" s="69"/>
      <c r="AB1320" s="68">
        <f t="shared" si="257"/>
        <v>0</v>
      </c>
      <c r="AC1320" s="69">
        <v>1244.0999999999999</v>
      </c>
      <c r="AD1320" s="69">
        <v>669.9</v>
      </c>
      <c r="AE1320" s="69">
        <v>38.71</v>
      </c>
      <c r="AF1320" s="68">
        <f t="shared" si="258"/>
        <v>1952.71</v>
      </c>
      <c r="AG1320" s="69"/>
      <c r="AH1320" s="69"/>
      <c r="AI1320" s="69"/>
      <c r="AJ1320" s="68">
        <f t="shared" si="259"/>
        <v>0</v>
      </c>
      <c r="AK1320" s="69"/>
      <c r="AL1320" s="69"/>
      <c r="AM1320" s="69"/>
      <c r="AN1320" s="69"/>
      <c r="AO1320" s="69"/>
      <c r="AP1320" s="69">
        <v>158</v>
      </c>
      <c r="AQ1320" s="68">
        <f t="shared" si="260"/>
        <v>158</v>
      </c>
      <c r="AR1320" s="69">
        <v>551.94000000000005</v>
      </c>
      <c r="AS1320" s="69"/>
      <c r="AT1320" s="72">
        <f t="shared" si="261"/>
        <v>111.96899999999999</v>
      </c>
      <c r="AU1320" s="71">
        <f t="shared" si="266"/>
        <v>12.565409999999998</v>
      </c>
      <c r="AV1320" s="68">
        <f t="shared" si="262"/>
        <v>2787.1844100000003</v>
      </c>
      <c r="AW1320" s="68">
        <f t="shared" si="265"/>
        <v>33446.212920000005</v>
      </c>
      <c r="AX1320" s="70">
        <v>400</v>
      </c>
      <c r="AY1320" s="70">
        <v>600</v>
      </c>
      <c r="AZ1320" s="70"/>
      <c r="BA1320" s="68">
        <f t="shared" si="263"/>
        <v>34446.212920000005</v>
      </c>
      <c r="BB1320" s="17"/>
      <c r="BC1320" s="81"/>
    </row>
    <row r="1321" spans="1:55" s="20" customFormat="1" ht="39.75" customHeight="1" x14ac:dyDescent="0.25">
      <c r="A1321" s="81" t="s">
        <v>73</v>
      </c>
      <c r="B1321" s="34" t="s">
        <v>2</v>
      </c>
      <c r="C1321" s="34"/>
      <c r="D1321" s="34"/>
      <c r="E1321" s="34"/>
      <c r="F1321" s="34" t="s">
        <v>5182</v>
      </c>
      <c r="G1321" s="15" t="s">
        <v>4783</v>
      </c>
      <c r="H1321" s="16"/>
      <c r="I1321" s="172">
        <f t="shared" si="264"/>
        <v>1309</v>
      </c>
      <c r="J1321" s="83">
        <f t="shared" si="256"/>
        <v>1254</v>
      </c>
      <c r="K1321" s="17" t="s">
        <v>4728</v>
      </c>
      <c r="L1321" s="60" t="s">
        <v>4785</v>
      </c>
      <c r="M1321" s="60" t="s">
        <v>5649</v>
      </c>
      <c r="N1321" s="53" t="s">
        <v>4790</v>
      </c>
      <c r="O1321" s="18" t="s">
        <v>5875</v>
      </c>
      <c r="P1321" s="47" t="s">
        <v>5876</v>
      </c>
      <c r="Q1321" s="48">
        <v>35112</v>
      </c>
      <c r="R1321" s="66" t="s">
        <v>1436</v>
      </c>
      <c r="S1321" s="48" t="s">
        <v>76</v>
      </c>
      <c r="T1321" s="56" t="s">
        <v>1816</v>
      </c>
      <c r="U1321" s="47" t="s">
        <v>1821</v>
      </c>
      <c r="V1321" s="58" t="s">
        <v>148</v>
      </c>
      <c r="W1321" s="58" t="s">
        <v>149</v>
      </c>
      <c r="X1321" s="58" t="s">
        <v>5183</v>
      </c>
      <c r="Y1321" s="19" t="s">
        <v>5169</v>
      </c>
      <c r="Z1321" s="71"/>
      <c r="AA1321" s="69"/>
      <c r="AB1321" s="68">
        <f t="shared" si="257"/>
        <v>0</v>
      </c>
      <c r="AC1321" s="69">
        <v>1209</v>
      </c>
      <c r="AD1321" s="69">
        <v>651</v>
      </c>
      <c r="AE1321" s="69"/>
      <c r="AF1321" s="68">
        <f t="shared" si="258"/>
        <v>1860</v>
      </c>
      <c r="AG1321" s="69"/>
      <c r="AH1321" s="69"/>
      <c r="AI1321" s="69"/>
      <c r="AJ1321" s="68">
        <f t="shared" si="259"/>
        <v>0</v>
      </c>
      <c r="AK1321" s="69"/>
      <c r="AL1321" s="69"/>
      <c r="AM1321" s="69"/>
      <c r="AN1321" s="69"/>
      <c r="AO1321" s="69"/>
      <c r="AP1321" s="69">
        <v>158</v>
      </c>
      <c r="AQ1321" s="68">
        <f t="shared" si="260"/>
        <v>158</v>
      </c>
      <c r="AR1321" s="69">
        <v>574.72</v>
      </c>
      <c r="AS1321" s="69"/>
      <c r="AT1321" s="72">
        <f t="shared" si="261"/>
        <v>108.81</v>
      </c>
      <c r="AU1321" s="71">
        <f t="shared" si="266"/>
        <v>12.210899999999999</v>
      </c>
      <c r="AV1321" s="68">
        <f t="shared" si="262"/>
        <v>2713.7409000000002</v>
      </c>
      <c r="AW1321" s="68">
        <f t="shared" si="265"/>
        <v>32564.890800000001</v>
      </c>
      <c r="AX1321" s="70">
        <v>400</v>
      </c>
      <c r="AY1321" s="70">
        <v>600</v>
      </c>
      <c r="AZ1321" s="70"/>
      <c r="BA1321" s="68">
        <f t="shared" si="263"/>
        <v>33564.890800000001</v>
      </c>
      <c r="BB1321" s="17" t="s">
        <v>5938</v>
      </c>
      <c r="BC1321" s="81"/>
    </row>
    <row r="1322" spans="1:55" s="20" customFormat="1" ht="39.75" customHeight="1" x14ac:dyDescent="0.25">
      <c r="A1322" s="81" t="s">
        <v>73</v>
      </c>
      <c r="B1322" s="34" t="s">
        <v>2</v>
      </c>
      <c r="C1322" s="34"/>
      <c r="D1322" s="34"/>
      <c r="E1322" s="34"/>
      <c r="F1322" s="34" t="s">
        <v>5182</v>
      </c>
      <c r="G1322" s="15" t="s">
        <v>4783</v>
      </c>
      <c r="H1322" s="16"/>
      <c r="I1322" s="172">
        <f t="shared" si="264"/>
        <v>1310</v>
      </c>
      <c r="J1322" s="83">
        <f t="shared" si="256"/>
        <v>1255</v>
      </c>
      <c r="K1322" s="17" t="s">
        <v>4753</v>
      </c>
      <c r="L1322" s="60" t="s">
        <v>4785</v>
      </c>
      <c r="M1322" s="60" t="s">
        <v>5649</v>
      </c>
      <c r="N1322" s="53" t="s">
        <v>4807</v>
      </c>
      <c r="O1322" s="18" t="s">
        <v>4003</v>
      </c>
      <c r="P1322" s="47" t="s">
        <v>4004</v>
      </c>
      <c r="Q1322" s="48">
        <v>30651</v>
      </c>
      <c r="R1322" s="66" t="s">
        <v>1437</v>
      </c>
      <c r="S1322" s="48" t="s">
        <v>76</v>
      </c>
      <c r="T1322" s="56" t="s">
        <v>77</v>
      </c>
      <c r="U1322" s="47" t="s">
        <v>1821</v>
      </c>
      <c r="V1322" s="58" t="s">
        <v>142</v>
      </c>
      <c r="W1322" s="58" t="s">
        <v>143</v>
      </c>
      <c r="X1322" s="58" t="s">
        <v>5183</v>
      </c>
      <c r="Y1322" s="19" t="s">
        <v>5197</v>
      </c>
      <c r="Z1322" s="71"/>
      <c r="AA1322" s="69"/>
      <c r="AB1322" s="68">
        <f t="shared" si="257"/>
        <v>0</v>
      </c>
      <c r="AC1322" s="69">
        <v>1233.7</v>
      </c>
      <c r="AD1322" s="69">
        <v>664.3</v>
      </c>
      <c r="AE1322" s="69">
        <v>16.54</v>
      </c>
      <c r="AF1322" s="68">
        <f t="shared" si="258"/>
        <v>1914.54</v>
      </c>
      <c r="AG1322" s="69"/>
      <c r="AH1322" s="69"/>
      <c r="AI1322" s="69"/>
      <c r="AJ1322" s="68">
        <f t="shared" si="259"/>
        <v>0</v>
      </c>
      <c r="AK1322" s="69"/>
      <c r="AL1322" s="69"/>
      <c r="AM1322" s="69"/>
      <c r="AN1322" s="69"/>
      <c r="AO1322" s="69"/>
      <c r="AP1322" s="69">
        <v>158</v>
      </c>
      <c r="AQ1322" s="68">
        <f t="shared" si="260"/>
        <v>158</v>
      </c>
      <c r="AR1322" s="69">
        <v>551.94000000000005</v>
      </c>
      <c r="AS1322" s="69"/>
      <c r="AT1322" s="72">
        <f t="shared" si="261"/>
        <v>111.033</v>
      </c>
      <c r="AU1322" s="71">
        <f t="shared" si="266"/>
        <v>12.460369999999999</v>
      </c>
      <c r="AV1322" s="68">
        <f t="shared" si="262"/>
        <v>2747.9733699999997</v>
      </c>
      <c r="AW1322" s="68">
        <f t="shared" si="265"/>
        <v>32975.680439999996</v>
      </c>
      <c r="AX1322" s="70">
        <v>400</v>
      </c>
      <c r="AY1322" s="70">
        <v>600</v>
      </c>
      <c r="AZ1322" s="70"/>
      <c r="BA1322" s="68">
        <f t="shared" si="263"/>
        <v>33975.680439999996</v>
      </c>
      <c r="BB1322" s="17"/>
      <c r="BC1322" s="81"/>
    </row>
    <row r="1323" spans="1:55" s="20" customFormat="1" ht="39.75" customHeight="1" x14ac:dyDescent="0.25">
      <c r="A1323" s="81" t="s">
        <v>73</v>
      </c>
      <c r="B1323" s="34" t="s">
        <v>2</v>
      </c>
      <c r="C1323" s="34"/>
      <c r="D1323" s="34"/>
      <c r="E1323" s="34"/>
      <c r="F1323" s="34" t="s">
        <v>5182</v>
      </c>
      <c r="G1323" s="15" t="s">
        <v>4783</v>
      </c>
      <c r="H1323" s="16"/>
      <c r="I1323" s="172">
        <f t="shared" si="264"/>
        <v>1311</v>
      </c>
      <c r="J1323" s="83">
        <f t="shared" si="256"/>
        <v>1256</v>
      </c>
      <c r="K1323" s="17" t="s">
        <v>4753</v>
      </c>
      <c r="L1323" s="60" t="s">
        <v>4785</v>
      </c>
      <c r="M1323" s="60" t="s">
        <v>5649</v>
      </c>
      <c r="N1323" s="139" t="s">
        <v>4801</v>
      </c>
      <c r="O1323" s="18" t="s">
        <v>4005</v>
      </c>
      <c r="P1323" s="47" t="s">
        <v>4006</v>
      </c>
      <c r="Q1323" s="48">
        <v>26043</v>
      </c>
      <c r="R1323" s="66" t="s">
        <v>1438</v>
      </c>
      <c r="S1323" s="48" t="s">
        <v>76</v>
      </c>
      <c r="T1323" s="56" t="s">
        <v>77</v>
      </c>
      <c r="U1323" s="47" t="s">
        <v>1821</v>
      </c>
      <c r="V1323" s="58" t="s">
        <v>138</v>
      </c>
      <c r="W1323" s="58" t="s">
        <v>139</v>
      </c>
      <c r="X1323" s="58" t="s">
        <v>5183</v>
      </c>
      <c r="Y1323" s="19" t="s">
        <v>5197</v>
      </c>
      <c r="Z1323" s="71"/>
      <c r="AA1323" s="69"/>
      <c r="AB1323" s="68">
        <f t="shared" si="257"/>
        <v>0</v>
      </c>
      <c r="AC1323" s="69">
        <v>1255.1500000000001</v>
      </c>
      <c r="AD1323" s="69">
        <v>675.85</v>
      </c>
      <c r="AE1323" s="69"/>
      <c r="AF1323" s="68">
        <f t="shared" si="258"/>
        <v>1931</v>
      </c>
      <c r="AG1323" s="69"/>
      <c r="AH1323" s="69"/>
      <c r="AI1323" s="69"/>
      <c r="AJ1323" s="68">
        <f t="shared" si="259"/>
        <v>0</v>
      </c>
      <c r="AK1323" s="69"/>
      <c r="AL1323" s="69"/>
      <c r="AM1323" s="69"/>
      <c r="AN1323" s="69"/>
      <c r="AO1323" s="69"/>
      <c r="AP1323" s="69">
        <v>158</v>
      </c>
      <c r="AQ1323" s="68">
        <f t="shared" si="260"/>
        <v>158</v>
      </c>
      <c r="AR1323" s="69">
        <v>538.04999999999995</v>
      </c>
      <c r="AS1323" s="69"/>
      <c r="AT1323" s="72">
        <f t="shared" si="261"/>
        <v>112.96350000000001</v>
      </c>
      <c r="AU1323" s="71">
        <f t="shared" si="266"/>
        <v>12.677015000000001</v>
      </c>
      <c r="AV1323" s="68">
        <f t="shared" si="262"/>
        <v>2752.6905150000002</v>
      </c>
      <c r="AW1323" s="68">
        <f t="shared" si="265"/>
        <v>33032.286180000003</v>
      </c>
      <c r="AX1323" s="70">
        <v>400</v>
      </c>
      <c r="AY1323" s="70">
        <v>600</v>
      </c>
      <c r="AZ1323" s="70"/>
      <c r="BA1323" s="68">
        <f t="shared" si="263"/>
        <v>34032.286180000003</v>
      </c>
      <c r="BB1323" s="17"/>
      <c r="BC1323" s="81"/>
    </row>
    <row r="1324" spans="1:55" s="20" customFormat="1" ht="39.75" customHeight="1" x14ac:dyDescent="0.25">
      <c r="A1324" s="81" t="s">
        <v>73</v>
      </c>
      <c r="B1324" s="34" t="s">
        <v>2</v>
      </c>
      <c r="C1324" s="34"/>
      <c r="D1324" s="34"/>
      <c r="E1324" s="34"/>
      <c r="F1324" s="34" t="s">
        <v>5182</v>
      </c>
      <c r="G1324" s="15" t="s">
        <v>4783</v>
      </c>
      <c r="H1324" s="16"/>
      <c r="I1324" s="172">
        <f t="shared" si="264"/>
        <v>1312</v>
      </c>
      <c r="J1324" s="83">
        <f t="shared" si="256"/>
        <v>1257</v>
      </c>
      <c r="K1324" s="17" t="s">
        <v>4753</v>
      </c>
      <c r="L1324" s="60" t="s">
        <v>4785</v>
      </c>
      <c r="M1324" s="60" t="s">
        <v>5649</v>
      </c>
      <c r="N1324" s="53" t="s">
        <v>4792</v>
      </c>
      <c r="O1324" s="18" t="s">
        <v>4330</v>
      </c>
      <c r="P1324" s="47" t="s">
        <v>4331</v>
      </c>
      <c r="Q1324" s="48">
        <v>42388</v>
      </c>
      <c r="R1324" s="66" t="s">
        <v>1440</v>
      </c>
      <c r="S1324" s="48" t="s">
        <v>76</v>
      </c>
      <c r="T1324" s="56" t="s">
        <v>77</v>
      </c>
      <c r="U1324" s="47" t="s">
        <v>1821</v>
      </c>
      <c r="V1324" s="58" t="s">
        <v>138</v>
      </c>
      <c r="W1324" s="58" t="s">
        <v>139</v>
      </c>
      <c r="X1324" s="58" t="s">
        <v>5183</v>
      </c>
      <c r="Y1324" s="19" t="s">
        <v>5197</v>
      </c>
      <c r="Z1324" s="71"/>
      <c r="AA1324" s="69"/>
      <c r="AB1324" s="68">
        <f t="shared" si="257"/>
        <v>0</v>
      </c>
      <c r="AC1324" s="69">
        <v>1255.1500000000001</v>
      </c>
      <c r="AD1324" s="69">
        <v>675.85</v>
      </c>
      <c r="AE1324" s="69">
        <v>54.78</v>
      </c>
      <c r="AF1324" s="68">
        <f t="shared" si="258"/>
        <v>1985.78</v>
      </c>
      <c r="AG1324" s="69"/>
      <c r="AH1324" s="69"/>
      <c r="AI1324" s="69"/>
      <c r="AJ1324" s="68">
        <f t="shared" si="259"/>
        <v>0</v>
      </c>
      <c r="AK1324" s="69"/>
      <c r="AL1324" s="69"/>
      <c r="AM1324" s="69"/>
      <c r="AN1324" s="69"/>
      <c r="AO1324" s="69"/>
      <c r="AP1324" s="69">
        <v>158</v>
      </c>
      <c r="AQ1324" s="68">
        <f t="shared" si="260"/>
        <v>158</v>
      </c>
      <c r="AR1324" s="69">
        <v>563.83000000000004</v>
      </c>
      <c r="AS1324" s="69"/>
      <c r="AT1324" s="72">
        <f t="shared" si="261"/>
        <v>112.96350000000001</v>
      </c>
      <c r="AU1324" s="71">
        <f t="shared" si="266"/>
        <v>12.677015000000001</v>
      </c>
      <c r="AV1324" s="68">
        <f t="shared" si="262"/>
        <v>2833.2505149999997</v>
      </c>
      <c r="AW1324" s="68">
        <f t="shared" si="265"/>
        <v>33999.006179999997</v>
      </c>
      <c r="AX1324" s="70">
        <v>400</v>
      </c>
      <c r="AY1324" s="70">
        <v>600</v>
      </c>
      <c r="AZ1324" s="70"/>
      <c r="BA1324" s="68">
        <f t="shared" si="263"/>
        <v>34999.006179999997</v>
      </c>
      <c r="BB1324" s="17" t="s">
        <v>5751</v>
      </c>
      <c r="BC1324" s="81"/>
    </row>
    <row r="1325" spans="1:55" s="20" customFormat="1" ht="39.75" customHeight="1" x14ac:dyDescent="0.25">
      <c r="A1325" s="81" t="s">
        <v>73</v>
      </c>
      <c r="B1325" s="34" t="s">
        <v>2</v>
      </c>
      <c r="C1325" s="34"/>
      <c r="D1325" s="34"/>
      <c r="E1325" s="34"/>
      <c r="F1325" s="34" t="s">
        <v>5182</v>
      </c>
      <c r="G1325" s="15" t="s">
        <v>4783</v>
      </c>
      <c r="H1325" s="16"/>
      <c r="I1325" s="172">
        <f t="shared" si="264"/>
        <v>1313</v>
      </c>
      <c r="J1325" s="83">
        <f t="shared" si="256"/>
        <v>1258</v>
      </c>
      <c r="K1325" s="17" t="s">
        <v>4753</v>
      </c>
      <c r="L1325" s="60" t="s">
        <v>4785</v>
      </c>
      <c r="M1325" s="60" t="s">
        <v>5649</v>
      </c>
      <c r="N1325" s="53" t="s">
        <v>4800</v>
      </c>
      <c r="O1325" s="18" t="s">
        <v>4009</v>
      </c>
      <c r="P1325" s="47" t="s">
        <v>4010</v>
      </c>
      <c r="Q1325" s="48">
        <v>31017</v>
      </c>
      <c r="R1325" s="66" t="s">
        <v>1441</v>
      </c>
      <c r="S1325" s="48" t="s">
        <v>76</v>
      </c>
      <c r="T1325" s="56" t="s">
        <v>77</v>
      </c>
      <c r="U1325" s="47" t="s">
        <v>1821</v>
      </c>
      <c r="V1325" s="58" t="s">
        <v>140</v>
      </c>
      <c r="W1325" s="58" t="s">
        <v>141</v>
      </c>
      <c r="X1325" s="58" t="s">
        <v>5183</v>
      </c>
      <c r="Y1325" s="19" t="s">
        <v>5197</v>
      </c>
      <c r="Z1325" s="71"/>
      <c r="AA1325" s="69"/>
      <c r="AB1325" s="68">
        <f t="shared" si="257"/>
        <v>0</v>
      </c>
      <c r="AC1325" s="69">
        <v>1244.0999999999999</v>
      </c>
      <c r="AD1325" s="69">
        <v>669.9</v>
      </c>
      <c r="AE1325" s="69">
        <v>13.19</v>
      </c>
      <c r="AF1325" s="68">
        <f t="shared" si="258"/>
        <v>1927.19</v>
      </c>
      <c r="AG1325" s="69"/>
      <c r="AH1325" s="69"/>
      <c r="AI1325" s="69"/>
      <c r="AJ1325" s="68">
        <f t="shared" si="259"/>
        <v>0</v>
      </c>
      <c r="AK1325" s="69"/>
      <c r="AL1325" s="69"/>
      <c r="AM1325" s="69"/>
      <c r="AN1325" s="69"/>
      <c r="AO1325" s="69"/>
      <c r="AP1325" s="69">
        <v>158</v>
      </c>
      <c r="AQ1325" s="68">
        <f t="shared" si="260"/>
        <v>158</v>
      </c>
      <c r="AR1325" s="69">
        <v>381.48</v>
      </c>
      <c r="AS1325" s="69"/>
      <c r="AT1325" s="72">
        <f t="shared" si="261"/>
        <v>111.96899999999999</v>
      </c>
      <c r="AU1325" s="71">
        <f t="shared" si="266"/>
        <v>12.565409999999998</v>
      </c>
      <c r="AV1325" s="68">
        <f t="shared" si="262"/>
        <v>2591.2044100000003</v>
      </c>
      <c r="AW1325" s="68">
        <f t="shared" si="265"/>
        <v>31094.452920000003</v>
      </c>
      <c r="AX1325" s="70">
        <v>400</v>
      </c>
      <c r="AY1325" s="70">
        <v>600</v>
      </c>
      <c r="AZ1325" s="70"/>
      <c r="BA1325" s="68">
        <f t="shared" si="263"/>
        <v>32094.452920000003</v>
      </c>
      <c r="BB1325" s="17"/>
      <c r="BC1325" s="81"/>
    </row>
    <row r="1326" spans="1:55" s="20" customFormat="1" ht="39.75" customHeight="1" x14ac:dyDescent="0.25">
      <c r="A1326" s="81" t="s">
        <v>73</v>
      </c>
      <c r="B1326" s="34" t="s">
        <v>2</v>
      </c>
      <c r="C1326" s="34"/>
      <c r="D1326" s="34"/>
      <c r="E1326" s="34"/>
      <c r="F1326" s="34" t="s">
        <v>5182</v>
      </c>
      <c r="G1326" s="15" t="s">
        <v>4783</v>
      </c>
      <c r="H1326" s="16"/>
      <c r="I1326" s="172">
        <f t="shared" si="264"/>
        <v>1314</v>
      </c>
      <c r="J1326" s="83">
        <f t="shared" si="256"/>
        <v>1259</v>
      </c>
      <c r="K1326" s="17" t="s">
        <v>4753</v>
      </c>
      <c r="L1326" s="60" t="s">
        <v>4785</v>
      </c>
      <c r="M1326" s="60" t="s">
        <v>5649</v>
      </c>
      <c r="N1326" s="53" t="s">
        <v>4792</v>
      </c>
      <c r="O1326" s="18" t="s">
        <v>4011</v>
      </c>
      <c r="P1326" s="47" t="s">
        <v>4012</v>
      </c>
      <c r="Q1326" s="48">
        <v>27881</v>
      </c>
      <c r="R1326" s="66" t="s">
        <v>1442</v>
      </c>
      <c r="S1326" s="48" t="s">
        <v>76</v>
      </c>
      <c r="T1326" s="56" t="s">
        <v>77</v>
      </c>
      <c r="U1326" s="47" t="s">
        <v>1821</v>
      </c>
      <c r="V1326" s="58" t="s">
        <v>138</v>
      </c>
      <c r="W1326" s="58" t="s">
        <v>139</v>
      </c>
      <c r="X1326" s="58" t="s">
        <v>5183</v>
      </c>
      <c r="Y1326" s="19" t="s">
        <v>5197</v>
      </c>
      <c r="Z1326" s="71"/>
      <c r="AA1326" s="69"/>
      <c r="AB1326" s="68">
        <f t="shared" si="257"/>
        <v>0</v>
      </c>
      <c r="AC1326" s="69">
        <v>1255.1500000000001</v>
      </c>
      <c r="AD1326" s="69">
        <v>675.85</v>
      </c>
      <c r="AE1326" s="69">
        <v>59.55</v>
      </c>
      <c r="AF1326" s="68">
        <f t="shared" si="258"/>
        <v>1990.55</v>
      </c>
      <c r="AG1326" s="69"/>
      <c r="AH1326" s="69"/>
      <c r="AI1326" s="69"/>
      <c r="AJ1326" s="68">
        <f t="shared" si="259"/>
        <v>0</v>
      </c>
      <c r="AK1326" s="69"/>
      <c r="AL1326" s="69"/>
      <c r="AM1326" s="69"/>
      <c r="AN1326" s="69"/>
      <c r="AO1326" s="69"/>
      <c r="AP1326" s="69">
        <v>158</v>
      </c>
      <c r="AQ1326" s="68">
        <f t="shared" si="260"/>
        <v>158</v>
      </c>
      <c r="AR1326" s="69">
        <v>403.37</v>
      </c>
      <c r="AS1326" s="69"/>
      <c r="AT1326" s="72">
        <f t="shared" si="261"/>
        <v>112.96350000000001</v>
      </c>
      <c r="AU1326" s="71">
        <f t="shared" si="266"/>
        <v>12.677015000000001</v>
      </c>
      <c r="AV1326" s="68">
        <f t="shared" si="262"/>
        <v>2677.5605150000001</v>
      </c>
      <c r="AW1326" s="68">
        <f t="shared" si="265"/>
        <v>32130.726180000001</v>
      </c>
      <c r="AX1326" s="70">
        <v>400</v>
      </c>
      <c r="AY1326" s="70">
        <v>600</v>
      </c>
      <c r="AZ1326" s="70"/>
      <c r="BA1326" s="68">
        <f t="shared" si="263"/>
        <v>33130.726179999998</v>
      </c>
      <c r="BB1326" s="17"/>
      <c r="BC1326" s="81"/>
    </row>
    <row r="1327" spans="1:55" s="20" customFormat="1" ht="39.75" customHeight="1" x14ac:dyDescent="0.25">
      <c r="A1327" s="81" t="s">
        <v>73</v>
      </c>
      <c r="B1327" s="34" t="s">
        <v>2</v>
      </c>
      <c r="C1327" s="34"/>
      <c r="D1327" s="34"/>
      <c r="E1327" s="34"/>
      <c r="F1327" s="34" t="s">
        <v>5182</v>
      </c>
      <c r="G1327" s="15" t="s">
        <v>4783</v>
      </c>
      <c r="H1327" s="16"/>
      <c r="I1327" s="172">
        <f t="shared" si="264"/>
        <v>1315</v>
      </c>
      <c r="J1327" s="83">
        <f t="shared" si="256"/>
        <v>1260</v>
      </c>
      <c r="K1327" s="17" t="s">
        <v>4753</v>
      </c>
      <c r="L1327" s="60" t="s">
        <v>4785</v>
      </c>
      <c r="M1327" s="60" t="s">
        <v>5649</v>
      </c>
      <c r="N1327" s="53" t="s">
        <v>4806</v>
      </c>
      <c r="O1327" s="18" t="s">
        <v>4013</v>
      </c>
      <c r="P1327" s="47" t="s">
        <v>4014</v>
      </c>
      <c r="Q1327" s="48">
        <v>32872</v>
      </c>
      <c r="R1327" s="66" t="s">
        <v>1443</v>
      </c>
      <c r="S1327" s="48" t="s">
        <v>76</v>
      </c>
      <c r="T1327" s="56" t="s">
        <v>77</v>
      </c>
      <c r="U1327" s="47" t="s">
        <v>1821</v>
      </c>
      <c r="V1327" s="58" t="s">
        <v>142</v>
      </c>
      <c r="W1327" s="58" t="s">
        <v>143</v>
      </c>
      <c r="X1327" s="58" t="s">
        <v>5183</v>
      </c>
      <c r="Y1327" s="19" t="s">
        <v>5197</v>
      </c>
      <c r="Z1327" s="71"/>
      <c r="AA1327" s="69"/>
      <c r="AB1327" s="68">
        <f t="shared" si="257"/>
        <v>0</v>
      </c>
      <c r="AC1327" s="69">
        <v>1233.7</v>
      </c>
      <c r="AD1327" s="69">
        <v>664.3</v>
      </c>
      <c r="AE1327" s="69">
        <v>33.950000000000003</v>
      </c>
      <c r="AF1327" s="68">
        <f t="shared" si="258"/>
        <v>1931.95</v>
      </c>
      <c r="AG1327" s="69"/>
      <c r="AH1327" s="69"/>
      <c r="AI1327" s="69"/>
      <c r="AJ1327" s="68">
        <f t="shared" si="259"/>
        <v>0</v>
      </c>
      <c r="AK1327" s="69"/>
      <c r="AL1327" s="69"/>
      <c r="AM1327" s="69"/>
      <c r="AN1327" s="69"/>
      <c r="AO1327" s="69">
        <v>150</v>
      </c>
      <c r="AP1327" s="69">
        <v>158</v>
      </c>
      <c r="AQ1327" s="68">
        <f t="shared" si="260"/>
        <v>308</v>
      </c>
      <c r="AR1327" s="69">
        <v>501.38</v>
      </c>
      <c r="AS1327" s="69"/>
      <c r="AT1327" s="72">
        <f t="shared" si="261"/>
        <v>111.033</v>
      </c>
      <c r="AU1327" s="71">
        <f t="shared" si="266"/>
        <v>12.460369999999999</v>
      </c>
      <c r="AV1327" s="68">
        <f t="shared" si="262"/>
        <v>2864.8233699999996</v>
      </c>
      <c r="AW1327" s="68">
        <f t="shared" si="265"/>
        <v>34377.880439999994</v>
      </c>
      <c r="AX1327" s="70">
        <v>400</v>
      </c>
      <c r="AY1327" s="70">
        <v>600</v>
      </c>
      <c r="AZ1327" s="70"/>
      <c r="BA1327" s="68">
        <f t="shared" si="263"/>
        <v>35377.880439999994</v>
      </c>
      <c r="BB1327" s="17"/>
      <c r="BC1327" s="81"/>
    </row>
    <row r="1328" spans="1:55" s="20" customFormat="1" ht="39.75" customHeight="1" x14ac:dyDescent="0.25">
      <c r="A1328" s="81" t="s">
        <v>73</v>
      </c>
      <c r="B1328" s="34" t="s">
        <v>2</v>
      </c>
      <c r="C1328" s="34"/>
      <c r="D1328" s="34"/>
      <c r="E1328" s="34"/>
      <c r="F1328" s="34" t="s">
        <v>5182</v>
      </c>
      <c r="G1328" s="15" t="s">
        <v>4783</v>
      </c>
      <c r="H1328" s="16"/>
      <c r="I1328" s="172">
        <f t="shared" si="264"/>
        <v>1316</v>
      </c>
      <c r="J1328" s="83">
        <f t="shared" si="256"/>
        <v>1261</v>
      </c>
      <c r="K1328" s="17" t="s">
        <v>4753</v>
      </c>
      <c r="L1328" s="60" t="s">
        <v>4785</v>
      </c>
      <c r="M1328" s="60" t="s">
        <v>5649</v>
      </c>
      <c r="N1328" s="53" t="s">
        <v>4800</v>
      </c>
      <c r="O1328" s="18" t="s">
        <v>4015</v>
      </c>
      <c r="P1328" s="47" t="s">
        <v>4016</v>
      </c>
      <c r="Q1328" s="48">
        <v>31017</v>
      </c>
      <c r="R1328" s="66" t="s">
        <v>1444</v>
      </c>
      <c r="S1328" s="48" t="s">
        <v>76</v>
      </c>
      <c r="T1328" s="56" t="s">
        <v>77</v>
      </c>
      <c r="U1328" s="47" t="s">
        <v>1821</v>
      </c>
      <c r="V1328" s="58" t="s">
        <v>142</v>
      </c>
      <c r="W1328" s="58" t="s">
        <v>143</v>
      </c>
      <c r="X1328" s="58" t="s">
        <v>5183</v>
      </c>
      <c r="Y1328" s="19" t="s">
        <v>5169</v>
      </c>
      <c r="Z1328" s="71"/>
      <c r="AA1328" s="69"/>
      <c r="AB1328" s="68">
        <f t="shared" si="257"/>
        <v>0</v>
      </c>
      <c r="AC1328" s="69">
        <v>1233.7</v>
      </c>
      <c r="AD1328" s="69">
        <v>664.3</v>
      </c>
      <c r="AE1328" s="69">
        <v>13.75</v>
      </c>
      <c r="AF1328" s="68">
        <f t="shared" si="258"/>
        <v>1911.75</v>
      </c>
      <c r="AG1328" s="69"/>
      <c r="AH1328" s="69"/>
      <c r="AI1328" s="69"/>
      <c r="AJ1328" s="68">
        <f t="shared" si="259"/>
        <v>0</v>
      </c>
      <c r="AK1328" s="69"/>
      <c r="AL1328" s="69"/>
      <c r="AM1328" s="69"/>
      <c r="AN1328" s="69"/>
      <c r="AO1328" s="69"/>
      <c r="AP1328" s="69">
        <v>158</v>
      </c>
      <c r="AQ1328" s="68">
        <f t="shared" si="260"/>
        <v>158</v>
      </c>
      <c r="AR1328" s="69">
        <v>540.04999999999995</v>
      </c>
      <c r="AS1328" s="69"/>
      <c r="AT1328" s="72">
        <f t="shared" si="261"/>
        <v>111.033</v>
      </c>
      <c r="AU1328" s="71">
        <f t="shared" si="266"/>
        <v>12.460369999999999</v>
      </c>
      <c r="AV1328" s="68">
        <f t="shared" si="262"/>
        <v>2733.2933699999999</v>
      </c>
      <c r="AW1328" s="68">
        <f t="shared" si="265"/>
        <v>32799.52044</v>
      </c>
      <c r="AX1328" s="70">
        <v>400</v>
      </c>
      <c r="AY1328" s="70">
        <v>600</v>
      </c>
      <c r="AZ1328" s="70"/>
      <c r="BA1328" s="68">
        <f t="shared" si="263"/>
        <v>33799.52044</v>
      </c>
      <c r="BB1328" s="17"/>
      <c r="BC1328" s="81"/>
    </row>
    <row r="1329" spans="1:55" s="20" customFormat="1" ht="39.75" customHeight="1" x14ac:dyDescent="0.25">
      <c r="A1329" s="81" t="s">
        <v>73</v>
      </c>
      <c r="B1329" s="34" t="s">
        <v>2</v>
      </c>
      <c r="C1329" s="34"/>
      <c r="D1329" s="34"/>
      <c r="E1329" s="34"/>
      <c r="F1329" s="34" t="s">
        <v>5182</v>
      </c>
      <c r="G1329" s="15" t="s">
        <v>4783</v>
      </c>
      <c r="H1329" s="16"/>
      <c r="I1329" s="172">
        <f t="shared" si="264"/>
        <v>1317</v>
      </c>
      <c r="J1329" s="83">
        <f t="shared" si="256"/>
        <v>1262</v>
      </c>
      <c r="K1329" s="17" t="s">
        <v>4753</v>
      </c>
      <c r="L1329" s="60" t="s">
        <v>4785</v>
      </c>
      <c r="M1329" s="60" t="s">
        <v>5649</v>
      </c>
      <c r="N1329" s="53" t="s">
        <v>4792</v>
      </c>
      <c r="O1329" s="18" t="s">
        <v>4017</v>
      </c>
      <c r="P1329" s="47" t="s">
        <v>4018</v>
      </c>
      <c r="Q1329" s="48">
        <v>39444</v>
      </c>
      <c r="R1329" s="66" t="s">
        <v>1445</v>
      </c>
      <c r="S1329" s="48" t="s">
        <v>76</v>
      </c>
      <c r="T1329" s="56" t="s">
        <v>77</v>
      </c>
      <c r="U1329" s="47" t="s">
        <v>1821</v>
      </c>
      <c r="V1329" s="58" t="s">
        <v>142</v>
      </c>
      <c r="W1329" s="58" t="s">
        <v>143</v>
      </c>
      <c r="X1329" s="58" t="s">
        <v>5183</v>
      </c>
      <c r="Y1329" s="19" t="s">
        <v>5169</v>
      </c>
      <c r="Z1329" s="71"/>
      <c r="AA1329" s="69"/>
      <c r="AB1329" s="68">
        <f t="shared" si="257"/>
        <v>0</v>
      </c>
      <c r="AC1329" s="69">
        <v>1233.7</v>
      </c>
      <c r="AD1329" s="69">
        <v>664.3</v>
      </c>
      <c r="AE1329" s="69"/>
      <c r="AF1329" s="68">
        <f t="shared" si="258"/>
        <v>1898</v>
      </c>
      <c r="AG1329" s="69"/>
      <c r="AH1329" s="69"/>
      <c r="AI1329" s="69"/>
      <c r="AJ1329" s="68">
        <f t="shared" si="259"/>
        <v>0</v>
      </c>
      <c r="AK1329" s="69"/>
      <c r="AL1329" s="69"/>
      <c r="AM1329" s="69"/>
      <c r="AN1329" s="69"/>
      <c r="AO1329" s="69"/>
      <c r="AP1329" s="69">
        <v>158</v>
      </c>
      <c r="AQ1329" s="68">
        <f t="shared" si="260"/>
        <v>158</v>
      </c>
      <c r="AR1329" s="69">
        <v>538.04999999999995</v>
      </c>
      <c r="AS1329" s="69"/>
      <c r="AT1329" s="72">
        <f t="shared" si="261"/>
        <v>111.033</v>
      </c>
      <c r="AU1329" s="71">
        <f t="shared" si="266"/>
        <v>12.460369999999999</v>
      </c>
      <c r="AV1329" s="68">
        <f t="shared" si="262"/>
        <v>2717.5433699999999</v>
      </c>
      <c r="AW1329" s="68">
        <f t="shared" si="265"/>
        <v>32610.52044</v>
      </c>
      <c r="AX1329" s="70">
        <v>400</v>
      </c>
      <c r="AY1329" s="70">
        <v>600</v>
      </c>
      <c r="AZ1329" s="70"/>
      <c r="BA1329" s="68">
        <f t="shared" si="263"/>
        <v>33610.52044</v>
      </c>
      <c r="BB1329" s="17"/>
      <c r="BC1329" s="81"/>
    </row>
    <row r="1330" spans="1:55" s="20" customFormat="1" ht="39.75" customHeight="1" x14ac:dyDescent="0.25">
      <c r="A1330" s="81" t="s">
        <v>73</v>
      </c>
      <c r="B1330" s="34"/>
      <c r="C1330" s="34"/>
      <c r="D1330" s="34">
        <v>1</v>
      </c>
      <c r="E1330" s="34"/>
      <c r="F1330" s="34" t="s">
        <v>5182</v>
      </c>
      <c r="G1330" s="15" t="s">
        <v>4783</v>
      </c>
      <c r="H1330" s="16"/>
      <c r="I1330" s="172">
        <f t="shared" si="264"/>
        <v>1318</v>
      </c>
      <c r="J1330" s="83">
        <f t="shared" si="256"/>
        <v>1263</v>
      </c>
      <c r="K1330" s="17" t="s">
        <v>4753</v>
      </c>
      <c r="L1330" s="60" t="s">
        <v>4785</v>
      </c>
      <c r="M1330" s="60" t="s">
        <v>5649</v>
      </c>
      <c r="N1330" s="53" t="s">
        <v>4793</v>
      </c>
      <c r="O1330" s="18" t="s">
        <v>4019</v>
      </c>
      <c r="P1330" s="47"/>
      <c r="Q1330" s="48">
        <v>41969</v>
      </c>
      <c r="R1330" s="66" t="s">
        <v>1446</v>
      </c>
      <c r="S1330" s="48" t="s">
        <v>76</v>
      </c>
      <c r="T1330" s="56" t="s">
        <v>1822</v>
      </c>
      <c r="U1330" s="47" t="s">
        <v>1821</v>
      </c>
      <c r="V1330" s="58" t="s">
        <v>138</v>
      </c>
      <c r="W1330" s="58" t="s">
        <v>139</v>
      </c>
      <c r="X1330" s="58" t="s">
        <v>5183</v>
      </c>
      <c r="Y1330" s="19" t="s">
        <v>5197</v>
      </c>
      <c r="Z1330" s="71"/>
      <c r="AA1330" s="69"/>
      <c r="AB1330" s="68">
        <f t="shared" si="257"/>
        <v>0</v>
      </c>
      <c r="AC1330" s="69">
        <v>1255.1500000000001</v>
      </c>
      <c r="AD1330" s="69">
        <v>675.85</v>
      </c>
      <c r="AE1330" s="69"/>
      <c r="AF1330" s="68">
        <f t="shared" si="258"/>
        <v>1931</v>
      </c>
      <c r="AG1330" s="69"/>
      <c r="AH1330" s="69"/>
      <c r="AI1330" s="69"/>
      <c r="AJ1330" s="68">
        <f t="shared" si="259"/>
        <v>0</v>
      </c>
      <c r="AK1330" s="69"/>
      <c r="AL1330" s="69"/>
      <c r="AM1330" s="69"/>
      <c r="AN1330" s="69"/>
      <c r="AO1330" s="69"/>
      <c r="AP1330" s="69"/>
      <c r="AQ1330" s="68">
        <f t="shared" si="260"/>
        <v>0</v>
      </c>
      <c r="AR1330" s="69"/>
      <c r="AS1330" s="69"/>
      <c r="AT1330" s="72">
        <f t="shared" si="261"/>
        <v>112.96350000000001</v>
      </c>
      <c r="AU1330" s="71">
        <f t="shared" si="266"/>
        <v>12.677015000000001</v>
      </c>
      <c r="AV1330" s="68">
        <f t="shared" si="262"/>
        <v>2056.6405150000001</v>
      </c>
      <c r="AW1330" s="68">
        <f>AV1330*11</f>
        <v>22623.045665000001</v>
      </c>
      <c r="AX1330" s="70">
        <v>400</v>
      </c>
      <c r="AY1330" s="70">
        <v>600</v>
      </c>
      <c r="AZ1330" s="70"/>
      <c r="BA1330" s="68">
        <f t="shared" si="263"/>
        <v>23623.045665000001</v>
      </c>
      <c r="BB1330" s="17" t="s">
        <v>4915</v>
      </c>
      <c r="BC1330" s="81" t="s">
        <v>4936</v>
      </c>
    </row>
    <row r="1331" spans="1:55" s="20" customFormat="1" ht="39.75" customHeight="1" x14ac:dyDescent="0.25">
      <c r="A1331" s="81" t="s">
        <v>73</v>
      </c>
      <c r="B1331" s="34" t="s">
        <v>2</v>
      </c>
      <c r="C1331" s="34"/>
      <c r="D1331" s="34"/>
      <c r="E1331" s="34"/>
      <c r="F1331" s="34" t="s">
        <v>5182</v>
      </c>
      <c r="G1331" s="15" t="s">
        <v>4783</v>
      </c>
      <c r="H1331" s="16"/>
      <c r="I1331" s="172">
        <f t="shared" si="264"/>
        <v>1319</v>
      </c>
      <c r="J1331" s="83">
        <f t="shared" si="256"/>
        <v>1264</v>
      </c>
      <c r="K1331" s="17" t="s">
        <v>4753</v>
      </c>
      <c r="L1331" s="60" t="s">
        <v>4785</v>
      </c>
      <c r="M1331" s="60" t="s">
        <v>5649</v>
      </c>
      <c r="N1331" s="53" t="s">
        <v>4800</v>
      </c>
      <c r="O1331" s="18" t="s">
        <v>4020</v>
      </c>
      <c r="P1331" s="47" t="s">
        <v>4021</v>
      </c>
      <c r="Q1331" s="48">
        <v>35783</v>
      </c>
      <c r="R1331" s="66" t="s">
        <v>1447</v>
      </c>
      <c r="S1331" s="48" t="s">
        <v>76</v>
      </c>
      <c r="T1331" s="56" t="s">
        <v>77</v>
      </c>
      <c r="U1331" s="47" t="s">
        <v>1821</v>
      </c>
      <c r="V1331" s="58" t="s">
        <v>142</v>
      </c>
      <c r="W1331" s="58" t="s">
        <v>143</v>
      </c>
      <c r="X1331" s="58" t="s">
        <v>5183</v>
      </c>
      <c r="Y1331" s="19" t="s">
        <v>5197</v>
      </c>
      <c r="Z1331" s="71"/>
      <c r="AA1331" s="69"/>
      <c r="AB1331" s="68">
        <f t="shared" si="257"/>
        <v>0</v>
      </c>
      <c r="AC1331" s="69">
        <v>1233.7</v>
      </c>
      <c r="AD1331" s="69">
        <v>664.3</v>
      </c>
      <c r="AE1331" s="69"/>
      <c r="AF1331" s="68">
        <f t="shared" si="258"/>
        <v>1898</v>
      </c>
      <c r="AG1331" s="69"/>
      <c r="AH1331" s="69"/>
      <c r="AI1331" s="69"/>
      <c r="AJ1331" s="68">
        <f t="shared" si="259"/>
        <v>0</v>
      </c>
      <c r="AK1331" s="69"/>
      <c r="AL1331" s="69"/>
      <c r="AM1331" s="69"/>
      <c r="AN1331" s="69"/>
      <c r="AO1331" s="69"/>
      <c r="AP1331" s="69">
        <v>158</v>
      </c>
      <c r="AQ1331" s="68">
        <f t="shared" si="260"/>
        <v>158</v>
      </c>
      <c r="AR1331" s="69">
        <v>444.93</v>
      </c>
      <c r="AS1331" s="69"/>
      <c r="AT1331" s="72">
        <f t="shared" si="261"/>
        <v>111.033</v>
      </c>
      <c r="AU1331" s="71">
        <f t="shared" si="266"/>
        <v>12.460369999999999</v>
      </c>
      <c r="AV1331" s="68">
        <f t="shared" si="262"/>
        <v>2624.4233699999995</v>
      </c>
      <c r="AW1331" s="68">
        <f t="shared" si="265"/>
        <v>31493.080439999994</v>
      </c>
      <c r="AX1331" s="70">
        <v>400</v>
      </c>
      <c r="AY1331" s="70">
        <v>600</v>
      </c>
      <c r="AZ1331" s="70"/>
      <c r="BA1331" s="68">
        <f t="shared" si="263"/>
        <v>32493.080439999994</v>
      </c>
      <c r="BB1331" s="17"/>
      <c r="BC1331" s="81"/>
    </row>
    <row r="1332" spans="1:55" s="20" customFormat="1" ht="39.75" customHeight="1" x14ac:dyDescent="0.25">
      <c r="A1332" s="81" t="s">
        <v>73</v>
      </c>
      <c r="B1332" s="34" t="s">
        <v>2</v>
      </c>
      <c r="C1332" s="34"/>
      <c r="D1332" s="34"/>
      <c r="E1332" s="34"/>
      <c r="F1332" s="34" t="s">
        <v>5182</v>
      </c>
      <c r="G1332" s="15" t="s">
        <v>4783</v>
      </c>
      <c r="H1332" s="16"/>
      <c r="I1332" s="172">
        <f t="shared" si="264"/>
        <v>1320</v>
      </c>
      <c r="J1332" s="83">
        <f t="shared" si="256"/>
        <v>1265</v>
      </c>
      <c r="K1332" s="17" t="s">
        <v>4753</v>
      </c>
      <c r="L1332" s="60" t="s">
        <v>4785</v>
      </c>
      <c r="M1332" s="60" t="s">
        <v>5649</v>
      </c>
      <c r="N1332" s="53" t="s">
        <v>4800</v>
      </c>
      <c r="O1332" s="18" t="s">
        <v>4024</v>
      </c>
      <c r="P1332" s="47" t="s">
        <v>4025</v>
      </c>
      <c r="Q1332" s="48">
        <v>31229</v>
      </c>
      <c r="R1332" s="66" t="s">
        <v>1449</v>
      </c>
      <c r="S1332" s="48" t="s">
        <v>76</v>
      </c>
      <c r="T1332" s="56" t="s">
        <v>77</v>
      </c>
      <c r="U1332" s="47" t="s">
        <v>1821</v>
      </c>
      <c r="V1332" s="58" t="s">
        <v>140</v>
      </c>
      <c r="W1332" s="58" t="s">
        <v>141</v>
      </c>
      <c r="X1332" s="58" t="s">
        <v>5183</v>
      </c>
      <c r="Y1332" s="19" t="s">
        <v>5169</v>
      </c>
      <c r="Z1332" s="71"/>
      <c r="AA1332" s="69"/>
      <c r="AB1332" s="68">
        <f t="shared" si="257"/>
        <v>0</v>
      </c>
      <c r="AC1332" s="69">
        <v>1244.0999999999999</v>
      </c>
      <c r="AD1332" s="69">
        <v>669.9</v>
      </c>
      <c r="AE1332" s="69">
        <v>19.920000000000002</v>
      </c>
      <c r="AF1332" s="68">
        <f t="shared" si="258"/>
        <v>1933.92</v>
      </c>
      <c r="AG1332" s="69"/>
      <c r="AH1332" s="69"/>
      <c r="AI1332" s="69"/>
      <c r="AJ1332" s="68">
        <f t="shared" si="259"/>
        <v>0</v>
      </c>
      <c r="AK1332" s="69"/>
      <c r="AL1332" s="69"/>
      <c r="AM1332" s="69"/>
      <c r="AN1332" s="69"/>
      <c r="AO1332" s="69"/>
      <c r="AP1332" s="69">
        <v>158</v>
      </c>
      <c r="AQ1332" s="68">
        <f t="shared" si="260"/>
        <v>158</v>
      </c>
      <c r="AR1332" s="69">
        <v>440.04</v>
      </c>
      <c r="AS1332" s="69"/>
      <c r="AT1332" s="72">
        <f t="shared" si="261"/>
        <v>111.96899999999999</v>
      </c>
      <c r="AU1332" s="71">
        <f t="shared" si="266"/>
        <v>12.565409999999998</v>
      </c>
      <c r="AV1332" s="68">
        <f t="shared" si="262"/>
        <v>2656.4944100000002</v>
      </c>
      <c r="AW1332" s="68">
        <f t="shared" si="265"/>
        <v>31877.932920000003</v>
      </c>
      <c r="AX1332" s="70">
        <v>400</v>
      </c>
      <c r="AY1332" s="70">
        <v>600</v>
      </c>
      <c r="AZ1332" s="70"/>
      <c r="BA1332" s="68">
        <f t="shared" si="263"/>
        <v>32877.932920000007</v>
      </c>
      <c r="BB1332" s="17"/>
      <c r="BC1332" s="81"/>
    </row>
    <row r="1333" spans="1:55" s="20" customFormat="1" ht="39.75" customHeight="1" x14ac:dyDescent="0.25">
      <c r="A1333" s="81" t="s">
        <v>73</v>
      </c>
      <c r="B1333" s="34" t="s">
        <v>2</v>
      </c>
      <c r="C1333" s="34"/>
      <c r="D1333" s="34"/>
      <c r="E1333" s="34"/>
      <c r="F1333" s="34" t="s">
        <v>5182</v>
      </c>
      <c r="G1333" s="15" t="s">
        <v>4783</v>
      </c>
      <c r="H1333" s="16"/>
      <c r="I1333" s="172">
        <f t="shared" si="264"/>
        <v>1321</v>
      </c>
      <c r="J1333" s="83">
        <f t="shared" si="256"/>
        <v>1266</v>
      </c>
      <c r="K1333" s="17" t="s">
        <v>4753</v>
      </c>
      <c r="L1333" s="60" t="s">
        <v>4785</v>
      </c>
      <c r="M1333" s="60" t="s">
        <v>5649</v>
      </c>
      <c r="N1333" s="53" t="s">
        <v>4794</v>
      </c>
      <c r="O1333" s="18" t="s">
        <v>4026</v>
      </c>
      <c r="P1333" s="47" t="s">
        <v>4027</v>
      </c>
      <c r="Q1333" s="48">
        <v>32126</v>
      </c>
      <c r="R1333" s="66" t="s">
        <v>1450</v>
      </c>
      <c r="S1333" s="48" t="s">
        <v>76</v>
      </c>
      <c r="T1333" s="56" t="s">
        <v>77</v>
      </c>
      <c r="U1333" s="47" t="s">
        <v>1821</v>
      </c>
      <c r="V1333" s="58" t="s">
        <v>142</v>
      </c>
      <c r="W1333" s="58" t="s">
        <v>143</v>
      </c>
      <c r="X1333" s="58" t="s">
        <v>5183</v>
      </c>
      <c r="Y1333" s="19" t="s">
        <v>5197</v>
      </c>
      <c r="Z1333" s="71"/>
      <c r="AA1333" s="69"/>
      <c r="AB1333" s="68">
        <f t="shared" si="257"/>
        <v>0</v>
      </c>
      <c r="AC1333" s="69">
        <v>1233.7</v>
      </c>
      <c r="AD1333" s="69">
        <v>664.3</v>
      </c>
      <c r="AE1333" s="69">
        <v>13.74</v>
      </c>
      <c r="AF1333" s="68">
        <f t="shared" si="258"/>
        <v>1911.74</v>
      </c>
      <c r="AG1333" s="69"/>
      <c r="AH1333" s="69"/>
      <c r="AI1333" s="69"/>
      <c r="AJ1333" s="68">
        <f t="shared" si="259"/>
        <v>0</v>
      </c>
      <c r="AK1333" s="69"/>
      <c r="AL1333" s="69"/>
      <c r="AM1333" s="69"/>
      <c r="AN1333" s="69"/>
      <c r="AO1333" s="69"/>
      <c r="AP1333" s="69">
        <v>158</v>
      </c>
      <c r="AQ1333" s="68">
        <f t="shared" si="260"/>
        <v>158</v>
      </c>
      <c r="AR1333" s="69">
        <v>366.7</v>
      </c>
      <c r="AS1333" s="69"/>
      <c r="AT1333" s="72">
        <f t="shared" si="261"/>
        <v>111.033</v>
      </c>
      <c r="AU1333" s="71">
        <f t="shared" si="266"/>
        <v>12.460369999999999</v>
      </c>
      <c r="AV1333" s="68">
        <f t="shared" si="262"/>
        <v>2559.9333699999993</v>
      </c>
      <c r="AW1333" s="68">
        <f t="shared" si="265"/>
        <v>30719.200439999993</v>
      </c>
      <c r="AX1333" s="70">
        <v>400</v>
      </c>
      <c r="AY1333" s="70">
        <v>600</v>
      </c>
      <c r="AZ1333" s="70"/>
      <c r="BA1333" s="68">
        <f t="shared" si="263"/>
        <v>31719.200439999993</v>
      </c>
      <c r="BB1333" s="17"/>
      <c r="BC1333" s="81"/>
    </row>
    <row r="1334" spans="1:55" s="20" customFormat="1" ht="39.75" customHeight="1" x14ac:dyDescent="0.25">
      <c r="A1334" s="81" t="s">
        <v>73</v>
      </c>
      <c r="B1334" s="34" t="s">
        <v>2</v>
      </c>
      <c r="C1334" s="34"/>
      <c r="D1334" s="34"/>
      <c r="E1334" s="34"/>
      <c r="F1334" s="34" t="s">
        <v>5182</v>
      </c>
      <c r="G1334" s="15" t="s">
        <v>4783</v>
      </c>
      <c r="H1334" s="16"/>
      <c r="I1334" s="172">
        <f t="shared" si="264"/>
        <v>1322</v>
      </c>
      <c r="J1334" s="83">
        <f t="shared" si="256"/>
        <v>1267</v>
      </c>
      <c r="K1334" s="17" t="s">
        <v>4753</v>
      </c>
      <c r="L1334" s="60" t="s">
        <v>4785</v>
      </c>
      <c r="M1334" s="60" t="s">
        <v>5649</v>
      </c>
      <c r="N1334" s="53" t="s">
        <v>4806</v>
      </c>
      <c r="O1334" s="18" t="s">
        <v>4028</v>
      </c>
      <c r="P1334" s="47" t="s">
        <v>4029</v>
      </c>
      <c r="Q1334" s="48">
        <v>30407</v>
      </c>
      <c r="R1334" s="66" t="s">
        <v>1451</v>
      </c>
      <c r="S1334" s="48" t="s">
        <v>76</v>
      </c>
      <c r="T1334" s="56" t="s">
        <v>77</v>
      </c>
      <c r="U1334" s="47" t="s">
        <v>1821</v>
      </c>
      <c r="V1334" s="58" t="s">
        <v>140</v>
      </c>
      <c r="W1334" s="58" t="s">
        <v>141</v>
      </c>
      <c r="X1334" s="58" t="s">
        <v>5183</v>
      </c>
      <c r="Y1334" s="19" t="s">
        <v>5197</v>
      </c>
      <c r="Z1334" s="71"/>
      <c r="AA1334" s="69"/>
      <c r="AB1334" s="68">
        <f t="shared" si="257"/>
        <v>0</v>
      </c>
      <c r="AC1334" s="69">
        <v>1244.0999999999999</v>
      </c>
      <c r="AD1334" s="69">
        <v>669.9</v>
      </c>
      <c r="AE1334" s="69">
        <v>13.63</v>
      </c>
      <c r="AF1334" s="68">
        <f t="shared" si="258"/>
        <v>1927.63</v>
      </c>
      <c r="AG1334" s="69"/>
      <c r="AH1334" s="69"/>
      <c r="AI1334" s="69"/>
      <c r="AJ1334" s="68">
        <f t="shared" si="259"/>
        <v>0</v>
      </c>
      <c r="AK1334" s="69"/>
      <c r="AL1334" s="69"/>
      <c r="AM1334" s="69"/>
      <c r="AN1334" s="69"/>
      <c r="AO1334" s="69"/>
      <c r="AP1334" s="69">
        <v>158</v>
      </c>
      <c r="AQ1334" s="68">
        <f t="shared" si="260"/>
        <v>158</v>
      </c>
      <c r="AR1334" s="69">
        <v>551.94000000000005</v>
      </c>
      <c r="AS1334" s="69"/>
      <c r="AT1334" s="72">
        <f t="shared" si="261"/>
        <v>111.96899999999999</v>
      </c>
      <c r="AU1334" s="71">
        <f t="shared" si="266"/>
        <v>12.565409999999998</v>
      </c>
      <c r="AV1334" s="68">
        <f t="shared" si="262"/>
        <v>2762.1044100000004</v>
      </c>
      <c r="AW1334" s="68">
        <f t="shared" si="265"/>
        <v>33145.252920000006</v>
      </c>
      <c r="AX1334" s="70">
        <v>400</v>
      </c>
      <c r="AY1334" s="70">
        <v>600</v>
      </c>
      <c r="AZ1334" s="70"/>
      <c r="BA1334" s="68">
        <f t="shared" si="263"/>
        <v>34145.252920000006</v>
      </c>
      <c r="BB1334" s="17"/>
      <c r="BC1334" s="81"/>
    </row>
    <row r="1335" spans="1:55" s="20" customFormat="1" ht="39.75" customHeight="1" x14ac:dyDescent="0.25">
      <c r="A1335" s="81" t="s">
        <v>73</v>
      </c>
      <c r="B1335" s="34" t="s">
        <v>2</v>
      </c>
      <c r="C1335" s="34"/>
      <c r="D1335" s="34"/>
      <c r="E1335" s="34"/>
      <c r="F1335" s="34" t="s">
        <v>5182</v>
      </c>
      <c r="G1335" s="15" t="s">
        <v>4783</v>
      </c>
      <c r="H1335" s="16"/>
      <c r="I1335" s="172">
        <f t="shared" si="264"/>
        <v>1323</v>
      </c>
      <c r="J1335" s="83">
        <f t="shared" si="256"/>
        <v>1268</v>
      </c>
      <c r="K1335" s="17" t="s">
        <v>4753</v>
      </c>
      <c r="L1335" s="60" t="s">
        <v>4785</v>
      </c>
      <c r="M1335" s="60" t="s">
        <v>5649</v>
      </c>
      <c r="N1335" s="53" t="s">
        <v>4807</v>
      </c>
      <c r="O1335" s="18" t="s">
        <v>4030</v>
      </c>
      <c r="P1335" s="47" t="s">
        <v>4031</v>
      </c>
      <c r="Q1335" s="48">
        <v>30651</v>
      </c>
      <c r="R1335" s="66" t="s">
        <v>1452</v>
      </c>
      <c r="S1335" s="48" t="s">
        <v>76</v>
      </c>
      <c r="T1335" s="56" t="s">
        <v>77</v>
      </c>
      <c r="U1335" s="47" t="s">
        <v>1821</v>
      </c>
      <c r="V1335" s="58" t="s">
        <v>140</v>
      </c>
      <c r="W1335" s="58" t="s">
        <v>141</v>
      </c>
      <c r="X1335" s="58" t="s">
        <v>5183</v>
      </c>
      <c r="Y1335" s="19" t="s">
        <v>5197</v>
      </c>
      <c r="Z1335" s="71"/>
      <c r="AA1335" s="69"/>
      <c r="AB1335" s="68">
        <f t="shared" si="257"/>
        <v>0</v>
      </c>
      <c r="AC1335" s="69">
        <v>1244.0999999999999</v>
      </c>
      <c r="AD1335" s="69">
        <v>669.9</v>
      </c>
      <c r="AE1335" s="69">
        <v>19.920000000000002</v>
      </c>
      <c r="AF1335" s="68">
        <f t="shared" si="258"/>
        <v>1933.92</v>
      </c>
      <c r="AG1335" s="69"/>
      <c r="AH1335" s="69"/>
      <c r="AI1335" s="69"/>
      <c r="AJ1335" s="68">
        <f t="shared" si="259"/>
        <v>0</v>
      </c>
      <c r="AK1335" s="69"/>
      <c r="AL1335" s="69"/>
      <c r="AM1335" s="69"/>
      <c r="AN1335" s="69"/>
      <c r="AO1335" s="69">
        <v>150</v>
      </c>
      <c r="AP1335" s="69">
        <v>158</v>
      </c>
      <c r="AQ1335" s="68">
        <f t="shared" si="260"/>
        <v>308</v>
      </c>
      <c r="AR1335" s="69">
        <v>575.72</v>
      </c>
      <c r="AS1335" s="69"/>
      <c r="AT1335" s="72">
        <f t="shared" si="261"/>
        <v>111.96899999999999</v>
      </c>
      <c r="AU1335" s="71">
        <f t="shared" si="266"/>
        <v>12.565409999999998</v>
      </c>
      <c r="AV1335" s="68">
        <f t="shared" si="262"/>
        <v>2942.1744100000005</v>
      </c>
      <c r="AW1335" s="68">
        <f t="shared" si="265"/>
        <v>35306.09292000001</v>
      </c>
      <c r="AX1335" s="70">
        <v>400</v>
      </c>
      <c r="AY1335" s="70">
        <v>600</v>
      </c>
      <c r="AZ1335" s="70"/>
      <c r="BA1335" s="68">
        <f t="shared" si="263"/>
        <v>36306.09292000001</v>
      </c>
      <c r="BB1335" s="17"/>
      <c r="BC1335" s="81"/>
    </row>
    <row r="1336" spans="1:55" s="20" customFormat="1" ht="39.75" customHeight="1" x14ac:dyDescent="0.25">
      <c r="A1336" s="81" t="s">
        <v>73</v>
      </c>
      <c r="B1336" s="34" t="s">
        <v>2</v>
      </c>
      <c r="C1336" s="34"/>
      <c r="D1336" s="34"/>
      <c r="E1336" s="34"/>
      <c r="F1336" s="34" t="s">
        <v>5182</v>
      </c>
      <c r="G1336" s="15" t="s">
        <v>4783</v>
      </c>
      <c r="H1336" s="16"/>
      <c r="I1336" s="172">
        <f t="shared" si="264"/>
        <v>1324</v>
      </c>
      <c r="J1336" s="83">
        <f t="shared" si="256"/>
        <v>1269</v>
      </c>
      <c r="K1336" s="17" t="s">
        <v>4753</v>
      </c>
      <c r="L1336" s="60" t="s">
        <v>4785</v>
      </c>
      <c r="M1336" s="60" t="s">
        <v>5649</v>
      </c>
      <c r="N1336" s="53" t="s">
        <v>4805</v>
      </c>
      <c r="O1336" s="18" t="s">
        <v>4032</v>
      </c>
      <c r="P1336" s="47" t="s">
        <v>4033</v>
      </c>
      <c r="Q1336" s="48">
        <v>31017</v>
      </c>
      <c r="R1336" s="66" t="s">
        <v>1453</v>
      </c>
      <c r="S1336" s="48" t="s">
        <v>76</v>
      </c>
      <c r="T1336" s="56" t="s">
        <v>77</v>
      </c>
      <c r="U1336" s="47" t="s">
        <v>1821</v>
      </c>
      <c r="V1336" s="58" t="s">
        <v>132</v>
      </c>
      <c r="W1336" s="58" t="s">
        <v>133</v>
      </c>
      <c r="X1336" s="58" t="s">
        <v>5183</v>
      </c>
      <c r="Y1336" s="19" t="s">
        <v>5169</v>
      </c>
      <c r="Z1336" s="71"/>
      <c r="AA1336" s="69"/>
      <c r="AB1336" s="68">
        <f t="shared" si="257"/>
        <v>0</v>
      </c>
      <c r="AC1336" s="69">
        <v>1397.5</v>
      </c>
      <c r="AD1336" s="69">
        <v>752.5</v>
      </c>
      <c r="AE1336" s="69">
        <v>60.88</v>
      </c>
      <c r="AF1336" s="68">
        <f t="shared" si="258"/>
        <v>2210.88</v>
      </c>
      <c r="AG1336" s="69"/>
      <c r="AH1336" s="69"/>
      <c r="AI1336" s="69"/>
      <c r="AJ1336" s="68">
        <f t="shared" si="259"/>
        <v>0</v>
      </c>
      <c r="AK1336" s="69"/>
      <c r="AL1336" s="69"/>
      <c r="AM1336" s="69"/>
      <c r="AN1336" s="69"/>
      <c r="AO1336" s="69">
        <v>150</v>
      </c>
      <c r="AP1336" s="69"/>
      <c r="AQ1336" s="68">
        <f t="shared" si="260"/>
        <v>150</v>
      </c>
      <c r="AR1336" s="69">
        <v>675.08</v>
      </c>
      <c r="AS1336" s="69"/>
      <c r="AT1336" s="72">
        <f t="shared" si="261"/>
        <v>125.77499999999999</v>
      </c>
      <c r="AU1336" s="71">
        <f t="shared" si="266"/>
        <v>14.114749999999999</v>
      </c>
      <c r="AV1336" s="68">
        <f t="shared" si="262"/>
        <v>3175.8497500000003</v>
      </c>
      <c r="AW1336" s="68">
        <f t="shared" si="265"/>
        <v>38110.197</v>
      </c>
      <c r="AX1336" s="70">
        <v>400</v>
      </c>
      <c r="AY1336" s="70">
        <v>600</v>
      </c>
      <c r="AZ1336" s="70"/>
      <c r="BA1336" s="68">
        <f t="shared" si="263"/>
        <v>39110.197</v>
      </c>
      <c r="BB1336" s="17"/>
      <c r="BC1336" s="81"/>
    </row>
    <row r="1337" spans="1:55" s="20" customFormat="1" ht="39.75" customHeight="1" x14ac:dyDescent="0.25">
      <c r="A1337" s="81" t="s">
        <v>73</v>
      </c>
      <c r="B1337" s="34" t="s">
        <v>2</v>
      </c>
      <c r="C1337" s="34"/>
      <c r="D1337" s="34"/>
      <c r="E1337" s="34"/>
      <c r="F1337" s="34" t="s">
        <v>5182</v>
      </c>
      <c r="G1337" s="15" t="s">
        <v>4783</v>
      </c>
      <c r="H1337" s="16"/>
      <c r="I1337" s="172">
        <f t="shared" si="264"/>
        <v>1325</v>
      </c>
      <c r="J1337" s="83">
        <f t="shared" si="256"/>
        <v>1270</v>
      </c>
      <c r="K1337" s="17" t="s">
        <v>4753</v>
      </c>
      <c r="L1337" s="60" t="s">
        <v>4785</v>
      </c>
      <c r="M1337" s="60" t="s">
        <v>5649</v>
      </c>
      <c r="N1337" s="53" t="s">
        <v>4807</v>
      </c>
      <c r="O1337" s="18" t="s">
        <v>4034</v>
      </c>
      <c r="P1337" s="47" t="s">
        <v>4035</v>
      </c>
      <c r="Q1337" s="48">
        <v>32508</v>
      </c>
      <c r="R1337" s="66" t="s">
        <v>1454</v>
      </c>
      <c r="S1337" s="48" t="s">
        <v>76</v>
      </c>
      <c r="T1337" s="56" t="s">
        <v>77</v>
      </c>
      <c r="U1337" s="47" t="s">
        <v>1821</v>
      </c>
      <c r="V1337" s="58" t="s">
        <v>142</v>
      </c>
      <c r="W1337" s="58" t="s">
        <v>143</v>
      </c>
      <c r="X1337" s="58" t="s">
        <v>5183</v>
      </c>
      <c r="Y1337" s="19" t="s">
        <v>5197</v>
      </c>
      <c r="Z1337" s="71"/>
      <c r="AA1337" s="69"/>
      <c r="AB1337" s="68">
        <f t="shared" si="257"/>
        <v>0</v>
      </c>
      <c r="AC1337" s="69">
        <v>1233.7</v>
      </c>
      <c r="AD1337" s="69">
        <v>664.3</v>
      </c>
      <c r="AE1337" s="69">
        <v>13.75</v>
      </c>
      <c r="AF1337" s="68">
        <f t="shared" si="258"/>
        <v>1911.75</v>
      </c>
      <c r="AG1337" s="69"/>
      <c r="AH1337" s="69"/>
      <c r="AI1337" s="69"/>
      <c r="AJ1337" s="68">
        <f t="shared" si="259"/>
        <v>0</v>
      </c>
      <c r="AK1337" s="69"/>
      <c r="AL1337" s="69"/>
      <c r="AM1337" s="69"/>
      <c r="AN1337" s="69"/>
      <c r="AO1337" s="69"/>
      <c r="AP1337" s="69">
        <v>158</v>
      </c>
      <c r="AQ1337" s="68">
        <f t="shared" si="260"/>
        <v>158</v>
      </c>
      <c r="AR1337" s="69">
        <v>529.16</v>
      </c>
      <c r="AS1337" s="69"/>
      <c r="AT1337" s="72">
        <f t="shared" si="261"/>
        <v>111.033</v>
      </c>
      <c r="AU1337" s="71">
        <f t="shared" si="266"/>
        <v>12.460369999999999</v>
      </c>
      <c r="AV1337" s="68">
        <f t="shared" si="262"/>
        <v>2722.4033699999995</v>
      </c>
      <c r="AW1337" s="68">
        <f t="shared" si="265"/>
        <v>32668.840439999993</v>
      </c>
      <c r="AX1337" s="70">
        <v>400</v>
      </c>
      <c r="AY1337" s="70">
        <v>600</v>
      </c>
      <c r="AZ1337" s="70"/>
      <c r="BA1337" s="68">
        <f t="shared" si="263"/>
        <v>33668.840439999993</v>
      </c>
      <c r="BB1337" s="17"/>
      <c r="BC1337" s="81"/>
    </row>
    <row r="1338" spans="1:55" s="20" customFormat="1" ht="39.75" customHeight="1" x14ac:dyDescent="0.25">
      <c r="A1338" s="81" t="s">
        <v>73</v>
      </c>
      <c r="B1338" s="34" t="s">
        <v>2</v>
      </c>
      <c r="C1338" s="34"/>
      <c r="D1338" s="34"/>
      <c r="E1338" s="34"/>
      <c r="F1338" s="34" t="s">
        <v>5182</v>
      </c>
      <c r="G1338" s="15" t="s">
        <v>4783</v>
      </c>
      <c r="H1338" s="16"/>
      <c r="I1338" s="172">
        <f t="shared" si="264"/>
        <v>1326</v>
      </c>
      <c r="J1338" s="83">
        <f t="shared" si="256"/>
        <v>1271</v>
      </c>
      <c r="K1338" s="17" t="s">
        <v>4753</v>
      </c>
      <c r="L1338" s="60" t="s">
        <v>4785</v>
      </c>
      <c r="M1338" s="60" t="s">
        <v>5649</v>
      </c>
      <c r="N1338" s="53" t="s">
        <v>4807</v>
      </c>
      <c r="O1338" s="18" t="s">
        <v>4036</v>
      </c>
      <c r="P1338" s="47" t="s">
        <v>4037</v>
      </c>
      <c r="Q1338" s="48">
        <v>30651</v>
      </c>
      <c r="R1338" s="66" t="s">
        <v>1455</v>
      </c>
      <c r="S1338" s="48" t="s">
        <v>76</v>
      </c>
      <c r="T1338" s="56" t="s">
        <v>77</v>
      </c>
      <c r="U1338" s="47" t="s">
        <v>1821</v>
      </c>
      <c r="V1338" s="58" t="s">
        <v>140</v>
      </c>
      <c r="W1338" s="58" t="s">
        <v>141</v>
      </c>
      <c r="X1338" s="58" t="s">
        <v>5183</v>
      </c>
      <c r="Y1338" s="19" t="s">
        <v>5169</v>
      </c>
      <c r="Z1338" s="71"/>
      <c r="AA1338" s="69"/>
      <c r="AB1338" s="68">
        <f t="shared" si="257"/>
        <v>0</v>
      </c>
      <c r="AC1338" s="69">
        <v>1244.0999999999999</v>
      </c>
      <c r="AD1338" s="69">
        <v>669.9</v>
      </c>
      <c r="AE1338" s="69">
        <v>42.65</v>
      </c>
      <c r="AF1338" s="68">
        <f t="shared" si="258"/>
        <v>1956.65</v>
      </c>
      <c r="AG1338" s="69"/>
      <c r="AH1338" s="69"/>
      <c r="AI1338" s="69"/>
      <c r="AJ1338" s="68">
        <f t="shared" si="259"/>
        <v>0</v>
      </c>
      <c r="AK1338" s="69"/>
      <c r="AL1338" s="69"/>
      <c r="AM1338" s="69"/>
      <c r="AN1338" s="69"/>
      <c r="AO1338" s="69">
        <v>150</v>
      </c>
      <c r="AP1338" s="69">
        <v>158</v>
      </c>
      <c r="AQ1338" s="68">
        <f t="shared" si="260"/>
        <v>308</v>
      </c>
      <c r="AR1338" s="69">
        <v>551.94000000000005</v>
      </c>
      <c r="AS1338" s="69"/>
      <c r="AT1338" s="72">
        <f t="shared" si="261"/>
        <v>111.96899999999999</v>
      </c>
      <c r="AU1338" s="71">
        <f t="shared" si="266"/>
        <v>12.565409999999998</v>
      </c>
      <c r="AV1338" s="68">
        <f t="shared" si="262"/>
        <v>2941.1244100000004</v>
      </c>
      <c r="AW1338" s="68">
        <f t="shared" si="265"/>
        <v>35293.492920000004</v>
      </c>
      <c r="AX1338" s="70">
        <v>400</v>
      </c>
      <c r="AY1338" s="70">
        <v>600</v>
      </c>
      <c r="AZ1338" s="70"/>
      <c r="BA1338" s="68">
        <f t="shared" si="263"/>
        <v>36293.492920000004</v>
      </c>
      <c r="BB1338" s="17"/>
      <c r="BC1338" s="81"/>
    </row>
    <row r="1339" spans="1:55" s="20" customFormat="1" ht="39.75" customHeight="1" x14ac:dyDescent="0.25">
      <c r="A1339" s="81" t="s">
        <v>73</v>
      </c>
      <c r="B1339" s="34" t="s">
        <v>2</v>
      </c>
      <c r="C1339" s="34"/>
      <c r="D1339" s="34"/>
      <c r="E1339" s="34"/>
      <c r="F1339" s="34" t="s">
        <v>5182</v>
      </c>
      <c r="G1339" s="15" t="s">
        <v>4783</v>
      </c>
      <c r="H1339" s="16"/>
      <c r="I1339" s="172">
        <f t="shared" si="264"/>
        <v>1327</v>
      </c>
      <c r="J1339" s="83">
        <f t="shared" si="256"/>
        <v>1272</v>
      </c>
      <c r="K1339" s="17" t="s">
        <v>4753</v>
      </c>
      <c r="L1339" s="60" t="s">
        <v>4785</v>
      </c>
      <c r="M1339" s="60" t="s">
        <v>5649</v>
      </c>
      <c r="N1339" s="53" t="s">
        <v>4790</v>
      </c>
      <c r="O1339" s="18" t="s">
        <v>4038</v>
      </c>
      <c r="P1339" s="47" t="s">
        <v>4039</v>
      </c>
      <c r="Q1339" s="48">
        <v>30256</v>
      </c>
      <c r="R1339" s="66" t="s">
        <v>1456</v>
      </c>
      <c r="S1339" s="48" t="s">
        <v>76</v>
      </c>
      <c r="T1339" s="56" t="s">
        <v>77</v>
      </c>
      <c r="U1339" s="47" t="s">
        <v>1821</v>
      </c>
      <c r="V1339" s="58" t="s">
        <v>138</v>
      </c>
      <c r="W1339" s="58" t="s">
        <v>139</v>
      </c>
      <c r="X1339" s="58" t="s">
        <v>5183</v>
      </c>
      <c r="Y1339" s="19" t="s">
        <v>5169</v>
      </c>
      <c r="Z1339" s="71"/>
      <c r="AA1339" s="69"/>
      <c r="AB1339" s="68">
        <f t="shared" si="257"/>
        <v>0</v>
      </c>
      <c r="AC1339" s="69">
        <v>1255.1500000000001</v>
      </c>
      <c r="AD1339" s="69">
        <v>675.85</v>
      </c>
      <c r="AE1339" s="69">
        <v>17.46</v>
      </c>
      <c r="AF1339" s="68">
        <f t="shared" si="258"/>
        <v>1948.46</v>
      </c>
      <c r="AG1339" s="69"/>
      <c r="AH1339" s="69"/>
      <c r="AI1339" s="69"/>
      <c r="AJ1339" s="68">
        <f t="shared" si="259"/>
        <v>0</v>
      </c>
      <c r="AK1339" s="69"/>
      <c r="AL1339" s="69"/>
      <c r="AM1339" s="69"/>
      <c r="AN1339" s="69"/>
      <c r="AO1339" s="69">
        <v>150</v>
      </c>
      <c r="AP1339" s="69">
        <v>158</v>
      </c>
      <c r="AQ1339" s="68">
        <f t="shared" si="260"/>
        <v>308</v>
      </c>
      <c r="AR1339" s="69">
        <v>528.16</v>
      </c>
      <c r="AS1339" s="69"/>
      <c r="AT1339" s="72">
        <f t="shared" si="261"/>
        <v>112.96350000000001</v>
      </c>
      <c r="AU1339" s="71">
        <f t="shared" si="266"/>
        <v>12.677015000000001</v>
      </c>
      <c r="AV1339" s="68">
        <f t="shared" si="262"/>
        <v>2910.2605149999999</v>
      </c>
      <c r="AW1339" s="68">
        <f t="shared" si="265"/>
        <v>34923.126179999999</v>
      </c>
      <c r="AX1339" s="70">
        <v>400</v>
      </c>
      <c r="AY1339" s="70">
        <v>600</v>
      </c>
      <c r="AZ1339" s="70"/>
      <c r="BA1339" s="68">
        <f t="shared" si="263"/>
        <v>35923.126179999999</v>
      </c>
      <c r="BB1339" s="17"/>
      <c r="BC1339" s="81"/>
    </row>
    <row r="1340" spans="1:55" s="20" customFormat="1" ht="39.75" customHeight="1" x14ac:dyDescent="0.25">
      <c r="A1340" s="81" t="s">
        <v>73</v>
      </c>
      <c r="B1340" s="34"/>
      <c r="C1340" s="34"/>
      <c r="D1340" s="34">
        <v>1</v>
      </c>
      <c r="E1340" s="34"/>
      <c r="F1340" s="34" t="s">
        <v>5182</v>
      </c>
      <c r="G1340" s="15" t="s">
        <v>4783</v>
      </c>
      <c r="H1340" s="16"/>
      <c r="I1340" s="172">
        <f t="shared" si="264"/>
        <v>1328</v>
      </c>
      <c r="J1340" s="83">
        <f t="shared" si="256"/>
        <v>1273</v>
      </c>
      <c r="K1340" s="17" t="s">
        <v>4753</v>
      </c>
      <c r="L1340" s="60" t="s">
        <v>4785</v>
      </c>
      <c r="M1340" s="60" t="s">
        <v>5649</v>
      </c>
      <c r="N1340" s="53" t="s">
        <v>4793</v>
      </c>
      <c r="O1340" s="18" t="s">
        <v>4040</v>
      </c>
      <c r="P1340" s="47"/>
      <c r="Q1340" s="48">
        <v>43142</v>
      </c>
      <c r="R1340" s="66" t="s">
        <v>1457</v>
      </c>
      <c r="S1340" s="48" t="s">
        <v>76</v>
      </c>
      <c r="T1340" s="56" t="s">
        <v>1822</v>
      </c>
      <c r="U1340" s="47" t="s">
        <v>1821</v>
      </c>
      <c r="V1340" s="58" t="s">
        <v>142</v>
      </c>
      <c r="W1340" s="58" t="s">
        <v>143</v>
      </c>
      <c r="X1340" s="58" t="s">
        <v>5183</v>
      </c>
      <c r="Y1340" s="19" t="s">
        <v>5197</v>
      </c>
      <c r="Z1340" s="71"/>
      <c r="AA1340" s="69"/>
      <c r="AB1340" s="68">
        <f t="shared" si="257"/>
        <v>0</v>
      </c>
      <c r="AC1340" s="69">
        <v>1233.7</v>
      </c>
      <c r="AD1340" s="69">
        <v>664.3</v>
      </c>
      <c r="AE1340" s="69"/>
      <c r="AF1340" s="68">
        <f t="shared" si="258"/>
        <v>1898</v>
      </c>
      <c r="AG1340" s="69"/>
      <c r="AH1340" s="69"/>
      <c r="AI1340" s="69"/>
      <c r="AJ1340" s="68">
        <f t="shared" si="259"/>
        <v>0</v>
      </c>
      <c r="AK1340" s="69"/>
      <c r="AL1340" s="69"/>
      <c r="AM1340" s="69"/>
      <c r="AN1340" s="69"/>
      <c r="AO1340" s="69"/>
      <c r="AP1340" s="69">
        <v>158</v>
      </c>
      <c r="AQ1340" s="68">
        <f t="shared" si="260"/>
        <v>158</v>
      </c>
      <c r="AR1340" s="69">
        <v>551.94000000000005</v>
      </c>
      <c r="AS1340" s="69"/>
      <c r="AT1340" s="72">
        <f t="shared" si="261"/>
        <v>111.033</v>
      </c>
      <c r="AU1340" s="71">
        <f t="shared" si="266"/>
        <v>12.460369999999999</v>
      </c>
      <c r="AV1340" s="68">
        <f t="shared" si="262"/>
        <v>2731.4333699999997</v>
      </c>
      <c r="AW1340" s="68">
        <f t="shared" si="265"/>
        <v>32777.200440000001</v>
      </c>
      <c r="AX1340" s="70">
        <v>400</v>
      </c>
      <c r="AY1340" s="70">
        <v>600</v>
      </c>
      <c r="AZ1340" s="70"/>
      <c r="BA1340" s="68">
        <f t="shared" si="263"/>
        <v>33777.200440000001</v>
      </c>
      <c r="BB1340" s="17" t="s">
        <v>6088</v>
      </c>
      <c r="BC1340" s="81" t="s">
        <v>6080</v>
      </c>
    </row>
    <row r="1341" spans="1:55" s="20" customFormat="1" ht="39.75" customHeight="1" x14ac:dyDescent="0.25">
      <c r="A1341" s="81" t="s">
        <v>73</v>
      </c>
      <c r="B1341" s="34" t="s">
        <v>2</v>
      </c>
      <c r="C1341" s="34"/>
      <c r="D1341" s="34"/>
      <c r="E1341" s="34"/>
      <c r="F1341" s="34" t="s">
        <v>5182</v>
      </c>
      <c r="G1341" s="15" t="s">
        <v>4783</v>
      </c>
      <c r="H1341" s="16"/>
      <c r="I1341" s="172">
        <f t="shared" si="264"/>
        <v>1329</v>
      </c>
      <c r="J1341" s="83">
        <f t="shared" si="256"/>
        <v>1274</v>
      </c>
      <c r="K1341" s="17" t="s">
        <v>4753</v>
      </c>
      <c r="L1341" s="60" t="s">
        <v>4785</v>
      </c>
      <c r="M1341" s="60" t="s">
        <v>5649</v>
      </c>
      <c r="N1341" s="53" t="s">
        <v>4790</v>
      </c>
      <c r="O1341" s="18" t="s">
        <v>4041</v>
      </c>
      <c r="P1341" s="47" t="s">
        <v>4042</v>
      </c>
      <c r="Q1341" s="48">
        <v>27668</v>
      </c>
      <c r="R1341" s="66" t="s">
        <v>1458</v>
      </c>
      <c r="S1341" s="48" t="s">
        <v>76</v>
      </c>
      <c r="T1341" s="56" t="s">
        <v>77</v>
      </c>
      <c r="U1341" s="47" t="s">
        <v>1821</v>
      </c>
      <c r="V1341" s="58" t="s">
        <v>138</v>
      </c>
      <c r="W1341" s="58" t="s">
        <v>139</v>
      </c>
      <c r="X1341" s="58" t="s">
        <v>5183</v>
      </c>
      <c r="Y1341" s="19" t="s">
        <v>5169</v>
      </c>
      <c r="Z1341" s="71"/>
      <c r="AA1341" s="69"/>
      <c r="AB1341" s="68">
        <f t="shared" si="257"/>
        <v>0</v>
      </c>
      <c r="AC1341" s="69">
        <v>1255.1500000000001</v>
      </c>
      <c r="AD1341" s="69">
        <v>675.85</v>
      </c>
      <c r="AE1341" s="69">
        <v>15.41</v>
      </c>
      <c r="AF1341" s="68">
        <f t="shared" si="258"/>
        <v>1946.41</v>
      </c>
      <c r="AG1341" s="69"/>
      <c r="AH1341" s="69"/>
      <c r="AI1341" s="69"/>
      <c r="AJ1341" s="68">
        <f t="shared" si="259"/>
        <v>0</v>
      </c>
      <c r="AK1341" s="69"/>
      <c r="AL1341" s="69"/>
      <c r="AM1341" s="69"/>
      <c r="AN1341" s="69"/>
      <c r="AO1341" s="69">
        <v>150</v>
      </c>
      <c r="AP1341" s="69">
        <v>158</v>
      </c>
      <c r="AQ1341" s="68">
        <f t="shared" si="260"/>
        <v>308</v>
      </c>
      <c r="AR1341" s="69">
        <v>440.04</v>
      </c>
      <c r="AS1341" s="69"/>
      <c r="AT1341" s="72">
        <f t="shared" si="261"/>
        <v>112.96350000000001</v>
      </c>
      <c r="AU1341" s="71">
        <f t="shared" si="266"/>
        <v>12.677015000000001</v>
      </c>
      <c r="AV1341" s="68">
        <f t="shared" si="262"/>
        <v>2820.0905149999999</v>
      </c>
      <c r="AW1341" s="68">
        <f t="shared" si="265"/>
        <v>33841.086179999998</v>
      </c>
      <c r="AX1341" s="70">
        <v>400</v>
      </c>
      <c r="AY1341" s="70">
        <v>600</v>
      </c>
      <c r="AZ1341" s="70"/>
      <c r="BA1341" s="68">
        <f t="shared" si="263"/>
        <v>34841.086179999998</v>
      </c>
      <c r="BB1341" s="17"/>
      <c r="BC1341" s="81"/>
    </row>
    <row r="1342" spans="1:55" s="20" customFormat="1" ht="39.75" customHeight="1" x14ac:dyDescent="0.25">
      <c r="A1342" s="81" t="s">
        <v>73</v>
      </c>
      <c r="B1342" s="34" t="s">
        <v>2</v>
      </c>
      <c r="C1342" s="34"/>
      <c r="D1342" s="34"/>
      <c r="E1342" s="34"/>
      <c r="F1342" s="34" t="s">
        <v>5182</v>
      </c>
      <c r="G1342" s="15" t="s">
        <v>4783</v>
      </c>
      <c r="H1342" s="16"/>
      <c r="I1342" s="172">
        <f t="shared" si="264"/>
        <v>1330</v>
      </c>
      <c r="J1342" s="83">
        <f t="shared" si="256"/>
        <v>1275</v>
      </c>
      <c r="K1342" s="17" t="s">
        <v>4753</v>
      </c>
      <c r="L1342" s="60" t="s">
        <v>4785</v>
      </c>
      <c r="M1342" s="60" t="s">
        <v>5649</v>
      </c>
      <c r="N1342" s="53" t="s">
        <v>4792</v>
      </c>
      <c r="O1342" s="18" t="s">
        <v>4043</v>
      </c>
      <c r="P1342" s="47" t="s">
        <v>4044</v>
      </c>
      <c r="Q1342" s="48">
        <v>37331</v>
      </c>
      <c r="R1342" s="66" t="s">
        <v>1459</v>
      </c>
      <c r="S1342" s="48" t="s">
        <v>76</v>
      </c>
      <c r="T1342" s="56" t="s">
        <v>77</v>
      </c>
      <c r="U1342" s="47" t="s">
        <v>1821</v>
      </c>
      <c r="V1342" s="58" t="s">
        <v>140</v>
      </c>
      <c r="W1342" s="58" t="s">
        <v>141</v>
      </c>
      <c r="X1342" s="58" t="s">
        <v>5183</v>
      </c>
      <c r="Y1342" s="19" t="s">
        <v>5169</v>
      </c>
      <c r="Z1342" s="71"/>
      <c r="AA1342" s="69"/>
      <c r="AB1342" s="68">
        <f t="shared" si="257"/>
        <v>0</v>
      </c>
      <c r="AC1342" s="69">
        <v>1244.0999999999999</v>
      </c>
      <c r="AD1342" s="69">
        <v>669.9</v>
      </c>
      <c r="AE1342" s="69"/>
      <c r="AF1342" s="68">
        <f t="shared" si="258"/>
        <v>1914</v>
      </c>
      <c r="AG1342" s="69"/>
      <c r="AH1342" s="69"/>
      <c r="AI1342" s="69"/>
      <c r="AJ1342" s="68">
        <f t="shared" si="259"/>
        <v>0</v>
      </c>
      <c r="AK1342" s="69"/>
      <c r="AL1342" s="69"/>
      <c r="AM1342" s="69"/>
      <c r="AN1342" s="69"/>
      <c r="AO1342" s="69"/>
      <c r="AP1342" s="69">
        <v>158</v>
      </c>
      <c r="AQ1342" s="68">
        <f t="shared" si="260"/>
        <v>158</v>
      </c>
      <c r="AR1342" s="69">
        <v>551.94000000000005</v>
      </c>
      <c r="AS1342" s="69"/>
      <c r="AT1342" s="72">
        <f t="shared" si="261"/>
        <v>111.96899999999999</v>
      </c>
      <c r="AU1342" s="71">
        <f t="shared" si="266"/>
        <v>12.565409999999998</v>
      </c>
      <c r="AV1342" s="68">
        <f t="shared" si="262"/>
        <v>2748.4744100000003</v>
      </c>
      <c r="AW1342" s="68">
        <f t="shared" si="265"/>
        <v>32981.692920000001</v>
      </c>
      <c r="AX1342" s="70">
        <v>400</v>
      </c>
      <c r="AY1342" s="70">
        <v>600</v>
      </c>
      <c r="AZ1342" s="70"/>
      <c r="BA1342" s="68">
        <f t="shared" si="263"/>
        <v>33981.692920000001</v>
      </c>
      <c r="BB1342" s="17"/>
      <c r="BC1342" s="81"/>
    </row>
    <row r="1343" spans="1:55" s="20" customFormat="1" ht="39.75" customHeight="1" x14ac:dyDescent="0.25">
      <c r="A1343" s="81" t="s">
        <v>73</v>
      </c>
      <c r="B1343" s="34"/>
      <c r="C1343" s="34"/>
      <c r="D1343" s="34">
        <v>1</v>
      </c>
      <c r="E1343" s="34"/>
      <c r="F1343" s="34" t="s">
        <v>5182</v>
      </c>
      <c r="G1343" s="15" t="s">
        <v>4783</v>
      </c>
      <c r="H1343" s="16"/>
      <c r="I1343" s="172">
        <f t="shared" si="264"/>
        <v>1331</v>
      </c>
      <c r="J1343" s="83">
        <f t="shared" si="256"/>
        <v>1276</v>
      </c>
      <c r="K1343" s="17" t="s">
        <v>4753</v>
      </c>
      <c r="L1343" s="60" t="s">
        <v>4785</v>
      </c>
      <c r="M1343" s="60" t="s">
        <v>5649</v>
      </c>
      <c r="N1343" s="53" t="s">
        <v>4807</v>
      </c>
      <c r="O1343" s="18" t="s">
        <v>4045</v>
      </c>
      <c r="P1343" s="47"/>
      <c r="Q1343" s="48">
        <v>33009</v>
      </c>
      <c r="R1343" s="66" t="s">
        <v>1460</v>
      </c>
      <c r="S1343" s="48" t="s">
        <v>76</v>
      </c>
      <c r="T1343" s="56" t="s">
        <v>1822</v>
      </c>
      <c r="U1343" s="47" t="s">
        <v>1821</v>
      </c>
      <c r="V1343" s="58" t="s">
        <v>142</v>
      </c>
      <c r="W1343" s="58" t="s">
        <v>143</v>
      </c>
      <c r="X1343" s="58" t="s">
        <v>5183</v>
      </c>
      <c r="Y1343" s="19" t="s">
        <v>1841</v>
      </c>
      <c r="Z1343" s="71"/>
      <c r="AA1343" s="69"/>
      <c r="AB1343" s="68">
        <f t="shared" si="257"/>
        <v>0</v>
      </c>
      <c r="AC1343" s="69">
        <v>1233.7</v>
      </c>
      <c r="AD1343" s="69">
        <v>664.3</v>
      </c>
      <c r="AE1343" s="69"/>
      <c r="AF1343" s="68">
        <f t="shared" si="258"/>
        <v>1898</v>
      </c>
      <c r="AG1343" s="69"/>
      <c r="AH1343" s="69"/>
      <c r="AI1343" s="69"/>
      <c r="AJ1343" s="68">
        <f t="shared" si="259"/>
        <v>0</v>
      </c>
      <c r="AK1343" s="69"/>
      <c r="AL1343" s="69"/>
      <c r="AM1343" s="69"/>
      <c r="AN1343" s="69"/>
      <c r="AO1343" s="69"/>
      <c r="AP1343" s="69">
        <v>158</v>
      </c>
      <c r="AQ1343" s="68">
        <f t="shared" si="260"/>
        <v>158</v>
      </c>
      <c r="AR1343" s="69">
        <v>528.16</v>
      </c>
      <c r="AS1343" s="69"/>
      <c r="AT1343" s="72">
        <f t="shared" si="261"/>
        <v>111.033</v>
      </c>
      <c r="AU1343" s="71">
        <f t="shared" si="266"/>
        <v>12.460369999999999</v>
      </c>
      <c r="AV1343" s="68">
        <f t="shared" si="262"/>
        <v>2707.6533699999995</v>
      </c>
      <c r="AW1343" s="68">
        <f t="shared" si="265"/>
        <v>32491.840439999993</v>
      </c>
      <c r="AX1343" s="70">
        <v>400</v>
      </c>
      <c r="AY1343" s="70">
        <v>600</v>
      </c>
      <c r="AZ1343" s="70"/>
      <c r="BA1343" s="68">
        <f t="shared" si="263"/>
        <v>33491.840439999993</v>
      </c>
      <c r="BB1343" s="17" t="s">
        <v>6084</v>
      </c>
      <c r="BC1343" s="81" t="s">
        <v>5407</v>
      </c>
    </row>
    <row r="1344" spans="1:55" s="20" customFormat="1" ht="39.75" customHeight="1" x14ac:dyDescent="0.25">
      <c r="A1344" s="81" t="s">
        <v>73</v>
      </c>
      <c r="B1344" s="34" t="s">
        <v>2</v>
      </c>
      <c r="C1344" s="34"/>
      <c r="D1344" s="34"/>
      <c r="E1344" s="34"/>
      <c r="F1344" s="34" t="s">
        <v>5182</v>
      </c>
      <c r="G1344" s="15" t="s">
        <v>4783</v>
      </c>
      <c r="H1344" s="16"/>
      <c r="I1344" s="172">
        <f t="shared" si="264"/>
        <v>1332</v>
      </c>
      <c r="J1344" s="83">
        <f t="shared" si="256"/>
        <v>1277</v>
      </c>
      <c r="K1344" s="17" t="s">
        <v>4753</v>
      </c>
      <c r="L1344" s="60" t="s">
        <v>4785</v>
      </c>
      <c r="M1344" s="60" t="s">
        <v>5649</v>
      </c>
      <c r="N1344" s="53" t="s">
        <v>4792</v>
      </c>
      <c r="O1344" s="18" t="s">
        <v>4047</v>
      </c>
      <c r="P1344" s="47" t="s">
        <v>4048</v>
      </c>
      <c r="Q1344" s="48">
        <v>32396</v>
      </c>
      <c r="R1344" s="66" t="s">
        <v>1461</v>
      </c>
      <c r="S1344" s="48" t="s">
        <v>76</v>
      </c>
      <c r="T1344" s="56" t="s">
        <v>77</v>
      </c>
      <c r="U1344" s="47" t="s">
        <v>1821</v>
      </c>
      <c r="V1344" s="58" t="s">
        <v>142</v>
      </c>
      <c r="W1344" s="58" t="s">
        <v>143</v>
      </c>
      <c r="X1344" s="58" t="s">
        <v>5183</v>
      </c>
      <c r="Y1344" s="19" t="s">
        <v>5169</v>
      </c>
      <c r="Z1344" s="71"/>
      <c r="AA1344" s="69"/>
      <c r="AB1344" s="68">
        <f t="shared" si="257"/>
        <v>0</v>
      </c>
      <c r="AC1344" s="69">
        <v>1233.7</v>
      </c>
      <c r="AD1344" s="69">
        <v>664.3</v>
      </c>
      <c r="AE1344" s="69">
        <v>13.75</v>
      </c>
      <c r="AF1344" s="68">
        <f t="shared" si="258"/>
        <v>1911.75</v>
      </c>
      <c r="AG1344" s="69"/>
      <c r="AH1344" s="69"/>
      <c r="AI1344" s="69"/>
      <c r="AJ1344" s="68">
        <f t="shared" si="259"/>
        <v>0</v>
      </c>
      <c r="AK1344" s="69"/>
      <c r="AL1344" s="69"/>
      <c r="AM1344" s="69"/>
      <c r="AN1344" s="69"/>
      <c r="AO1344" s="69"/>
      <c r="AP1344" s="69">
        <v>158</v>
      </c>
      <c r="AQ1344" s="68">
        <f t="shared" si="260"/>
        <v>158</v>
      </c>
      <c r="AR1344" s="69">
        <v>551.94000000000005</v>
      </c>
      <c r="AS1344" s="69"/>
      <c r="AT1344" s="72">
        <f t="shared" si="261"/>
        <v>111.033</v>
      </c>
      <c r="AU1344" s="71">
        <f t="shared" si="266"/>
        <v>12.460369999999999</v>
      </c>
      <c r="AV1344" s="68">
        <f t="shared" si="262"/>
        <v>2745.1833699999997</v>
      </c>
      <c r="AW1344" s="68">
        <f t="shared" si="265"/>
        <v>32942.200440000001</v>
      </c>
      <c r="AX1344" s="70">
        <v>400</v>
      </c>
      <c r="AY1344" s="70">
        <v>600</v>
      </c>
      <c r="AZ1344" s="70"/>
      <c r="BA1344" s="68">
        <f t="shared" si="263"/>
        <v>33942.200440000001</v>
      </c>
      <c r="BB1344" s="17"/>
      <c r="BC1344" s="81"/>
    </row>
    <row r="1345" spans="1:55" s="20" customFormat="1" ht="39.75" customHeight="1" x14ac:dyDescent="0.25">
      <c r="A1345" s="81" t="s">
        <v>73</v>
      </c>
      <c r="B1345" s="34" t="s">
        <v>2</v>
      </c>
      <c r="C1345" s="34"/>
      <c r="D1345" s="34"/>
      <c r="E1345" s="34"/>
      <c r="F1345" s="34" t="s">
        <v>5182</v>
      </c>
      <c r="G1345" s="15" t="s">
        <v>4783</v>
      </c>
      <c r="H1345" s="16"/>
      <c r="I1345" s="172">
        <f t="shared" si="264"/>
        <v>1333</v>
      </c>
      <c r="J1345" s="83">
        <f t="shared" si="256"/>
        <v>1278</v>
      </c>
      <c r="K1345" s="17" t="s">
        <v>4753</v>
      </c>
      <c r="L1345" s="60" t="s">
        <v>4785</v>
      </c>
      <c r="M1345" s="60" t="s">
        <v>5649</v>
      </c>
      <c r="N1345" s="139" t="s">
        <v>4801</v>
      </c>
      <c r="O1345" s="18" t="s">
        <v>4049</v>
      </c>
      <c r="P1345" s="47" t="s">
        <v>4050</v>
      </c>
      <c r="Q1345" s="48">
        <v>30636</v>
      </c>
      <c r="R1345" s="66" t="s">
        <v>1462</v>
      </c>
      <c r="S1345" s="48" t="s">
        <v>76</v>
      </c>
      <c r="T1345" s="56" t="s">
        <v>77</v>
      </c>
      <c r="U1345" s="47" t="s">
        <v>1821</v>
      </c>
      <c r="V1345" s="58" t="s">
        <v>140</v>
      </c>
      <c r="W1345" s="58" t="s">
        <v>141</v>
      </c>
      <c r="X1345" s="58" t="s">
        <v>5183</v>
      </c>
      <c r="Y1345" s="19" t="s">
        <v>5197</v>
      </c>
      <c r="Z1345" s="71"/>
      <c r="AA1345" s="69"/>
      <c r="AB1345" s="68">
        <f t="shared" si="257"/>
        <v>0</v>
      </c>
      <c r="AC1345" s="69">
        <v>1244.0999999999999</v>
      </c>
      <c r="AD1345" s="69">
        <v>669.9</v>
      </c>
      <c r="AE1345" s="69">
        <v>12.75</v>
      </c>
      <c r="AF1345" s="68">
        <f t="shared" si="258"/>
        <v>1926.75</v>
      </c>
      <c r="AG1345" s="69"/>
      <c r="AH1345" s="69"/>
      <c r="AI1345" s="69"/>
      <c r="AJ1345" s="68">
        <f t="shared" si="259"/>
        <v>0</v>
      </c>
      <c r="AK1345" s="69"/>
      <c r="AL1345" s="69"/>
      <c r="AM1345" s="69"/>
      <c r="AN1345" s="69"/>
      <c r="AO1345" s="69"/>
      <c r="AP1345" s="69">
        <v>158</v>
      </c>
      <c r="AQ1345" s="68">
        <f t="shared" si="260"/>
        <v>158</v>
      </c>
      <c r="AR1345" s="69">
        <v>440.04</v>
      </c>
      <c r="AS1345" s="69"/>
      <c r="AT1345" s="72">
        <f t="shared" si="261"/>
        <v>111.96899999999999</v>
      </c>
      <c r="AU1345" s="71">
        <f t="shared" si="266"/>
        <v>12.565409999999998</v>
      </c>
      <c r="AV1345" s="68">
        <f t="shared" si="262"/>
        <v>2649.3244100000002</v>
      </c>
      <c r="AW1345" s="68">
        <f t="shared" si="265"/>
        <v>31791.892920000002</v>
      </c>
      <c r="AX1345" s="70">
        <v>400</v>
      </c>
      <c r="AY1345" s="70">
        <v>600</v>
      </c>
      <c r="AZ1345" s="70"/>
      <c r="BA1345" s="68">
        <f t="shared" si="263"/>
        <v>32791.892919999998</v>
      </c>
      <c r="BB1345" s="17"/>
      <c r="BC1345" s="81"/>
    </row>
    <row r="1346" spans="1:55" s="20" customFormat="1" ht="39.75" customHeight="1" x14ac:dyDescent="0.25">
      <c r="A1346" s="81" t="s">
        <v>73</v>
      </c>
      <c r="B1346" s="34" t="s">
        <v>2</v>
      </c>
      <c r="C1346" s="34"/>
      <c r="D1346" s="34"/>
      <c r="E1346" s="34"/>
      <c r="F1346" s="34" t="s">
        <v>5182</v>
      </c>
      <c r="G1346" s="15" t="s">
        <v>4783</v>
      </c>
      <c r="H1346" s="16"/>
      <c r="I1346" s="172">
        <f t="shared" si="264"/>
        <v>1334</v>
      </c>
      <c r="J1346" s="83">
        <f t="shared" si="256"/>
        <v>1279</v>
      </c>
      <c r="K1346" s="17" t="s">
        <v>4753</v>
      </c>
      <c r="L1346" s="60" t="s">
        <v>4785</v>
      </c>
      <c r="M1346" s="60" t="s">
        <v>5649</v>
      </c>
      <c r="N1346" s="53" t="s">
        <v>4792</v>
      </c>
      <c r="O1346" s="18" t="s">
        <v>4051</v>
      </c>
      <c r="P1346" s="47" t="s">
        <v>4052</v>
      </c>
      <c r="Q1346" s="48">
        <v>31017</v>
      </c>
      <c r="R1346" s="66" t="s">
        <v>1463</v>
      </c>
      <c r="S1346" s="48" t="s">
        <v>76</v>
      </c>
      <c r="T1346" s="56" t="s">
        <v>77</v>
      </c>
      <c r="U1346" s="47" t="s">
        <v>1821</v>
      </c>
      <c r="V1346" s="58" t="s">
        <v>140</v>
      </c>
      <c r="W1346" s="58" t="s">
        <v>141</v>
      </c>
      <c r="X1346" s="58" t="s">
        <v>5183</v>
      </c>
      <c r="Y1346" s="19" t="s">
        <v>5169</v>
      </c>
      <c r="Z1346" s="71"/>
      <c r="AA1346" s="69"/>
      <c r="AB1346" s="68">
        <f t="shared" si="257"/>
        <v>0</v>
      </c>
      <c r="AC1346" s="69">
        <v>1244.0999999999999</v>
      </c>
      <c r="AD1346" s="69">
        <v>669.9</v>
      </c>
      <c r="AE1346" s="69">
        <v>13.63</v>
      </c>
      <c r="AF1346" s="68">
        <f t="shared" si="258"/>
        <v>1927.63</v>
      </c>
      <c r="AG1346" s="69"/>
      <c r="AH1346" s="69"/>
      <c r="AI1346" s="69"/>
      <c r="AJ1346" s="68">
        <f t="shared" si="259"/>
        <v>0</v>
      </c>
      <c r="AK1346" s="69"/>
      <c r="AL1346" s="69"/>
      <c r="AM1346" s="69"/>
      <c r="AN1346" s="69"/>
      <c r="AO1346" s="69"/>
      <c r="AP1346" s="69">
        <v>158</v>
      </c>
      <c r="AQ1346" s="68">
        <f t="shared" si="260"/>
        <v>158</v>
      </c>
      <c r="AR1346" s="69">
        <v>491.49</v>
      </c>
      <c r="AS1346" s="69"/>
      <c r="AT1346" s="72">
        <f t="shared" si="261"/>
        <v>111.96899999999999</v>
      </c>
      <c r="AU1346" s="71">
        <f t="shared" si="266"/>
        <v>12.565409999999998</v>
      </c>
      <c r="AV1346" s="68">
        <f t="shared" si="262"/>
        <v>2701.6544100000001</v>
      </c>
      <c r="AW1346" s="68">
        <f t="shared" si="265"/>
        <v>32419.852920000001</v>
      </c>
      <c r="AX1346" s="70">
        <v>400</v>
      </c>
      <c r="AY1346" s="70">
        <v>600</v>
      </c>
      <c r="AZ1346" s="70"/>
      <c r="BA1346" s="68">
        <f t="shared" si="263"/>
        <v>33419.852920000005</v>
      </c>
      <c r="BB1346" s="17"/>
      <c r="BC1346" s="81"/>
    </row>
    <row r="1347" spans="1:55" s="20" customFormat="1" ht="39.75" customHeight="1" x14ac:dyDescent="0.25">
      <c r="A1347" s="81" t="s">
        <v>73</v>
      </c>
      <c r="B1347" s="34" t="s">
        <v>2</v>
      </c>
      <c r="C1347" s="34"/>
      <c r="D1347" s="34"/>
      <c r="E1347" s="34"/>
      <c r="F1347" s="34" t="s">
        <v>5182</v>
      </c>
      <c r="G1347" s="15" t="s">
        <v>4783</v>
      </c>
      <c r="H1347" s="16"/>
      <c r="I1347" s="172">
        <f t="shared" si="264"/>
        <v>1335</v>
      </c>
      <c r="J1347" s="83">
        <f t="shared" si="256"/>
        <v>1280</v>
      </c>
      <c r="K1347" s="17" t="s">
        <v>4753</v>
      </c>
      <c r="L1347" s="60" t="s">
        <v>4785</v>
      </c>
      <c r="M1347" s="60" t="s">
        <v>5649</v>
      </c>
      <c r="N1347" s="53" t="s">
        <v>4800</v>
      </c>
      <c r="O1347" s="18" t="s">
        <v>4053</v>
      </c>
      <c r="P1347" s="47" t="s">
        <v>4054</v>
      </c>
      <c r="Q1347" s="48">
        <v>35064</v>
      </c>
      <c r="R1347" s="66" t="s">
        <v>1464</v>
      </c>
      <c r="S1347" s="48" t="s">
        <v>76</v>
      </c>
      <c r="T1347" s="56" t="s">
        <v>77</v>
      </c>
      <c r="U1347" s="47" t="s">
        <v>1821</v>
      </c>
      <c r="V1347" s="58" t="s">
        <v>142</v>
      </c>
      <c r="W1347" s="58" t="s">
        <v>143</v>
      </c>
      <c r="X1347" s="58" t="s">
        <v>5183</v>
      </c>
      <c r="Y1347" s="19" t="s">
        <v>5169</v>
      </c>
      <c r="Z1347" s="71"/>
      <c r="AA1347" s="69"/>
      <c r="AB1347" s="68">
        <f t="shared" si="257"/>
        <v>0</v>
      </c>
      <c r="AC1347" s="69">
        <v>1233.7</v>
      </c>
      <c r="AD1347" s="69">
        <v>664.3</v>
      </c>
      <c r="AE1347" s="69"/>
      <c r="AF1347" s="68">
        <f t="shared" si="258"/>
        <v>1898</v>
      </c>
      <c r="AG1347" s="69"/>
      <c r="AH1347" s="69"/>
      <c r="AI1347" s="69"/>
      <c r="AJ1347" s="68">
        <f t="shared" si="259"/>
        <v>0</v>
      </c>
      <c r="AK1347" s="69"/>
      <c r="AL1347" s="69"/>
      <c r="AM1347" s="69"/>
      <c r="AN1347" s="69"/>
      <c r="AO1347" s="69"/>
      <c r="AP1347" s="69">
        <v>158</v>
      </c>
      <c r="AQ1347" s="68">
        <f t="shared" si="260"/>
        <v>158</v>
      </c>
      <c r="AR1347" s="69">
        <v>478.6</v>
      </c>
      <c r="AS1347" s="69"/>
      <c r="AT1347" s="72">
        <f t="shared" si="261"/>
        <v>111.033</v>
      </c>
      <c r="AU1347" s="71">
        <f t="shared" si="266"/>
        <v>12.460369999999999</v>
      </c>
      <c r="AV1347" s="68">
        <f t="shared" si="262"/>
        <v>2658.0933699999996</v>
      </c>
      <c r="AW1347" s="68">
        <f t="shared" si="265"/>
        <v>31897.120439999995</v>
      </c>
      <c r="AX1347" s="70">
        <v>400</v>
      </c>
      <c r="AY1347" s="70">
        <v>600</v>
      </c>
      <c r="AZ1347" s="70"/>
      <c r="BA1347" s="68">
        <f t="shared" si="263"/>
        <v>32897.120439999999</v>
      </c>
      <c r="BB1347" s="17"/>
      <c r="BC1347" s="81"/>
    </row>
    <row r="1348" spans="1:55" s="20" customFormat="1" ht="39.75" customHeight="1" x14ac:dyDescent="0.25">
      <c r="A1348" s="81" t="s">
        <v>73</v>
      </c>
      <c r="B1348" s="34" t="s">
        <v>2</v>
      </c>
      <c r="C1348" s="34"/>
      <c r="D1348" s="34"/>
      <c r="E1348" s="34"/>
      <c r="F1348" s="34" t="s">
        <v>5182</v>
      </c>
      <c r="G1348" s="15" t="s">
        <v>4783</v>
      </c>
      <c r="H1348" s="16"/>
      <c r="I1348" s="172">
        <f t="shared" si="264"/>
        <v>1336</v>
      </c>
      <c r="J1348" s="83">
        <f t="shared" si="256"/>
        <v>1281</v>
      </c>
      <c r="K1348" s="17" t="s">
        <v>4753</v>
      </c>
      <c r="L1348" s="60" t="s">
        <v>4785</v>
      </c>
      <c r="M1348" s="60" t="s">
        <v>5649</v>
      </c>
      <c r="N1348" s="53" t="s">
        <v>4792</v>
      </c>
      <c r="O1348" s="18" t="s">
        <v>4055</v>
      </c>
      <c r="P1348" s="47" t="s">
        <v>4056</v>
      </c>
      <c r="Q1348" s="48">
        <v>31017</v>
      </c>
      <c r="R1348" s="66" t="s">
        <v>1465</v>
      </c>
      <c r="S1348" s="48" t="s">
        <v>76</v>
      </c>
      <c r="T1348" s="56" t="s">
        <v>77</v>
      </c>
      <c r="U1348" s="47" t="s">
        <v>1821</v>
      </c>
      <c r="V1348" s="58" t="s">
        <v>140</v>
      </c>
      <c r="W1348" s="58" t="s">
        <v>141</v>
      </c>
      <c r="X1348" s="58" t="s">
        <v>5183</v>
      </c>
      <c r="Y1348" s="19" t="s">
        <v>5197</v>
      </c>
      <c r="Z1348" s="71"/>
      <c r="AA1348" s="69"/>
      <c r="AB1348" s="68">
        <f t="shared" si="257"/>
        <v>0</v>
      </c>
      <c r="AC1348" s="69">
        <v>1244.0999999999999</v>
      </c>
      <c r="AD1348" s="69">
        <v>669.9</v>
      </c>
      <c r="AE1348" s="69">
        <v>13.63</v>
      </c>
      <c r="AF1348" s="68">
        <f t="shared" si="258"/>
        <v>1927.63</v>
      </c>
      <c r="AG1348" s="69"/>
      <c r="AH1348" s="69"/>
      <c r="AI1348" s="69"/>
      <c r="AJ1348" s="68">
        <f t="shared" si="259"/>
        <v>0</v>
      </c>
      <c r="AK1348" s="69"/>
      <c r="AL1348" s="69"/>
      <c r="AM1348" s="69"/>
      <c r="AN1348" s="69"/>
      <c r="AO1348" s="69"/>
      <c r="AP1348" s="69">
        <v>158</v>
      </c>
      <c r="AQ1348" s="68">
        <f t="shared" si="260"/>
        <v>158</v>
      </c>
      <c r="AR1348" s="69">
        <v>403.37</v>
      </c>
      <c r="AS1348" s="69"/>
      <c r="AT1348" s="72">
        <f t="shared" si="261"/>
        <v>111.96899999999999</v>
      </c>
      <c r="AU1348" s="71">
        <f t="shared" si="266"/>
        <v>12.565409999999998</v>
      </c>
      <c r="AV1348" s="68">
        <f t="shared" si="262"/>
        <v>2613.5344100000002</v>
      </c>
      <c r="AW1348" s="68">
        <f t="shared" si="265"/>
        <v>31362.412920000002</v>
      </c>
      <c r="AX1348" s="70">
        <v>400</v>
      </c>
      <c r="AY1348" s="70">
        <v>600</v>
      </c>
      <c r="AZ1348" s="70"/>
      <c r="BA1348" s="68">
        <f t="shared" si="263"/>
        <v>32362.412920000002</v>
      </c>
      <c r="BB1348" s="17"/>
      <c r="BC1348" s="81"/>
    </row>
    <row r="1349" spans="1:55" s="20" customFormat="1" ht="39.75" customHeight="1" x14ac:dyDescent="0.25">
      <c r="A1349" s="81" t="s">
        <v>73</v>
      </c>
      <c r="B1349" s="34" t="s">
        <v>2</v>
      </c>
      <c r="C1349" s="34"/>
      <c r="D1349" s="34"/>
      <c r="E1349" s="34"/>
      <c r="F1349" s="34" t="s">
        <v>5182</v>
      </c>
      <c r="G1349" s="15" t="s">
        <v>4783</v>
      </c>
      <c r="H1349" s="16"/>
      <c r="I1349" s="172">
        <f t="shared" si="264"/>
        <v>1337</v>
      </c>
      <c r="J1349" s="83">
        <f t="shared" si="256"/>
        <v>1282</v>
      </c>
      <c r="K1349" s="17" t="s">
        <v>4753</v>
      </c>
      <c r="L1349" s="60" t="s">
        <v>4785</v>
      </c>
      <c r="M1349" s="60" t="s">
        <v>5649</v>
      </c>
      <c r="N1349" s="53" t="s">
        <v>4792</v>
      </c>
      <c r="O1349" s="18" t="s">
        <v>4057</v>
      </c>
      <c r="P1349" s="47" t="s">
        <v>4058</v>
      </c>
      <c r="Q1349" s="48">
        <v>33009</v>
      </c>
      <c r="R1349" s="66" t="s">
        <v>1466</v>
      </c>
      <c r="S1349" s="48" t="s">
        <v>76</v>
      </c>
      <c r="T1349" s="56" t="s">
        <v>77</v>
      </c>
      <c r="U1349" s="47" t="s">
        <v>1821</v>
      </c>
      <c r="V1349" s="58" t="s">
        <v>142</v>
      </c>
      <c r="W1349" s="58" t="s">
        <v>143</v>
      </c>
      <c r="X1349" s="58" t="s">
        <v>5183</v>
      </c>
      <c r="Y1349" s="19" t="s">
        <v>5197</v>
      </c>
      <c r="Z1349" s="71"/>
      <c r="AA1349" s="69"/>
      <c r="AB1349" s="68">
        <f t="shared" si="257"/>
        <v>0</v>
      </c>
      <c r="AC1349" s="69">
        <v>1233.7</v>
      </c>
      <c r="AD1349" s="69">
        <v>664.3</v>
      </c>
      <c r="AE1349" s="69">
        <v>30.92</v>
      </c>
      <c r="AF1349" s="68">
        <f t="shared" si="258"/>
        <v>1928.92</v>
      </c>
      <c r="AG1349" s="69"/>
      <c r="AH1349" s="69"/>
      <c r="AI1349" s="69"/>
      <c r="AJ1349" s="68">
        <f t="shared" si="259"/>
        <v>0</v>
      </c>
      <c r="AK1349" s="69"/>
      <c r="AL1349" s="69"/>
      <c r="AM1349" s="69"/>
      <c r="AN1349" s="69"/>
      <c r="AO1349" s="69"/>
      <c r="AP1349" s="69">
        <v>158</v>
      </c>
      <c r="AQ1349" s="68">
        <f t="shared" si="260"/>
        <v>158</v>
      </c>
      <c r="AR1349" s="69">
        <v>516.27</v>
      </c>
      <c r="AS1349" s="69"/>
      <c r="AT1349" s="72">
        <f t="shared" si="261"/>
        <v>111.033</v>
      </c>
      <c r="AU1349" s="71">
        <f t="shared" si="266"/>
        <v>12.460369999999999</v>
      </c>
      <c r="AV1349" s="68">
        <f t="shared" si="262"/>
        <v>2726.6833699999997</v>
      </c>
      <c r="AW1349" s="68">
        <f t="shared" si="265"/>
        <v>32720.200439999997</v>
      </c>
      <c r="AX1349" s="70">
        <v>400</v>
      </c>
      <c r="AY1349" s="70">
        <v>600</v>
      </c>
      <c r="AZ1349" s="70"/>
      <c r="BA1349" s="68">
        <f t="shared" si="263"/>
        <v>33720.200440000001</v>
      </c>
      <c r="BB1349" s="17"/>
      <c r="BC1349" s="81"/>
    </row>
    <row r="1350" spans="1:55" s="20" customFormat="1" ht="39.75" customHeight="1" x14ac:dyDescent="0.25">
      <c r="A1350" s="81" t="s">
        <v>73</v>
      </c>
      <c r="B1350" s="34" t="s">
        <v>2</v>
      </c>
      <c r="C1350" s="34"/>
      <c r="D1350" s="34"/>
      <c r="E1350" s="34"/>
      <c r="F1350" s="34" t="s">
        <v>5182</v>
      </c>
      <c r="G1350" s="15" t="s">
        <v>4783</v>
      </c>
      <c r="H1350" s="16"/>
      <c r="I1350" s="172">
        <f t="shared" si="264"/>
        <v>1338</v>
      </c>
      <c r="J1350" s="83">
        <f t="shared" si="256"/>
        <v>1283</v>
      </c>
      <c r="K1350" s="17" t="s">
        <v>4753</v>
      </c>
      <c r="L1350" s="60" t="s">
        <v>4785</v>
      </c>
      <c r="M1350" s="60" t="s">
        <v>5649</v>
      </c>
      <c r="N1350" s="53" t="s">
        <v>4806</v>
      </c>
      <c r="O1350" s="18" t="s">
        <v>4059</v>
      </c>
      <c r="P1350" s="47" t="s">
        <v>4060</v>
      </c>
      <c r="Q1350" s="48">
        <v>30651</v>
      </c>
      <c r="R1350" s="66" t="s">
        <v>1467</v>
      </c>
      <c r="S1350" s="48" t="s">
        <v>76</v>
      </c>
      <c r="T1350" s="56" t="s">
        <v>77</v>
      </c>
      <c r="U1350" s="47" t="s">
        <v>1821</v>
      </c>
      <c r="V1350" s="58" t="s">
        <v>140</v>
      </c>
      <c r="W1350" s="58" t="s">
        <v>141</v>
      </c>
      <c r="X1350" s="58" t="s">
        <v>5183</v>
      </c>
      <c r="Y1350" s="19" t="s">
        <v>5169</v>
      </c>
      <c r="Z1350" s="71"/>
      <c r="AA1350" s="69"/>
      <c r="AB1350" s="68">
        <f t="shared" si="257"/>
        <v>0</v>
      </c>
      <c r="AC1350" s="69">
        <v>1244.0999999999999</v>
      </c>
      <c r="AD1350" s="69">
        <v>669.9</v>
      </c>
      <c r="AE1350" s="69">
        <v>19.920000000000002</v>
      </c>
      <c r="AF1350" s="68">
        <f t="shared" si="258"/>
        <v>1933.92</v>
      </c>
      <c r="AG1350" s="69"/>
      <c r="AH1350" s="69"/>
      <c r="AI1350" s="69"/>
      <c r="AJ1350" s="68">
        <f t="shared" si="259"/>
        <v>0</v>
      </c>
      <c r="AK1350" s="69"/>
      <c r="AL1350" s="69"/>
      <c r="AM1350" s="69"/>
      <c r="AN1350" s="69"/>
      <c r="AO1350" s="69">
        <v>150</v>
      </c>
      <c r="AP1350" s="69">
        <v>158</v>
      </c>
      <c r="AQ1350" s="68">
        <f t="shared" si="260"/>
        <v>308</v>
      </c>
      <c r="AR1350" s="69">
        <v>462.82</v>
      </c>
      <c r="AS1350" s="69"/>
      <c r="AT1350" s="72">
        <f t="shared" si="261"/>
        <v>111.96899999999999</v>
      </c>
      <c r="AU1350" s="71">
        <f t="shared" si="266"/>
        <v>12.565409999999998</v>
      </c>
      <c r="AV1350" s="68">
        <f t="shared" si="262"/>
        <v>2829.2744100000004</v>
      </c>
      <c r="AW1350" s="68">
        <f t="shared" si="265"/>
        <v>33951.292920000007</v>
      </c>
      <c r="AX1350" s="70">
        <v>400</v>
      </c>
      <c r="AY1350" s="70">
        <v>600</v>
      </c>
      <c r="AZ1350" s="70"/>
      <c r="BA1350" s="68">
        <f t="shared" si="263"/>
        <v>34951.292920000007</v>
      </c>
      <c r="BB1350" s="17"/>
      <c r="BC1350" s="81"/>
    </row>
    <row r="1351" spans="1:55" s="20" customFormat="1" ht="39.75" customHeight="1" x14ac:dyDescent="0.25">
      <c r="A1351" s="81" t="s">
        <v>73</v>
      </c>
      <c r="B1351" s="34" t="s">
        <v>2</v>
      </c>
      <c r="C1351" s="34"/>
      <c r="D1351" s="34"/>
      <c r="E1351" s="34"/>
      <c r="F1351" s="34" t="s">
        <v>5182</v>
      </c>
      <c r="G1351" s="15" t="s">
        <v>4783</v>
      </c>
      <c r="H1351" s="16"/>
      <c r="I1351" s="172">
        <f t="shared" si="264"/>
        <v>1339</v>
      </c>
      <c r="J1351" s="83">
        <f t="shared" si="256"/>
        <v>1284</v>
      </c>
      <c r="K1351" s="17" t="s">
        <v>4753</v>
      </c>
      <c r="L1351" s="60" t="s">
        <v>4785</v>
      </c>
      <c r="M1351" s="60" t="s">
        <v>5649</v>
      </c>
      <c r="N1351" s="53" t="s">
        <v>4792</v>
      </c>
      <c r="O1351" s="18" t="s">
        <v>4061</v>
      </c>
      <c r="P1351" s="47" t="s">
        <v>4062</v>
      </c>
      <c r="Q1351" s="48">
        <v>31747</v>
      </c>
      <c r="R1351" s="66" t="s">
        <v>1468</v>
      </c>
      <c r="S1351" s="48" t="s">
        <v>76</v>
      </c>
      <c r="T1351" s="56" t="s">
        <v>77</v>
      </c>
      <c r="U1351" s="47" t="s">
        <v>1821</v>
      </c>
      <c r="V1351" s="58" t="s">
        <v>138</v>
      </c>
      <c r="W1351" s="58" t="s">
        <v>139</v>
      </c>
      <c r="X1351" s="58" t="s">
        <v>5183</v>
      </c>
      <c r="Y1351" s="19" t="s">
        <v>5197</v>
      </c>
      <c r="Z1351" s="71"/>
      <c r="AA1351" s="69"/>
      <c r="AB1351" s="68">
        <f t="shared" si="257"/>
        <v>0</v>
      </c>
      <c r="AC1351" s="69">
        <v>1255.1500000000001</v>
      </c>
      <c r="AD1351" s="69">
        <v>675.85</v>
      </c>
      <c r="AE1351" s="69">
        <v>11.49</v>
      </c>
      <c r="AF1351" s="68">
        <f t="shared" si="258"/>
        <v>1942.49</v>
      </c>
      <c r="AG1351" s="69"/>
      <c r="AH1351" s="69"/>
      <c r="AI1351" s="69"/>
      <c r="AJ1351" s="68">
        <f t="shared" si="259"/>
        <v>0</v>
      </c>
      <c r="AK1351" s="69"/>
      <c r="AL1351" s="69"/>
      <c r="AM1351" s="69"/>
      <c r="AN1351" s="69"/>
      <c r="AO1351" s="69"/>
      <c r="AP1351" s="69">
        <v>158</v>
      </c>
      <c r="AQ1351" s="68">
        <f t="shared" si="260"/>
        <v>158</v>
      </c>
      <c r="AR1351" s="69">
        <v>575.72</v>
      </c>
      <c r="AS1351" s="69"/>
      <c r="AT1351" s="72">
        <f t="shared" si="261"/>
        <v>112.96350000000001</v>
      </c>
      <c r="AU1351" s="71">
        <f t="shared" si="266"/>
        <v>12.677015000000001</v>
      </c>
      <c r="AV1351" s="68">
        <f t="shared" si="262"/>
        <v>2801.8505150000001</v>
      </c>
      <c r="AW1351" s="68">
        <f t="shared" si="265"/>
        <v>33622.206180000001</v>
      </c>
      <c r="AX1351" s="70">
        <v>400</v>
      </c>
      <c r="AY1351" s="70">
        <v>600</v>
      </c>
      <c r="AZ1351" s="70"/>
      <c r="BA1351" s="68">
        <f t="shared" si="263"/>
        <v>34622.206180000001</v>
      </c>
      <c r="BB1351" s="17"/>
      <c r="BC1351" s="81"/>
    </row>
    <row r="1352" spans="1:55" s="20" customFormat="1" ht="39.75" customHeight="1" x14ac:dyDescent="0.25">
      <c r="A1352" s="81" t="s">
        <v>73</v>
      </c>
      <c r="B1352" s="34" t="s">
        <v>2</v>
      </c>
      <c r="C1352" s="34"/>
      <c r="D1352" s="34"/>
      <c r="E1352" s="34"/>
      <c r="F1352" s="34" t="s">
        <v>5182</v>
      </c>
      <c r="G1352" s="15" t="s">
        <v>4783</v>
      </c>
      <c r="H1352" s="16"/>
      <c r="I1352" s="172">
        <f t="shared" si="264"/>
        <v>1340</v>
      </c>
      <c r="J1352" s="83">
        <f t="shared" ref="J1352:J1415" si="267">J1351+1</f>
        <v>1285</v>
      </c>
      <c r="K1352" s="17" t="s">
        <v>4753</v>
      </c>
      <c r="L1352" s="60" t="s">
        <v>4785</v>
      </c>
      <c r="M1352" s="60" t="s">
        <v>5649</v>
      </c>
      <c r="N1352" s="53" t="s">
        <v>4806</v>
      </c>
      <c r="O1352" s="18" t="s">
        <v>4063</v>
      </c>
      <c r="P1352" s="47" t="s">
        <v>4064</v>
      </c>
      <c r="Q1352" s="48">
        <v>39444</v>
      </c>
      <c r="R1352" s="66" t="s">
        <v>1469</v>
      </c>
      <c r="S1352" s="48" t="s">
        <v>76</v>
      </c>
      <c r="T1352" s="56" t="s">
        <v>77</v>
      </c>
      <c r="U1352" s="47" t="s">
        <v>1821</v>
      </c>
      <c r="V1352" s="58" t="s">
        <v>142</v>
      </c>
      <c r="W1352" s="58" t="s">
        <v>143</v>
      </c>
      <c r="X1352" s="58" t="s">
        <v>5183</v>
      </c>
      <c r="Y1352" s="19" t="s">
        <v>5169</v>
      </c>
      <c r="Z1352" s="71"/>
      <c r="AA1352" s="69"/>
      <c r="AB1352" s="68">
        <f t="shared" si="257"/>
        <v>0</v>
      </c>
      <c r="AC1352" s="69">
        <v>1233.7</v>
      </c>
      <c r="AD1352" s="69">
        <v>664.3</v>
      </c>
      <c r="AE1352" s="69"/>
      <c r="AF1352" s="68">
        <f t="shared" si="258"/>
        <v>1898</v>
      </c>
      <c r="AG1352" s="69"/>
      <c r="AH1352" s="69"/>
      <c r="AI1352" s="69"/>
      <c r="AJ1352" s="68">
        <f t="shared" si="259"/>
        <v>0</v>
      </c>
      <c r="AK1352" s="69"/>
      <c r="AL1352" s="69"/>
      <c r="AM1352" s="69"/>
      <c r="AN1352" s="69"/>
      <c r="AO1352" s="69">
        <v>150</v>
      </c>
      <c r="AP1352" s="69">
        <v>158</v>
      </c>
      <c r="AQ1352" s="68">
        <f t="shared" si="260"/>
        <v>308</v>
      </c>
      <c r="AR1352" s="69">
        <v>462.82</v>
      </c>
      <c r="AS1352" s="69"/>
      <c r="AT1352" s="72">
        <f t="shared" si="261"/>
        <v>111.033</v>
      </c>
      <c r="AU1352" s="71">
        <f t="shared" si="266"/>
        <v>12.460369999999999</v>
      </c>
      <c r="AV1352" s="68">
        <f t="shared" si="262"/>
        <v>2792.3133699999998</v>
      </c>
      <c r="AW1352" s="68">
        <f t="shared" si="265"/>
        <v>33507.760439999998</v>
      </c>
      <c r="AX1352" s="70">
        <v>400</v>
      </c>
      <c r="AY1352" s="70">
        <v>600</v>
      </c>
      <c r="AZ1352" s="70"/>
      <c r="BA1352" s="68">
        <f t="shared" si="263"/>
        <v>34507.760439999998</v>
      </c>
      <c r="BB1352" s="17"/>
      <c r="BC1352" s="81"/>
    </row>
    <row r="1353" spans="1:55" s="20" customFormat="1" ht="39.75" customHeight="1" x14ac:dyDescent="0.25">
      <c r="A1353" s="81" t="s">
        <v>73</v>
      </c>
      <c r="B1353" s="34" t="s">
        <v>2</v>
      </c>
      <c r="C1353" s="34"/>
      <c r="D1353" s="34"/>
      <c r="E1353" s="34"/>
      <c r="F1353" s="34" t="s">
        <v>5182</v>
      </c>
      <c r="G1353" s="15" t="s">
        <v>4783</v>
      </c>
      <c r="H1353" s="16"/>
      <c r="I1353" s="172">
        <f t="shared" si="264"/>
        <v>1341</v>
      </c>
      <c r="J1353" s="83">
        <f t="shared" si="267"/>
        <v>1286</v>
      </c>
      <c r="K1353" s="17" t="s">
        <v>4753</v>
      </c>
      <c r="L1353" s="60" t="s">
        <v>4785</v>
      </c>
      <c r="M1353" s="60" t="s">
        <v>5649</v>
      </c>
      <c r="N1353" s="53" t="s">
        <v>4790</v>
      </c>
      <c r="O1353" s="18" t="s">
        <v>4065</v>
      </c>
      <c r="P1353" s="47" t="s">
        <v>4066</v>
      </c>
      <c r="Q1353" s="48">
        <v>31017</v>
      </c>
      <c r="R1353" s="66" t="s">
        <v>1470</v>
      </c>
      <c r="S1353" s="48" t="s">
        <v>76</v>
      </c>
      <c r="T1353" s="56" t="s">
        <v>77</v>
      </c>
      <c r="U1353" s="47" t="s">
        <v>1821</v>
      </c>
      <c r="V1353" s="58" t="s">
        <v>146</v>
      </c>
      <c r="W1353" s="58" t="s">
        <v>147</v>
      </c>
      <c r="X1353" s="58" t="s">
        <v>5183</v>
      </c>
      <c r="Y1353" s="19" t="s">
        <v>5169</v>
      </c>
      <c r="Z1353" s="71"/>
      <c r="AA1353" s="69"/>
      <c r="AB1353" s="68">
        <f t="shared" si="257"/>
        <v>0</v>
      </c>
      <c r="AC1353" s="69">
        <v>1214.2</v>
      </c>
      <c r="AD1353" s="69">
        <v>653.79999999999995</v>
      </c>
      <c r="AE1353" s="69">
        <v>44.37</v>
      </c>
      <c r="AF1353" s="68">
        <f t="shared" si="258"/>
        <v>1912.37</v>
      </c>
      <c r="AG1353" s="69"/>
      <c r="AH1353" s="69"/>
      <c r="AI1353" s="69"/>
      <c r="AJ1353" s="68">
        <f t="shared" si="259"/>
        <v>0</v>
      </c>
      <c r="AK1353" s="69"/>
      <c r="AL1353" s="69"/>
      <c r="AM1353" s="69"/>
      <c r="AN1353" s="69"/>
      <c r="AO1353" s="69">
        <v>150</v>
      </c>
      <c r="AP1353" s="69">
        <v>158</v>
      </c>
      <c r="AQ1353" s="68">
        <f t="shared" si="260"/>
        <v>308</v>
      </c>
      <c r="AR1353" s="69">
        <v>529.16</v>
      </c>
      <c r="AS1353" s="69"/>
      <c r="AT1353" s="72">
        <f t="shared" si="261"/>
        <v>109.27800000000001</v>
      </c>
      <c r="AU1353" s="71">
        <f t="shared" si="266"/>
        <v>12.26342</v>
      </c>
      <c r="AV1353" s="68">
        <f t="shared" si="262"/>
        <v>2871.0714199999998</v>
      </c>
      <c r="AW1353" s="68">
        <f t="shared" si="265"/>
        <v>34452.857039999995</v>
      </c>
      <c r="AX1353" s="70">
        <v>400</v>
      </c>
      <c r="AY1353" s="70">
        <v>600</v>
      </c>
      <c r="AZ1353" s="70"/>
      <c r="BA1353" s="68">
        <f t="shared" si="263"/>
        <v>35452.857039999995</v>
      </c>
      <c r="BB1353" s="17"/>
      <c r="BC1353" s="81"/>
    </row>
    <row r="1354" spans="1:55" s="20" customFormat="1" ht="39.75" customHeight="1" x14ac:dyDescent="0.25">
      <c r="A1354" s="81" t="s">
        <v>73</v>
      </c>
      <c r="B1354" s="34" t="s">
        <v>2</v>
      </c>
      <c r="C1354" s="34"/>
      <c r="D1354" s="34"/>
      <c r="E1354" s="34"/>
      <c r="F1354" s="34" t="s">
        <v>5182</v>
      </c>
      <c r="G1354" s="15" t="s">
        <v>4783</v>
      </c>
      <c r="H1354" s="16"/>
      <c r="I1354" s="172">
        <f t="shared" si="264"/>
        <v>1342</v>
      </c>
      <c r="J1354" s="83">
        <f t="shared" si="267"/>
        <v>1287</v>
      </c>
      <c r="K1354" s="17" t="s">
        <v>4753</v>
      </c>
      <c r="L1354" s="60" t="s">
        <v>4785</v>
      </c>
      <c r="M1354" s="60" t="s">
        <v>5649</v>
      </c>
      <c r="N1354" s="53" t="s">
        <v>4805</v>
      </c>
      <c r="O1354" s="18" t="s">
        <v>4067</v>
      </c>
      <c r="P1354" s="47" t="s">
        <v>4068</v>
      </c>
      <c r="Q1354" s="48">
        <v>35871</v>
      </c>
      <c r="R1354" s="66" t="s">
        <v>1471</v>
      </c>
      <c r="S1354" s="48" t="s">
        <v>76</v>
      </c>
      <c r="T1354" s="56" t="s">
        <v>77</v>
      </c>
      <c r="U1354" s="47" t="s">
        <v>1821</v>
      </c>
      <c r="V1354" s="58" t="s">
        <v>142</v>
      </c>
      <c r="W1354" s="58" t="s">
        <v>143</v>
      </c>
      <c r="X1354" s="58" t="s">
        <v>5183</v>
      </c>
      <c r="Y1354" s="19" t="s">
        <v>5169</v>
      </c>
      <c r="Z1354" s="71"/>
      <c r="AA1354" s="69"/>
      <c r="AB1354" s="68">
        <f t="shared" si="257"/>
        <v>0</v>
      </c>
      <c r="AC1354" s="69">
        <v>1233.7</v>
      </c>
      <c r="AD1354" s="69">
        <v>664.3</v>
      </c>
      <c r="AE1354" s="69"/>
      <c r="AF1354" s="68">
        <f t="shared" si="258"/>
        <v>1898</v>
      </c>
      <c r="AG1354" s="69"/>
      <c r="AH1354" s="69"/>
      <c r="AI1354" s="69"/>
      <c r="AJ1354" s="68">
        <f t="shared" si="259"/>
        <v>0</v>
      </c>
      <c r="AK1354" s="69"/>
      <c r="AL1354" s="69"/>
      <c r="AM1354" s="69"/>
      <c r="AN1354" s="69"/>
      <c r="AO1354" s="69"/>
      <c r="AP1354" s="69">
        <v>158</v>
      </c>
      <c r="AQ1354" s="68">
        <f t="shared" si="260"/>
        <v>158</v>
      </c>
      <c r="AR1354" s="69">
        <v>574.72</v>
      </c>
      <c r="AS1354" s="69"/>
      <c r="AT1354" s="72">
        <f t="shared" si="261"/>
        <v>111.033</v>
      </c>
      <c r="AU1354" s="71">
        <f t="shared" si="266"/>
        <v>12.460369999999999</v>
      </c>
      <c r="AV1354" s="68">
        <f t="shared" si="262"/>
        <v>2754.2133699999999</v>
      </c>
      <c r="AW1354" s="68">
        <f t="shared" si="265"/>
        <v>33050.560440000001</v>
      </c>
      <c r="AX1354" s="70">
        <v>400</v>
      </c>
      <c r="AY1354" s="70">
        <v>600</v>
      </c>
      <c r="AZ1354" s="70"/>
      <c r="BA1354" s="68">
        <f t="shared" si="263"/>
        <v>34050.560440000001</v>
      </c>
      <c r="BB1354" s="17"/>
      <c r="BC1354" s="81"/>
    </row>
    <row r="1355" spans="1:55" s="20" customFormat="1" ht="39.75" customHeight="1" x14ac:dyDescent="0.25">
      <c r="A1355" s="81" t="s">
        <v>73</v>
      </c>
      <c r="B1355" s="34" t="s">
        <v>2</v>
      </c>
      <c r="C1355" s="34"/>
      <c r="D1355" s="34"/>
      <c r="E1355" s="34"/>
      <c r="F1355" s="34" t="s">
        <v>5182</v>
      </c>
      <c r="G1355" s="15" t="s">
        <v>4783</v>
      </c>
      <c r="H1355" s="16"/>
      <c r="I1355" s="172">
        <f t="shared" si="264"/>
        <v>1343</v>
      </c>
      <c r="J1355" s="83">
        <f t="shared" si="267"/>
        <v>1288</v>
      </c>
      <c r="K1355" s="17" t="s">
        <v>4753</v>
      </c>
      <c r="L1355" s="60" t="s">
        <v>4785</v>
      </c>
      <c r="M1355" s="60" t="s">
        <v>5649</v>
      </c>
      <c r="N1355" s="53" t="s">
        <v>4806</v>
      </c>
      <c r="O1355" s="18" t="s">
        <v>4069</v>
      </c>
      <c r="P1355" s="47" t="s">
        <v>4070</v>
      </c>
      <c r="Q1355" s="48">
        <v>31747</v>
      </c>
      <c r="R1355" s="66" t="s">
        <v>1472</v>
      </c>
      <c r="S1355" s="48" t="s">
        <v>76</v>
      </c>
      <c r="T1355" s="56" t="s">
        <v>77</v>
      </c>
      <c r="U1355" s="47" t="s">
        <v>1821</v>
      </c>
      <c r="V1355" s="58" t="s">
        <v>142</v>
      </c>
      <c r="W1355" s="58" t="s">
        <v>143</v>
      </c>
      <c r="X1355" s="58" t="s">
        <v>5183</v>
      </c>
      <c r="Y1355" s="19" t="s">
        <v>5197</v>
      </c>
      <c r="Z1355" s="71"/>
      <c r="AA1355" s="69"/>
      <c r="AB1355" s="68">
        <f t="shared" si="257"/>
        <v>0</v>
      </c>
      <c r="AC1355" s="69">
        <v>1233.7</v>
      </c>
      <c r="AD1355" s="69">
        <v>664.3</v>
      </c>
      <c r="AE1355" s="69">
        <v>13.75</v>
      </c>
      <c r="AF1355" s="68">
        <f t="shared" si="258"/>
        <v>1911.75</v>
      </c>
      <c r="AG1355" s="69"/>
      <c r="AH1355" s="69"/>
      <c r="AI1355" s="69"/>
      <c r="AJ1355" s="68">
        <f t="shared" si="259"/>
        <v>0</v>
      </c>
      <c r="AK1355" s="69"/>
      <c r="AL1355" s="69"/>
      <c r="AM1355" s="69"/>
      <c r="AN1355" s="69"/>
      <c r="AO1355" s="69"/>
      <c r="AP1355" s="69">
        <v>158</v>
      </c>
      <c r="AQ1355" s="68">
        <f t="shared" si="260"/>
        <v>158</v>
      </c>
      <c r="AR1355" s="69">
        <v>575.72</v>
      </c>
      <c r="AS1355" s="69"/>
      <c r="AT1355" s="72">
        <f t="shared" si="261"/>
        <v>111.033</v>
      </c>
      <c r="AU1355" s="71">
        <f t="shared" si="266"/>
        <v>12.460369999999999</v>
      </c>
      <c r="AV1355" s="68">
        <f t="shared" si="262"/>
        <v>2768.9633699999999</v>
      </c>
      <c r="AW1355" s="68">
        <f t="shared" si="265"/>
        <v>33227.560440000001</v>
      </c>
      <c r="AX1355" s="70">
        <v>400</v>
      </c>
      <c r="AY1355" s="70">
        <v>600</v>
      </c>
      <c r="AZ1355" s="70"/>
      <c r="BA1355" s="68">
        <f t="shared" si="263"/>
        <v>34227.560440000001</v>
      </c>
      <c r="BB1355" s="17"/>
      <c r="BC1355" s="81"/>
    </row>
    <row r="1356" spans="1:55" s="20" customFormat="1" ht="39.75" customHeight="1" x14ac:dyDescent="0.25">
      <c r="A1356" s="81" t="s">
        <v>73</v>
      </c>
      <c r="B1356" s="34" t="s">
        <v>2</v>
      </c>
      <c r="C1356" s="34"/>
      <c r="D1356" s="34"/>
      <c r="E1356" s="34"/>
      <c r="F1356" s="34" t="s">
        <v>5182</v>
      </c>
      <c r="G1356" s="15" t="s">
        <v>4783</v>
      </c>
      <c r="H1356" s="16"/>
      <c r="I1356" s="172">
        <f t="shared" si="264"/>
        <v>1344</v>
      </c>
      <c r="J1356" s="83">
        <f t="shared" si="267"/>
        <v>1289</v>
      </c>
      <c r="K1356" s="17" t="s">
        <v>4753</v>
      </c>
      <c r="L1356" s="60" t="s">
        <v>4785</v>
      </c>
      <c r="M1356" s="60" t="s">
        <v>5649</v>
      </c>
      <c r="N1356" s="139" t="s">
        <v>4801</v>
      </c>
      <c r="O1356" s="18" t="s">
        <v>4071</v>
      </c>
      <c r="P1356" s="47" t="s">
        <v>4072</v>
      </c>
      <c r="Q1356" s="48">
        <v>29585</v>
      </c>
      <c r="R1356" s="66" t="s">
        <v>1473</v>
      </c>
      <c r="S1356" s="48" t="s">
        <v>76</v>
      </c>
      <c r="T1356" s="56" t="s">
        <v>77</v>
      </c>
      <c r="U1356" s="47" t="s">
        <v>1821</v>
      </c>
      <c r="V1356" s="58" t="s">
        <v>138</v>
      </c>
      <c r="W1356" s="58" t="s">
        <v>139</v>
      </c>
      <c r="X1356" s="58" t="s">
        <v>5183</v>
      </c>
      <c r="Y1356" s="19" t="s">
        <v>5197</v>
      </c>
      <c r="Z1356" s="71"/>
      <c r="AA1356" s="69"/>
      <c r="AB1356" s="68">
        <f t="shared" si="257"/>
        <v>0</v>
      </c>
      <c r="AC1356" s="69">
        <v>1255.1500000000001</v>
      </c>
      <c r="AD1356" s="69">
        <v>675.85</v>
      </c>
      <c r="AE1356" s="69">
        <v>6.09</v>
      </c>
      <c r="AF1356" s="68">
        <f t="shared" si="258"/>
        <v>1937.09</v>
      </c>
      <c r="AG1356" s="69"/>
      <c r="AH1356" s="69"/>
      <c r="AI1356" s="69"/>
      <c r="AJ1356" s="68">
        <f t="shared" si="259"/>
        <v>0</v>
      </c>
      <c r="AK1356" s="69"/>
      <c r="AL1356" s="69"/>
      <c r="AM1356" s="69"/>
      <c r="AN1356" s="69"/>
      <c r="AO1356" s="69"/>
      <c r="AP1356" s="69">
        <v>158</v>
      </c>
      <c r="AQ1356" s="68">
        <f t="shared" si="260"/>
        <v>158</v>
      </c>
      <c r="AR1356" s="69">
        <v>478.6</v>
      </c>
      <c r="AS1356" s="69"/>
      <c r="AT1356" s="72">
        <f t="shared" si="261"/>
        <v>112.96350000000001</v>
      </c>
      <c r="AU1356" s="71">
        <f t="shared" si="266"/>
        <v>12.677015000000001</v>
      </c>
      <c r="AV1356" s="68">
        <f t="shared" si="262"/>
        <v>2699.3305150000001</v>
      </c>
      <c r="AW1356" s="68">
        <f t="shared" si="265"/>
        <v>32391.966180000003</v>
      </c>
      <c r="AX1356" s="70">
        <v>400</v>
      </c>
      <c r="AY1356" s="70">
        <v>600</v>
      </c>
      <c r="AZ1356" s="70"/>
      <c r="BA1356" s="68">
        <f t="shared" si="263"/>
        <v>33391.966180000003</v>
      </c>
      <c r="BB1356" s="17"/>
      <c r="BC1356" s="81"/>
    </row>
    <row r="1357" spans="1:55" s="20" customFormat="1" ht="39.75" customHeight="1" x14ac:dyDescent="0.25">
      <c r="A1357" s="81" t="s">
        <v>73</v>
      </c>
      <c r="B1357" s="34" t="s">
        <v>2</v>
      </c>
      <c r="C1357" s="34"/>
      <c r="D1357" s="34"/>
      <c r="E1357" s="34"/>
      <c r="F1357" s="34" t="s">
        <v>5182</v>
      </c>
      <c r="G1357" s="15" t="s">
        <v>4783</v>
      </c>
      <c r="H1357" s="16"/>
      <c r="I1357" s="172">
        <f t="shared" ref="I1357:I1420" si="268">I1356+1</f>
        <v>1345</v>
      </c>
      <c r="J1357" s="83">
        <f t="shared" si="267"/>
        <v>1290</v>
      </c>
      <c r="K1357" s="17" t="s">
        <v>4753</v>
      </c>
      <c r="L1357" s="60" t="s">
        <v>4785</v>
      </c>
      <c r="M1357" s="60" t="s">
        <v>5649</v>
      </c>
      <c r="N1357" s="53" t="s">
        <v>4800</v>
      </c>
      <c r="O1357" s="18" t="s">
        <v>4073</v>
      </c>
      <c r="P1357" s="47" t="s">
        <v>4074</v>
      </c>
      <c r="Q1357" s="48">
        <v>31017</v>
      </c>
      <c r="R1357" s="66" t="s">
        <v>1474</v>
      </c>
      <c r="S1357" s="48" t="s">
        <v>76</v>
      </c>
      <c r="T1357" s="56" t="s">
        <v>77</v>
      </c>
      <c r="U1357" s="47" t="s">
        <v>1821</v>
      </c>
      <c r="V1357" s="58" t="s">
        <v>142</v>
      </c>
      <c r="W1357" s="58" t="s">
        <v>143</v>
      </c>
      <c r="X1357" s="58" t="s">
        <v>5183</v>
      </c>
      <c r="Y1357" s="19" t="s">
        <v>5197</v>
      </c>
      <c r="Z1357" s="71"/>
      <c r="AA1357" s="69"/>
      <c r="AB1357" s="68">
        <f t="shared" ref="AB1357:AB1420" si="269">SUM(Z1357:AA1357)</f>
        <v>0</v>
      </c>
      <c r="AC1357" s="69">
        <v>1233.7</v>
      </c>
      <c r="AD1357" s="69">
        <v>664.3</v>
      </c>
      <c r="AE1357" s="69">
        <v>20.03</v>
      </c>
      <c r="AF1357" s="68">
        <f t="shared" ref="AF1357:AF1420" si="270">SUM(AC1357:AE1357)</f>
        <v>1918.03</v>
      </c>
      <c r="AG1357" s="69"/>
      <c r="AH1357" s="69"/>
      <c r="AI1357" s="69"/>
      <c r="AJ1357" s="68">
        <f t="shared" ref="AJ1357:AJ1420" si="271">SUM(AG1357:AI1357)</f>
        <v>0</v>
      </c>
      <c r="AK1357" s="69"/>
      <c r="AL1357" s="69"/>
      <c r="AM1357" s="69"/>
      <c r="AN1357" s="69"/>
      <c r="AO1357" s="69"/>
      <c r="AP1357" s="69">
        <v>158</v>
      </c>
      <c r="AQ1357" s="68">
        <f t="shared" ref="AQ1357:AQ1420" si="272">SUM(AK1357:AP1357)</f>
        <v>158</v>
      </c>
      <c r="AR1357" s="69">
        <v>551.94000000000005</v>
      </c>
      <c r="AS1357" s="69"/>
      <c r="AT1357" s="72">
        <f t="shared" ref="AT1357:AT1420" si="273">+(Z1357+AC1357)*9%</f>
        <v>111.033</v>
      </c>
      <c r="AU1357" s="71">
        <f t="shared" si="266"/>
        <v>12.460369999999999</v>
      </c>
      <c r="AV1357" s="68">
        <f t="shared" ref="AV1357:AV1420" si="274">AB1357+AF1357+AJ1357+AQ1357+AR1357+AS1357+AT1357+AU1357</f>
        <v>2751.4633699999995</v>
      </c>
      <c r="AW1357" s="68">
        <f t="shared" si="265"/>
        <v>33017.560439999994</v>
      </c>
      <c r="AX1357" s="70">
        <v>400</v>
      </c>
      <c r="AY1357" s="70">
        <v>600</v>
      </c>
      <c r="AZ1357" s="70"/>
      <c r="BA1357" s="68">
        <f t="shared" ref="BA1357:BA1420" si="275">AW1357+AX1357+AY1357+AZ1357</f>
        <v>34017.560439999994</v>
      </c>
      <c r="BB1357" s="17"/>
      <c r="BC1357" s="81"/>
    </row>
    <row r="1358" spans="1:55" s="20" customFormat="1" ht="39.75" customHeight="1" x14ac:dyDescent="0.25">
      <c r="A1358" s="81" t="s">
        <v>73</v>
      </c>
      <c r="B1358" s="34" t="s">
        <v>2</v>
      </c>
      <c r="C1358" s="34"/>
      <c r="D1358" s="34"/>
      <c r="E1358" s="34"/>
      <c r="F1358" s="34" t="s">
        <v>5182</v>
      </c>
      <c r="G1358" s="15" t="s">
        <v>4783</v>
      </c>
      <c r="H1358" s="16"/>
      <c r="I1358" s="172">
        <f t="shared" si="268"/>
        <v>1346</v>
      </c>
      <c r="J1358" s="83">
        <f t="shared" si="267"/>
        <v>1291</v>
      </c>
      <c r="K1358" s="17" t="s">
        <v>4753</v>
      </c>
      <c r="L1358" s="60" t="s">
        <v>4785</v>
      </c>
      <c r="M1358" s="60" t="s">
        <v>5649</v>
      </c>
      <c r="N1358" s="53" t="s">
        <v>4792</v>
      </c>
      <c r="O1358" s="18" t="s">
        <v>4075</v>
      </c>
      <c r="P1358" s="47" t="s">
        <v>4076</v>
      </c>
      <c r="Q1358" s="48">
        <v>32387</v>
      </c>
      <c r="R1358" s="66" t="s">
        <v>1475</v>
      </c>
      <c r="S1358" s="48" t="s">
        <v>76</v>
      </c>
      <c r="T1358" s="56" t="s">
        <v>77</v>
      </c>
      <c r="U1358" s="47" t="s">
        <v>1821</v>
      </c>
      <c r="V1358" s="58" t="s">
        <v>142</v>
      </c>
      <c r="W1358" s="58" t="s">
        <v>143</v>
      </c>
      <c r="X1358" s="58" t="s">
        <v>5183</v>
      </c>
      <c r="Y1358" s="19" t="s">
        <v>5169</v>
      </c>
      <c r="Z1358" s="71"/>
      <c r="AA1358" s="69"/>
      <c r="AB1358" s="68">
        <f t="shared" si="269"/>
        <v>0</v>
      </c>
      <c r="AC1358" s="69">
        <v>1233.7</v>
      </c>
      <c r="AD1358" s="69">
        <v>664.3</v>
      </c>
      <c r="AE1358" s="69">
        <v>18.600000000000001</v>
      </c>
      <c r="AF1358" s="68">
        <f t="shared" si="270"/>
        <v>1916.6</v>
      </c>
      <c r="AG1358" s="69"/>
      <c r="AH1358" s="69"/>
      <c r="AI1358" s="69"/>
      <c r="AJ1358" s="68">
        <f t="shared" si="271"/>
        <v>0</v>
      </c>
      <c r="AK1358" s="69"/>
      <c r="AL1358" s="69"/>
      <c r="AM1358" s="69"/>
      <c r="AN1358" s="69"/>
      <c r="AO1358" s="69"/>
      <c r="AP1358" s="69">
        <v>158</v>
      </c>
      <c r="AQ1358" s="68">
        <f t="shared" si="272"/>
        <v>158</v>
      </c>
      <c r="AR1358" s="69">
        <v>528.16</v>
      </c>
      <c r="AS1358" s="69"/>
      <c r="AT1358" s="72">
        <f t="shared" si="273"/>
        <v>111.033</v>
      </c>
      <c r="AU1358" s="71">
        <f t="shared" si="266"/>
        <v>12.460369999999999</v>
      </c>
      <c r="AV1358" s="68">
        <f t="shared" si="274"/>
        <v>2726.2533699999994</v>
      </c>
      <c r="AW1358" s="68">
        <f t="shared" ref="AW1358:AW1421" si="276">AV1358*12</f>
        <v>32715.040439999993</v>
      </c>
      <c r="AX1358" s="70">
        <v>400</v>
      </c>
      <c r="AY1358" s="70">
        <v>600</v>
      </c>
      <c r="AZ1358" s="70"/>
      <c r="BA1358" s="68">
        <f t="shared" si="275"/>
        <v>33715.040439999997</v>
      </c>
      <c r="BB1358" s="17"/>
      <c r="BC1358" s="81"/>
    </row>
    <row r="1359" spans="1:55" s="20" customFormat="1" ht="39.75" customHeight="1" x14ac:dyDescent="0.25">
      <c r="A1359" s="81" t="s">
        <v>73</v>
      </c>
      <c r="B1359" s="34" t="s">
        <v>2</v>
      </c>
      <c r="C1359" s="34"/>
      <c r="D1359" s="34"/>
      <c r="E1359" s="34"/>
      <c r="F1359" s="34" t="s">
        <v>5182</v>
      </c>
      <c r="G1359" s="15" t="s">
        <v>4783</v>
      </c>
      <c r="H1359" s="16"/>
      <c r="I1359" s="172">
        <f t="shared" si="268"/>
        <v>1347</v>
      </c>
      <c r="J1359" s="83">
        <f t="shared" si="267"/>
        <v>1292</v>
      </c>
      <c r="K1359" s="17" t="s">
        <v>4753</v>
      </c>
      <c r="L1359" s="60" t="s">
        <v>4785</v>
      </c>
      <c r="M1359" s="60" t="s">
        <v>5649</v>
      </c>
      <c r="N1359" s="53" t="s">
        <v>4790</v>
      </c>
      <c r="O1359" s="18" t="s">
        <v>4077</v>
      </c>
      <c r="P1359" s="47" t="s">
        <v>4078</v>
      </c>
      <c r="Q1359" s="48">
        <v>35064</v>
      </c>
      <c r="R1359" s="66" t="s">
        <v>1476</v>
      </c>
      <c r="S1359" s="48" t="s">
        <v>76</v>
      </c>
      <c r="T1359" s="56" t="s">
        <v>77</v>
      </c>
      <c r="U1359" s="47" t="s">
        <v>1821</v>
      </c>
      <c r="V1359" s="58" t="s">
        <v>142</v>
      </c>
      <c r="W1359" s="58" t="s">
        <v>143</v>
      </c>
      <c r="X1359" s="58" t="s">
        <v>5183</v>
      </c>
      <c r="Y1359" s="19" t="s">
        <v>5169</v>
      </c>
      <c r="Z1359" s="71"/>
      <c r="AA1359" s="69"/>
      <c r="AB1359" s="68">
        <f t="shared" si="269"/>
        <v>0</v>
      </c>
      <c r="AC1359" s="69">
        <v>1233.7</v>
      </c>
      <c r="AD1359" s="69">
        <v>664.3</v>
      </c>
      <c r="AE1359" s="69"/>
      <c r="AF1359" s="68">
        <f t="shared" si="270"/>
        <v>1898</v>
      </c>
      <c r="AG1359" s="69"/>
      <c r="AH1359" s="69"/>
      <c r="AI1359" s="69"/>
      <c r="AJ1359" s="68">
        <f t="shared" si="271"/>
        <v>0</v>
      </c>
      <c r="AK1359" s="69"/>
      <c r="AL1359" s="69"/>
      <c r="AM1359" s="69"/>
      <c r="AN1359" s="69"/>
      <c r="AO1359" s="69">
        <v>150</v>
      </c>
      <c r="AP1359" s="69">
        <v>158</v>
      </c>
      <c r="AQ1359" s="68">
        <f t="shared" si="272"/>
        <v>308</v>
      </c>
      <c r="AR1359" s="69">
        <v>467.71</v>
      </c>
      <c r="AS1359" s="69"/>
      <c r="AT1359" s="72">
        <f t="shared" si="273"/>
        <v>111.033</v>
      </c>
      <c r="AU1359" s="71">
        <f t="shared" si="266"/>
        <v>12.460369999999999</v>
      </c>
      <c r="AV1359" s="68">
        <f t="shared" si="274"/>
        <v>2797.2033699999997</v>
      </c>
      <c r="AW1359" s="68">
        <f t="shared" si="276"/>
        <v>33566.440439999998</v>
      </c>
      <c r="AX1359" s="70">
        <v>400</v>
      </c>
      <c r="AY1359" s="70">
        <v>600</v>
      </c>
      <c r="AZ1359" s="70"/>
      <c r="BA1359" s="68">
        <f t="shared" si="275"/>
        <v>34566.440439999998</v>
      </c>
      <c r="BB1359" s="17"/>
      <c r="BC1359" s="81"/>
    </row>
    <row r="1360" spans="1:55" s="20" customFormat="1" ht="39.75" customHeight="1" x14ac:dyDescent="0.25">
      <c r="A1360" s="81" t="s">
        <v>73</v>
      </c>
      <c r="B1360" s="34" t="s">
        <v>2</v>
      </c>
      <c r="C1360" s="34"/>
      <c r="D1360" s="34"/>
      <c r="E1360" s="34"/>
      <c r="F1360" s="34" t="s">
        <v>5182</v>
      </c>
      <c r="G1360" s="15" t="s">
        <v>4783</v>
      </c>
      <c r="H1360" s="16"/>
      <c r="I1360" s="172">
        <f t="shared" si="268"/>
        <v>1348</v>
      </c>
      <c r="J1360" s="83">
        <f t="shared" si="267"/>
        <v>1293</v>
      </c>
      <c r="K1360" s="17" t="s">
        <v>4753</v>
      </c>
      <c r="L1360" s="60" t="s">
        <v>4785</v>
      </c>
      <c r="M1360" s="60" t="s">
        <v>5649</v>
      </c>
      <c r="N1360" s="53" t="s">
        <v>4803</v>
      </c>
      <c r="O1360" s="18" t="s">
        <v>4079</v>
      </c>
      <c r="P1360" s="47" t="s">
        <v>4080</v>
      </c>
      <c r="Q1360" s="48">
        <v>31017</v>
      </c>
      <c r="R1360" s="66" t="s">
        <v>1477</v>
      </c>
      <c r="S1360" s="48" t="s">
        <v>76</v>
      </c>
      <c r="T1360" s="56" t="s">
        <v>77</v>
      </c>
      <c r="U1360" s="47" t="s">
        <v>1821</v>
      </c>
      <c r="V1360" s="58" t="s">
        <v>146</v>
      </c>
      <c r="W1360" s="58" t="s">
        <v>147</v>
      </c>
      <c r="X1360" s="58" t="s">
        <v>5183</v>
      </c>
      <c r="Y1360" s="19" t="s">
        <v>5169</v>
      </c>
      <c r="Z1360" s="71"/>
      <c r="AA1360" s="69"/>
      <c r="AB1360" s="68">
        <f t="shared" si="269"/>
        <v>0</v>
      </c>
      <c r="AC1360" s="69">
        <v>1214.2</v>
      </c>
      <c r="AD1360" s="69">
        <v>653.79999999999995</v>
      </c>
      <c r="AE1360" s="69">
        <v>21.91</v>
      </c>
      <c r="AF1360" s="68">
        <f t="shared" si="270"/>
        <v>1889.91</v>
      </c>
      <c r="AG1360" s="69"/>
      <c r="AH1360" s="69"/>
      <c r="AI1360" s="69"/>
      <c r="AJ1360" s="68">
        <f t="shared" si="271"/>
        <v>0</v>
      </c>
      <c r="AK1360" s="69"/>
      <c r="AL1360" s="69"/>
      <c r="AM1360" s="69"/>
      <c r="AN1360" s="69"/>
      <c r="AO1360" s="69"/>
      <c r="AP1360" s="69">
        <v>158</v>
      </c>
      <c r="AQ1360" s="68">
        <f t="shared" si="272"/>
        <v>158</v>
      </c>
      <c r="AR1360" s="69">
        <v>551.94000000000005</v>
      </c>
      <c r="AS1360" s="69"/>
      <c r="AT1360" s="72">
        <f t="shared" si="273"/>
        <v>109.27800000000001</v>
      </c>
      <c r="AU1360" s="71">
        <f t="shared" si="266"/>
        <v>12.26342</v>
      </c>
      <c r="AV1360" s="68">
        <f t="shared" si="274"/>
        <v>2721.3914200000004</v>
      </c>
      <c r="AW1360" s="68">
        <f t="shared" si="276"/>
        <v>32656.697040000006</v>
      </c>
      <c r="AX1360" s="70">
        <v>400</v>
      </c>
      <c r="AY1360" s="70">
        <v>600</v>
      </c>
      <c r="AZ1360" s="70"/>
      <c r="BA1360" s="68">
        <f t="shared" si="275"/>
        <v>33656.697040000006</v>
      </c>
      <c r="BB1360" s="17"/>
      <c r="BC1360" s="81"/>
    </row>
    <row r="1361" spans="1:55" s="20" customFormat="1" ht="39.75" customHeight="1" x14ac:dyDescent="0.25">
      <c r="A1361" s="81" t="s">
        <v>73</v>
      </c>
      <c r="B1361" s="34" t="s">
        <v>2</v>
      </c>
      <c r="C1361" s="34"/>
      <c r="D1361" s="34"/>
      <c r="E1361" s="34"/>
      <c r="F1361" s="34" t="s">
        <v>5182</v>
      </c>
      <c r="G1361" s="15" t="s">
        <v>4783</v>
      </c>
      <c r="H1361" s="16"/>
      <c r="I1361" s="172">
        <f t="shared" si="268"/>
        <v>1349</v>
      </c>
      <c r="J1361" s="83">
        <f t="shared" si="267"/>
        <v>1294</v>
      </c>
      <c r="K1361" s="17" t="s">
        <v>4753</v>
      </c>
      <c r="L1361" s="60" t="s">
        <v>4785</v>
      </c>
      <c r="M1361" s="60" t="s">
        <v>5649</v>
      </c>
      <c r="N1361" s="53" t="s">
        <v>4805</v>
      </c>
      <c r="O1361" s="18" t="s">
        <v>4081</v>
      </c>
      <c r="P1361" s="47" t="s">
        <v>4082</v>
      </c>
      <c r="Q1361" s="48">
        <v>30636</v>
      </c>
      <c r="R1361" s="66" t="s">
        <v>1478</v>
      </c>
      <c r="S1361" s="48" t="s">
        <v>76</v>
      </c>
      <c r="T1361" s="56" t="s">
        <v>77</v>
      </c>
      <c r="U1361" s="47" t="s">
        <v>1821</v>
      </c>
      <c r="V1361" s="58" t="s">
        <v>138</v>
      </c>
      <c r="W1361" s="58" t="s">
        <v>139</v>
      </c>
      <c r="X1361" s="58" t="s">
        <v>5183</v>
      </c>
      <c r="Y1361" s="19" t="s">
        <v>5169</v>
      </c>
      <c r="Z1361" s="71"/>
      <c r="AA1361" s="69"/>
      <c r="AB1361" s="68">
        <f t="shared" si="269"/>
        <v>0</v>
      </c>
      <c r="AC1361" s="69">
        <v>1255.1500000000001</v>
      </c>
      <c r="AD1361" s="69">
        <v>675.85</v>
      </c>
      <c r="AE1361" s="69">
        <v>12.62</v>
      </c>
      <c r="AF1361" s="68">
        <f t="shared" si="270"/>
        <v>1943.62</v>
      </c>
      <c r="AG1361" s="69"/>
      <c r="AH1361" s="69"/>
      <c r="AI1361" s="69"/>
      <c r="AJ1361" s="68">
        <f t="shared" si="271"/>
        <v>0</v>
      </c>
      <c r="AK1361" s="69"/>
      <c r="AL1361" s="69"/>
      <c r="AM1361" s="69"/>
      <c r="AN1361" s="69"/>
      <c r="AO1361" s="69"/>
      <c r="AP1361" s="69">
        <v>158</v>
      </c>
      <c r="AQ1361" s="68">
        <f t="shared" si="272"/>
        <v>158</v>
      </c>
      <c r="AR1361" s="69">
        <v>574.72</v>
      </c>
      <c r="AS1361" s="69"/>
      <c r="AT1361" s="72">
        <f t="shared" si="273"/>
        <v>112.96350000000001</v>
      </c>
      <c r="AU1361" s="71">
        <f t="shared" ref="AU1361:AU1424" si="277">+(Z1361+AC1361)*1.01%</f>
        <v>12.677015000000001</v>
      </c>
      <c r="AV1361" s="68">
        <f t="shared" si="274"/>
        <v>2801.9805150000002</v>
      </c>
      <c r="AW1361" s="68">
        <f t="shared" si="276"/>
        <v>33623.766180000006</v>
      </c>
      <c r="AX1361" s="70">
        <v>400</v>
      </c>
      <c r="AY1361" s="70">
        <v>600</v>
      </c>
      <c r="AZ1361" s="70"/>
      <c r="BA1361" s="68">
        <f t="shared" si="275"/>
        <v>34623.766180000006</v>
      </c>
      <c r="BB1361" s="17"/>
      <c r="BC1361" s="81"/>
    </row>
    <row r="1362" spans="1:55" s="20" customFormat="1" ht="39.75" customHeight="1" x14ac:dyDescent="0.25">
      <c r="A1362" s="81" t="s">
        <v>73</v>
      </c>
      <c r="B1362" s="34" t="s">
        <v>2</v>
      </c>
      <c r="C1362" s="34"/>
      <c r="D1362" s="34"/>
      <c r="E1362" s="34"/>
      <c r="F1362" s="34" t="s">
        <v>5182</v>
      </c>
      <c r="G1362" s="15" t="s">
        <v>4783</v>
      </c>
      <c r="H1362" s="16"/>
      <c r="I1362" s="172">
        <f t="shared" si="268"/>
        <v>1350</v>
      </c>
      <c r="J1362" s="83">
        <f t="shared" si="267"/>
        <v>1295</v>
      </c>
      <c r="K1362" s="17" t="s">
        <v>4753</v>
      </c>
      <c r="L1362" s="60" t="s">
        <v>4785</v>
      </c>
      <c r="M1362" s="60" t="s">
        <v>5649</v>
      </c>
      <c r="N1362" s="53" t="s">
        <v>4807</v>
      </c>
      <c r="O1362" s="18" t="s">
        <v>4083</v>
      </c>
      <c r="P1362" s="47" t="s">
        <v>4084</v>
      </c>
      <c r="Q1362" s="48">
        <v>31017</v>
      </c>
      <c r="R1362" s="66" t="s">
        <v>1479</v>
      </c>
      <c r="S1362" s="48" t="s">
        <v>76</v>
      </c>
      <c r="T1362" s="56" t="s">
        <v>77</v>
      </c>
      <c r="U1362" s="47" t="s">
        <v>1821</v>
      </c>
      <c r="V1362" s="58" t="s">
        <v>140</v>
      </c>
      <c r="W1362" s="58" t="s">
        <v>141</v>
      </c>
      <c r="X1362" s="58" t="s">
        <v>5183</v>
      </c>
      <c r="Y1362" s="19" t="s">
        <v>5197</v>
      </c>
      <c r="Z1362" s="71"/>
      <c r="AA1362" s="69"/>
      <c r="AB1362" s="68">
        <f t="shared" si="269"/>
        <v>0</v>
      </c>
      <c r="AC1362" s="69">
        <v>1244.0999999999999</v>
      </c>
      <c r="AD1362" s="69">
        <v>669.9</v>
      </c>
      <c r="AE1362" s="69">
        <v>19.920000000000002</v>
      </c>
      <c r="AF1362" s="68">
        <f t="shared" si="270"/>
        <v>1933.92</v>
      </c>
      <c r="AG1362" s="69"/>
      <c r="AH1362" s="69"/>
      <c r="AI1362" s="69"/>
      <c r="AJ1362" s="68">
        <f t="shared" si="271"/>
        <v>0</v>
      </c>
      <c r="AK1362" s="69"/>
      <c r="AL1362" s="69"/>
      <c r="AM1362" s="69"/>
      <c r="AN1362" s="69"/>
      <c r="AO1362" s="69"/>
      <c r="AP1362" s="69">
        <v>158</v>
      </c>
      <c r="AQ1362" s="68">
        <f t="shared" si="272"/>
        <v>158</v>
      </c>
      <c r="AR1362" s="69">
        <v>419.15</v>
      </c>
      <c r="AS1362" s="69"/>
      <c r="AT1362" s="72">
        <f t="shared" si="273"/>
        <v>111.96899999999999</v>
      </c>
      <c r="AU1362" s="71">
        <f t="shared" si="277"/>
        <v>12.565409999999998</v>
      </c>
      <c r="AV1362" s="68">
        <f t="shared" si="274"/>
        <v>2635.6044100000004</v>
      </c>
      <c r="AW1362" s="68">
        <f t="shared" si="276"/>
        <v>31627.252920000006</v>
      </c>
      <c r="AX1362" s="70">
        <v>400</v>
      </c>
      <c r="AY1362" s="70">
        <v>600</v>
      </c>
      <c r="AZ1362" s="70"/>
      <c r="BA1362" s="68">
        <f t="shared" si="275"/>
        <v>32627.252920000006</v>
      </c>
      <c r="BB1362" s="17"/>
      <c r="BC1362" s="81"/>
    </row>
    <row r="1363" spans="1:55" s="20" customFormat="1" ht="39.75" customHeight="1" x14ac:dyDescent="0.25">
      <c r="A1363" s="81" t="s">
        <v>73</v>
      </c>
      <c r="B1363" s="34" t="s">
        <v>2</v>
      </c>
      <c r="C1363" s="34"/>
      <c r="D1363" s="34"/>
      <c r="E1363" s="34"/>
      <c r="F1363" s="34" t="s">
        <v>5182</v>
      </c>
      <c r="G1363" s="15" t="s">
        <v>4783</v>
      </c>
      <c r="H1363" s="16"/>
      <c r="I1363" s="172">
        <f t="shared" si="268"/>
        <v>1351</v>
      </c>
      <c r="J1363" s="83">
        <f t="shared" si="267"/>
        <v>1296</v>
      </c>
      <c r="K1363" s="17" t="s">
        <v>4753</v>
      </c>
      <c r="L1363" s="60" t="s">
        <v>4785</v>
      </c>
      <c r="M1363" s="60" t="s">
        <v>5649</v>
      </c>
      <c r="N1363" s="53" t="s">
        <v>4792</v>
      </c>
      <c r="O1363" s="18" t="s">
        <v>4085</v>
      </c>
      <c r="P1363" s="47" t="s">
        <v>4086</v>
      </c>
      <c r="Q1363" s="48">
        <v>31747</v>
      </c>
      <c r="R1363" s="66" t="s">
        <v>1480</v>
      </c>
      <c r="S1363" s="48" t="s">
        <v>76</v>
      </c>
      <c r="T1363" s="56" t="s">
        <v>77</v>
      </c>
      <c r="U1363" s="47" t="s">
        <v>1821</v>
      </c>
      <c r="V1363" s="58" t="s">
        <v>138</v>
      </c>
      <c r="W1363" s="58" t="s">
        <v>139</v>
      </c>
      <c r="X1363" s="58" t="s">
        <v>5183</v>
      </c>
      <c r="Y1363" s="19" t="s">
        <v>5169</v>
      </c>
      <c r="Z1363" s="71"/>
      <c r="AA1363" s="69"/>
      <c r="AB1363" s="68">
        <f t="shared" si="269"/>
        <v>0</v>
      </c>
      <c r="AC1363" s="69">
        <v>1255.1500000000001</v>
      </c>
      <c r="AD1363" s="69">
        <v>675.85</v>
      </c>
      <c r="AE1363" s="69">
        <v>12.62</v>
      </c>
      <c r="AF1363" s="68">
        <f t="shared" si="270"/>
        <v>1943.62</v>
      </c>
      <c r="AG1363" s="69"/>
      <c r="AH1363" s="69"/>
      <c r="AI1363" s="69"/>
      <c r="AJ1363" s="68">
        <f t="shared" si="271"/>
        <v>0</v>
      </c>
      <c r="AK1363" s="69"/>
      <c r="AL1363" s="69"/>
      <c r="AM1363" s="69"/>
      <c r="AN1363" s="69"/>
      <c r="AO1363" s="69"/>
      <c r="AP1363" s="69">
        <v>158</v>
      </c>
      <c r="AQ1363" s="68">
        <f t="shared" si="272"/>
        <v>158</v>
      </c>
      <c r="AR1363" s="69">
        <v>492.49</v>
      </c>
      <c r="AS1363" s="69"/>
      <c r="AT1363" s="72">
        <f t="shared" si="273"/>
        <v>112.96350000000001</v>
      </c>
      <c r="AU1363" s="71">
        <f t="shared" si="277"/>
        <v>12.677015000000001</v>
      </c>
      <c r="AV1363" s="68">
        <f t="shared" si="274"/>
        <v>2719.7505149999997</v>
      </c>
      <c r="AW1363" s="68">
        <f t="shared" si="276"/>
        <v>32637.006179999997</v>
      </c>
      <c r="AX1363" s="70">
        <v>400</v>
      </c>
      <c r="AY1363" s="70">
        <v>600</v>
      </c>
      <c r="AZ1363" s="70"/>
      <c r="BA1363" s="68">
        <f t="shared" si="275"/>
        <v>33637.006179999997</v>
      </c>
      <c r="BB1363" s="17"/>
      <c r="BC1363" s="81"/>
    </row>
    <row r="1364" spans="1:55" s="20" customFormat="1" ht="39.75" customHeight="1" x14ac:dyDescent="0.25">
      <c r="A1364" s="81" t="s">
        <v>73</v>
      </c>
      <c r="B1364" s="34" t="s">
        <v>2</v>
      </c>
      <c r="C1364" s="34"/>
      <c r="D1364" s="34"/>
      <c r="E1364" s="34"/>
      <c r="F1364" s="34" t="s">
        <v>5182</v>
      </c>
      <c r="G1364" s="15" t="s">
        <v>4783</v>
      </c>
      <c r="H1364" s="16"/>
      <c r="I1364" s="172">
        <f t="shared" si="268"/>
        <v>1352</v>
      </c>
      <c r="J1364" s="83">
        <f t="shared" si="267"/>
        <v>1297</v>
      </c>
      <c r="K1364" s="17" t="s">
        <v>4753</v>
      </c>
      <c r="L1364" s="60" t="s">
        <v>4785</v>
      </c>
      <c r="M1364" s="60" t="s">
        <v>5649</v>
      </c>
      <c r="N1364" s="53" t="s">
        <v>4790</v>
      </c>
      <c r="O1364" s="18" t="s">
        <v>4087</v>
      </c>
      <c r="P1364" s="47" t="s">
        <v>4088</v>
      </c>
      <c r="Q1364" s="48">
        <v>30636</v>
      </c>
      <c r="R1364" s="66" t="s">
        <v>1481</v>
      </c>
      <c r="S1364" s="48" t="s">
        <v>76</v>
      </c>
      <c r="T1364" s="56" t="s">
        <v>77</v>
      </c>
      <c r="U1364" s="47" t="s">
        <v>1821</v>
      </c>
      <c r="V1364" s="58" t="s">
        <v>140</v>
      </c>
      <c r="W1364" s="58" t="s">
        <v>141</v>
      </c>
      <c r="X1364" s="58" t="s">
        <v>5183</v>
      </c>
      <c r="Y1364" s="19" t="s">
        <v>5169</v>
      </c>
      <c r="Z1364" s="71"/>
      <c r="AA1364" s="69"/>
      <c r="AB1364" s="68">
        <f t="shared" si="269"/>
        <v>0</v>
      </c>
      <c r="AC1364" s="69">
        <v>1244.0999999999999</v>
      </c>
      <c r="AD1364" s="69">
        <v>669.9</v>
      </c>
      <c r="AE1364" s="69">
        <v>19.920000000000002</v>
      </c>
      <c r="AF1364" s="68">
        <f t="shared" si="270"/>
        <v>1933.92</v>
      </c>
      <c r="AG1364" s="69"/>
      <c r="AH1364" s="69"/>
      <c r="AI1364" s="69"/>
      <c r="AJ1364" s="68">
        <f t="shared" si="271"/>
        <v>0</v>
      </c>
      <c r="AK1364" s="69"/>
      <c r="AL1364" s="69"/>
      <c r="AM1364" s="69"/>
      <c r="AN1364" s="69"/>
      <c r="AO1364" s="69">
        <v>150</v>
      </c>
      <c r="AP1364" s="69">
        <v>158</v>
      </c>
      <c r="AQ1364" s="68">
        <f t="shared" si="272"/>
        <v>308</v>
      </c>
      <c r="AR1364" s="69">
        <v>575.72</v>
      </c>
      <c r="AS1364" s="69"/>
      <c r="AT1364" s="72">
        <f t="shared" si="273"/>
        <v>111.96899999999999</v>
      </c>
      <c r="AU1364" s="71">
        <f t="shared" si="277"/>
        <v>12.565409999999998</v>
      </c>
      <c r="AV1364" s="68">
        <f t="shared" si="274"/>
        <v>2942.1744100000005</v>
      </c>
      <c r="AW1364" s="68">
        <f t="shared" si="276"/>
        <v>35306.09292000001</v>
      </c>
      <c r="AX1364" s="70">
        <v>400</v>
      </c>
      <c r="AY1364" s="70">
        <v>600</v>
      </c>
      <c r="AZ1364" s="70"/>
      <c r="BA1364" s="68">
        <f t="shared" si="275"/>
        <v>36306.09292000001</v>
      </c>
      <c r="BB1364" s="17"/>
      <c r="BC1364" s="81"/>
    </row>
    <row r="1365" spans="1:55" s="20" customFormat="1" ht="39.75" customHeight="1" x14ac:dyDescent="0.25">
      <c r="A1365" s="81" t="s">
        <v>73</v>
      </c>
      <c r="B1365" s="34" t="s">
        <v>2</v>
      </c>
      <c r="C1365" s="34"/>
      <c r="D1365" s="34"/>
      <c r="E1365" s="34"/>
      <c r="F1365" s="34" t="s">
        <v>5182</v>
      </c>
      <c r="G1365" s="15" t="s">
        <v>4783</v>
      </c>
      <c r="H1365" s="16"/>
      <c r="I1365" s="172">
        <f t="shared" si="268"/>
        <v>1353</v>
      </c>
      <c r="J1365" s="83">
        <f t="shared" si="267"/>
        <v>1298</v>
      </c>
      <c r="K1365" s="17" t="s">
        <v>4753</v>
      </c>
      <c r="L1365" s="60" t="s">
        <v>4785</v>
      </c>
      <c r="M1365" s="60" t="s">
        <v>5649</v>
      </c>
      <c r="N1365" s="53" t="s">
        <v>4790</v>
      </c>
      <c r="O1365" s="18" t="s">
        <v>4089</v>
      </c>
      <c r="P1365" s="47" t="s">
        <v>4090</v>
      </c>
      <c r="Q1365" s="48">
        <v>32387</v>
      </c>
      <c r="R1365" s="66" t="s">
        <v>1482</v>
      </c>
      <c r="S1365" s="48" t="s">
        <v>76</v>
      </c>
      <c r="T1365" s="56" t="s">
        <v>77</v>
      </c>
      <c r="U1365" s="47" t="s">
        <v>1821</v>
      </c>
      <c r="V1365" s="58" t="s">
        <v>146</v>
      </c>
      <c r="W1365" s="58" t="s">
        <v>147</v>
      </c>
      <c r="X1365" s="58" t="s">
        <v>5183</v>
      </c>
      <c r="Y1365" s="19" t="s">
        <v>5169</v>
      </c>
      <c r="Z1365" s="71"/>
      <c r="AA1365" s="69"/>
      <c r="AB1365" s="68">
        <f t="shared" si="269"/>
        <v>0</v>
      </c>
      <c r="AC1365" s="69">
        <v>1214.2</v>
      </c>
      <c r="AD1365" s="69">
        <v>653.79999999999995</v>
      </c>
      <c r="AE1365" s="69">
        <v>44.37</v>
      </c>
      <c r="AF1365" s="68">
        <f t="shared" si="270"/>
        <v>1912.37</v>
      </c>
      <c r="AG1365" s="69"/>
      <c r="AH1365" s="69"/>
      <c r="AI1365" s="69"/>
      <c r="AJ1365" s="68">
        <f t="shared" si="271"/>
        <v>0</v>
      </c>
      <c r="AK1365" s="69"/>
      <c r="AL1365" s="69"/>
      <c r="AM1365" s="69"/>
      <c r="AN1365" s="69"/>
      <c r="AO1365" s="69">
        <v>150</v>
      </c>
      <c r="AP1365" s="69">
        <v>158</v>
      </c>
      <c r="AQ1365" s="68">
        <f t="shared" si="272"/>
        <v>308</v>
      </c>
      <c r="AR1365" s="69">
        <v>528.16</v>
      </c>
      <c r="AS1365" s="69"/>
      <c r="AT1365" s="72">
        <f t="shared" si="273"/>
        <v>109.27800000000001</v>
      </c>
      <c r="AU1365" s="71">
        <f t="shared" si="277"/>
        <v>12.26342</v>
      </c>
      <c r="AV1365" s="68">
        <f t="shared" si="274"/>
        <v>2870.0714199999998</v>
      </c>
      <c r="AW1365" s="68">
        <f t="shared" si="276"/>
        <v>34440.857039999995</v>
      </c>
      <c r="AX1365" s="70">
        <v>400</v>
      </c>
      <c r="AY1365" s="70">
        <v>600</v>
      </c>
      <c r="AZ1365" s="70"/>
      <c r="BA1365" s="68">
        <f t="shared" si="275"/>
        <v>35440.857039999995</v>
      </c>
      <c r="BB1365" s="17"/>
      <c r="BC1365" s="81"/>
    </row>
    <row r="1366" spans="1:55" s="20" customFormat="1" ht="39.75" customHeight="1" x14ac:dyDescent="0.25">
      <c r="A1366" s="81" t="s">
        <v>73</v>
      </c>
      <c r="B1366" s="34" t="s">
        <v>2</v>
      </c>
      <c r="C1366" s="34"/>
      <c r="D1366" s="34"/>
      <c r="E1366" s="34"/>
      <c r="F1366" s="34" t="s">
        <v>5182</v>
      </c>
      <c r="G1366" s="15" t="s">
        <v>4783</v>
      </c>
      <c r="H1366" s="16"/>
      <c r="I1366" s="172">
        <f t="shared" si="268"/>
        <v>1354</v>
      </c>
      <c r="J1366" s="83">
        <f t="shared" si="267"/>
        <v>1299</v>
      </c>
      <c r="K1366" s="17" t="s">
        <v>4753</v>
      </c>
      <c r="L1366" s="60" t="s">
        <v>4785</v>
      </c>
      <c r="M1366" s="60" t="s">
        <v>5649</v>
      </c>
      <c r="N1366" s="53" t="s">
        <v>4793</v>
      </c>
      <c r="O1366" s="18" t="s">
        <v>4091</v>
      </c>
      <c r="P1366" s="47" t="s">
        <v>4092</v>
      </c>
      <c r="Q1366" s="48">
        <v>40529</v>
      </c>
      <c r="R1366" s="66" t="s">
        <v>5119</v>
      </c>
      <c r="S1366" s="48" t="s">
        <v>76</v>
      </c>
      <c r="T1366" s="56" t="s">
        <v>77</v>
      </c>
      <c r="U1366" s="47" t="s">
        <v>1821</v>
      </c>
      <c r="V1366" s="58" t="s">
        <v>148</v>
      </c>
      <c r="W1366" s="58" t="s">
        <v>149</v>
      </c>
      <c r="X1366" s="58" t="s">
        <v>5183</v>
      </c>
      <c r="Y1366" s="19" t="s">
        <v>5169</v>
      </c>
      <c r="Z1366" s="71"/>
      <c r="AA1366" s="69"/>
      <c r="AB1366" s="68">
        <f t="shared" si="269"/>
        <v>0</v>
      </c>
      <c r="AC1366" s="69">
        <v>1209</v>
      </c>
      <c r="AD1366" s="69">
        <v>651</v>
      </c>
      <c r="AE1366" s="69"/>
      <c r="AF1366" s="68">
        <f t="shared" si="270"/>
        <v>1860</v>
      </c>
      <c r="AG1366" s="69"/>
      <c r="AH1366" s="69"/>
      <c r="AI1366" s="69"/>
      <c r="AJ1366" s="68">
        <f t="shared" si="271"/>
        <v>0</v>
      </c>
      <c r="AK1366" s="69"/>
      <c r="AL1366" s="69"/>
      <c r="AM1366" s="69"/>
      <c r="AN1366" s="69"/>
      <c r="AO1366" s="69">
        <v>150</v>
      </c>
      <c r="AP1366" s="69">
        <v>158</v>
      </c>
      <c r="AQ1366" s="68">
        <f t="shared" si="272"/>
        <v>308</v>
      </c>
      <c r="AR1366" s="69">
        <v>491.49</v>
      </c>
      <c r="AS1366" s="69"/>
      <c r="AT1366" s="72">
        <f t="shared" si="273"/>
        <v>108.81</v>
      </c>
      <c r="AU1366" s="71">
        <f t="shared" si="277"/>
        <v>12.210899999999999</v>
      </c>
      <c r="AV1366" s="68">
        <f t="shared" si="274"/>
        <v>2780.5108999999998</v>
      </c>
      <c r="AW1366" s="68">
        <f t="shared" si="276"/>
        <v>33366.130799999999</v>
      </c>
      <c r="AX1366" s="70">
        <v>400</v>
      </c>
      <c r="AY1366" s="70">
        <v>600</v>
      </c>
      <c r="AZ1366" s="70"/>
      <c r="BA1366" s="68">
        <f t="shared" si="275"/>
        <v>34366.130799999999</v>
      </c>
      <c r="BB1366" s="17" t="s">
        <v>5120</v>
      </c>
      <c r="BC1366" s="81" t="s">
        <v>4973</v>
      </c>
    </row>
    <row r="1367" spans="1:55" s="20" customFormat="1" ht="39.75" customHeight="1" x14ac:dyDescent="0.25">
      <c r="A1367" s="81" t="s">
        <v>73</v>
      </c>
      <c r="B1367" s="34" t="s">
        <v>2</v>
      </c>
      <c r="C1367" s="34"/>
      <c r="D1367" s="34"/>
      <c r="E1367" s="34"/>
      <c r="F1367" s="34" t="s">
        <v>5182</v>
      </c>
      <c r="G1367" s="15" t="s">
        <v>4783</v>
      </c>
      <c r="H1367" s="16"/>
      <c r="I1367" s="172">
        <f t="shared" si="268"/>
        <v>1355</v>
      </c>
      <c r="J1367" s="83">
        <f t="shared" si="267"/>
        <v>1300</v>
      </c>
      <c r="K1367" s="17" t="s">
        <v>4753</v>
      </c>
      <c r="L1367" s="60" t="s">
        <v>4785</v>
      </c>
      <c r="M1367" s="60" t="s">
        <v>5649</v>
      </c>
      <c r="N1367" s="53" t="s">
        <v>4792</v>
      </c>
      <c r="O1367" s="18" t="s">
        <v>4093</v>
      </c>
      <c r="P1367" s="47" t="s">
        <v>4094</v>
      </c>
      <c r="Q1367" s="48">
        <v>35783</v>
      </c>
      <c r="R1367" s="66" t="s">
        <v>1483</v>
      </c>
      <c r="S1367" s="48" t="s">
        <v>76</v>
      </c>
      <c r="T1367" s="56" t="s">
        <v>77</v>
      </c>
      <c r="U1367" s="47" t="s">
        <v>1821</v>
      </c>
      <c r="V1367" s="58" t="s">
        <v>142</v>
      </c>
      <c r="W1367" s="58" t="s">
        <v>143</v>
      </c>
      <c r="X1367" s="58" t="s">
        <v>5183</v>
      </c>
      <c r="Y1367" s="19" t="s">
        <v>5197</v>
      </c>
      <c r="Z1367" s="71"/>
      <c r="AA1367" s="69"/>
      <c r="AB1367" s="68">
        <f t="shared" si="269"/>
        <v>0</v>
      </c>
      <c r="AC1367" s="69">
        <v>1233.7</v>
      </c>
      <c r="AD1367" s="69">
        <v>664.3</v>
      </c>
      <c r="AE1367" s="69">
        <v>4.6900000000000004</v>
      </c>
      <c r="AF1367" s="68">
        <f t="shared" si="270"/>
        <v>1902.69</v>
      </c>
      <c r="AG1367" s="69"/>
      <c r="AH1367" s="69"/>
      <c r="AI1367" s="69"/>
      <c r="AJ1367" s="68">
        <f t="shared" si="271"/>
        <v>0</v>
      </c>
      <c r="AK1367" s="69"/>
      <c r="AL1367" s="69"/>
      <c r="AM1367" s="69"/>
      <c r="AN1367" s="69"/>
      <c r="AO1367" s="69"/>
      <c r="AP1367" s="69">
        <v>158</v>
      </c>
      <c r="AQ1367" s="68">
        <f t="shared" si="272"/>
        <v>158</v>
      </c>
      <c r="AR1367" s="69">
        <v>527.16</v>
      </c>
      <c r="AS1367" s="69"/>
      <c r="AT1367" s="72">
        <f t="shared" si="273"/>
        <v>111.033</v>
      </c>
      <c r="AU1367" s="71">
        <f t="shared" si="277"/>
        <v>12.460369999999999</v>
      </c>
      <c r="AV1367" s="68">
        <f t="shared" si="274"/>
        <v>2711.3433699999996</v>
      </c>
      <c r="AW1367" s="68">
        <f t="shared" si="276"/>
        <v>32536.120439999995</v>
      </c>
      <c r="AX1367" s="70">
        <v>400</v>
      </c>
      <c r="AY1367" s="70">
        <v>600</v>
      </c>
      <c r="AZ1367" s="70"/>
      <c r="BA1367" s="68">
        <f t="shared" si="275"/>
        <v>33536.120439999999</v>
      </c>
      <c r="BB1367" s="17"/>
      <c r="BC1367" s="81"/>
    </row>
    <row r="1368" spans="1:55" s="20" customFormat="1" ht="39.75" customHeight="1" x14ac:dyDescent="0.25">
      <c r="A1368" s="81" t="s">
        <v>73</v>
      </c>
      <c r="B1368" s="34" t="s">
        <v>2</v>
      </c>
      <c r="C1368" s="34"/>
      <c r="D1368" s="34"/>
      <c r="E1368" s="34"/>
      <c r="F1368" s="34" t="s">
        <v>5182</v>
      </c>
      <c r="G1368" s="15" t="s">
        <v>4783</v>
      </c>
      <c r="H1368" s="16"/>
      <c r="I1368" s="172">
        <f t="shared" si="268"/>
        <v>1356</v>
      </c>
      <c r="J1368" s="83">
        <f t="shared" si="267"/>
        <v>1301</v>
      </c>
      <c r="K1368" s="17" t="s">
        <v>4753</v>
      </c>
      <c r="L1368" s="60" t="s">
        <v>4785</v>
      </c>
      <c r="M1368" s="60" t="s">
        <v>5649</v>
      </c>
      <c r="N1368" s="53" t="s">
        <v>4793</v>
      </c>
      <c r="O1368" s="18" t="s">
        <v>4095</v>
      </c>
      <c r="P1368" s="47" t="s">
        <v>4096</v>
      </c>
      <c r="Q1368" s="48">
        <v>32264</v>
      </c>
      <c r="R1368" s="66" t="s">
        <v>1484</v>
      </c>
      <c r="S1368" s="48" t="s">
        <v>76</v>
      </c>
      <c r="T1368" s="56" t="s">
        <v>77</v>
      </c>
      <c r="U1368" s="47" t="s">
        <v>1821</v>
      </c>
      <c r="V1368" s="58" t="s">
        <v>142</v>
      </c>
      <c r="W1368" s="58" t="s">
        <v>143</v>
      </c>
      <c r="X1368" s="58" t="s">
        <v>5183</v>
      </c>
      <c r="Y1368" s="19" t="s">
        <v>5197</v>
      </c>
      <c r="Z1368" s="71"/>
      <c r="AA1368" s="69"/>
      <c r="AB1368" s="68">
        <f t="shared" si="269"/>
        <v>0</v>
      </c>
      <c r="AC1368" s="69">
        <v>1233.7</v>
      </c>
      <c r="AD1368" s="69">
        <v>664.3</v>
      </c>
      <c r="AE1368" s="69">
        <v>13.74</v>
      </c>
      <c r="AF1368" s="68">
        <f t="shared" si="270"/>
        <v>1911.74</v>
      </c>
      <c r="AG1368" s="69"/>
      <c r="AH1368" s="69"/>
      <c r="AI1368" s="69"/>
      <c r="AJ1368" s="68">
        <f t="shared" si="271"/>
        <v>0</v>
      </c>
      <c r="AK1368" s="69"/>
      <c r="AL1368" s="69"/>
      <c r="AM1368" s="69"/>
      <c r="AN1368" s="69"/>
      <c r="AO1368" s="69"/>
      <c r="AP1368" s="69">
        <v>158</v>
      </c>
      <c r="AQ1368" s="68">
        <f t="shared" si="272"/>
        <v>158</v>
      </c>
      <c r="AR1368" s="69">
        <v>444.93</v>
      </c>
      <c r="AS1368" s="69"/>
      <c r="AT1368" s="72">
        <f t="shared" si="273"/>
        <v>111.033</v>
      </c>
      <c r="AU1368" s="71">
        <f t="shared" si="277"/>
        <v>12.460369999999999</v>
      </c>
      <c r="AV1368" s="68">
        <f t="shared" si="274"/>
        <v>2638.1633699999993</v>
      </c>
      <c r="AW1368" s="68">
        <f t="shared" si="276"/>
        <v>31657.960439999992</v>
      </c>
      <c r="AX1368" s="70">
        <v>400</v>
      </c>
      <c r="AY1368" s="70">
        <v>600</v>
      </c>
      <c r="AZ1368" s="70"/>
      <c r="BA1368" s="68">
        <f t="shared" si="275"/>
        <v>32657.960439999992</v>
      </c>
      <c r="BB1368" s="17"/>
      <c r="BC1368" s="81"/>
    </row>
    <row r="1369" spans="1:55" s="20" customFormat="1" ht="39.75" customHeight="1" x14ac:dyDescent="0.25">
      <c r="A1369" s="81" t="s">
        <v>73</v>
      </c>
      <c r="B1369" s="34" t="s">
        <v>2</v>
      </c>
      <c r="C1369" s="34"/>
      <c r="D1369" s="34"/>
      <c r="E1369" s="34"/>
      <c r="F1369" s="34" t="s">
        <v>5182</v>
      </c>
      <c r="G1369" s="15" t="s">
        <v>4783</v>
      </c>
      <c r="H1369" s="16"/>
      <c r="I1369" s="172">
        <f t="shared" si="268"/>
        <v>1357</v>
      </c>
      <c r="J1369" s="83">
        <f t="shared" si="267"/>
        <v>1302</v>
      </c>
      <c r="K1369" s="17" t="s">
        <v>4753</v>
      </c>
      <c r="L1369" s="60" t="s">
        <v>4785</v>
      </c>
      <c r="M1369" s="60" t="s">
        <v>5649</v>
      </c>
      <c r="N1369" s="53" t="s">
        <v>4800</v>
      </c>
      <c r="O1369" s="18" t="s">
        <v>4097</v>
      </c>
      <c r="P1369" s="47" t="s">
        <v>4098</v>
      </c>
      <c r="Q1369" s="48">
        <v>31229</v>
      </c>
      <c r="R1369" s="66" t="s">
        <v>1485</v>
      </c>
      <c r="S1369" s="48" t="s">
        <v>76</v>
      </c>
      <c r="T1369" s="56" t="s">
        <v>77</v>
      </c>
      <c r="U1369" s="47" t="s">
        <v>1821</v>
      </c>
      <c r="V1369" s="58" t="s">
        <v>142</v>
      </c>
      <c r="W1369" s="58" t="s">
        <v>143</v>
      </c>
      <c r="X1369" s="58" t="s">
        <v>5183</v>
      </c>
      <c r="Y1369" s="19" t="s">
        <v>5169</v>
      </c>
      <c r="Z1369" s="71"/>
      <c r="AA1369" s="69"/>
      <c r="AB1369" s="68">
        <f t="shared" si="269"/>
        <v>0</v>
      </c>
      <c r="AC1369" s="69">
        <v>1233.7</v>
      </c>
      <c r="AD1369" s="69">
        <v>664.3</v>
      </c>
      <c r="AE1369" s="69">
        <v>16.54</v>
      </c>
      <c r="AF1369" s="68">
        <f t="shared" si="270"/>
        <v>1914.54</v>
      </c>
      <c r="AG1369" s="69"/>
      <c r="AH1369" s="69"/>
      <c r="AI1369" s="69"/>
      <c r="AJ1369" s="68">
        <f t="shared" si="271"/>
        <v>0</v>
      </c>
      <c r="AK1369" s="69"/>
      <c r="AL1369" s="69"/>
      <c r="AM1369" s="69"/>
      <c r="AN1369" s="69"/>
      <c r="AO1369" s="69"/>
      <c r="AP1369" s="69">
        <v>158</v>
      </c>
      <c r="AQ1369" s="68">
        <f t="shared" si="272"/>
        <v>158</v>
      </c>
      <c r="AR1369" s="69">
        <v>515.27</v>
      </c>
      <c r="AS1369" s="69"/>
      <c r="AT1369" s="72">
        <f t="shared" si="273"/>
        <v>111.033</v>
      </c>
      <c r="AU1369" s="71">
        <f t="shared" si="277"/>
        <v>12.460369999999999</v>
      </c>
      <c r="AV1369" s="68">
        <f t="shared" si="274"/>
        <v>2711.3033699999996</v>
      </c>
      <c r="AW1369" s="68">
        <f t="shared" si="276"/>
        <v>32535.640439999996</v>
      </c>
      <c r="AX1369" s="70">
        <v>400</v>
      </c>
      <c r="AY1369" s="70">
        <v>600</v>
      </c>
      <c r="AZ1369" s="70"/>
      <c r="BA1369" s="68">
        <f t="shared" si="275"/>
        <v>33535.640439999996</v>
      </c>
      <c r="BB1369" s="17"/>
      <c r="BC1369" s="81"/>
    </row>
    <row r="1370" spans="1:55" s="20" customFormat="1" ht="39.75" customHeight="1" x14ac:dyDescent="0.25">
      <c r="A1370" s="81" t="s">
        <v>73</v>
      </c>
      <c r="B1370" s="34" t="s">
        <v>2</v>
      </c>
      <c r="C1370" s="34"/>
      <c r="D1370" s="34"/>
      <c r="E1370" s="34"/>
      <c r="F1370" s="34" t="s">
        <v>5182</v>
      </c>
      <c r="G1370" s="15" t="s">
        <v>4783</v>
      </c>
      <c r="H1370" s="16"/>
      <c r="I1370" s="172">
        <f t="shared" si="268"/>
        <v>1358</v>
      </c>
      <c r="J1370" s="83">
        <f t="shared" si="267"/>
        <v>1303</v>
      </c>
      <c r="K1370" s="17" t="s">
        <v>4753</v>
      </c>
      <c r="L1370" s="60" t="s">
        <v>4785</v>
      </c>
      <c r="M1370" s="60" t="s">
        <v>5649</v>
      </c>
      <c r="N1370" s="53" t="s">
        <v>4800</v>
      </c>
      <c r="O1370" s="18" t="s">
        <v>4099</v>
      </c>
      <c r="P1370" s="47" t="s">
        <v>4100</v>
      </c>
      <c r="Q1370" s="48">
        <v>30164</v>
      </c>
      <c r="R1370" s="66" t="s">
        <v>1486</v>
      </c>
      <c r="S1370" s="48" t="s">
        <v>76</v>
      </c>
      <c r="T1370" s="56" t="s">
        <v>77</v>
      </c>
      <c r="U1370" s="47" t="s">
        <v>1821</v>
      </c>
      <c r="V1370" s="58" t="s">
        <v>142</v>
      </c>
      <c r="W1370" s="58" t="s">
        <v>143</v>
      </c>
      <c r="X1370" s="58" t="s">
        <v>5183</v>
      </c>
      <c r="Y1370" s="19" t="s">
        <v>5169</v>
      </c>
      <c r="Z1370" s="71"/>
      <c r="AA1370" s="69"/>
      <c r="AB1370" s="68">
        <f t="shared" si="269"/>
        <v>0</v>
      </c>
      <c r="AC1370" s="69">
        <v>1233.7</v>
      </c>
      <c r="AD1370" s="69">
        <v>664.3</v>
      </c>
      <c r="AE1370" s="69">
        <v>13.75</v>
      </c>
      <c r="AF1370" s="68">
        <f t="shared" si="270"/>
        <v>1911.75</v>
      </c>
      <c r="AG1370" s="69"/>
      <c r="AH1370" s="69"/>
      <c r="AI1370" s="69"/>
      <c r="AJ1370" s="68">
        <f t="shared" si="271"/>
        <v>0</v>
      </c>
      <c r="AK1370" s="69"/>
      <c r="AL1370" s="69"/>
      <c r="AM1370" s="69"/>
      <c r="AN1370" s="69"/>
      <c r="AO1370" s="69"/>
      <c r="AP1370" s="69">
        <v>158</v>
      </c>
      <c r="AQ1370" s="68">
        <f t="shared" si="272"/>
        <v>158</v>
      </c>
      <c r="AR1370" s="69">
        <v>575.72</v>
      </c>
      <c r="AS1370" s="69"/>
      <c r="AT1370" s="72">
        <f t="shared" si="273"/>
        <v>111.033</v>
      </c>
      <c r="AU1370" s="71">
        <f t="shared" si="277"/>
        <v>12.460369999999999</v>
      </c>
      <c r="AV1370" s="68">
        <f t="shared" si="274"/>
        <v>2768.9633699999999</v>
      </c>
      <c r="AW1370" s="68">
        <f t="shared" si="276"/>
        <v>33227.560440000001</v>
      </c>
      <c r="AX1370" s="70">
        <v>400</v>
      </c>
      <c r="AY1370" s="70">
        <v>600</v>
      </c>
      <c r="AZ1370" s="70"/>
      <c r="BA1370" s="68">
        <f t="shared" si="275"/>
        <v>34227.560440000001</v>
      </c>
      <c r="BB1370" s="17"/>
      <c r="BC1370" s="81"/>
    </row>
    <row r="1371" spans="1:55" s="20" customFormat="1" ht="39.75" customHeight="1" x14ac:dyDescent="0.25">
      <c r="A1371" s="81" t="s">
        <v>73</v>
      </c>
      <c r="B1371" s="34" t="s">
        <v>2</v>
      </c>
      <c r="C1371" s="34"/>
      <c r="D1371" s="34"/>
      <c r="E1371" s="34"/>
      <c r="F1371" s="34" t="s">
        <v>5182</v>
      </c>
      <c r="G1371" s="15" t="s">
        <v>4783</v>
      </c>
      <c r="H1371" s="16"/>
      <c r="I1371" s="172">
        <f t="shared" si="268"/>
        <v>1359</v>
      </c>
      <c r="J1371" s="83">
        <f t="shared" si="267"/>
        <v>1304</v>
      </c>
      <c r="K1371" s="17" t="s">
        <v>4753</v>
      </c>
      <c r="L1371" s="60" t="s">
        <v>4785</v>
      </c>
      <c r="M1371" s="60" t="s">
        <v>5649</v>
      </c>
      <c r="N1371" s="53" t="s">
        <v>4793</v>
      </c>
      <c r="O1371" s="18" t="s">
        <v>4101</v>
      </c>
      <c r="P1371" s="47" t="s">
        <v>4102</v>
      </c>
      <c r="Q1371" s="48">
        <v>30651</v>
      </c>
      <c r="R1371" s="66" t="s">
        <v>1487</v>
      </c>
      <c r="S1371" s="48" t="s">
        <v>76</v>
      </c>
      <c r="T1371" s="56" t="s">
        <v>77</v>
      </c>
      <c r="U1371" s="47" t="s">
        <v>1821</v>
      </c>
      <c r="V1371" s="58" t="s">
        <v>142</v>
      </c>
      <c r="W1371" s="58" t="s">
        <v>143</v>
      </c>
      <c r="X1371" s="58" t="s">
        <v>5183</v>
      </c>
      <c r="Y1371" s="19" t="s">
        <v>5169</v>
      </c>
      <c r="Z1371" s="71"/>
      <c r="AA1371" s="69"/>
      <c r="AB1371" s="68">
        <f t="shared" si="269"/>
        <v>0</v>
      </c>
      <c r="AC1371" s="69">
        <v>1233.7</v>
      </c>
      <c r="AD1371" s="69">
        <v>664.3</v>
      </c>
      <c r="AE1371" s="69">
        <v>42.75</v>
      </c>
      <c r="AF1371" s="68">
        <f t="shared" si="270"/>
        <v>1940.75</v>
      </c>
      <c r="AG1371" s="69"/>
      <c r="AH1371" s="69"/>
      <c r="AI1371" s="69"/>
      <c r="AJ1371" s="68">
        <f t="shared" si="271"/>
        <v>0</v>
      </c>
      <c r="AK1371" s="69"/>
      <c r="AL1371" s="69"/>
      <c r="AM1371" s="69"/>
      <c r="AN1371" s="69"/>
      <c r="AO1371" s="69"/>
      <c r="AP1371" s="69">
        <v>158</v>
      </c>
      <c r="AQ1371" s="68">
        <f t="shared" si="272"/>
        <v>158</v>
      </c>
      <c r="AR1371" s="69">
        <v>575.72</v>
      </c>
      <c r="AS1371" s="69"/>
      <c r="AT1371" s="72">
        <f t="shared" si="273"/>
        <v>111.033</v>
      </c>
      <c r="AU1371" s="71">
        <f t="shared" si="277"/>
        <v>12.460369999999999</v>
      </c>
      <c r="AV1371" s="68">
        <f t="shared" si="274"/>
        <v>2797.9633699999999</v>
      </c>
      <c r="AW1371" s="68">
        <f t="shared" si="276"/>
        <v>33575.560440000001</v>
      </c>
      <c r="AX1371" s="70">
        <v>400</v>
      </c>
      <c r="AY1371" s="70">
        <v>600</v>
      </c>
      <c r="AZ1371" s="70"/>
      <c r="BA1371" s="68">
        <f t="shared" si="275"/>
        <v>34575.560440000001</v>
      </c>
      <c r="BB1371" s="17"/>
      <c r="BC1371" s="81"/>
    </row>
    <row r="1372" spans="1:55" s="20" customFormat="1" ht="39.75" customHeight="1" x14ac:dyDescent="0.25">
      <c r="A1372" s="81" t="s">
        <v>73</v>
      </c>
      <c r="B1372" s="34" t="s">
        <v>2</v>
      </c>
      <c r="C1372" s="34"/>
      <c r="D1372" s="34"/>
      <c r="E1372" s="34"/>
      <c r="F1372" s="34" t="s">
        <v>5182</v>
      </c>
      <c r="G1372" s="15" t="s">
        <v>4783</v>
      </c>
      <c r="H1372" s="16"/>
      <c r="I1372" s="172">
        <f t="shared" si="268"/>
        <v>1360</v>
      </c>
      <c r="J1372" s="83">
        <f t="shared" si="267"/>
        <v>1305</v>
      </c>
      <c r="K1372" s="17" t="s">
        <v>4753</v>
      </c>
      <c r="L1372" s="60" t="s">
        <v>4785</v>
      </c>
      <c r="M1372" s="60" t="s">
        <v>5649</v>
      </c>
      <c r="N1372" s="53" t="s">
        <v>4793</v>
      </c>
      <c r="O1372" s="18" t="s">
        <v>4103</v>
      </c>
      <c r="P1372" s="47" t="s">
        <v>4104</v>
      </c>
      <c r="Q1372" s="48">
        <v>30164</v>
      </c>
      <c r="R1372" s="66" t="s">
        <v>1488</v>
      </c>
      <c r="S1372" s="48" t="s">
        <v>76</v>
      </c>
      <c r="T1372" s="56" t="s">
        <v>77</v>
      </c>
      <c r="U1372" s="47" t="s">
        <v>1821</v>
      </c>
      <c r="V1372" s="58" t="s">
        <v>138</v>
      </c>
      <c r="W1372" s="58" t="s">
        <v>139</v>
      </c>
      <c r="X1372" s="58" t="s">
        <v>5183</v>
      </c>
      <c r="Y1372" s="19" t="s">
        <v>5169</v>
      </c>
      <c r="Z1372" s="71"/>
      <c r="AA1372" s="69"/>
      <c r="AB1372" s="68">
        <f t="shared" si="269"/>
        <v>0</v>
      </c>
      <c r="AC1372" s="69">
        <v>1255.1500000000001</v>
      </c>
      <c r="AD1372" s="69">
        <v>675.85</v>
      </c>
      <c r="AE1372" s="69">
        <v>15.62</v>
      </c>
      <c r="AF1372" s="68">
        <f t="shared" si="270"/>
        <v>1946.62</v>
      </c>
      <c r="AG1372" s="69"/>
      <c r="AH1372" s="69"/>
      <c r="AI1372" s="69"/>
      <c r="AJ1372" s="68">
        <f t="shared" si="271"/>
        <v>0</v>
      </c>
      <c r="AK1372" s="69"/>
      <c r="AL1372" s="69"/>
      <c r="AM1372" s="69"/>
      <c r="AN1372" s="69"/>
      <c r="AO1372" s="69">
        <v>150</v>
      </c>
      <c r="AP1372" s="69">
        <v>158</v>
      </c>
      <c r="AQ1372" s="68">
        <f t="shared" si="272"/>
        <v>308</v>
      </c>
      <c r="AR1372" s="69">
        <v>443.93</v>
      </c>
      <c r="AS1372" s="69"/>
      <c r="AT1372" s="72">
        <f t="shared" si="273"/>
        <v>112.96350000000001</v>
      </c>
      <c r="AU1372" s="71">
        <f t="shared" si="277"/>
        <v>12.677015000000001</v>
      </c>
      <c r="AV1372" s="68">
        <f t="shared" si="274"/>
        <v>2824.1905149999998</v>
      </c>
      <c r="AW1372" s="68">
        <f t="shared" si="276"/>
        <v>33890.286179999996</v>
      </c>
      <c r="AX1372" s="70">
        <v>400</v>
      </c>
      <c r="AY1372" s="70">
        <v>600</v>
      </c>
      <c r="AZ1372" s="70"/>
      <c r="BA1372" s="68">
        <f t="shared" si="275"/>
        <v>34890.286179999996</v>
      </c>
      <c r="BB1372" s="17"/>
      <c r="BC1372" s="81"/>
    </row>
    <row r="1373" spans="1:55" s="20" customFormat="1" ht="39.75" customHeight="1" x14ac:dyDescent="0.25">
      <c r="A1373" s="81" t="s">
        <v>73</v>
      </c>
      <c r="B1373" s="34" t="s">
        <v>2</v>
      </c>
      <c r="C1373" s="34"/>
      <c r="D1373" s="34"/>
      <c r="E1373" s="34"/>
      <c r="F1373" s="34" t="s">
        <v>5182</v>
      </c>
      <c r="G1373" s="15" t="s">
        <v>4783</v>
      </c>
      <c r="H1373" s="16"/>
      <c r="I1373" s="172">
        <f t="shared" si="268"/>
        <v>1361</v>
      </c>
      <c r="J1373" s="83">
        <f t="shared" si="267"/>
        <v>1306</v>
      </c>
      <c r="K1373" s="17" t="s">
        <v>4753</v>
      </c>
      <c r="L1373" s="60" t="s">
        <v>4785</v>
      </c>
      <c r="M1373" s="60" t="s">
        <v>5649</v>
      </c>
      <c r="N1373" s="139" t="s">
        <v>4801</v>
      </c>
      <c r="O1373" s="18" t="s">
        <v>4105</v>
      </c>
      <c r="P1373" s="47" t="s">
        <v>4106</v>
      </c>
      <c r="Q1373" s="48">
        <v>30436</v>
      </c>
      <c r="R1373" s="66" t="s">
        <v>1489</v>
      </c>
      <c r="S1373" s="48" t="s">
        <v>76</v>
      </c>
      <c r="T1373" s="56" t="s">
        <v>77</v>
      </c>
      <c r="U1373" s="47" t="s">
        <v>1821</v>
      </c>
      <c r="V1373" s="58" t="s">
        <v>140</v>
      </c>
      <c r="W1373" s="58" t="s">
        <v>141</v>
      </c>
      <c r="X1373" s="58" t="s">
        <v>5183</v>
      </c>
      <c r="Y1373" s="19" t="s">
        <v>5222</v>
      </c>
      <c r="Z1373" s="71"/>
      <c r="AA1373" s="69"/>
      <c r="AB1373" s="68">
        <f t="shared" si="269"/>
        <v>0</v>
      </c>
      <c r="AC1373" s="69">
        <v>1244.0999999999999</v>
      </c>
      <c r="AD1373" s="69">
        <v>669.9</v>
      </c>
      <c r="AE1373" s="69">
        <v>42.6</v>
      </c>
      <c r="AF1373" s="68">
        <f t="shared" si="270"/>
        <v>1956.6</v>
      </c>
      <c r="AG1373" s="69"/>
      <c r="AH1373" s="69"/>
      <c r="AI1373" s="69"/>
      <c r="AJ1373" s="68">
        <f t="shared" si="271"/>
        <v>0</v>
      </c>
      <c r="AK1373" s="69"/>
      <c r="AL1373" s="69"/>
      <c r="AM1373" s="69"/>
      <c r="AN1373" s="69"/>
      <c r="AO1373" s="69"/>
      <c r="AP1373" s="69">
        <v>158</v>
      </c>
      <c r="AQ1373" s="68">
        <f t="shared" si="272"/>
        <v>158</v>
      </c>
      <c r="AR1373" s="69">
        <v>528.16</v>
      </c>
      <c r="AS1373" s="69"/>
      <c r="AT1373" s="72">
        <f t="shared" si="273"/>
        <v>111.96899999999999</v>
      </c>
      <c r="AU1373" s="71">
        <f t="shared" si="277"/>
        <v>12.565409999999998</v>
      </c>
      <c r="AV1373" s="68">
        <f t="shared" si="274"/>
        <v>2767.29441</v>
      </c>
      <c r="AW1373" s="68">
        <f t="shared" si="276"/>
        <v>33207.532919999998</v>
      </c>
      <c r="AX1373" s="70">
        <v>400</v>
      </c>
      <c r="AY1373" s="70">
        <v>600</v>
      </c>
      <c r="AZ1373" s="70"/>
      <c r="BA1373" s="68">
        <f t="shared" si="275"/>
        <v>34207.532919999998</v>
      </c>
      <c r="BB1373" s="17"/>
      <c r="BC1373" s="81"/>
    </row>
    <row r="1374" spans="1:55" s="20" customFormat="1" ht="39.75" customHeight="1" x14ac:dyDescent="0.25">
      <c r="A1374" s="81" t="s">
        <v>73</v>
      </c>
      <c r="B1374" s="34" t="s">
        <v>2</v>
      </c>
      <c r="C1374" s="34"/>
      <c r="D1374" s="34"/>
      <c r="E1374" s="34"/>
      <c r="F1374" s="34" t="s">
        <v>5182</v>
      </c>
      <c r="G1374" s="15" t="s">
        <v>4783</v>
      </c>
      <c r="H1374" s="16"/>
      <c r="I1374" s="172">
        <f t="shared" si="268"/>
        <v>1362</v>
      </c>
      <c r="J1374" s="83">
        <f t="shared" si="267"/>
        <v>1307</v>
      </c>
      <c r="K1374" s="17" t="s">
        <v>4753</v>
      </c>
      <c r="L1374" s="60" t="s">
        <v>4785</v>
      </c>
      <c r="M1374" s="60" t="s">
        <v>5649</v>
      </c>
      <c r="N1374" s="53" t="s">
        <v>4792</v>
      </c>
      <c r="O1374" s="18" t="s">
        <v>4107</v>
      </c>
      <c r="P1374" s="47" t="s">
        <v>4108</v>
      </c>
      <c r="Q1374" s="48">
        <v>31229</v>
      </c>
      <c r="R1374" s="66" t="s">
        <v>1490</v>
      </c>
      <c r="S1374" s="48" t="s">
        <v>76</v>
      </c>
      <c r="T1374" s="56" t="s">
        <v>77</v>
      </c>
      <c r="U1374" s="47" t="s">
        <v>1821</v>
      </c>
      <c r="V1374" s="58" t="s">
        <v>142</v>
      </c>
      <c r="W1374" s="58" t="s">
        <v>143</v>
      </c>
      <c r="X1374" s="58" t="s">
        <v>5183</v>
      </c>
      <c r="Y1374" s="19" t="s">
        <v>5169</v>
      </c>
      <c r="Z1374" s="71"/>
      <c r="AA1374" s="69"/>
      <c r="AB1374" s="68">
        <f t="shared" si="269"/>
        <v>0</v>
      </c>
      <c r="AC1374" s="69">
        <v>1233.7</v>
      </c>
      <c r="AD1374" s="69">
        <v>664.3</v>
      </c>
      <c r="AE1374" s="69">
        <v>13.75</v>
      </c>
      <c r="AF1374" s="68">
        <f t="shared" si="270"/>
        <v>1911.75</v>
      </c>
      <c r="AG1374" s="69"/>
      <c r="AH1374" s="69"/>
      <c r="AI1374" s="69"/>
      <c r="AJ1374" s="68">
        <f t="shared" si="271"/>
        <v>0</v>
      </c>
      <c r="AK1374" s="69"/>
      <c r="AL1374" s="69"/>
      <c r="AM1374" s="69"/>
      <c r="AN1374" s="69"/>
      <c r="AO1374" s="69"/>
      <c r="AP1374" s="69">
        <v>158</v>
      </c>
      <c r="AQ1374" s="68">
        <f t="shared" si="272"/>
        <v>158</v>
      </c>
      <c r="AR1374" s="69">
        <v>529.16</v>
      </c>
      <c r="AS1374" s="69"/>
      <c r="AT1374" s="72">
        <f t="shared" si="273"/>
        <v>111.033</v>
      </c>
      <c r="AU1374" s="71">
        <f t="shared" si="277"/>
        <v>12.460369999999999</v>
      </c>
      <c r="AV1374" s="68">
        <f t="shared" si="274"/>
        <v>2722.4033699999995</v>
      </c>
      <c r="AW1374" s="68">
        <f t="shared" si="276"/>
        <v>32668.840439999993</v>
      </c>
      <c r="AX1374" s="70">
        <v>400</v>
      </c>
      <c r="AY1374" s="70">
        <v>600</v>
      </c>
      <c r="AZ1374" s="70"/>
      <c r="BA1374" s="68">
        <f t="shared" si="275"/>
        <v>33668.840439999993</v>
      </c>
      <c r="BB1374" s="17"/>
      <c r="BC1374" s="81"/>
    </row>
    <row r="1375" spans="1:55" s="20" customFormat="1" ht="39.75" customHeight="1" x14ac:dyDescent="0.25">
      <c r="A1375" s="81" t="s">
        <v>73</v>
      </c>
      <c r="B1375" s="34" t="s">
        <v>2</v>
      </c>
      <c r="C1375" s="34"/>
      <c r="D1375" s="34"/>
      <c r="E1375" s="34"/>
      <c r="F1375" s="34" t="s">
        <v>5182</v>
      </c>
      <c r="G1375" s="15" t="s">
        <v>4783</v>
      </c>
      <c r="H1375" s="16"/>
      <c r="I1375" s="172">
        <f t="shared" si="268"/>
        <v>1363</v>
      </c>
      <c r="J1375" s="83">
        <f t="shared" si="267"/>
        <v>1308</v>
      </c>
      <c r="K1375" s="17" t="s">
        <v>4753</v>
      </c>
      <c r="L1375" s="60" t="s">
        <v>4785</v>
      </c>
      <c r="M1375" s="60" t="s">
        <v>5649</v>
      </c>
      <c r="N1375" s="53" t="s">
        <v>4800</v>
      </c>
      <c r="O1375" s="18" t="s">
        <v>4109</v>
      </c>
      <c r="P1375" s="47" t="s">
        <v>4110</v>
      </c>
      <c r="Q1375" s="48">
        <v>31017</v>
      </c>
      <c r="R1375" s="66" t="s">
        <v>1491</v>
      </c>
      <c r="S1375" s="48" t="s">
        <v>76</v>
      </c>
      <c r="T1375" s="56" t="s">
        <v>77</v>
      </c>
      <c r="U1375" s="47" t="s">
        <v>1821</v>
      </c>
      <c r="V1375" s="58" t="s">
        <v>140</v>
      </c>
      <c r="W1375" s="58" t="s">
        <v>141</v>
      </c>
      <c r="X1375" s="58" t="s">
        <v>5183</v>
      </c>
      <c r="Y1375" s="19" t="s">
        <v>5169</v>
      </c>
      <c r="Z1375" s="71"/>
      <c r="AA1375" s="69"/>
      <c r="AB1375" s="68">
        <f t="shared" si="269"/>
        <v>0</v>
      </c>
      <c r="AC1375" s="69">
        <v>1244.0999999999999</v>
      </c>
      <c r="AD1375" s="69">
        <v>669.9</v>
      </c>
      <c r="AE1375" s="69">
        <v>13.63</v>
      </c>
      <c r="AF1375" s="68">
        <f t="shared" si="270"/>
        <v>1927.63</v>
      </c>
      <c r="AG1375" s="69"/>
      <c r="AH1375" s="69"/>
      <c r="AI1375" s="69"/>
      <c r="AJ1375" s="68">
        <f t="shared" si="271"/>
        <v>0</v>
      </c>
      <c r="AK1375" s="69"/>
      <c r="AL1375" s="69"/>
      <c r="AM1375" s="69"/>
      <c r="AN1375" s="69"/>
      <c r="AO1375" s="69"/>
      <c r="AP1375" s="69">
        <v>158</v>
      </c>
      <c r="AQ1375" s="68">
        <f t="shared" si="272"/>
        <v>158</v>
      </c>
      <c r="AR1375" s="69">
        <v>528.16</v>
      </c>
      <c r="AS1375" s="69"/>
      <c r="AT1375" s="72">
        <f t="shared" si="273"/>
        <v>111.96899999999999</v>
      </c>
      <c r="AU1375" s="71">
        <f t="shared" si="277"/>
        <v>12.565409999999998</v>
      </c>
      <c r="AV1375" s="68">
        <f t="shared" si="274"/>
        <v>2738.3244100000002</v>
      </c>
      <c r="AW1375" s="68">
        <f t="shared" si="276"/>
        <v>32859.892919999998</v>
      </c>
      <c r="AX1375" s="70">
        <v>400</v>
      </c>
      <c r="AY1375" s="70">
        <v>600</v>
      </c>
      <c r="AZ1375" s="70"/>
      <c r="BA1375" s="68">
        <f t="shared" si="275"/>
        <v>33859.892919999998</v>
      </c>
      <c r="BB1375" s="17"/>
      <c r="BC1375" s="81"/>
    </row>
    <row r="1376" spans="1:55" s="20" customFormat="1" ht="39.75" customHeight="1" x14ac:dyDescent="0.25">
      <c r="A1376" s="81" t="s">
        <v>73</v>
      </c>
      <c r="B1376" s="34" t="s">
        <v>2</v>
      </c>
      <c r="C1376" s="34"/>
      <c r="D1376" s="34"/>
      <c r="E1376" s="34"/>
      <c r="F1376" s="34" t="s">
        <v>5182</v>
      </c>
      <c r="G1376" s="15" t="s">
        <v>4783</v>
      </c>
      <c r="H1376" s="16"/>
      <c r="I1376" s="172">
        <f t="shared" si="268"/>
        <v>1364</v>
      </c>
      <c r="J1376" s="83">
        <f t="shared" si="267"/>
        <v>1309</v>
      </c>
      <c r="K1376" s="17" t="s">
        <v>4753</v>
      </c>
      <c r="L1376" s="60" t="s">
        <v>4785</v>
      </c>
      <c r="M1376" s="60" t="s">
        <v>5649</v>
      </c>
      <c r="N1376" s="53" t="s">
        <v>4800</v>
      </c>
      <c r="O1376" s="18" t="s">
        <v>4111</v>
      </c>
      <c r="P1376" s="47" t="s">
        <v>4112</v>
      </c>
      <c r="Q1376" s="48">
        <v>31017</v>
      </c>
      <c r="R1376" s="66" t="s">
        <v>1492</v>
      </c>
      <c r="S1376" s="48" t="s">
        <v>76</v>
      </c>
      <c r="T1376" s="56" t="s">
        <v>77</v>
      </c>
      <c r="U1376" s="47" t="s">
        <v>1821</v>
      </c>
      <c r="V1376" s="58" t="s">
        <v>146</v>
      </c>
      <c r="W1376" s="58" t="s">
        <v>147</v>
      </c>
      <c r="X1376" s="58" t="s">
        <v>5183</v>
      </c>
      <c r="Y1376" s="19" t="s">
        <v>5169</v>
      </c>
      <c r="Z1376" s="71"/>
      <c r="AA1376" s="69"/>
      <c r="AB1376" s="68">
        <f t="shared" si="269"/>
        <v>0</v>
      </c>
      <c r="AC1376" s="69">
        <v>1214.2</v>
      </c>
      <c r="AD1376" s="69">
        <v>653.79999999999995</v>
      </c>
      <c r="AE1376" s="69">
        <v>9.3000000000000007</v>
      </c>
      <c r="AF1376" s="68">
        <f t="shared" si="270"/>
        <v>1877.3</v>
      </c>
      <c r="AG1376" s="69"/>
      <c r="AH1376" s="69"/>
      <c r="AI1376" s="69"/>
      <c r="AJ1376" s="68">
        <f t="shared" si="271"/>
        <v>0</v>
      </c>
      <c r="AK1376" s="69"/>
      <c r="AL1376" s="69"/>
      <c r="AM1376" s="69"/>
      <c r="AN1376" s="69"/>
      <c r="AO1376" s="69"/>
      <c r="AP1376" s="69">
        <v>158</v>
      </c>
      <c r="AQ1376" s="68">
        <f t="shared" si="272"/>
        <v>158</v>
      </c>
      <c r="AR1376" s="69">
        <v>551.94000000000005</v>
      </c>
      <c r="AS1376" s="69"/>
      <c r="AT1376" s="72">
        <f t="shared" si="273"/>
        <v>109.27800000000001</v>
      </c>
      <c r="AU1376" s="71">
        <f t="shared" si="277"/>
        <v>12.26342</v>
      </c>
      <c r="AV1376" s="68">
        <f t="shared" si="274"/>
        <v>2708.7814199999998</v>
      </c>
      <c r="AW1376" s="68">
        <f t="shared" si="276"/>
        <v>32505.377039999999</v>
      </c>
      <c r="AX1376" s="70">
        <v>400</v>
      </c>
      <c r="AY1376" s="70">
        <v>600</v>
      </c>
      <c r="AZ1376" s="70"/>
      <c r="BA1376" s="68">
        <f t="shared" si="275"/>
        <v>33505.377039999999</v>
      </c>
      <c r="BB1376" s="17"/>
      <c r="BC1376" s="81"/>
    </row>
    <row r="1377" spans="1:55" s="20" customFormat="1" ht="39.75" customHeight="1" x14ac:dyDescent="0.25">
      <c r="A1377" s="81" t="s">
        <v>73</v>
      </c>
      <c r="B1377" s="34" t="s">
        <v>2</v>
      </c>
      <c r="C1377" s="34"/>
      <c r="D1377" s="34"/>
      <c r="E1377" s="34"/>
      <c r="F1377" s="34" t="s">
        <v>5182</v>
      </c>
      <c r="G1377" s="15" t="s">
        <v>4783</v>
      </c>
      <c r="H1377" s="16"/>
      <c r="I1377" s="172">
        <f t="shared" si="268"/>
        <v>1365</v>
      </c>
      <c r="J1377" s="83">
        <f t="shared" si="267"/>
        <v>1310</v>
      </c>
      <c r="K1377" s="17" t="s">
        <v>4753</v>
      </c>
      <c r="L1377" s="60" t="s">
        <v>4785</v>
      </c>
      <c r="M1377" s="60" t="s">
        <v>5649</v>
      </c>
      <c r="N1377" s="53" t="s">
        <v>4800</v>
      </c>
      <c r="O1377" s="18" t="s">
        <v>4113</v>
      </c>
      <c r="P1377" s="47" t="s">
        <v>4114</v>
      </c>
      <c r="Q1377" s="48">
        <v>32387</v>
      </c>
      <c r="R1377" s="66" t="s">
        <v>1493</v>
      </c>
      <c r="S1377" s="48" t="s">
        <v>76</v>
      </c>
      <c r="T1377" s="56" t="s">
        <v>77</v>
      </c>
      <c r="U1377" s="47" t="s">
        <v>1821</v>
      </c>
      <c r="V1377" s="58" t="s">
        <v>140</v>
      </c>
      <c r="W1377" s="58" t="s">
        <v>141</v>
      </c>
      <c r="X1377" s="58" t="s">
        <v>5183</v>
      </c>
      <c r="Y1377" s="19" t="s">
        <v>5169</v>
      </c>
      <c r="Z1377" s="71"/>
      <c r="AA1377" s="69"/>
      <c r="AB1377" s="68">
        <f t="shared" si="269"/>
        <v>0</v>
      </c>
      <c r="AC1377" s="69">
        <v>1244.0999999999999</v>
      </c>
      <c r="AD1377" s="69">
        <v>669.9</v>
      </c>
      <c r="AE1377" s="69">
        <v>12.52</v>
      </c>
      <c r="AF1377" s="68">
        <f t="shared" si="270"/>
        <v>1926.52</v>
      </c>
      <c r="AG1377" s="69"/>
      <c r="AH1377" s="69"/>
      <c r="AI1377" s="69"/>
      <c r="AJ1377" s="68">
        <f t="shared" si="271"/>
        <v>0</v>
      </c>
      <c r="AK1377" s="69"/>
      <c r="AL1377" s="69"/>
      <c r="AM1377" s="69"/>
      <c r="AN1377" s="69"/>
      <c r="AO1377" s="69"/>
      <c r="AP1377" s="69">
        <v>158</v>
      </c>
      <c r="AQ1377" s="68">
        <f t="shared" si="272"/>
        <v>158</v>
      </c>
      <c r="AR1377" s="69">
        <v>574.72</v>
      </c>
      <c r="AS1377" s="69"/>
      <c r="AT1377" s="72">
        <f t="shared" si="273"/>
        <v>111.96899999999999</v>
      </c>
      <c r="AU1377" s="71">
        <f t="shared" si="277"/>
        <v>12.565409999999998</v>
      </c>
      <c r="AV1377" s="68">
        <f t="shared" si="274"/>
        <v>2783.77441</v>
      </c>
      <c r="AW1377" s="68">
        <f t="shared" si="276"/>
        <v>33405.29292</v>
      </c>
      <c r="AX1377" s="70">
        <v>400</v>
      </c>
      <c r="AY1377" s="70">
        <v>600</v>
      </c>
      <c r="AZ1377" s="70"/>
      <c r="BA1377" s="68">
        <f t="shared" si="275"/>
        <v>34405.29292</v>
      </c>
      <c r="BB1377" s="17"/>
      <c r="BC1377" s="81"/>
    </row>
    <row r="1378" spans="1:55" s="20" customFormat="1" ht="39.75" customHeight="1" x14ac:dyDescent="0.25">
      <c r="A1378" s="81" t="s">
        <v>73</v>
      </c>
      <c r="B1378" s="34" t="s">
        <v>2</v>
      </c>
      <c r="C1378" s="34"/>
      <c r="D1378" s="34"/>
      <c r="E1378" s="34"/>
      <c r="F1378" s="34" t="s">
        <v>5182</v>
      </c>
      <c r="G1378" s="15" t="s">
        <v>4783</v>
      </c>
      <c r="H1378" s="16"/>
      <c r="I1378" s="172">
        <f t="shared" si="268"/>
        <v>1366</v>
      </c>
      <c r="J1378" s="83">
        <f t="shared" si="267"/>
        <v>1311</v>
      </c>
      <c r="K1378" s="17" t="s">
        <v>4753</v>
      </c>
      <c r="L1378" s="60" t="s">
        <v>4785</v>
      </c>
      <c r="M1378" s="60" t="s">
        <v>5649</v>
      </c>
      <c r="N1378" s="53" t="s">
        <v>4792</v>
      </c>
      <c r="O1378" s="18" t="s">
        <v>4115</v>
      </c>
      <c r="P1378" s="47" t="s">
        <v>4116</v>
      </c>
      <c r="Q1378" s="48">
        <v>35064</v>
      </c>
      <c r="R1378" s="66" t="s">
        <v>1494</v>
      </c>
      <c r="S1378" s="48" t="s">
        <v>76</v>
      </c>
      <c r="T1378" s="56" t="s">
        <v>77</v>
      </c>
      <c r="U1378" s="47" t="s">
        <v>1821</v>
      </c>
      <c r="V1378" s="58" t="s">
        <v>142</v>
      </c>
      <c r="W1378" s="58" t="s">
        <v>143</v>
      </c>
      <c r="X1378" s="58" t="s">
        <v>5183</v>
      </c>
      <c r="Y1378" s="19" t="s">
        <v>5169</v>
      </c>
      <c r="Z1378" s="71"/>
      <c r="AA1378" s="69"/>
      <c r="AB1378" s="68">
        <f t="shared" si="269"/>
        <v>0</v>
      </c>
      <c r="AC1378" s="69">
        <v>1233.7</v>
      </c>
      <c r="AD1378" s="69">
        <v>664.3</v>
      </c>
      <c r="AE1378" s="69"/>
      <c r="AF1378" s="68">
        <f t="shared" si="270"/>
        <v>1898</v>
      </c>
      <c r="AG1378" s="69"/>
      <c r="AH1378" s="69"/>
      <c r="AI1378" s="69"/>
      <c r="AJ1378" s="68">
        <f t="shared" si="271"/>
        <v>0</v>
      </c>
      <c r="AK1378" s="69"/>
      <c r="AL1378" s="69"/>
      <c r="AM1378" s="69"/>
      <c r="AN1378" s="69"/>
      <c r="AO1378" s="69"/>
      <c r="AP1378" s="69">
        <v>158</v>
      </c>
      <c r="AQ1378" s="68">
        <f t="shared" si="272"/>
        <v>158</v>
      </c>
      <c r="AR1378" s="69">
        <v>528.16</v>
      </c>
      <c r="AS1378" s="69"/>
      <c r="AT1378" s="72">
        <f t="shared" si="273"/>
        <v>111.033</v>
      </c>
      <c r="AU1378" s="71">
        <f t="shared" si="277"/>
        <v>12.460369999999999</v>
      </c>
      <c r="AV1378" s="68">
        <f t="shared" si="274"/>
        <v>2707.6533699999995</v>
      </c>
      <c r="AW1378" s="68">
        <f t="shared" si="276"/>
        <v>32491.840439999993</v>
      </c>
      <c r="AX1378" s="70">
        <v>400</v>
      </c>
      <c r="AY1378" s="70">
        <v>600</v>
      </c>
      <c r="AZ1378" s="70"/>
      <c r="BA1378" s="68">
        <f t="shared" si="275"/>
        <v>33491.840439999993</v>
      </c>
      <c r="BB1378" s="17"/>
      <c r="BC1378" s="81"/>
    </row>
    <row r="1379" spans="1:55" s="20" customFormat="1" ht="39.75" customHeight="1" x14ac:dyDescent="0.25">
      <c r="A1379" s="81" t="s">
        <v>73</v>
      </c>
      <c r="B1379" s="34" t="s">
        <v>2</v>
      </c>
      <c r="C1379" s="34"/>
      <c r="D1379" s="34"/>
      <c r="E1379" s="34"/>
      <c r="F1379" s="34" t="s">
        <v>5182</v>
      </c>
      <c r="G1379" s="15" t="s">
        <v>4783</v>
      </c>
      <c r="H1379" s="16"/>
      <c r="I1379" s="172">
        <f t="shared" si="268"/>
        <v>1367</v>
      </c>
      <c r="J1379" s="83">
        <f t="shared" si="267"/>
        <v>1312</v>
      </c>
      <c r="K1379" s="17" t="s">
        <v>4753</v>
      </c>
      <c r="L1379" s="60" t="s">
        <v>4785</v>
      </c>
      <c r="M1379" s="60" t="s">
        <v>5649</v>
      </c>
      <c r="N1379" s="53" t="s">
        <v>4792</v>
      </c>
      <c r="O1379" s="18" t="s">
        <v>4117</v>
      </c>
      <c r="P1379" s="47" t="s">
        <v>4118</v>
      </c>
      <c r="Q1379" s="48">
        <v>32051</v>
      </c>
      <c r="R1379" s="66" t="s">
        <v>1495</v>
      </c>
      <c r="S1379" s="48" t="s">
        <v>76</v>
      </c>
      <c r="T1379" s="56" t="s">
        <v>77</v>
      </c>
      <c r="U1379" s="47" t="s">
        <v>1821</v>
      </c>
      <c r="V1379" s="58" t="s">
        <v>142</v>
      </c>
      <c r="W1379" s="58" t="s">
        <v>143</v>
      </c>
      <c r="X1379" s="58" t="s">
        <v>5183</v>
      </c>
      <c r="Y1379" s="19" t="s">
        <v>5197</v>
      </c>
      <c r="Z1379" s="71"/>
      <c r="AA1379" s="69"/>
      <c r="AB1379" s="68">
        <f t="shared" si="269"/>
        <v>0</v>
      </c>
      <c r="AC1379" s="69">
        <v>1233.7</v>
      </c>
      <c r="AD1379" s="69">
        <v>664.3</v>
      </c>
      <c r="AE1379" s="69">
        <v>35.82</v>
      </c>
      <c r="AF1379" s="68">
        <f t="shared" si="270"/>
        <v>1933.82</v>
      </c>
      <c r="AG1379" s="69"/>
      <c r="AH1379" s="69"/>
      <c r="AI1379" s="69"/>
      <c r="AJ1379" s="68">
        <f t="shared" si="271"/>
        <v>0</v>
      </c>
      <c r="AK1379" s="69"/>
      <c r="AL1379" s="69"/>
      <c r="AM1379" s="69"/>
      <c r="AN1379" s="69"/>
      <c r="AO1379" s="69"/>
      <c r="AP1379" s="69">
        <v>158</v>
      </c>
      <c r="AQ1379" s="68">
        <f t="shared" si="272"/>
        <v>158</v>
      </c>
      <c r="AR1379" s="69">
        <v>574.72</v>
      </c>
      <c r="AS1379" s="69"/>
      <c r="AT1379" s="72">
        <f t="shared" si="273"/>
        <v>111.033</v>
      </c>
      <c r="AU1379" s="71">
        <f t="shared" si="277"/>
        <v>12.460369999999999</v>
      </c>
      <c r="AV1379" s="68">
        <f t="shared" si="274"/>
        <v>2790.0333699999996</v>
      </c>
      <c r="AW1379" s="68">
        <f t="shared" si="276"/>
        <v>33480.400439999998</v>
      </c>
      <c r="AX1379" s="70">
        <v>400</v>
      </c>
      <c r="AY1379" s="70">
        <v>600</v>
      </c>
      <c r="AZ1379" s="70"/>
      <c r="BA1379" s="68">
        <f t="shared" si="275"/>
        <v>34480.400439999998</v>
      </c>
      <c r="BB1379" s="17"/>
      <c r="BC1379" s="81"/>
    </row>
    <row r="1380" spans="1:55" s="20" customFormat="1" ht="39.75" customHeight="1" x14ac:dyDescent="0.25">
      <c r="A1380" s="81" t="s">
        <v>73</v>
      </c>
      <c r="B1380" s="34" t="s">
        <v>2</v>
      </c>
      <c r="C1380" s="34"/>
      <c r="D1380" s="34"/>
      <c r="E1380" s="34"/>
      <c r="F1380" s="34" t="s">
        <v>5182</v>
      </c>
      <c r="G1380" s="15" t="s">
        <v>4783</v>
      </c>
      <c r="H1380" s="16"/>
      <c r="I1380" s="172">
        <f t="shared" si="268"/>
        <v>1368</v>
      </c>
      <c r="J1380" s="83">
        <f t="shared" si="267"/>
        <v>1313</v>
      </c>
      <c r="K1380" s="17" t="s">
        <v>4753</v>
      </c>
      <c r="L1380" s="60" t="s">
        <v>4785</v>
      </c>
      <c r="M1380" s="60" t="s">
        <v>5649</v>
      </c>
      <c r="N1380" s="53" t="s">
        <v>4803</v>
      </c>
      <c r="O1380" s="18" t="s">
        <v>4119</v>
      </c>
      <c r="P1380" s="47" t="s">
        <v>4120</v>
      </c>
      <c r="Q1380" s="48">
        <v>32387</v>
      </c>
      <c r="R1380" s="66" t="s">
        <v>1496</v>
      </c>
      <c r="S1380" s="48" t="s">
        <v>76</v>
      </c>
      <c r="T1380" s="56" t="s">
        <v>77</v>
      </c>
      <c r="U1380" s="47" t="s">
        <v>1821</v>
      </c>
      <c r="V1380" s="58" t="s">
        <v>146</v>
      </c>
      <c r="W1380" s="58" t="s">
        <v>147</v>
      </c>
      <c r="X1380" s="58" t="s">
        <v>5183</v>
      </c>
      <c r="Y1380" s="19" t="s">
        <v>5169</v>
      </c>
      <c r="Z1380" s="71"/>
      <c r="AA1380" s="69"/>
      <c r="AB1380" s="68">
        <f t="shared" si="269"/>
        <v>0</v>
      </c>
      <c r="AC1380" s="69">
        <v>1214.2</v>
      </c>
      <c r="AD1380" s="69">
        <v>653.79999999999995</v>
      </c>
      <c r="AE1380" s="69">
        <v>44.55</v>
      </c>
      <c r="AF1380" s="68">
        <f t="shared" si="270"/>
        <v>1912.55</v>
      </c>
      <c r="AG1380" s="69"/>
      <c r="AH1380" s="69"/>
      <c r="AI1380" s="69"/>
      <c r="AJ1380" s="68">
        <f t="shared" si="271"/>
        <v>0</v>
      </c>
      <c r="AK1380" s="69"/>
      <c r="AL1380" s="69"/>
      <c r="AM1380" s="69"/>
      <c r="AN1380" s="69"/>
      <c r="AO1380" s="69"/>
      <c r="AP1380" s="69">
        <v>158</v>
      </c>
      <c r="AQ1380" s="68">
        <f t="shared" si="272"/>
        <v>158</v>
      </c>
      <c r="AR1380" s="69">
        <v>504.38</v>
      </c>
      <c r="AS1380" s="69"/>
      <c r="AT1380" s="72">
        <f t="shared" si="273"/>
        <v>109.27800000000001</v>
      </c>
      <c r="AU1380" s="71">
        <f t="shared" si="277"/>
        <v>12.26342</v>
      </c>
      <c r="AV1380" s="68">
        <f t="shared" si="274"/>
        <v>2696.4714200000003</v>
      </c>
      <c r="AW1380" s="68">
        <f t="shared" si="276"/>
        <v>32357.657040000006</v>
      </c>
      <c r="AX1380" s="70">
        <v>400</v>
      </c>
      <c r="AY1380" s="70">
        <v>600</v>
      </c>
      <c r="AZ1380" s="70"/>
      <c r="BA1380" s="68">
        <f t="shared" si="275"/>
        <v>33357.657040000006</v>
      </c>
      <c r="BB1380" s="17"/>
      <c r="BC1380" s="81"/>
    </row>
    <row r="1381" spans="1:55" s="20" customFormat="1" ht="39.75" customHeight="1" x14ac:dyDescent="0.25">
      <c r="A1381" s="81" t="s">
        <v>73</v>
      </c>
      <c r="B1381" s="34" t="s">
        <v>2</v>
      </c>
      <c r="C1381" s="34"/>
      <c r="D1381" s="34"/>
      <c r="E1381" s="34"/>
      <c r="F1381" s="34" t="s">
        <v>5182</v>
      </c>
      <c r="G1381" s="15" t="s">
        <v>4783</v>
      </c>
      <c r="H1381" s="16"/>
      <c r="I1381" s="172">
        <f t="shared" si="268"/>
        <v>1369</v>
      </c>
      <c r="J1381" s="83">
        <f t="shared" si="267"/>
        <v>1314</v>
      </c>
      <c r="K1381" s="17" t="s">
        <v>4753</v>
      </c>
      <c r="L1381" s="60" t="s">
        <v>4785</v>
      </c>
      <c r="M1381" s="60" t="s">
        <v>5649</v>
      </c>
      <c r="N1381" s="53" t="s">
        <v>4806</v>
      </c>
      <c r="O1381" s="18" t="s">
        <v>4121</v>
      </c>
      <c r="P1381" s="47" t="s">
        <v>4122</v>
      </c>
      <c r="Q1381" s="48">
        <v>30651</v>
      </c>
      <c r="R1381" s="66" t="s">
        <v>1497</v>
      </c>
      <c r="S1381" s="48" t="s">
        <v>76</v>
      </c>
      <c r="T1381" s="56" t="s">
        <v>77</v>
      </c>
      <c r="U1381" s="47" t="s">
        <v>1821</v>
      </c>
      <c r="V1381" s="58" t="s">
        <v>138</v>
      </c>
      <c r="W1381" s="58" t="s">
        <v>139</v>
      </c>
      <c r="X1381" s="58" t="s">
        <v>5183</v>
      </c>
      <c r="Y1381" s="19" t="s">
        <v>5169</v>
      </c>
      <c r="Z1381" s="71"/>
      <c r="AA1381" s="69"/>
      <c r="AB1381" s="68">
        <f t="shared" si="269"/>
        <v>0</v>
      </c>
      <c r="AC1381" s="69">
        <v>1255.1500000000001</v>
      </c>
      <c r="AD1381" s="69">
        <v>675.85</v>
      </c>
      <c r="AE1381" s="69">
        <v>12.64</v>
      </c>
      <c r="AF1381" s="68">
        <f t="shared" si="270"/>
        <v>1943.64</v>
      </c>
      <c r="AG1381" s="69"/>
      <c r="AH1381" s="69"/>
      <c r="AI1381" s="69"/>
      <c r="AJ1381" s="68">
        <f t="shared" si="271"/>
        <v>0</v>
      </c>
      <c r="AK1381" s="69"/>
      <c r="AL1381" s="69"/>
      <c r="AM1381" s="69"/>
      <c r="AN1381" s="69"/>
      <c r="AO1381" s="69">
        <v>150</v>
      </c>
      <c r="AP1381" s="69">
        <v>158</v>
      </c>
      <c r="AQ1381" s="68">
        <f t="shared" si="272"/>
        <v>308</v>
      </c>
      <c r="AR1381" s="69">
        <v>462.82</v>
      </c>
      <c r="AS1381" s="69"/>
      <c r="AT1381" s="72">
        <f t="shared" si="273"/>
        <v>112.96350000000001</v>
      </c>
      <c r="AU1381" s="71">
        <f t="shared" si="277"/>
        <v>12.677015000000001</v>
      </c>
      <c r="AV1381" s="68">
        <f t="shared" si="274"/>
        <v>2840.1005150000005</v>
      </c>
      <c r="AW1381" s="68">
        <f t="shared" si="276"/>
        <v>34081.206180000008</v>
      </c>
      <c r="AX1381" s="70">
        <v>400</v>
      </c>
      <c r="AY1381" s="70">
        <v>600</v>
      </c>
      <c r="AZ1381" s="70"/>
      <c r="BA1381" s="68">
        <f t="shared" si="275"/>
        <v>35081.206180000008</v>
      </c>
      <c r="BB1381" s="17"/>
      <c r="BC1381" s="81"/>
    </row>
    <row r="1382" spans="1:55" s="20" customFormat="1" ht="39.75" customHeight="1" x14ac:dyDescent="0.25">
      <c r="A1382" s="81" t="s">
        <v>73</v>
      </c>
      <c r="B1382" s="34" t="s">
        <v>2</v>
      </c>
      <c r="C1382" s="34"/>
      <c r="D1382" s="34"/>
      <c r="E1382" s="34"/>
      <c r="F1382" s="34" t="s">
        <v>5182</v>
      </c>
      <c r="G1382" s="15" t="s">
        <v>4783</v>
      </c>
      <c r="H1382" s="16"/>
      <c r="I1382" s="172">
        <f t="shared" si="268"/>
        <v>1370</v>
      </c>
      <c r="J1382" s="83">
        <f t="shared" si="267"/>
        <v>1315</v>
      </c>
      <c r="K1382" s="17" t="s">
        <v>4753</v>
      </c>
      <c r="L1382" s="60" t="s">
        <v>4785</v>
      </c>
      <c r="M1382" s="60" t="s">
        <v>5649</v>
      </c>
      <c r="N1382" s="53" t="s">
        <v>4792</v>
      </c>
      <c r="O1382" s="18" t="s">
        <v>4461</v>
      </c>
      <c r="P1382" s="47" t="s">
        <v>4462</v>
      </c>
      <c r="Q1382" s="48">
        <v>42217</v>
      </c>
      <c r="R1382" s="66" t="s">
        <v>1498</v>
      </c>
      <c r="S1382" s="48" t="s">
        <v>76</v>
      </c>
      <c r="T1382" s="56" t="s">
        <v>77</v>
      </c>
      <c r="U1382" s="47" t="s">
        <v>1821</v>
      </c>
      <c r="V1382" s="58" t="s">
        <v>138</v>
      </c>
      <c r="W1382" s="58" t="s">
        <v>139</v>
      </c>
      <c r="X1382" s="58" t="s">
        <v>5183</v>
      </c>
      <c r="Y1382" s="19" t="s">
        <v>5197</v>
      </c>
      <c r="Z1382" s="71"/>
      <c r="AA1382" s="69"/>
      <c r="AB1382" s="68">
        <f t="shared" si="269"/>
        <v>0</v>
      </c>
      <c r="AC1382" s="69">
        <v>1255.1500000000001</v>
      </c>
      <c r="AD1382" s="69">
        <v>675.85</v>
      </c>
      <c r="AE1382" s="69">
        <v>54.8</v>
      </c>
      <c r="AF1382" s="68">
        <f t="shared" si="270"/>
        <v>1985.8</v>
      </c>
      <c r="AG1382" s="69"/>
      <c r="AH1382" s="69"/>
      <c r="AI1382" s="69"/>
      <c r="AJ1382" s="68">
        <f t="shared" si="271"/>
        <v>0</v>
      </c>
      <c r="AK1382" s="69"/>
      <c r="AL1382" s="69"/>
      <c r="AM1382" s="69"/>
      <c r="AN1382" s="69"/>
      <c r="AO1382" s="69"/>
      <c r="AP1382" s="69">
        <v>158</v>
      </c>
      <c r="AQ1382" s="68">
        <f t="shared" si="272"/>
        <v>158</v>
      </c>
      <c r="AR1382" s="69">
        <v>574.72</v>
      </c>
      <c r="AS1382" s="69"/>
      <c r="AT1382" s="72">
        <f t="shared" si="273"/>
        <v>112.96350000000001</v>
      </c>
      <c r="AU1382" s="71">
        <f t="shared" si="277"/>
        <v>12.677015000000001</v>
      </c>
      <c r="AV1382" s="68">
        <f t="shared" si="274"/>
        <v>2844.1605150000005</v>
      </c>
      <c r="AW1382" s="68">
        <f t="shared" si="276"/>
        <v>34129.926180000009</v>
      </c>
      <c r="AX1382" s="70">
        <v>400</v>
      </c>
      <c r="AY1382" s="70">
        <v>600</v>
      </c>
      <c r="AZ1382" s="70"/>
      <c r="BA1382" s="68">
        <f t="shared" si="275"/>
        <v>35129.926180000009</v>
      </c>
      <c r="BB1382" s="17" t="s">
        <v>5750</v>
      </c>
      <c r="BC1382" s="81"/>
    </row>
    <row r="1383" spans="1:55" s="20" customFormat="1" ht="39.75" customHeight="1" x14ac:dyDescent="0.25">
      <c r="A1383" s="81" t="s">
        <v>73</v>
      </c>
      <c r="B1383" s="34" t="s">
        <v>2</v>
      </c>
      <c r="C1383" s="34"/>
      <c r="D1383" s="34"/>
      <c r="E1383" s="34"/>
      <c r="F1383" s="34" t="s">
        <v>5182</v>
      </c>
      <c r="G1383" s="15" t="s">
        <v>4783</v>
      </c>
      <c r="H1383" s="16"/>
      <c r="I1383" s="172">
        <f t="shared" si="268"/>
        <v>1371</v>
      </c>
      <c r="J1383" s="83">
        <f t="shared" si="267"/>
        <v>1316</v>
      </c>
      <c r="K1383" s="17" t="s">
        <v>4753</v>
      </c>
      <c r="L1383" s="60" t="s">
        <v>4785</v>
      </c>
      <c r="M1383" s="60" t="s">
        <v>5649</v>
      </c>
      <c r="N1383" s="53" t="s">
        <v>4792</v>
      </c>
      <c r="O1383" s="18" t="s">
        <v>4123</v>
      </c>
      <c r="P1383" s="47" t="s">
        <v>4124</v>
      </c>
      <c r="Q1383" s="48">
        <v>35871</v>
      </c>
      <c r="R1383" s="66" t="s">
        <v>1499</v>
      </c>
      <c r="S1383" s="48" t="s">
        <v>76</v>
      </c>
      <c r="T1383" s="56" t="s">
        <v>77</v>
      </c>
      <c r="U1383" s="47" t="s">
        <v>1821</v>
      </c>
      <c r="V1383" s="58" t="s">
        <v>142</v>
      </c>
      <c r="W1383" s="58" t="s">
        <v>143</v>
      </c>
      <c r="X1383" s="58" t="s">
        <v>5183</v>
      </c>
      <c r="Y1383" s="19" t="s">
        <v>5169</v>
      </c>
      <c r="Z1383" s="71"/>
      <c r="AA1383" s="69"/>
      <c r="AB1383" s="68">
        <f t="shared" si="269"/>
        <v>0</v>
      </c>
      <c r="AC1383" s="69">
        <v>1233.7</v>
      </c>
      <c r="AD1383" s="69">
        <v>664.3</v>
      </c>
      <c r="AE1383" s="69"/>
      <c r="AF1383" s="68">
        <f t="shared" si="270"/>
        <v>1898</v>
      </c>
      <c r="AG1383" s="69"/>
      <c r="AH1383" s="69"/>
      <c r="AI1383" s="69"/>
      <c r="AJ1383" s="68">
        <f t="shared" si="271"/>
        <v>0</v>
      </c>
      <c r="AK1383" s="69"/>
      <c r="AL1383" s="69"/>
      <c r="AM1383" s="69"/>
      <c r="AN1383" s="69"/>
      <c r="AO1383" s="69"/>
      <c r="AP1383" s="69">
        <v>158</v>
      </c>
      <c r="AQ1383" s="68">
        <f t="shared" si="272"/>
        <v>158</v>
      </c>
      <c r="AR1383" s="69">
        <v>574.72</v>
      </c>
      <c r="AS1383" s="69"/>
      <c r="AT1383" s="72">
        <f t="shared" si="273"/>
        <v>111.033</v>
      </c>
      <c r="AU1383" s="71">
        <f t="shared" si="277"/>
        <v>12.460369999999999</v>
      </c>
      <c r="AV1383" s="68">
        <f t="shared" si="274"/>
        <v>2754.2133699999999</v>
      </c>
      <c r="AW1383" s="68">
        <f t="shared" si="276"/>
        <v>33050.560440000001</v>
      </c>
      <c r="AX1383" s="70">
        <v>400</v>
      </c>
      <c r="AY1383" s="70">
        <v>600</v>
      </c>
      <c r="AZ1383" s="70"/>
      <c r="BA1383" s="68">
        <f t="shared" si="275"/>
        <v>34050.560440000001</v>
      </c>
      <c r="BB1383" s="17"/>
      <c r="BC1383" s="81"/>
    </row>
    <row r="1384" spans="1:55" s="20" customFormat="1" ht="39.75" customHeight="1" x14ac:dyDescent="0.25">
      <c r="A1384" s="81" t="s">
        <v>73</v>
      </c>
      <c r="B1384" s="34" t="s">
        <v>2</v>
      </c>
      <c r="C1384" s="34"/>
      <c r="D1384" s="34"/>
      <c r="E1384" s="34"/>
      <c r="F1384" s="34" t="s">
        <v>5182</v>
      </c>
      <c r="G1384" s="15" t="s">
        <v>4783</v>
      </c>
      <c r="H1384" s="16"/>
      <c r="I1384" s="172">
        <f t="shared" si="268"/>
        <v>1372</v>
      </c>
      <c r="J1384" s="83">
        <f t="shared" si="267"/>
        <v>1317</v>
      </c>
      <c r="K1384" s="17" t="s">
        <v>4753</v>
      </c>
      <c r="L1384" s="60" t="s">
        <v>4785</v>
      </c>
      <c r="M1384" s="60" t="s">
        <v>5649</v>
      </c>
      <c r="N1384" s="53" t="s">
        <v>4807</v>
      </c>
      <c r="O1384" s="18" t="s">
        <v>4125</v>
      </c>
      <c r="P1384" s="47" t="s">
        <v>4126</v>
      </c>
      <c r="Q1384" s="48">
        <v>32872</v>
      </c>
      <c r="R1384" s="66" t="s">
        <v>1500</v>
      </c>
      <c r="S1384" s="48" t="s">
        <v>76</v>
      </c>
      <c r="T1384" s="56" t="s">
        <v>77</v>
      </c>
      <c r="U1384" s="47" t="s">
        <v>1821</v>
      </c>
      <c r="V1384" s="58" t="s">
        <v>142</v>
      </c>
      <c r="W1384" s="58" t="s">
        <v>143</v>
      </c>
      <c r="X1384" s="58" t="s">
        <v>5183</v>
      </c>
      <c r="Y1384" s="19" t="s">
        <v>5197</v>
      </c>
      <c r="Z1384" s="71"/>
      <c r="AA1384" s="69"/>
      <c r="AB1384" s="68">
        <f t="shared" si="269"/>
        <v>0</v>
      </c>
      <c r="AC1384" s="69">
        <v>1233.7</v>
      </c>
      <c r="AD1384" s="69">
        <v>664.3</v>
      </c>
      <c r="AE1384" s="69">
        <v>33.950000000000003</v>
      </c>
      <c r="AF1384" s="68">
        <f t="shared" si="270"/>
        <v>1931.95</v>
      </c>
      <c r="AG1384" s="69"/>
      <c r="AH1384" s="69"/>
      <c r="AI1384" s="69"/>
      <c r="AJ1384" s="68">
        <f t="shared" si="271"/>
        <v>0</v>
      </c>
      <c r="AK1384" s="69"/>
      <c r="AL1384" s="69"/>
      <c r="AM1384" s="69"/>
      <c r="AN1384" s="69"/>
      <c r="AO1384" s="69"/>
      <c r="AP1384" s="69">
        <v>158</v>
      </c>
      <c r="AQ1384" s="68">
        <f t="shared" si="272"/>
        <v>158</v>
      </c>
      <c r="AR1384" s="69">
        <v>491.49</v>
      </c>
      <c r="AS1384" s="69"/>
      <c r="AT1384" s="72">
        <f t="shared" si="273"/>
        <v>111.033</v>
      </c>
      <c r="AU1384" s="71">
        <f t="shared" si="277"/>
        <v>12.460369999999999</v>
      </c>
      <c r="AV1384" s="68">
        <f t="shared" si="274"/>
        <v>2704.9333699999993</v>
      </c>
      <c r="AW1384" s="68">
        <f t="shared" si="276"/>
        <v>32459.200439999993</v>
      </c>
      <c r="AX1384" s="70">
        <v>400</v>
      </c>
      <c r="AY1384" s="70">
        <v>600</v>
      </c>
      <c r="AZ1384" s="70"/>
      <c r="BA1384" s="68">
        <f t="shared" si="275"/>
        <v>33459.200439999993</v>
      </c>
      <c r="BB1384" s="17"/>
      <c r="BC1384" s="81"/>
    </row>
    <row r="1385" spans="1:55" s="20" customFormat="1" ht="39.75" customHeight="1" x14ac:dyDescent="0.25">
      <c r="A1385" s="81" t="s">
        <v>73</v>
      </c>
      <c r="B1385" s="34" t="s">
        <v>2</v>
      </c>
      <c r="C1385" s="34"/>
      <c r="D1385" s="34"/>
      <c r="E1385" s="34"/>
      <c r="F1385" s="34" t="s">
        <v>5182</v>
      </c>
      <c r="G1385" s="15" t="s">
        <v>4783</v>
      </c>
      <c r="H1385" s="16"/>
      <c r="I1385" s="172">
        <f t="shared" si="268"/>
        <v>1373</v>
      </c>
      <c r="J1385" s="83">
        <f t="shared" si="267"/>
        <v>1318</v>
      </c>
      <c r="K1385" s="17" t="s">
        <v>4753</v>
      </c>
      <c r="L1385" s="60" t="s">
        <v>4785</v>
      </c>
      <c r="M1385" s="60" t="s">
        <v>5649</v>
      </c>
      <c r="N1385" s="53" t="s">
        <v>4800</v>
      </c>
      <c r="O1385" s="18" t="s">
        <v>4127</v>
      </c>
      <c r="P1385" s="47" t="s">
        <v>4128</v>
      </c>
      <c r="Q1385" s="48">
        <v>33070</v>
      </c>
      <c r="R1385" s="66" t="s">
        <v>1501</v>
      </c>
      <c r="S1385" s="48" t="s">
        <v>76</v>
      </c>
      <c r="T1385" s="56" t="s">
        <v>77</v>
      </c>
      <c r="U1385" s="47" t="s">
        <v>1821</v>
      </c>
      <c r="V1385" s="58" t="s">
        <v>142</v>
      </c>
      <c r="W1385" s="58" t="s">
        <v>143</v>
      </c>
      <c r="X1385" s="58" t="s">
        <v>5183</v>
      </c>
      <c r="Y1385" s="19" t="s">
        <v>5169</v>
      </c>
      <c r="Z1385" s="71"/>
      <c r="AA1385" s="69"/>
      <c r="AB1385" s="68">
        <f t="shared" si="269"/>
        <v>0</v>
      </c>
      <c r="AC1385" s="69">
        <v>1233.7</v>
      </c>
      <c r="AD1385" s="69">
        <v>664.3</v>
      </c>
      <c r="AE1385" s="69">
        <v>30.92</v>
      </c>
      <c r="AF1385" s="68">
        <f t="shared" si="270"/>
        <v>1928.92</v>
      </c>
      <c r="AG1385" s="69"/>
      <c r="AH1385" s="69"/>
      <c r="AI1385" s="69"/>
      <c r="AJ1385" s="68">
        <f t="shared" si="271"/>
        <v>0</v>
      </c>
      <c r="AK1385" s="69"/>
      <c r="AL1385" s="69"/>
      <c r="AM1385" s="69"/>
      <c r="AN1385" s="69"/>
      <c r="AO1385" s="69"/>
      <c r="AP1385" s="69">
        <v>158</v>
      </c>
      <c r="AQ1385" s="68">
        <f t="shared" si="272"/>
        <v>158</v>
      </c>
      <c r="AR1385" s="69">
        <v>539.04999999999995</v>
      </c>
      <c r="AS1385" s="69"/>
      <c r="AT1385" s="72">
        <f t="shared" si="273"/>
        <v>111.033</v>
      </c>
      <c r="AU1385" s="71">
        <f t="shared" si="277"/>
        <v>12.460369999999999</v>
      </c>
      <c r="AV1385" s="68">
        <f t="shared" si="274"/>
        <v>2749.4633699999999</v>
      </c>
      <c r="AW1385" s="68">
        <f t="shared" si="276"/>
        <v>32993.560440000001</v>
      </c>
      <c r="AX1385" s="70">
        <v>400</v>
      </c>
      <c r="AY1385" s="70">
        <v>600</v>
      </c>
      <c r="AZ1385" s="70"/>
      <c r="BA1385" s="68">
        <f t="shared" si="275"/>
        <v>33993.560440000001</v>
      </c>
      <c r="BB1385" s="17"/>
      <c r="BC1385" s="81"/>
    </row>
    <row r="1386" spans="1:55" s="20" customFormat="1" ht="39.75" customHeight="1" x14ac:dyDescent="0.25">
      <c r="A1386" s="81" t="s">
        <v>73</v>
      </c>
      <c r="B1386" s="34" t="s">
        <v>2</v>
      </c>
      <c r="C1386" s="34"/>
      <c r="D1386" s="34"/>
      <c r="E1386" s="34"/>
      <c r="F1386" s="34" t="s">
        <v>5182</v>
      </c>
      <c r="G1386" s="15" t="s">
        <v>4783</v>
      </c>
      <c r="H1386" s="16"/>
      <c r="I1386" s="172">
        <f t="shared" si="268"/>
        <v>1374</v>
      </c>
      <c r="J1386" s="83">
        <f t="shared" si="267"/>
        <v>1319</v>
      </c>
      <c r="K1386" s="17" t="s">
        <v>4728</v>
      </c>
      <c r="L1386" s="60" t="s">
        <v>4785</v>
      </c>
      <c r="M1386" s="60" t="s">
        <v>5649</v>
      </c>
      <c r="N1386" s="53" t="s">
        <v>4800</v>
      </c>
      <c r="O1386" s="18" t="s">
        <v>5889</v>
      </c>
      <c r="P1386" s="47" t="s">
        <v>5890</v>
      </c>
      <c r="Q1386" s="48">
        <v>42430</v>
      </c>
      <c r="R1386" s="66" t="s">
        <v>1502</v>
      </c>
      <c r="S1386" s="48" t="s">
        <v>76</v>
      </c>
      <c r="T1386" s="56" t="s">
        <v>1816</v>
      </c>
      <c r="U1386" s="47" t="s">
        <v>1821</v>
      </c>
      <c r="V1386" s="58" t="s">
        <v>148</v>
      </c>
      <c r="W1386" s="58" t="s">
        <v>149</v>
      </c>
      <c r="X1386" s="58" t="s">
        <v>5183</v>
      </c>
      <c r="Y1386" s="19" t="s">
        <v>5197</v>
      </c>
      <c r="Z1386" s="71"/>
      <c r="AA1386" s="69"/>
      <c r="AB1386" s="68">
        <f t="shared" si="269"/>
        <v>0</v>
      </c>
      <c r="AC1386" s="69">
        <v>1209</v>
      </c>
      <c r="AD1386" s="69">
        <v>651</v>
      </c>
      <c r="AE1386" s="69"/>
      <c r="AF1386" s="68">
        <f t="shared" si="270"/>
        <v>1860</v>
      </c>
      <c r="AG1386" s="69"/>
      <c r="AH1386" s="69"/>
      <c r="AI1386" s="69"/>
      <c r="AJ1386" s="68">
        <f t="shared" si="271"/>
        <v>0</v>
      </c>
      <c r="AK1386" s="69"/>
      <c r="AL1386" s="69"/>
      <c r="AM1386" s="69"/>
      <c r="AN1386" s="69"/>
      <c r="AO1386" s="69">
        <v>150</v>
      </c>
      <c r="AP1386" s="69">
        <v>158</v>
      </c>
      <c r="AQ1386" s="68">
        <f t="shared" si="272"/>
        <v>308</v>
      </c>
      <c r="AR1386" s="69">
        <v>563.83000000000004</v>
      </c>
      <c r="AS1386" s="69"/>
      <c r="AT1386" s="72">
        <f t="shared" si="273"/>
        <v>108.81</v>
      </c>
      <c r="AU1386" s="71">
        <f t="shared" si="277"/>
        <v>12.210899999999999</v>
      </c>
      <c r="AV1386" s="68">
        <f t="shared" si="274"/>
        <v>2852.8508999999999</v>
      </c>
      <c r="AW1386" s="68">
        <f t="shared" si="276"/>
        <v>34234.210800000001</v>
      </c>
      <c r="AX1386" s="70">
        <v>400</v>
      </c>
      <c r="AY1386" s="70">
        <v>600</v>
      </c>
      <c r="AZ1386" s="70"/>
      <c r="BA1386" s="68">
        <f t="shared" si="275"/>
        <v>35234.210800000001</v>
      </c>
      <c r="BB1386" s="17" t="s">
        <v>5939</v>
      </c>
      <c r="BC1386" s="81"/>
    </row>
    <row r="1387" spans="1:55" s="20" customFormat="1" ht="39.75" customHeight="1" x14ac:dyDescent="0.25">
      <c r="A1387" s="81" t="s">
        <v>73</v>
      </c>
      <c r="B1387" s="34" t="s">
        <v>2</v>
      </c>
      <c r="C1387" s="34"/>
      <c r="D1387" s="34"/>
      <c r="E1387" s="34"/>
      <c r="F1387" s="34" t="s">
        <v>5182</v>
      </c>
      <c r="G1387" s="15" t="s">
        <v>4783</v>
      </c>
      <c r="H1387" s="16"/>
      <c r="I1387" s="172">
        <f t="shared" si="268"/>
        <v>1375</v>
      </c>
      <c r="J1387" s="83">
        <f t="shared" si="267"/>
        <v>1320</v>
      </c>
      <c r="K1387" s="17" t="s">
        <v>4753</v>
      </c>
      <c r="L1387" s="60" t="s">
        <v>4785</v>
      </c>
      <c r="M1387" s="60" t="s">
        <v>5649</v>
      </c>
      <c r="N1387" s="53" t="s">
        <v>4807</v>
      </c>
      <c r="O1387" s="18" t="s">
        <v>4129</v>
      </c>
      <c r="P1387" s="47" t="s">
        <v>4130</v>
      </c>
      <c r="Q1387" s="48">
        <v>30636</v>
      </c>
      <c r="R1387" s="66" t="s">
        <v>1503</v>
      </c>
      <c r="S1387" s="48" t="s">
        <v>76</v>
      </c>
      <c r="T1387" s="56" t="s">
        <v>77</v>
      </c>
      <c r="U1387" s="47" t="s">
        <v>1821</v>
      </c>
      <c r="V1387" s="58" t="s">
        <v>140</v>
      </c>
      <c r="W1387" s="58" t="s">
        <v>141</v>
      </c>
      <c r="X1387" s="58" t="s">
        <v>5183</v>
      </c>
      <c r="Y1387" s="19" t="s">
        <v>5197</v>
      </c>
      <c r="Z1387" s="71"/>
      <c r="AA1387" s="69"/>
      <c r="AB1387" s="68">
        <f t="shared" si="269"/>
        <v>0</v>
      </c>
      <c r="AC1387" s="69">
        <v>1244.0999999999999</v>
      </c>
      <c r="AD1387" s="69">
        <v>669.9</v>
      </c>
      <c r="AE1387" s="69">
        <v>35.74</v>
      </c>
      <c r="AF1387" s="68">
        <f t="shared" si="270"/>
        <v>1949.74</v>
      </c>
      <c r="AG1387" s="69"/>
      <c r="AH1387" s="69"/>
      <c r="AI1387" s="69"/>
      <c r="AJ1387" s="68">
        <f t="shared" si="271"/>
        <v>0</v>
      </c>
      <c r="AK1387" s="69"/>
      <c r="AL1387" s="69"/>
      <c r="AM1387" s="69"/>
      <c r="AN1387" s="69"/>
      <c r="AO1387" s="69"/>
      <c r="AP1387" s="69">
        <v>158</v>
      </c>
      <c r="AQ1387" s="68">
        <f t="shared" si="272"/>
        <v>158</v>
      </c>
      <c r="AR1387" s="69">
        <v>528.16</v>
      </c>
      <c r="AS1387" s="69"/>
      <c r="AT1387" s="72">
        <f t="shared" si="273"/>
        <v>111.96899999999999</v>
      </c>
      <c r="AU1387" s="71">
        <f t="shared" si="277"/>
        <v>12.565409999999998</v>
      </c>
      <c r="AV1387" s="68">
        <f t="shared" si="274"/>
        <v>2760.4344099999998</v>
      </c>
      <c r="AW1387" s="68">
        <f t="shared" si="276"/>
        <v>33125.212919999998</v>
      </c>
      <c r="AX1387" s="70">
        <v>400</v>
      </c>
      <c r="AY1387" s="70">
        <v>600</v>
      </c>
      <c r="AZ1387" s="70"/>
      <c r="BA1387" s="68">
        <f t="shared" si="275"/>
        <v>34125.212919999998</v>
      </c>
      <c r="BB1387" s="17"/>
      <c r="BC1387" s="81"/>
    </row>
    <row r="1388" spans="1:55" s="20" customFormat="1" ht="39.75" customHeight="1" x14ac:dyDescent="0.25">
      <c r="A1388" s="81" t="s">
        <v>73</v>
      </c>
      <c r="B1388" s="34" t="s">
        <v>2</v>
      </c>
      <c r="C1388" s="34"/>
      <c r="D1388" s="34"/>
      <c r="E1388" s="34"/>
      <c r="F1388" s="34" t="s">
        <v>5182</v>
      </c>
      <c r="G1388" s="15" t="s">
        <v>4783</v>
      </c>
      <c r="H1388" s="16"/>
      <c r="I1388" s="172">
        <f t="shared" si="268"/>
        <v>1376</v>
      </c>
      <c r="J1388" s="83">
        <f t="shared" si="267"/>
        <v>1321</v>
      </c>
      <c r="K1388" s="17" t="s">
        <v>4753</v>
      </c>
      <c r="L1388" s="60" t="s">
        <v>4785</v>
      </c>
      <c r="M1388" s="60" t="s">
        <v>5649</v>
      </c>
      <c r="N1388" s="53" t="s">
        <v>4806</v>
      </c>
      <c r="O1388" s="18" t="s">
        <v>4131</v>
      </c>
      <c r="P1388" s="47" t="s">
        <v>4132</v>
      </c>
      <c r="Q1388" s="48">
        <v>32126</v>
      </c>
      <c r="R1388" s="66" t="s">
        <v>1504</v>
      </c>
      <c r="S1388" s="48" t="s">
        <v>76</v>
      </c>
      <c r="T1388" s="56" t="s">
        <v>77</v>
      </c>
      <c r="U1388" s="47" t="s">
        <v>1821</v>
      </c>
      <c r="V1388" s="58" t="s">
        <v>142</v>
      </c>
      <c r="W1388" s="58" t="s">
        <v>143</v>
      </c>
      <c r="X1388" s="58" t="s">
        <v>5183</v>
      </c>
      <c r="Y1388" s="19" t="s">
        <v>5169</v>
      </c>
      <c r="Z1388" s="71"/>
      <c r="AA1388" s="69"/>
      <c r="AB1388" s="68">
        <f t="shared" si="269"/>
        <v>0</v>
      </c>
      <c r="AC1388" s="69">
        <v>1233.7</v>
      </c>
      <c r="AD1388" s="69">
        <v>664.3</v>
      </c>
      <c r="AE1388" s="69">
        <v>18.600000000000001</v>
      </c>
      <c r="AF1388" s="68">
        <f t="shared" si="270"/>
        <v>1916.6</v>
      </c>
      <c r="AG1388" s="69"/>
      <c r="AH1388" s="69"/>
      <c r="AI1388" s="69"/>
      <c r="AJ1388" s="68">
        <f t="shared" si="271"/>
        <v>0</v>
      </c>
      <c r="AK1388" s="69"/>
      <c r="AL1388" s="69"/>
      <c r="AM1388" s="69"/>
      <c r="AN1388" s="69"/>
      <c r="AO1388" s="69">
        <v>150</v>
      </c>
      <c r="AP1388" s="69">
        <v>158</v>
      </c>
      <c r="AQ1388" s="68">
        <f t="shared" si="272"/>
        <v>308</v>
      </c>
      <c r="AR1388" s="69">
        <v>574.72</v>
      </c>
      <c r="AS1388" s="69"/>
      <c r="AT1388" s="72">
        <f t="shared" si="273"/>
        <v>111.033</v>
      </c>
      <c r="AU1388" s="71">
        <f t="shared" si="277"/>
        <v>12.460369999999999</v>
      </c>
      <c r="AV1388" s="68">
        <f t="shared" si="274"/>
        <v>2922.8133699999994</v>
      </c>
      <c r="AW1388" s="68">
        <f t="shared" si="276"/>
        <v>35073.760439999991</v>
      </c>
      <c r="AX1388" s="70">
        <v>400</v>
      </c>
      <c r="AY1388" s="70">
        <v>600</v>
      </c>
      <c r="AZ1388" s="70"/>
      <c r="BA1388" s="68">
        <f t="shared" si="275"/>
        <v>36073.760439999991</v>
      </c>
      <c r="BB1388" s="17"/>
      <c r="BC1388" s="81"/>
    </row>
    <row r="1389" spans="1:55" s="20" customFormat="1" ht="39.75" customHeight="1" x14ac:dyDescent="0.25">
      <c r="A1389" s="81" t="s">
        <v>73</v>
      </c>
      <c r="B1389" s="34" t="s">
        <v>2</v>
      </c>
      <c r="C1389" s="34"/>
      <c r="D1389" s="34"/>
      <c r="E1389" s="34"/>
      <c r="F1389" s="34" t="s">
        <v>5182</v>
      </c>
      <c r="G1389" s="15" t="s">
        <v>4783</v>
      </c>
      <c r="H1389" s="16"/>
      <c r="I1389" s="172">
        <f t="shared" si="268"/>
        <v>1377</v>
      </c>
      <c r="J1389" s="83">
        <f t="shared" si="267"/>
        <v>1322</v>
      </c>
      <c r="K1389" s="17" t="s">
        <v>4753</v>
      </c>
      <c r="L1389" s="60" t="s">
        <v>4785</v>
      </c>
      <c r="M1389" s="60" t="s">
        <v>5649</v>
      </c>
      <c r="N1389" s="53" t="s">
        <v>4792</v>
      </c>
      <c r="O1389" s="18" t="s">
        <v>4133</v>
      </c>
      <c r="P1389" s="47" t="s">
        <v>4134</v>
      </c>
      <c r="Q1389" s="48">
        <v>30286</v>
      </c>
      <c r="R1389" s="66" t="s">
        <v>1505</v>
      </c>
      <c r="S1389" s="48" t="s">
        <v>76</v>
      </c>
      <c r="T1389" s="56" t="s">
        <v>77</v>
      </c>
      <c r="U1389" s="47" t="s">
        <v>1821</v>
      </c>
      <c r="V1389" s="58" t="s">
        <v>140</v>
      </c>
      <c r="W1389" s="58" t="s">
        <v>141</v>
      </c>
      <c r="X1389" s="58" t="s">
        <v>5183</v>
      </c>
      <c r="Y1389" s="19" t="s">
        <v>5197</v>
      </c>
      <c r="Z1389" s="71"/>
      <c r="AA1389" s="69"/>
      <c r="AB1389" s="68">
        <f t="shared" si="269"/>
        <v>0</v>
      </c>
      <c r="AC1389" s="69">
        <v>1244.0999999999999</v>
      </c>
      <c r="AD1389" s="69">
        <v>669.9</v>
      </c>
      <c r="AE1389" s="69">
        <v>8.4700000000000006</v>
      </c>
      <c r="AF1389" s="68">
        <f t="shared" si="270"/>
        <v>1922.47</v>
      </c>
      <c r="AG1389" s="69"/>
      <c r="AH1389" s="69"/>
      <c r="AI1389" s="69"/>
      <c r="AJ1389" s="68">
        <f t="shared" si="271"/>
        <v>0</v>
      </c>
      <c r="AK1389" s="69"/>
      <c r="AL1389" s="69"/>
      <c r="AM1389" s="69"/>
      <c r="AN1389" s="69"/>
      <c r="AO1389" s="69"/>
      <c r="AP1389" s="69">
        <v>158</v>
      </c>
      <c r="AQ1389" s="68">
        <f t="shared" si="272"/>
        <v>158</v>
      </c>
      <c r="AR1389" s="69">
        <v>440.04</v>
      </c>
      <c r="AS1389" s="69"/>
      <c r="AT1389" s="72">
        <f t="shared" si="273"/>
        <v>111.96899999999999</v>
      </c>
      <c r="AU1389" s="71">
        <f t="shared" si="277"/>
        <v>12.565409999999998</v>
      </c>
      <c r="AV1389" s="68">
        <f t="shared" si="274"/>
        <v>2645.0444100000004</v>
      </c>
      <c r="AW1389" s="68">
        <f t="shared" si="276"/>
        <v>31740.532920000005</v>
      </c>
      <c r="AX1389" s="70">
        <v>400</v>
      </c>
      <c r="AY1389" s="70">
        <v>600</v>
      </c>
      <c r="AZ1389" s="70"/>
      <c r="BA1389" s="68">
        <f t="shared" si="275"/>
        <v>32740.532920000005</v>
      </c>
      <c r="BB1389" s="17"/>
      <c r="BC1389" s="81"/>
    </row>
    <row r="1390" spans="1:55" s="20" customFormat="1" ht="39.75" customHeight="1" x14ac:dyDescent="0.25">
      <c r="A1390" s="81" t="s">
        <v>73</v>
      </c>
      <c r="B1390" s="34" t="s">
        <v>2</v>
      </c>
      <c r="C1390" s="34"/>
      <c r="D1390" s="34"/>
      <c r="E1390" s="34"/>
      <c r="F1390" s="34" t="s">
        <v>5182</v>
      </c>
      <c r="G1390" s="15" t="s">
        <v>4783</v>
      </c>
      <c r="H1390" s="16"/>
      <c r="I1390" s="172">
        <f t="shared" si="268"/>
        <v>1378</v>
      </c>
      <c r="J1390" s="83">
        <f t="shared" si="267"/>
        <v>1323</v>
      </c>
      <c r="K1390" s="17" t="s">
        <v>4753</v>
      </c>
      <c r="L1390" s="60" t="s">
        <v>4785</v>
      </c>
      <c r="M1390" s="60" t="s">
        <v>5649</v>
      </c>
      <c r="N1390" s="53" t="s">
        <v>4790</v>
      </c>
      <c r="O1390" s="18" t="s">
        <v>4135</v>
      </c>
      <c r="P1390" s="47" t="s">
        <v>4136</v>
      </c>
      <c r="Q1390" s="48">
        <v>31229</v>
      </c>
      <c r="R1390" s="66" t="s">
        <v>1506</v>
      </c>
      <c r="S1390" s="48" t="s">
        <v>76</v>
      </c>
      <c r="T1390" s="56" t="s">
        <v>77</v>
      </c>
      <c r="U1390" s="47" t="s">
        <v>1821</v>
      </c>
      <c r="V1390" s="58" t="s">
        <v>146</v>
      </c>
      <c r="W1390" s="58" t="s">
        <v>147</v>
      </c>
      <c r="X1390" s="58" t="s">
        <v>5183</v>
      </c>
      <c r="Y1390" s="19" t="s">
        <v>5197</v>
      </c>
      <c r="Z1390" s="71"/>
      <c r="AA1390" s="69"/>
      <c r="AB1390" s="68">
        <f t="shared" si="269"/>
        <v>0</v>
      </c>
      <c r="AC1390" s="69">
        <v>1214.2</v>
      </c>
      <c r="AD1390" s="69">
        <v>653.79999999999995</v>
      </c>
      <c r="AE1390" s="69">
        <v>42.32</v>
      </c>
      <c r="AF1390" s="68">
        <f t="shared" si="270"/>
        <v>1910.32</v>
      </c>
      <c r="AG1390" s="69"/>
      <c r="AH1390" s="69"/>
      <c r="AI1390" s="69"/>
      <c r="AJ1390" s="68">
        <f t="shared" si="271"/>
        <v>0</v>
      </c>
      <c r="AK1390" s="69"/>
      <c r="AL1390" s="69"/>
      <c r="AM1390" s="69"/>
      <c r="AN1390" s="69"/>
      <c r="AO1390" s="69">
        <v>150</v>
      </c>
      <c r="AP1390" s="69">
        <v>158</v>
      </c>
      <c r="AQ1390" s="68">
        <f t="shared" si="272"/>
        <v>308</v>
      </c>
      <c r="AR1390" s="69">
        <v>478.6</v>
      </c>
      <c r="AS1390" s="69"/>
      <c r="AT1390" s="72">
        <f t="shared" si="273"/>
        <v>109.27800000000001</v>
      </c>
      <c r="AU1390" s="71">
        <f t="shared" si="277"/>
        <v>12.26342</v>
      </c>
      <c r="AV1390" s="68">
        <f t="shared" si="274"/>
        <v>2818.4614199999996</v>
      </c>
      <c r="AW1390" s="68">
        <f t="shared" si="276"/>
        <v>33821.537039999996</v>
      </c>
      <c r="AX1390" s="70">
        <v>400</v>
      </c>
      <c r="AY1390" s="70">
        <v>600</v>
      </c>
      <c r="AZ1390" s="70"/>
      <c r="BA1390" s="68">
        <f t="shared" si="275"/>
        <v>34821.537039999996</v>
      </c>
      <c r="BB1390" s="17"/>
      <c r="BC1390" s="81"/>
    </row>
    <row r="1391" spans="1:55" s="20" customFormat="1" ht="39.75" customHeight="1" x14ac:dyDescent="0.25">
      <c r="A1391" s="81" t="s">
        <v>73</v>
      </c>
      <c r="B1391" s="34" t="s">
        <v>2</v>
      </c>
      <c r="C1391" s="34"/>
      <c r="D1391" s="34"/>
      <c r="E1391" s="34"/>
      <c r="F1391" s="34" t="s">
        <v>5182</v>
      </c>
      <c r="G1391" s="15" t="s">
        <v>4783</v>
      </c>
      <c r="H1391" s="16"/>
      <c r="I1391" s="172">
        <f t="shared" si="268"/>
        <v>1379</v>
      </c>
      <c r="J1391" s="83">
        <f t="shared" si="267"/>
        <v>1324</v>
      </c>
      <c r="K1391" s="17" t="s">
        <v>4753</v>
      </c>
      <c r="L1391" s="60" t="s">
        <v>4785</v>
      </c>
      <c r="M1391" s="60" t="s">
        <v>5649</v>
      </c>
      <c r="N1391" s="53" t="s">
        <v>4807</v>
      </c>
      <c r="O1391" s="18" t="s">
        <v>4137</v>
      </c>
      <c r="P1391" s="47" t="s">
        <v>4138</v>
      </c>
      <c r="Q1391" s="48">
        <v>30256</v>
      </c>
      <c r="R1391" s="66" t="s">
        <v>1507</v>
      </c>
      <c r="S1391" s="48" t="s">
        <v>76</v>
      </c>
      <c r="T1391" s="56" t="s">
        <v>77</v>
      </c>
      <c r="U1391" s="47" t="s">
        <v>1821</v>
      </c>
      <c r="V1391" s="58" t="s">
        <v>142</v>
      </c>
      <c r="W1391" s="58" t="s">
        <v>143</v>
      </c>
      <c r="X1391" s="58" t="s">
        <v>5183</v>
      </c>
      <c r="Y1391" s="19" t="s">
        <v>5197</v>
      </c>
      <c r="Z1391" s="71"/>
      <c r="AA1391" s="69"/>
      <c r="AB1391" s="68">
        <f t="shared" si="269"/>
        <v>0</v>
      </c>
      <c r="AC1391" s="69">
        <v>1233.7</v>
      </c>
      <c r="AD1391" s="69">
        <v>664.3</v>
      </c>
      <c r="AE1391" s="69">
        <v>21.08</v>
      </c>
      <c r="AF1391" s="68">
        <f t="shared" si="270"/>
        <v>1919.08</v>
      </c>
      <c r="AG1391" s="69"/>
      <c r="AH1391" s="69"/>
      <c r="AI1391" s="69"/>
      <c r="AJ1391" s="68">
        <f t="shared" si="271"/>
        <v>0</v>
      </c>
      <c r="AK1391" s="69"/>
      <c r="AL1391" s="69"/>
      <c r="AM1391" s="69"/>
      <c r="AN1391" s="69"/>
      <c r="AO1391" s="69"/>
      <c r="AP1391" s="69">
        <v>158</v>
      </c>
      <c r="AQ1391" s="68">
        <f t="shared" si="272"/>
        <v>158</v>
      </c>
      <c r="AR1391" s="69">
        <v>551.94000000000005</v>
      </c>
      <c r="AS1391" s="69"/>
      <c r="AT1391" s="72">
        <f t="shared" si="273"/>
        <v>111.033</v>
      </c>
      <c r="AU1391" s="71">
        <f t="shared" si="277"/>
        <v>12.460369999999999</v>
      </c>
      <c r="AV1391" s="68">
        <f t="shared" si="274"/>
        <v>2752.5133699999997</v>
      </c>
      <c r="AW1391" s="68">
        <f t="shared" si="276"/>
        <v>33030.160439999992</v>
      </c>
      <c r="AX1391" s="70">
        <v>400</v>
      </c>
      <c r="AY1391" s="70">
        <v>600</v>
      </c>
      <c r="AZ1391" s="70"/>
      <c r="BA1391" s="68">
        <f t="shared" si="275"/>
        <v>34030.160439999992</v>
      </c>
      <c r="BB1391" s="17"/>
      <c r="BC1391" s="81"/>
    </row>
    <row r="1392" spans="1:55" s="20" customFormat="1" ht="39.75" customHeight="1" x14ac:dyDescent="0.25">
      <c r="A1392" s="81" t="s">
        <v>73</v>
      </c>
      <c r="B1392" s="34" t="s">
        <v>2</v>
      </c>
      <c r="C1392" s="34"/>
      <c r="D1392" s="34"/>
      <c r="E1392" s="34"/>
      <c r="F1392" s="34" t="s">
        <v>5182</v>
      </c>
      <c r="G1392" s="15" t="s">
        <v>4783</v>
      </c>
      <c r="H1392" s="16"/>
      <c r="I1392" s="172">
        <f t="shared" si="268"/>
        <v>1380</v>
      </c>
      <c r="J1392" s="83">
        <f t="shared" si="267"/>
        <v>1325</v>
      </c>
      <c r="K1392" s="17" t="s">
        <v>4753</v>
      </c>
      <c r="L1392" s="60" t="s">
        <v>4785</v>
      </c>
      <c r="M1392" s="60" t="s">
        <v>5649</v>
      </c>
      <c r="N1392" s="53" t="s">
        <v>4807</v>
      </c>
      <c r="O1392" s="18" t="s">
        <v>4139</v>
      </c>
      <c r="P1392" s="47" t="s">
        <v>4140</v>
      </c>
      <c r="Q1392" s="48">
        <v>35976</v>
      </c>
      <c r="R1392" s="66" t="s">
        <v>1508</v>
      </c>
      <c r="S1392" s="48" t="s">
        <v>76</v>
      </c>
      <c r="T1392" s="56" t="s">
        <v>77</v>
      </c>
      <c r="U1392" s="47" t="s">
        <v>1821</v>
      </c>
      <c r="V1392" s="58" t="s">
        <v>142</v>
      </c>
      <c r="W1392" s="58" t="s">
        <v>143</v>
      </c>
      <c r="X1392" s="58" t="s">
        <v>5183</v>
      </c>
      <c r="Y1392" s="19" t="s">
        <v>5169</v>
      </c>
      <c r="Z1392" s="71"/>
      <c r="AA1392" s="69"/>
      <c r="AB1392" s="68">
        <f t="shared" si="269"/>
        <v>0</v>
      </c>
      <c r="AC1392" s="69">
        <v>1233.7</v>
      </c>
      <c r="AD1392" s="69">
        <v>664.3</v>
      </c>
      <c r="AE1392" s="69"/>
      <c r="AF1392" s="68">
        <f t="shared" si="270"/>
        <v>1898</v>
      </c>
      <c r="AG1392" s="69"/>
      <c r="AH1392" s="69"/>
      <c r="AI1392" s="69"/>
      <c r="AJ1392" s="68">
        <f t="shared" si="271"/>
        <v>0</v>
      </c>
      <c r="AK1392" s="69"/>
      <c r="AL1392" s="69"/>
      <c r="AM1392" s="69"/>
      <c r="AN1392" s="69"/>
      <c r="AO1392" s="69">
        <v>150</v>
      </c>
      <c r="AP1392" s="69">
        <v>158</v>
      </c>
      <c r="AQ1392" s="68">
        <f t="shared" si="272"/>
        <v>308</v>
      </c>
      <c r="AR1392" s="69">
        <v>551.94000000000005</v>
      </c>
      <c r="AS1392" s="69"/>
      <c r="AT1392" s="72">
        <f t="shared" si="273"/>
        <v>111.033</v>
      </c>
      <c r="AU1392" s="71">
        <f t="shared" si="277"/>
        <v>12.460369999999999</v>
      </c>
      <c r="AV1392" s="68">
        <f t="shared" si="274"/>
        <v>2881.4333699999997</v>
      </c>
      <c r="AW1392" s="68">
        <f t="shared" si="276"/>
        <v>34577.200440000001</v>
      </c>
      <c r="AX1392" s="70">
        <v>400</v>
      </c>
      <c r="AY1392" s="70">
        <v>600</v>
      </c>
      <c r="AZ1392" s="70"/>
      <c r="BA1392" s="68">
        <f t="shared" si="275"/>
        <v>35577.200440000001</v>
      </c>
      <c r="BB1392" s="17"/>
      <c r="BC1392" s="81"/>
    </row>
    <row r="1393" spans="1:55" s="20" customFormat="1" ht="39.75" customHeight="1" x14ac:dyDescent="0.25">
      <c r="A1393" s="81" t="s">
        <v>73</v>
      </c>
      <c r="B1393" s="34" t="s">
        <v>2</v>
      </c>
      <c r="C1393" s="34"/>
      <c r="D1393" s="34"/>
      <c r="E1393" s="34"/>
      <c r="F1393" s="34" t="s">
        <v>5182</v>
      </c>
      <c r="G1393" s="15" t="s">
        <v>4783</v>
      </c>
      <c r="H1393" s="16"/>
      <c r="I1393" s="172">
        <f t="shared" si="268"/>
        <v>1381</v>
      </c>
      <c r="J1393" s="83">
        <f t="shared" si="267"/>
        <v>1326</v>
      </c>
      <c r="K1393" s="17" t="s">
        <v>4753</v>
      </c>
      <c r="L1393" s="60" t="s">
        <v>4785</v>
      </c>
      <c r="M1393" s="60" t="s">
        <v>5649</v>
      </c>
      <c r="N1393" s="53" t="s">
        <v>4794</v>
      </c>
      <c r="O1393" s="18" t="s">
        <v>4141</v>
      </c>
      <c r="P1393" s="47" t="s">
        <v>4142</v>
      </c>
      <c r="Q1393" s="48">
        <v>35906</v>
      </c>
      <c r="R1393" s="66" t="s">
        <v>1509</v>
      </c>
      <c r="S1393" s="48" t="s">
        <v>76</v>
      </c>
      <c r="T1393" s="56" t="s">
        <v>77</v>
      </c>
      <c r="U1393" s="47" t="s">
        <v>1821</v>
      </c>
      <c r="V1393" s="58" t="s">
        <v>142</v>
      </c>
      <c r="W1393" s="58" t="s">
        <v>143</v>
      </c>
      <c r="X1393" s="58" t="s">
        <v>5183</v>
      </c>
      <c r="Y1393" s="19" t="s">
        <v>5169</v>
      </c>
      <c r="Z1393" s="71"/>
      <c r="AA1393" s="69"/>
      <c r="AB1393" s="68">
        <f t="shared" si="269"/>
        <v>0</v>
      </c>
      <c r="AC1393" s="69">
        <v>1233.7</v>
      </c>
      <c r="AD1393" s="69">
        <v>664.3</v>
      </c>
      <c r="AE1393" s="69">
        <v>4.7</v>
      </c>
      <c r="AF1393" s="68">
        <f t="shared" si="270"/>
        <v>1902.7</v>
      </c>
      <c r="AG1393" s="69"/>
      <c r="AH1393" s="69"/>
      <c r="AI1393" s="69"/>
      <c r="AJ1393" s="68">
        <f t="shared" si="271"/>
        <v>0</v>
      </c>
      <c r="AK1393" s="69"/>
      <c r="AL1393" s="69"/>
      <c r="AM1393" s="69"/>
      <c r="AN1393" s="69"/>
      <c r="AO1393" s="69"/>
      <c r="AP1393" s="69">
        <v>158</v>
      </c>
      <c r="AQ1393" s="68">
        <f t="shared" si="272"/>
        <v>158</v>
      </c>
      <c r="AR1393" s="69">
        <v>528.16</v>
      </c>
      <c r="AS1393" s="69"/>
      <c r="AT1393" s="72">
        <f t="shared" si="273"/>
        <v>111.033</v>
      </c>
      <c r="AU1393" s="71">
        <f t="shared" si="277"/>
        <v>12.460369999999999</v>
      </c>
      <c r="AV1393" s="68">
        <f t="shared" si="274"/>
        <v>2712.3533699999994</v>
      </c>
      <c r="AW1393" s="68">
        <f t="shared" si="276"/>
        <v>32548.240439999994</v>
      </c>
      <c r="AX1393" s="70">
        <v>400</v>
      </c>
      <c r="AY1393" s="70">
        <v>600</v>
      </c>
      <c r="AZ1393" s="70"/>
      <c r="BA1393" s="68">
        <f t="shared" si="275"/>
        <v>33548.240439999994</v>
      </c>
      <c r="BB1393" s="17"/>
      <c r="BC1393" s="81"/>
    </row>
    <row r="1394" spans="1:55" s="20" customFormat="1" ht="39.75" customHeight="1" x14ac:dyDescent="0.25">
      <c r="A1394" s="81" t="s">
        <v>73</v>
      </c>
      <c r="B1394" s="34" t="s">
        <v>2</v>
      </c>
      <c r="C1394" s="34"/>
      <c r="D1394" s="34"/>
      <c r="E1394" s="34"/>
      <c r="F1394" s="34" t="s">
        <v>5182</v>
      </c>
      <c r="G1394" s="15" t="s">
        <v>4783</v>
      </c>
      <c r="H1394" s="16"/>
      <c r="I1394" s="172">
        <f t="shared" si="268"/>
        <v>1382</v>
      </c>
      <c r="J1394" s="83">
        <f t="shared" si="267"/>
        <v>1327</v>
      </c>
      <c r="K1394" s="17" t="s">
        <v>4753</v>
      </c>
      <c r="L1394" s="60" t="s">
        <v>4785</v>
      </c>
      <c r="M1394" s="60" t="s">
        <v>5649</v>
      </c>
      <c r="N1394" s="53" t="s">
        <v>4803</v>
      </c>
      <c r="O1394" s="18" t="s">
        <v>4143</v>
      </c>
      <c r="P1394" s="47" t="s">
        <v>4144</v>
      </c>
      <c r="Q1394" s="48">
        <v>31017</v>
      </c>
      <c r="R1394" s="66" t="s">
        <v>1510</v>
      </c>
      <c r="S1394" s="48" t="s">
        <v>76</v>
      </c>
      <c r="T1394" s="56" t="s">
        <v>77</v>
      </c>
      <c r="U1394" s="47" t="s">
        <v>1821</v>
      </c>
      <c r="V1394" s="58" t="s">
        <v>138</v>
      </c>
      <c r="W1394" s="58" t="s">
        <v>139</v>
      </c>
      <c r="X1394" s="58" t="s">
        <v>5183</v>
      </c>
      <c r="Y1394" s="19" t="s">
        <v>5169</v>
      </c>
      <c r="Z1394" s="71"/>
      <c r="AA1394" s="69"/>
      <c r="AB1394" s="68">
        <f t="shared" si="269"/>
        <v>0</v>
      </c>
      <c r="AC1394" s="69">
        <v>1255.1500000000001</v>
      </c>
      <c r="AD1394" s="69">
        <v>675.85</v>
      </c>
      <c r="AE1394" s="69">
        <v>12.62</v>
      </c>
      <c r="AF1394" s="68">
        <f t="shared" si="270"/>
        <v>1943.62</v>
      </c>
      <c r="AG1394" s="69"/>
      <c r="AH1394" s="69"/>
      <c r="AI1394" s="69"/>
      <c r="AJ1394" s="68">
        <f t="shared" si="271"/>
        <v>0</v>
      </c>
      <c r="AK1394" s="69"/>
      <c r="AL1394" s="69"/>
      <c r="AM1394" s="69"/>
      <c r="AN1394" s="69"/>
      <c r="AO1394" s="69"/>
      <c r="AP1394" s="69">
        <v>158</v>
      </c>
      <c r="AQ1394" s="68">
        <f t="shared" si="272"/>
        <v>158</v>
      </c>
      <c r="AR1394" s="69">
        <v>529.16</v>
      </c>
      <c r="AS1394" s="69"/>
      <c r="AT1394" s="72">
        <f t="shared" si="273"/>
        <v>112.96350000000001</v>
      </c>
      <c r="AU1394" s="71">
        <f t="shared" si="277"/>
        <v>12.677015000000001</v>
      </c>
      <c r="AV1394" s="68">
        <f t="shared" si="274"/>
        <v>2756.4205149999998</v>
      </c>
      <c r="AW1394" s="68">
        <f t="shared" si="276"/>
        <v>33077.046179999998</v>
      </c>
      <c r="AX1394" s="70">
        <v>400</v>
      </c>
      <c r="AY1394" s="70">
        <v>600</v>
      </c>
      <c r="AZ1394" s="70"/>
      <c r="BA1394" s="68">
        <f t="shared" si="275"/>
        <v>34077.046179999998</v>
      </c>
      <c r="BB1394" s="17"/>
      <c r="BC1394" s="81"/>
    </row>
    <row r="1395" spans="1:55" s="20" customFormat="1" ht="39.75" customHeight="1" x14ac:dyDescent="0.25">
      <c r="A1395" s="81" t="s">
        <v>73</v>
      </c>
      <c r="B1395" s="34" t="s">
        <v>2</v>
      </c>
      <c r="C1395" s="34"/>
      <c r="D1395" s="34"/>
      <c r="E1395" s="34"/>
      <c r="F1395" s="34" t="s">
        <v>5182</v>
      </c>
      <c r="G1395" s="15" t="s">
        <v>4783</v>
      </c>
      <c r="H1395" s="16"/>
      <c r="I1395" s="172">
        <f t="shared" si="268"/>
        <v>1383</v>
      </c>
      <c r="J1395" s="83">
        <f t="shared" si="267"/>
        <v>1328</v>
      </c>
      <c r="K1395" s="17" t="s">
        <v>4753</v>
      </c>
      <c r="L1395" s="60" t="s">
        <v>4785</v>
      </c>
      <c r="M1395" s="60" t="s">
        <v>5649</v>
      </c>
      <c r="N1395" s="53" t="s">
        <v>4800</v>
      </c>
      <c r="O1395" s="18" t="s">
        <v>4145</v>
      </c>
      <c r="P1395" s="47" t="s">
        <v>4146</v>
      </c>
      <c r="Q1395" s="48">
        <v>35064</v>
      </c>
      <c r="R1395" s="66" t="s">
        <v>1511</v>
      </c>
      <c r="S1395" s="48" t="s">
        <v>76</v>
      </c>
      <c r="T1395" s="56" t="s">
        <v>77</v>
      </c>
      <c r="U1395" s="47" t="s">
        <v>1821</v>
      </c>
      <c r="V1395" s="58" t="s">
        <v>142</v>
      </c>
      <c r="W1395" s="58" t="s">
        <v>143</v>
      </c>
      <c r="X1395" s="58" t="s">
        <v>5183</v>
      </c>
      <c r="Y1395" s="19" t="s">
        <v>5169</v>
      </c>
      <c r="Z1395" s="71"/>
      <c r="AA1395" s="69"/>
      <c r="AB1395" s="68">
        <f t="shared" si="269"/>
        <v>0</v>
      </c>
      <c r="AC1395" s="69">
        <v>1233.7</v>
      </c>
      <c r="AD1395" s="69">
        <v>664.3</v>
      </c>
      <c r="AE1395" s="69"/>
      <c r="AF1395" s="68">
        <f t="shared" si="270"/>
        <v>1898</v>
      </c>
      <c r="AG1395" s="69"/>
      <c r="AH1395" s="69"/>
      <c r="AI1395" s="69"/>
      <c r="AJ1395" s="68">
        <f t="shared" si="271"/>
        <v>0</v>
      </c>
      <c r="AK1395" s="69"/>
      <c r="AL1395" s="69"/>
      <c r="AM1395" s="69"/>
      <c r="AN1395" s="69"/>
      <c r="AO1395" s="69"/>
      <c r="AP1395" s="69">
        <v>158</v>
      </c>
      <c r="AQ1395" s="68">
        <f t="shared" si="272"/>
        <v>158</v>
      </c>
      <c r="AR1395" s="69">
        <v>574.72</v>
      </c>
      <c r="AS1395" s="69"/>
      <c r="AT1395" s="72">
        <f t="shared" si="273"/>
        <v>111.033</v>
      </c>
      <c r="AU1395" s="71">
        <f t="shared" si="277"/>
        <v>12.460369999999999</v>
      </c>
      <c r="AV1395" s="68">
        <f t="shared" si="274"/>
        <v>2754.2133699999999</v>
      </c>
      <c r="AW1395" s="68">
        <f t="shared" si="276"/>
        <v>33050.560440000001</v>
      </c>
      <c r="AX1395" s="70">
        <v>400</v>
      </c>
      <c r="AY1395" s="70">
        <v>600</v>
      </c>
      <c r="AZ1395" s="70"/>
      <c r="BA1395" s="68">
        <f t="shared" si="275"/>
        <v>34050.560440000001</v>
      </c>
      <c r="BB1395" s="17"/>
      <c r="BC1395" s="81"/>
    </row>
    <row r="1396" spans="1:55" s="20" customFormat="1" ht="39.75" customHeight="1" x14ac:dyDescent="0.25">
      <c r="A1396" s="81" t="s">
        <v>73</v>
      </c>
      <c r="B1396" s="34" t="s">
        <v>2</v>
      </c>
      <c r="C1396" s="34"/>
      <c r="D1396" s="34"/>
      <c r="E1396" s="34"/>
      <c r="F1396" s="34" t="s">
        <v>5182</v>
      </c>
      <c r="G1396" s="15" t="s">
        <v>4783</v>
      </c>
      <c r="H1396" s="16"/>
      <c r="I1396" s="172">
        <f t="shared" si="268"/>
        <v>1384</v>
      </c>
      <c r="J1396" s="83">
        <f t="shared" si="267"/>
        <v>1329</v>
      </c>
      <c r="K1396" s="17" t="s">
        <v>4753</v>
      </c>
      <c r="L1396" s="60" t="s">
        <v>4785</v>
      </c>
      <c r="M1396" s="60" t="s">
        <v>5649</v>
      </c>
      <c r="N1396" s="53" t="s">
        <v>4790</v>
      </c>
      <c r="O1396" s="18" t="s">
        <v>4147</v>
      </c>
      <c r="P1396" s="47" t="s">
        <v>4148</v>
      </c>
      <c r="Q1396" s="48">
        <v>35064</v>
      </c>
      <c r="R1396" s="66" t="s">
        <v>1512</v>
      </c>
      <c r="S1396" s="48" t="s">
        <v>76</v>
      </c>
      <c r="T1396" s="56" t="s">
        <v>77</v>
      </c>
      <c r="U1396" s="47" t="s">
        <v>1821</v>
      </c>
      <c r="V1396" s="58" t="s">
        <v>142</v>
      </c>
      <c r="W1396" s="58" t="s">
        <v>143</v>
      </c>
      <c r="X1396" s="58" t="s">
        <v>5183</v>
      </c>
      <c r="Y1396" s="19" t="s">
        <v>5169</v>
      </c>
      <c r="Z1396" s="71"/>
      <c r="AA1396" s="69"/>
      <c r="AB1396" s="68">
        <f t="shared" si="269"/>
        <v>0</v>
      </c>
      <c r="AC1396" s="69">
        <v>1233.7</v>
      </c>
      <c r="AD1396" s="69">
        <v>664.3</v>
      </c>
      <c r="AE1396" s="69"/>
      <c r="AF1396" s="68">
        <f t="shared" si="270"/>
        <v>1898</v>
      </c>
      <c r="AG1396" s="69"/>
      <c r="AH1396" s="69"/>
      <c r="AI1396" s="69"/>
      <c r="AJ1396" s="68">
        <f t="shared" si="271"/>
        <v>0</v>
      </c>
      <c r="AK1396" s="69"/>
      <c r="AL1396" s="69"/>
      <c r="AM1396" s="69"/>
      <c r="AN1396" s="69"/>
      <c r="AO1396" s="69">
        <v>150</v>
      </c>
      <c r="AP1396" s="69">
        <v>158</v>
      </c>
      <c r="AQ1396" s="68">
        <f t="shared" si="272"/>
        <v>308</v>
      </c>
      <c r="AR1396" s="69">
        <v>575.72</v>
      </c>
      <c r="AS1396" s="69"/>
      <c r="AT1396" s="72">
        <f t="shared" si="273"/>
        <v>111.033</v>
      </c>
      <c r="AU1396" s="71">
        <f t="shared" si="277"/>
        <v>12.460369999999999</v>
      </c>
      <c r="AV1396" s="68">
        <f t="shared" si="274"/>
        <v>2905.2133699999999</v>
      </c>
      <c r="AW1396" s="68">
        <f t="shared" si="276"/>
        <v>34862.560440000001</v>
      </c>
      <c r="AX1396" s="70">
        <v>400</v>
      </c>
      <c r="AY1396" s="70">
        <v>600</v>
      </c>
      <c r="AZ1396" s="70"/>
      <c r="BA1396" s="68">
        <f t="shared" si="275"/>
        <v>35862.560440000001</v>
      </c>
      <c r="BB1396" s="17"/>
      <c r="BC1396" s="81"/>
    </row>
    <row r="1397" spans="1:55" s="20" customFormat="1" ht="39.75" customHeight="1" x14ac:dyDescent="0.25">
      <c r="A1397" s="81" t="s">
        <v>73</v>
      </c>
      <c r="B1397" s="34" t="s">
        <v>2</v>
      </c>
      <c r="C1397" s="34"/>
      <c r="D1397" s="34"/>
      <c r="E1397" s="34"/>
      <c r="F1397" s="34" t="s">
        <v>5182</v>
      </c>
      <c r="G1397" s="15" t="s">
        <v>4783</v>
      </c>
      <c r="H1397" s="16"/>
      <c r="I1397" s="172">
        <f t="shared" si="268"/>
        <v>1385</v>
      </c>
      <c r="J1397" s="83">
        <f t="shared" si="267"/>
        <v>1330</v>
      </c>
      <c r="K1397" s="17" t="s">
        <v>4753</v>
      </c>
      <c r="L1397" s="60" t="s">
        <v>4785</v>
      </c>
      <c r="M1397" s="60" t="s">
        <v>5649</v>
      </c>
      <c r="N1397" s="53" t="s">
        <v>4803</v>
      </c>
      <c r="O1397" s="18" t="s">
        <v>4149</v>
      </c>
      <c r="P1397" s="47" t="s">
        <v>4150</v>
      </c>
      <c r="Q1397" s="48">
        <v>31017</v>
      </c>
      <c r="R1397" s="66" t="s">
        <v>1513</v>
      </c>
      <c r="S1397" s="48" t="s">
        <v>76</v>
      </c>
      <c r="T1397" s="56" t="s">
        <v>77</v>
      </c>
      <c r="U1397" s="47" t="s">
        <v>1821</v>
      </c>
      <c r="V1397" s="58" t="s">
        <v>146</v>
      </c>
      <c r="W1397" s="58" t="s">
        <v>147</v>
      </c>
      <c r="X1397" s="58" t="s">
        <v>5183</v>
      </c>
      <c r="Y1397" s="19" t="s">
        <v>5169</v>
      </c>
      <c r="Z1397" s="71"/>
      <c r="AA1397" s="69"/>
      <c r="AB1397" s="68">
        <f t="shared" si="269"/>
        <v>0</v>
      </c>
      <c r="AC1397" s="69">
        <v>1214.2</v>
      </c>
      <c r="AD1397" s="69">
        <v>653.79999999999995</v>
      </c>
      <c r="AE1397" s="69">
        <v>21.91</v>
      </c>
      <c r="AF1397" s="68">
        <f t="shared" si="270"/>
        <v>1889.91</v>
      </c>
      <c r="AG1397" s="69"/>
      <c r="AH1397" s="69"/>
      <c r="AI1397" s="69"/>
      <c r="AJ1397" s="68">
        <f t="shared" si="271"/>
        <v>0</v>
      </c>
      <c r="AK1397" s="69"/>
      <c r="AL1397" s="69"/>
      <c r="AM1397" s="69"/>
      <c r="AN1397" s="69"/>
      <c r="AO1397" s="69"/>
      <c r="AP1397" s="69">
        <v>158</v>
      </c>
      <c r="AQ1397" s="68">
        <f t="shared" si="272"/>
        <v>158</v>
      </c>
      <c r="AR1397" s="69">
        <v>529.16</v>
      </c>
      <c r="AS1397" s="69"/>
      <c r="AT1397" s="72">
        <f t="shared" si="273"/>
        <v>109.27800000000001</v>
      </c>
      <c r="AU1397" s="71">
        <f t="shared" si="277"/>
        <v>12.26342</v>
      </c>
      <c r="AV1397" s="68">
        <f t="shared" si="274"/>
        <v>2698.6114200000002</v>
      </c>
      <c r="AW1397" s="68">
        <f t="shared" si="276"/>
        <v>32383.337040000002</v>
      </c>
      <c r="AX1397" s="70">
        <v>400</v>
      </c>
      <c r="AY1397" s="70">
        <v>600</v>
      </c>
      <c r="AZ1397" s="70"/>
      <c r="BA1397" s="68">
        <f t="shared" si="275"/>
        <v>33383.337039999999</v>
      </c>
      <c r="BB1397" s="17"/>
      <c r="BC1397" s="81"/>
    </row>
    <row r="1398" spans="1:55" s="20" customFormat="1" ht="39.75" customHeight="1" x14ac:dyDescent="0.25">
      <c r="A1398" s="81" t="s">
        <v>73</v>
      </c>
      <c r="B1398" s="34" t="s">
        <v>2</v>
      </c>
      <c r="C1398" s="34"/>
      <c r="D1398" s="34"/>
      <c r="E1398" s="34"/>
      <c r="F1398" s="34" t="s">
        <v>5182</v>
      </c>
      <c r="G1398" s="15" t="s">
        <v>4783</v>
      </c>
      <c r="H1398" s="16"/>
      <c r="I1398" s="172">
        <f t="shared" si="268"/>
        <v>1386</v>
      </c>
      <c r="J1398" s="83">
        <f t="shared" si="267"/>
        <v>1331</v>
      </c>
      <c r="K1398" s="17" t="s">
        <v>4753</v>
      </c>
      <c r="L1398" s="60" t="s">
        <v>4785</v>
      </c>
      <c r="M1398" s="60" t="s">
        <v>5649</v>
      </c>
      <c r="N1398" s="53" t="s">
        <v>4805</v>
      </c>
      <c r="O1398" s="18" t="s">
        <v>4151</v>
      </c>
      <c r="P1398" s="47" t="s">
        <v>4152</v>
      </c>
      <c r="Q1398" s="48">
        <v>29556</v>
      </c>
      <c r="R1398" s="66" t="s">
        <v>1514</v>
      </c>
      <c r="S1398" s="48" t="s">
        <v>76</v>
      </c>
      <c r="T1398" s="56" t="s">
        <v>77</v>
      </c>
      <c r="U1398" s="47" t="s">
        <v>1821</v>
      </c>
      <c r="V1398" s="58" t="s">
        <v>140</v>
      </c>
      <c r="W1398" s="58" t="s">
        <v>141</v>
      </c>
      <c r="X1398" s="58" t="s">
        <v>5183</v>
      </c>
      <c r="Y1398" s="19" t="s">
        <v>5197</v>
      </c>
      <c r="Z1398" s="71"/>
      <c r="AA1398" s="69"/>
      <c r="AB1398" s="68">
        <f t="shared" si="269"/>
        <v>0</v>
      </c>
      <c r="AC1398" s="69">
        <v>1244.0999999999999</v>
      </c>
      <c r="AD1398" s="69">
        <v>669.9</v>
      </c>
      <c r="AE1398" s="69">
        <v>42.46</v>
      </c>
      <c r="AF1398" s="68">
        <f t="shared" si="270"/>
        <v>1956.46</v>
      </c>
      <c r="AG1398" s="69"/>
      <c r="AH1398" s="69"/>
      <c r="AI1398" s="69"/>
      <c r="AJ1398" s="68">
        <f t="shared" si="271"/>
        <v>0</v>
      </c>
      <c r="AK1398" s="69"/>
      <c r="AL1398" s="69"/>
      <c r="AM1398" s="69"/>
      <c r="AN1398" s="69"/>
      <c r="AO1398" s="69">
        <v>150</v>
      </c>
      <c r="AP1398" s="69">
        <v>158</v>
      </c>
      <c r="AQ1398" s="68">
        <f t="shared" si="272"/>
        <v>308</v>
      </c>
      <c r="AR1398" s="69">
        <v>574.72</v>
      </c>
      <c r="AS1398" s="69"/>
      <c r="AT1398" s="72">
        <f t="shared" si="273"/>
        <v>111.96899999999999</v>
      </c>
      <c r="AU1398" s="71">
        <f t="shared" si="277"/>
        <v>12.565409999999998</v>
      </c>
      <c r="AV1398" s="68">
        <f t="shared" si="274"/>
        <v>2963.7144100000005</v>
      </c>
      <c r="AW1398" s="68">
        <f t="shared" si="276"/>
        <v>35564.572920000006</v>
      </c>
      <c r="AX1398" s="70">
        <v>400</v>
      </c>
      <c r="AY1398" s="70">
        <v>600</v>
      </c>
      <c r="AZ1398" s="70"/>
      <c r="BA1398" s="68">
        <f t="shared" si="275"/>
        <v>36564.572920000006</v>
      </c>
      <c r="BB1398" s="17"/>
      <c r="BC1398" s="81"/>
    </row>
    <row r="1399" spans="1:55" s="20" customFormat="1" ht="39.75" customHeight="1" x14ac:dyDescent="0.25">
      <c r="A1399" s="81" t="s">
        <v>73</v>
      </c>
      <c r="B1399" s="34" t="s">
        <v>2</v>
      </c>
      <c r="C1399" s="34"/>
      <c r="D1399" s="34"/>
      <c r="E1399" s="34"/>
      <c r="F1399" s="34" t="s">
        <v>5182</v>
      </c>
      <c r="G1399" s="15" t="s">
        <v>4783</v>
      </c>
      <c r="H1399" s="16"/>
      <c r="I1399" s="172">
        <f t="shared" si="268"/>
        <v>1387</v>
      </c>
      <c r="J1399" s="83">
        <f t="shared" si="267"/>
        <v>1332</v>
      </c>
      <c r="K1399" s="17" t="s">
        <v>4753</v>
      </c>
      <c r="L1399" s="60" t="s">
        <v>4785</v>
      </c>
      <c r="M1399" s="60" t="s">
        <v>5649</v>
      </c>
      <c r="N1399" s="53" t="s">
        <v>4793</v>
      </c>
      <c r="O1399" s="18" t="s">
        <v>4153</v>
      </c>
      <c r="P1399" s="47" t="s">
        <v>4154</v>
      </c>
      <c r="Q1399" s="48">
        <v>32371</v>
      </c>
      <c r="R1399" s="66" t="s">
        <v>1515</v>
      </c>
      <c r="S1399" s="48" t="s">
        <v>76</v>
      </c>
      <c r="T1399" s="56" t="s">
        <v>77</v>
      </c>
      <c r="U1399" s="47" t="s">
        <v>1821</v>
      </c>
      <c r="V1399" s="58" t="s">
        <v>142</v>
      </c>
      <c r="W1399" s="58" t="s">
        <v>143</v>
      </c>
      <c r="X1399" s="58" t="s">
        <v>5183</v>
      </c>
      <c r="Y1399" s="19" t="s">
        <v>5197</v>
      </c>
      <c r="Z1399" s="71"/>
      <c r="AA1399" s="69"/>
      <c r="AB1399" s="68">
        <f t="shared" si="269"/>
        <v>0</v>
      </c>
      <c r="AC1399" s="69">
        <v>1233.7</v>
      </c>
      <c r="AD1399" s="69">
        <v>664.3</v>
      </c>
      <c r="AE1399" s="69">
        <v>13.75</v>
      </c>
      <c r="AF1399" s="68">
        <f t="shared" si="270"/>
        <v>1911.75</v>
      </c>
      <c r="AG1399" s="69"/>
      <c r="AH1399" s="69"/>
      <c r="AI1399" s="69"/>
      <c r="AJ1399" s="68">
        <f t="shared" si="271"/>
        <v>0</v>
      </c>
      <c r="AK1399" s="69"/>
      <c r="AL1399" s="69"/>
      <c r="AM1399" s="69"/>
      <c r="AN1399" s="69"/>
      <c r="AO1399" s="69">
        <v>150</v>
      </c>
      <c r="AP1399" s="69">
        <v>158</v>
      </c>
      <c r="AQ1399" s="68">
        <f t="shared" si="272"/>
        <v>308</v>
      </c>
      <c r="AR1399" s="69">
        <v>408.26</v>
      </c>
      <c r="AS1399" s="69"/>
      <c r="AT1399" s="72">
        <f t="shared" si="273"/>
        <v>111.033</v>
      </c>
      <c r="AU1399" s="71">
        <f t="shared" si="277"/>
        <v>12.460369999999999</v>
      </c>
      <c r="AV1399" s="68">
        <f t="shared" si="274"/>
        <v>2751.5033699999999</v>
      </c>
      <c r="AW1399" s="68">
        <f t="shared" si="276"/>
        <v>33018.040439999997</v>
      </c>
      <c r="AX1399" s="70">
        <v>400</v>
      </c>
      <c r="AY1399" s="70">
        <v>600</v>
      </c>
      <c r="AZ1399" s="70"/>
      <c r="BA1399" s="68">
        <f t="shared" si="275"/>
        <v>34018.040439999997</v>
      </c>
      <c r="BB1399" s="17"/>
      <c r="BC1399" s="81"/>
    </row>
    <row r="1400" spans="1:55" s="20" customFormat="1" ht="39.75" customHeight="1" x14ac:dyDescent="0.25">
      <c r="A1400" s="81" t="s">
        <v>73</v>
      </c>
      <c r="B1400" s="34"/>
      <c r="C1400" s="34"/>
      <c r="D1400" s="34">
        <v>1</v>
      </c>
      <c r="E1400" s="34"/>
      <c r="F1400" s="34" t="s">
        <v>5182</v>
      </c>
      <c r="G1400" s="15" t="s">
        <v>4783</v>
      </c>
      <c r="H1400" s="16"/>
      <c r="I1400" s="172">
        <f t="shared" si="268"/>
        <v>1388</v>
      </c>
      <c r="J1400" s="83">
        <f t="shared" si="267"/>
        <v>1333</v>
      </c>
      <c r="K1400" s="17" t="s">
        <v>4753</v>
      </c>
      <c r="L1400" s="60" t="s">
        <v>4785</v>
      </c>
      <c r="M1400" s="60" t="s">
        <v>5649</v>
      </c>
      <c r="N1400" s="53" t="s">
        <v>4794</v>
      </c>
      <c r="O1400" s="18" t="s">
        <v>4155</v>
      </c>
      <c r="P1400" s="47"/>
      <c r="Q1400" s="48">
        <v>43085</v>
      </c>
      <c r="R1400" s="66" t="s">
        <v>1516</v>
      </c>
      <c r="S1400" s="48" t="s">
        <v>76</v>
      </c>
      <c r="T1400" s="56" t="s">
        <v>1822</v>
      </c>
      <c r="U1400" s="47" t="s">
        <v>1821</v>
      </c>
      <c r="V1400" s="58" t="s">
        <v>138</v>
      </c>
      <c r="W1400" s="58" t="s">
        <v>139</v>
      </c>
      <c r="X1400" s="58" t="s">
        <v>5183</v>
      </c>
      <c r="Y1400" s="19" t="s">
        <v>5197</v>
      </c>
      <c r="Z1400" s="71"/>
      <c r="AA1400" s="69"/>
      <c r="AB1400" s="68">
        <f t="shared" si="269"/>
        <v>0</v>
      </c>
      <c r="AC1400" s="69">
        <v>1255.1500000000001</v>
      </c>
      <c r="AD1400" s="69">
        <v>675.85</v>
      </c>
      <c r="AE1400" s="69"/>
      <c r="AF1400" s="68">
        <f t="shared" si="270"/>
        <v>1931</v>
      </c>
      <c r="AG1400" s="69"/>
      <c r="AH1400" s="69"/>
      <c r="AI1400" s="69"/>
      <c r="AJ1400" s="68">
        <f t="shared" si="271"/>
        <v>0</v>
      </c>
      <c r="AK1400" s="69"/>
      <c r="AL1400" s="69"/>
      <c r="AM1400" s="69"/>
      <c r="AN1400" s="69"/>
      <c r="AO1400" s="69"/>
      <c r="AP1400" s="69">
        <v>158</v>
      </c>
      <c r="AQ1400" s="68">
        <f t="shared" si="272"/>
        <v>158</v>
      </c>
      <c r="AR1400" s="69"/>
      <c r="AS1400" s="69"/>
      <c r="AT1400" s="72">
        <f t="shared" si="273"/>
        <v>112.96350000000001</v>
      </c>
      <c r="AU1400" s="71">
        <f t="shared" si="277"/>
        <v>12.677015000000001</v>
      </c>
      <c r="AV1400" s="68">
        <f t="shared" si="274"/>
        <v>2214.6405150000001</v>
      </c>
      <c r="AW1400" s="68">
        <f t="shared" si="276"/>
        <v>26575.686180000001</v>
      </c>
      <c r="AX1400" s="70">
        <v>400</v>
      </c>
      <c r="AY1400" s="70">
        <v>600</v>
      </c>
      <c r="AZ1400" s="70"/>
      <c r="BA1400" s="68">
        <f t="shared" si="275"/>
        <v>27575.686180000001</v>
      </c>
      <c r="BB1400" s="17" t="s">
        <v>5957</v>
      </c>
      <c r="BC1400" s="81" t="s">
        <v>5407</v>
      </c>
    </row>
    <row r="1401" spans="1:55" s="20" customFormat="1" ht="39.75" customHeight="1" x14ac:dyDescent="0.25">
      <c r="A1401" s="81" t="s">
        <v>73</v>
      </c>
      <c r="B1401" s="34"/>
      <c r="C1401" s="34"/>
      <c r="D1401" s="34">
        <v>1</v>
      </c>
      <c r="E1401" s="34"/>
      <c r="F1401" s="34" t="s">
        <v>5182</v>
      </c>
      <c r="G1401" s="15" t="s">
        <v>4783</v>
      </c>
      <c r="H1401" s="16"/>
      <c r="I1401" s="172">
        <f t="shared" si="268"/>
        <v>1389</v>
      </c>
      <c r="J1401" s="83">
        <f t="shared" si="267"/>
        <v>1334</v>
      </c>
      <c r="K1401" s="17" t="s">
        <v>4753</v>
      </c>
      <c r="L1401" s="60" t="s">
        <v>4785</v>
      </c>
      <c r="M1401" s="60" t="s">
        <v>5649</v>
      </c>
      <c r="N1401" s="53" t="s">
        <v>4792</v>
      </c>
      <c r="O1401" s="18" t="s">
        <v>4156</v>
      </c>
      <c r="P1401" s="47"/>
      <c r="Q1401" s="48">
        <v>43157</v>
      </c>
      <c r="R1401" s="66" t="s">
        <v>1517</v>
      </c>
      <c r="S1401" s="48" t="s">
        <v>76</v>
      </c>
      <c r="T1401" s="56" t="s">
        <v>1822</v>
      </c>
      <c r="U1401" s="47" t="s">
        <v>1821</v>
      </c>
      <c r="V1401" s="58" t="s">
        <v>142</v>
      </c>
      <c r="W1401" s="58" t="s">
        <v>143</v>
      </c>
      <c r="X1401" s="58" t="s">
        <v>5183</v>
      </c>
      <c r="Y1401" s="19" t="s">
        <v>5197</v>
      </c>
      <c r="Z1401" s="71"/>
      <c r="AA1401" s="69"/>
      <c r="AB1401" s="68">
        <f t="shared" si="269"/>
        <v>0</v>
      </c>
      <c r="AC1401" s="69">
        <v>1233.7</v>
      </c>
      <c r="AD1401" s="69">
        <v>664.3</v>
      </c>
      <c r="AE1401" s="69"/>
      <c r="AF1401" s="68">
        <f t="shared" si="270"/>
        <v>1898</v>
      </c>
      <c r="AG1401" s="69"/>
      <c r="AH1401" s="69"/>
      <c r="AI1401" s="69"/>
      <c r="AJ1401" s="68">
        <f t="shared" si="271"/>
        <v>0</v>
      </c>
      <c r="AK1401" s="69"/>
      <c r="AL1401" s="69"/>
      <c r="AM1401" s="69"/>
      <c r="AN1401" s="69"/>
      <c r="AO1401" s="69"/>
      <c r="AP1401" s="69">
        <v>158</v>
      </c>
      <c r="AQ1401" s="68">
        <f t="shared" si="272"/>
        <v>158</v>
      </c>
      <c r="AR1401" s="69">
        <v>551.94000000000005</v>
      </c>
      <c r="AS1401" s="69"/>
      <c r="AT1401" s="72">
        <f t="shared" si="273"/>
        <v>111.033</v>
      </c>
      <c r="AU1401" s="71">
        <f t="shared" si="277"/>
        <v>12.460369999999999</v>
      </c>
      <c r="AV1401" s="68">
        <f t="shared" si="274"/>
        <v>2731.4333699999997</v>
      </c>
      <c r="AW1401" s="68">
        <f t="shared" si="276"/>
        <v>32777.200440000001</v>
      </c>
      <c r="AX1401" s="70">
        <v>400</v>
      </c>
      <c r="AY1401" s="70">
        <v>600</v>
      </c>
      <c r="AZ1401" s="70"/>
      <c r="BA1401" s="68">
        <f t="shared" si="275"/>
        <v>33777.200440000001</v>
      </c>
      <c r="BB1401" s="17" t="s">
        <v>6086</v>
      </c>
      <c r="BC1401" s="81" t="s">
        <v>6080</v>
      </c>
    </row>
    <row r="1402" spans="1:55" s="20" customFormat="1" ht="39.75" customHeight="1" x14ac:dyDescent="0.25">
      <c r="A1402" s="81" t="s">
        <v>73</v>
      </c>
      <c r="B1402" s="34" t="s">
        <v>2</v>
      </c>
      <c r="C1402" s="34"/>
      <c r="D1402" s="34"/>
      <c r="E1402" s="34"/>
      <c r="F1402" s="34" t="s">
        <v>5182</v>
      </c>
      <c r="G1402" s="15" t="s">
        <v>4783</v>
      </c>
      <c r="H1402" s="16"/>
      <c r="I1402" s="172">
        <f t="shared" si="268"/>
        <v>1390</v>
      </c>
      <c r="J1402" s="83">
        <f t="shared" si="267"/>
        <v>1335</v>
      </c>
      <c r="K1402" s="17" t="s">
        <v>4753</v>
      </c>
      <c r="L1402" s="60" t="s">
        <v>4785</v>
      </c>
      <c r="M1402" s="60" t="s">
        <v>5649</v>
      </c>
      <c r="N1402" s="53" t="s">
        <v>4794</v>
      </c>
      <c r="O1402" s="18" t="s">
        <v>4157</v>
      </c>
      <c r="P1402" s="47" t="s">
        <v>4158</v>
      </c>
      <c r="Q1402" s="48">
        <v>35064</v>
      </c>
      <c r="R1402" s="66" t="s">
        <v>1518</v>
      </c>
      <c r="S1402" s="48" t="s">
        <v>76</v>
      </c>
      <c r="T1402" s="56" t="s">
        <v>77</v>
      </c>
      <c r="U1402" s="47" t="s">
        <v>1821</v>
      </c>
      <c r="V1402" s="58" t="s">
        <v>142</v>
      </c>
      <c r="W1402" s="58" t="s">
        <v>143</v>
      </c>
      <c r="X1402" s="58" t="s">
        <v>5183</v>
      </c>
      <c r="Y1402" s="19" t="s">
        <v>5197</v>
      </c>
      <c r="Z1402" s="71"/>
      <c r="AA1402" s="69"/>
      <c r="AB1402" s="68">
        <f t="shared" si="269"/>
        <v>0</v>
      </c>
      <c r="AC1402" s="69">
        <v>1233.7</v>
      </c>
      <c r="AD1402" s="69">
        <v>664.3</v>
      </c>
      <c r="AE1402" s="69"/>
      <c r="AF1402" s="68">
        <f t="shared" si="270"/>
        <v>1898</v>
      </c>
      <c r="AG1402" s="69"/>
      <c r="AH1402" s="69"/>
      <c r="AI1402" s="69"/>
      <c r="AJ1402" s="68">
        <f t="shared" si="271"/>
        <v>0</v>
      </c>
      <c r="AK1402" s="69"/>
      <c r="AL1402" s="69"/>
      <c r="AM1402" s="69"/>
      <c r="AN1402" s="69"/>
      <c r="AO1402" s="69"/>
      <c r="AP1402" s="69">
        <v>158</v>
      </c>
      <c r="AQ1402" s="68">
        <f t="shared" si="272"/>
        <v>158</v>
      </c>
      <c r="AR1402" s="69"/>
      <c r="AS1402" s="69"/>
      <c r="AT1402" s="72">
        <f t="shared" si="273"/>
        <v>111.033</v>
      </c>
      <c r="AU1402" s="71">
        <f t="shared" si="277"/>
        <v>12.460369999999999</v>
      </c>
      <c r="AV1402" s="68">
        <f t="shared" si="274"/>
        <v>2179.4933699999997</v>
      </c>
      <c r="AW1402" s="68">
        <f t="shared" si="276"/>
        <v>26153.920439999994</v>
      </c>
      <c r="AX1402" s="70">
        <v>400</v>
      </c>
      <c r="AY1402" s="70">
        <v>600</v>
      </c>
      <c r="AZ1402" s="70"/>
      <c r="BA1402" s="68">
        <f t="shared" si="275"/>
        <v>27153.920439999994</v>
      </c>
      <c r="BB1402" s="17"/>
      <c r="BC1402" s="81"/>
    </row>
    <row r="1403" spans="1:55" s="20" customFormat="1" ht="39.75" customHeight="1" x14ac:dyDescent="0.25">
      <c r="A1403" s="81" t="s">
        <v>73</v>
      </c>
      <c r="B1403" s="34" t="s">
        <v>2</v>
      </c>
      <c r="C1403" s="34"/>
      <c r="D1403" s="34"/>
      <c r="E1403" s="34"/>
      <c r="F1403" s="34" t="s">
        <v>5182</v>
      </c>
      <c r="G1403" s="15" t="s">
        <v>4783</v>
      </c>
      <c r="H1403" s="16"/>
      <c r="I1403" s="172">
        <f t="shared" si="268"/>
        <v>1391</v>
      </c>
      <c r="J1403" s="83">
        <f t="shared" si="267"/>
        <v>1336</v>
      </c>
      <c r="K1403" s="17" t="s">
        <v>4753</v>
      </c>
      <c r="L1403" s="60" t="s">
        <v>4785</v>
      </c>
      <c r="M1403" s="60" t="s">
        <v>5649</v>
      </c>
      <c r="N1403" s="53" t="s">
        <v>4803</v>
      </c>
      <c r="O1403" s="18" t="s">
        <v>4159</v>
      </c>
      <c r="P1403" s="47" t="s">
        <v>4160</v>
      </c>
      <c r="Q1403" s="48">
        <v>33676</v>
      </c>
      <c r="R1403" s="66" t="s">
        <v>1519</v>
      </c>
      <c r="S1403" s="48" t="s">
        <v>76</v>
      </c>
      <c r="T1403" s="56" t="s">
        <v>77</v>
      </c>
      <c r="U1403" s="47" t="s">
        <v>1821</v>
      </c>
      <c r="V1403" s="58" t="s">
        <v>142</v>
      </c>
      <c r="W1403" s="58" t="s">
        <v>143</v>
      </c>
      <c r="X1403" s="58" t="s">
        <v>5183</v>
      </c>
      <c r="Y1403" s="19" t="s">
        <v>5197</v>
      </c>
      <c r="Z1403" s="71"/>
      <c r="AA1403" s="69"/>
      <c r="AB1403" s="68">
        <f t="shared" si="269"/>
        <v>0</v>
      </c>
      <c r="AC1403" s="69">
        <v>1233.7</v>
      </c>
      <c r="AD1403" s="69">
        <v>664.3</v>
      </c>
      <c r="AE1403" s="69">
        <v>17.22</v>
      </c>
      <c r="AF1403" s="68">
        <f t="shared" si="270"/>
        <v>1915.22</v>
      </c>
      <c r="AG1403" s="69"/>
      <c r="AH1403" s="69"/>
      <c r="AI1403" s="69"/>
      <c r="AJ1403" s="68">
        <f t="shared" si="271"/>
        <v>0</v>
      </c>
      <c r="AK1403" s="69"/>
      <c r="AL1403" s="69"/>
      <c r="AM1403" s="69"/>
      <c r="AN1403" s="69"/>
      <c r="AO1403" s="69"/>
      <c r="AP1403" s="69">
        <v>158</v>
      </c>
      <c r="AQ1403" s="68">
        <f t="shared" si="272"/>
        <v>158</v>
      </c>
      <c r="AR1403" s="69">
        <v>541.04999999999995</v>
      </c>
      <c r="AS1403" s="69"/>
      <c r="AT1403" s="72">
        <f t="shared" si="273"/>
        <v>111.033</v>
      </c>
      <c r="AU1403" s="71">
        <f t="shared" si="277"/>
        <v>12.460369999999999</v>
      </c>
      <c r="AV1403" s="68">
        <f t="shared" si="274"/>
        <v>2737.7633700000001</v>
      </c>
      <c r="AW1403" s="68">
        <f t="shared" si="276"/>
        <v>32853.16044</v>
      </c>
      <c r="AX1403" s="70">
        <v>400</v>
      </c>
      <c r="AY1403" s="70">
        <v>600</v>
      </c>
      <c r="AZ1403" s="70"/>
      <c r="BA1403" s="68">
        <f t="shared" si="275"/>
        <v>33853.16044</v>
      </c>
      <c r="BB1403" s="17"/>
      <c r="BC1403" s="81"/>
    </row>
    <row r="1404" spans="1:55" s="20" customFormat="1" ht="39.75" customHeight="1" x14ac:dyDescent="0.25">
      <c r="A1404" s="81" t="s">
        <v>73</v>
      </c>
      <c r="B1404" s="34" t="s">
        <v>2</v>
      </c>
      <c r="C1404" s="34"/>
      <c r="D1404" s="34"/>
      <c r="E1404" s="34"/>
      <c r="F1404" s="34" t="s">
        <v>5182</v>
      </c>
      <c r="G1404" s="15" t="s">
        <v>4783</v>
      </c>
      <c r="H1404" s="16"/>
      <c r="I1404" s="172">
        <f t="shared" si="268"/>
        <v>1392</v>
      </c>
      <c r="J1404" s="83">
        <f t="shared" si="267"/>
        <v>1337</v>
      </c>
      <c r="K1404" s="17" t="s">
        <v>4753</v>
      </c>
      <c r="L1404" s="60" t="s">
        <v>4785</v>
      </c>
      <c r="M1404" s="60" t="s">
        <v>5649</v>
      </c>
      <c r="N1404" s="53" t="s">
        <v>4792</v>
      </c>
      <c r="O1404" s="18" t="s">
        <v>4161</v>
      </c>
      <c r="P1404" s="47" t="s">
        <v>4162</v>
      </c>
      <c r="Q1404" s="48">
        <v>29845</v>
      </c>
      <c r="R1404" s="66" t="s">
        <v>1520</v>
      </c>
      <c r="S1404" s="48" t="s">
        <v>76</v>
      </c>
      <c r="T1404" s="56" t="s">
        <v>77</v>
      </c>
      <c r="U1404" s="47" t="s">
        <v>1821</v>
      </c>
      <c r="V1404" s="58" t="s">
        <v>140</v>
      </c>
      <c r="W1404" s="58" t="s">
        <v>141</v>
      </c>
      <c r="X1404" s="58" t="s">
        <v>5183</v>
      </c>
      <c r="Y1404" s="19" t="s">
        <v>5169</v>
      </c>
      <c r="Z1404" s="71"/>
      <c r="AA1404" s="69"/>
      <c r="AB1404" s="68">
        <f t="shared" si="269"/>
        <v>0</v>
      </c>
      <c r="AC1404" s="69">
        <v>1244.0999999999999</v>
      </c>
      <c r="AD1404" s="69">
        <v>669.9</v>
      </c>
      <c r="AE1404" s="69">
        <v>35.74</v>
      </c>
      <c r="AF1404" s="68">
        <f t="shared" si="270"/>
        <v>1949.74</v>
      </c>
      <c r="AG1404" s="69"/>
      <c r="AH1404" s="69"/>
      <c r="AI1404" s="69"/>
      <c r="AJ1404" s="68">
        <f t="shared" si="271"/>
        <v>0</v>
      </c>
      <c r="AK1404" s="69"/>
      <c r="AL1404" s="69"/>
      <c r="AM1404" s="69"/>
      <c r="AN1404" s="69"/>
      <c r="AO1404" s="69"/>
      <c r="AP1404" s="69">
        <v>158</v>
      </c>
      <c r="AQ1404" s="68">
        <f t="shared" si="272"/>
        <v>158</v>
      </c>
      <c r="AR1404" s="69">
        <v>529.16</v>
      </c>
      <c r="AS1404" s="69"/>
      <c r="AT1404" s="72">
        <f t="shared" si="273"/>
        <v>111.96899999999999</v>
      </c>
      <c r="AU1404" s="71">
        <f t="shared" si="277"/>
        <v>12.565409999999998</v>
      </c>
      <c r="AV1404" s="68">
        <f t="shared" si="274"/>
        <v>2761.4344099999998</v>
      </c>
      <c r="AW1404" s="68">
        <f t="shared" si="276"/>
        <v>33137.212919999998</v>
      </c>
      <c r="AX1404" s="70">
        <v>400</v>
      </c>
      <c r="AY1404" s="70">
        <v>600</v>
      </c>
      <c r="AZ1404" s="70"/>
      <c r="BA1404" s="68">
        <f t="shared" si="275"/>
        <v>34137.212919999998</v>
      </c>
      <c r="BB1404" s="17"/>
      <c r="BC1404" s="81"/>
    </row>
    <row r="1405" spans="1:55" s="20" customFormat="1" ht="39.75" customHeight="1" x14ac:dyDescent="0.25">
      <c r="A1405" s="81" t="s">
        <v>73</v>
      </c>
      <c r="B1405" s="34" t="s">
        <v>2</v>
      </c>
      <c r="C1405" s="34"/>
      <c r="D1405" s="34"/>
      <c r="E1405" s="34"/>
      <c r="F1405" s="34" t="s">
        <v>5182</v>
      </c>
      <c r="G1405" s="15" t="s">
        <v>4783</v>
      </c>
      <c r="H1405" s="16"/>
      <c r="I1405" s="172">
        <f t="shared" si="268"/>
        <v>1393</v>
      </c>
      <c r="J1405" s="83">
        <f t="shared" si="267"/>
        <v>1338</v>
      </c>
      <c r="K1405" s="17" t="s">
        <v>4753</v>
      </c>
      <c r="L1405" s="60" t="s">
        <v>4785</v>
      </c>
      <c r="M1405" s="60" t="s">
        <v>5649</v>
      </c>
      <c r="N1405" s="53" t="s">
        <v>4792</v>
      </c>
      <c r="O1405" s="18" t="s">
        <v>4165</v>
      </c>
      <c r="P1405" s="47" t="s">
        <v>4166</v>
      </c>
      <c r="Q1405" s="48">
        <v>35886</v>
      </c>
      <c r="R1405" s="66" t="s">
        <v>1522</v>
      </c>
      <c r="S1405" s="48" t="s">
        <v>76</v>
      </c>
      <c r="T1405" s="56" t="s">
        <v>77</v>
      </c>
      <c r="U1405" s="47" t="s">
        <v>1821</v>
      </c>
      <c r="V1405" s="58" t="s">
        <v>142</v>
      </c>
      <c r="W1405" s="58" t="s">
        <v>143</v>
      </c>
      <c r="X1405" s="58" t="s">
        <v>5183</v>
      </c>
      <c r="Y1405" s="19" t="s">
        <v>5197</v>
      </c>
      <c r="Z1405" s="71"/>
      <c r="AA1405" s="69"/>
      <c r="AB1405" s="68">
        <f t="shared" si="269"/>
        <v>0</v>
      </c>
      <c r="AC1405" s="69">
        <v>1233.7</v>
      </c>
      <c r="AD1405" s="69">
        <v>664.3</v>
      </c>
      <c r="AE1405" s="69">
        <v>4.7</v>
      </c>
      <c r="AF1405" s="68">
        <f t="shared" si="270"/>
        <v>1902.7</v>
      </c>
      <c r="AG1405" s="69"/>
      <c r="AH1405" s="69"/>
      <c r="AI1405" s="69"/>
      <c r="AJ1405" s="68">
        <f t="shared" si="271"/>
        <v>0</v>
      </c>
      <c r="AK1405" s="69"/>
      <c r="AL1405" s="69"/>
      <c r="AM1405" s="69"/>
      <c r="AN1405" s="69"/>
      <c r="AO1405" s="69"/>
      <c r="AP1405" s="69">
        <v>158</v>
      </c>
      <c r="AQ1405" s="68">
        <f t="shared" si="272"/>
        <v>158</v>
      </c>
      <c r="AR1405" s="69">
        <v>551.94000000000005</v>
      </c>
      <c r="AS1405" s="69"/>
      <c r="AT1405" s="72">
        <f t="shared" si="273"/>
        <v>111.033</v>
      </c>
      <c r="AU1405" s="71">
        <f t="shared" si="277"/>
        <v>12.460369999999999</v>
      </c>
      <c r="AV1405" s="68">
        <f t="shared" si="274"/>
        <v>2736.1333699999996</v>
      </c>
      <c r="AW1405" s="68">
        <f t="shared" si="276"/>
        <v>32833.600439999995</v>
      </c>
      <c r="AX1405" s="70">
        <v>400</v>
      </c>
      <c r="AY1405" s="70">
        <v>600</v>
      </c>
      <c r="AZ1405" s="70"/>
      <c r="BA1405" s="68">
        <f t="shared" si="275"/>
        <v>33833.600439999995</v>
      </c>
      <c r="BB1405" s="17"/>
      <c r="BC1405" s="81"/>
    </row>
    <row r="1406" spans="1:55" s="20" customFormat="1" ht="39.75" customHeight="1" x14ac:dyDescent="0.25">
      <c r="A1406" s="81" t="s">
        <v>73</v>
      </c>
      <c r="B1406" s="34" t="s">
        <v>2</v>
      </c>
      <c r="C1406" s="34"/>
      <c r="D1406" s="34"/>
      <c r="E1406" s="34"/>
      <c r="F1406" s="34" t="s">
        <v>5182</v>
      </c>
      <c r="G1406" s="15" t="s">
        <v>4783</v>
      </c>
      <c r="H1406" s="16"/>
      <c r="I1406" s="172">
        <f t="shared" si="268"/>
        <v>1394</v>
      </c>
      <c r="J1406" s="83">
        <f t="shared" si="267"/>
        <v>1339</v>
      </c>
      <c r="K1406" s="17" t="s">
        <v>4753</v>
      </c>
      <c r="L1406" s="60" t="s">
        <v>4785</v>
      </c>
      <c r="M1406" s="60" t="s">
        <v>5649</v>
      </c>
      <c r="N1406" s="53" t="s">
        <v>4808</v>
      </c>
      <c r="O1406" s="18" t="s">
        <v>4167</v>
      </c>
      <c r="P1406" s="47" t="s">
        <v>4168</v>
      </c>
      <c r="Q1406" s="48">
        <v>31017</v>
      </c>
      <c r="R1406" s="66" t="s">
        <v>1523</v>
      </c>
      <c r="S1406" s="48" t="s">
        <v>76</v>
      </c>
      <c r="T1406" s="56" t="s">
        <v>77</v>
      </c>
      <c r="U1406" s="47" t="s">
        <v>1821</v>
      </c>
      <c r="V1406" s="58" t="s">
        <v>138</v>
      </c>
      <c r="W1406" s="58" t="s">
        <v>139</v>
      </c>
      <c r="X1406" s="58" t="s">
        <v>5183</v>
      </c>
      <c r="Y1406" s="19" t="s">
        <v>5169</v>
      </c>
      <c r="Z1406" s="71"/>
      <c r="AA1406" s="69"/>
      <c r="AB1406" s="68">
        <f t="shared" si="269"/>
        <v>0</v>
      </c>
      <c r="AC1406" s="69">
        <v>1255.1500000000001</v>
      </c>
      <c r="AD1406" s="69">
        <v>675.85</v>
      </c>
      <c r="AE1406" s="69">
        <v>11.49</v>
      </c>
      <c r="AF1406" s="68">
        <f t="shared" si="270"/>
        <v>1942.49</v>
      </c>
      <c r="AG1406" s="69"/>
      <c r="AH1406" s="69"/>
      <c r="AI1406" s="69"/>
      <c r="AJ1406" s="68">
        <f t="shared" si="271"/>
        <v>0</v>
      </c>
      <c r="AK1406" s="69"/>
      <c r="AL1406" s="69"/>
      <c r="AM1406" s="69"/>
      <c r="AN1406" s="69"/>
      <c r="AO1406" s="69"/>
      <c r="AP1406" s="69">
        <v>158</v>
      </c>
      <c r="AQ1406" s="68">
        <f t="shared" si="272"/>
        <v>158</v>
      </c>
      <c r="AR1406" s="69">
        <v>575.72</v>
      </c>
      <c r="AS1406" s="69"/>
      <c r="AT1406" s="72">
        <f t="shared" si="273"/>
        <v>112.96350000000001</v>
      </c>
      <c r="AU1406" s="71">
        <f t="shared" si="277"/>
        <v>12.677015000000001</v>
      </c>
      <c r="AV1406" s="68">
        <f t="shared" si="274"/>
        <v>2801.8505150000001</v>
      </c>
      <c r="AW1406" s="68">
        <f t="shared" si="276"/>
        <v>33622.206180000001</v>
      </c>
      <c r="AX1406" s="70">
        <v>400</v>
      </c>
      <c r="AY1406" s="70">
        <v>600</v>
      </c>
      <c r="AZ1406" s="70"/>
      <c r="BA1406" s="68">
        <f t="shared" si="275"/>
        <v>34622.206180000001</v>
      </c>
      <c r="BB1406" s="17"/>
      <c r="BC1406" s="81"/>
    </row>
    <row r="1407" spans="1:55" s="20" customFormat="1" ht="39.75" customHeight="1" x14ac:dyDescent="0.25">
      <c r="A1407" s="81" t="s">
        <v>73</v>
      </c>
      <c r="B1407" s="34" t="s">
        <v>2</v>
      </c>
      <c r="C1407" s="34"/>
      <c r="D1407" s="34"/>
      <c r="E1407" s="34"/>
      <c r="F1407" s="34" t="s">
        <v>5182</v>
      </c>
      <c r="G1407" s="15" t="s">
        <v>4783</v>
      </c>
      <c r="H1407" s="16"/>
      <c r="I1407" s="172">
        <f t="shared" si="268"/>
        <v>1395</v>
      </c>
      <c r="J1407" s="83">
        <f t="shared" si="267"/>
        <v>1340</v>
      </c>
      <c r="K1407" s="17" t="s">
        <v>4753</v>
      </c>
      <c r="L1407" s="60" t="s">
        <v>4785</v>
      </c>
      <c r="M1407" s="60" t="s">
        <v>5649</v>
      </c>
      <c r="N1407" s="53" t="s">
        <v>4800</v>
      </c>
      <c r="O1407" s="18" t="s">
        <v>4169</v>
      </c>
      <c r="P1407" s="47" t="s">
        <v>4170</v>
      </c>
      <c r="Q1407" s="48">
        <v>28764</v>
      </c>
      <c r="R1407" s="66" t="s">
        <v>1524</v>
      </c>
      <c r="S1407" s="48" t="s">
        <v>76</v>
      </c>
      <c r="T1407" s="56" t="s">
        <v>77</v>
      </c>
      <c r="U1407" s="47" t="s">
        <v>1821</v>
      </c>
      <c r="V1407" s="58" t="s">
        <v>138</v>
      </c>
      <c r="W1407" s="58" t="s">
        <v>139</v>
      </c>
      <c r="X1407" s="58" t="s">
        <v>5183</v>
      </c>
      <c r="Y1407" s="19" t="s">
        <v>5197</v>
      </c>
      <c r="Z1407" s="71"/>
      <c r="AA1407" s="69"/>
      <c r="AB1407" s="68">
        <f t="shared" si="269"/>
        <v>0</v>
      </c>
      <c r="AC1407" s="69">
        <v>1255.1500000000001</v>
      </c>
      <c r="AD1407" s="69">
        <v>675.85</v>
      </c>
      <c r="AE1407" s="69">
        <v>18.920000000000002</v>
      </c>
      <c r="AF1407" s="68">
        <f t="shared" si="270"/>
        <v>1949.92</v>
      </c>
      <c r="AG1407" s="69"/>
      <c r="AH1407" s="69"/>
      <c r="AI1407" s="69"/>
      <c r="AJ1407" s="68">
        <f t="shared" si="271"/>
        <v>0</v>
      </c>
      <c r="AK1407" s="69"/>
      <c r="AL1407" s="69"/>
      <c r="AM1407" s="69"/>
      <c r="AN1407" s="69"/>
      <c r="AO1407" s="69"/>
      <c r="AP1407" s="69">
        <v>158</v>
      </c>
      <c r="AQ1407" s="68">
        <f t="shared" si="272"/>
        <v>158</v>
      </c>
      <c r="AR1407" s="69">
        <v>444.93</v>
      </c>
      <c r="AS1407" s="69"/>
      <c r="AT1407" s="72">
        <f t="shared" si="273"/>
        <v>112.96350000000001</v>
      </c>
      <c r="AU1407" s="71">
        <f t="shared" si="277"/>
        <v>12.677015000000001</v>
      </c>
      <c r="AV1407" s="68">
        <f t="shared" si="274"/>
        <v>2678.490515</v>
      </c>
      <c r="AW1407" s="68">
        <f t="shared" si="276"/>
        <v>32141.886180000001</v>
      </c>
      <c r="AX1407" s="70">
        <v>400</v>
      </c>
      <c r="AY1407" s="70">
        <v>600</v>
      </c>
      <c r="AZ1407" s="70"/>
      <c r="BA1407" s="68">
        <f t="shared" si="275"/>
        <v>33141.886180000001</v>
      </c>
      <c r="BB1407" s="17"/>
      <c r="BC1407" s="81"/>
    </row>
    <row r="1408" spans="1:55" s="20" customFormat="1" ht="39.75" customHeight="1" x14ac:dyDescent="0.25">
      <c r="A1408" s="81" t="s">
        <v>73</v>
      </c>
      <c r="B1408" s="34" t="s">
        <v>2</v>
      </c>
      <c r="C1408" s="34"/>
      <c r="D1408" s="34"/>
      <c r="E1408" s="34"/>
      <c r="F1408" s="34" t="s">
        <v>5182</v>
      </c>
      <c r="G1408" s="15" t="s">
        <v>4783</v>
      </c>
      <c r="H1408" s="16"/>
      <c r="I1408" s="172">
        <f t="shared" si="268"/>
        <v>1396</v>
      </c>
      <c r="J1408" s="83">
        <f t="shared" si="267"/>
        <v>1341</v>
      </c>
      <c r="K1408" s="17" t="s">
        <v>4753</v>
      </c>
      <c r="L1408" s="60" t="s">
        <v>4785</v>
      </c>
      <c r="M1408" s="60" t="s">
        <v>5649</v>
      </c>
      <c r="N1408" s="53" t="s">
        <v>4792</v>
      </c>
      <c r="O1408" s="18" t="s">
        <v>4171</v>
      </c>
      <c r="P1408" s="47" t="s">
        <v>4172</v>
      </c>
      <c r="Q1408" s="48">
        <v>30651</v>
      </c>
      <c r="R1408" s="66" t="s">
        <v>1525</v>
      </c>
      <c r="S1408" s="48" t="s">
        <v>76</v>
      </c>
      <c r="T1408" s="56" t="s">
        <v>77</v>
      </c>
      <c r="U1408" s="47" t="s">
        <v>1821</v>
      </c>
      <c r="V1408" s="58" t="s">
        <v>140</v>
      </c>
      <c r="W1408" s="58" t="s">
        <v>141</v>
      </c>
      <c r="X1408" s="58" t="s">
        <v>5183</v>
      </c>
      <c r="Y1408" s="19" t="s">
        <v>5197</v>
      </c>
      <c r="Z1408" s="71"/>
      <c r="AA1408" s="69"/>
      <c r="AB1408" s="68">
        <f t="shared" si="269"/>
        <v>0</v>
      </c>
      <c r="AC1408" s="69">
        <v>1244.0999999999999</v>
      </c>
      <c r="AD1408" s="69">
        <v>669.9</v>
      </c>
      <c r="AE1408" s="69">
        <v>13.63</v>
      </c>
      <c r="AF1408" s="68">
        <f t="shared" si="270"/>
        <v>1927.63</v>
      </c>
      <c r="AG1408" s="69"/>
      <c r="AH1408" s="69"/>
      <c r="AI1408" s="69"/>
      <c r="AJ1408" s="68">
        <f t="shared" si="271"/>
        <v>0</v>
      </c>
      <c r="AK1408" s="69"/>
      <c r="AL1408" s="69"/>
      <c r="AM1408" s="69"/>
      <c r="AN1408" s="69"/>
      <c r="AO1408" s="69"/>
      <c r="AP1408" s="69">
        <v>158</v>
      </c>
      <c r="AQ1408" s="68">
        <f t="shared" si="272"/>
        <v>158</v>
      </c>
      <c r="AR1408" s="69">
        <v>440.04</v>
      </c>
      <c r="AS1408" s="69"/>
      <c r="AT1408" s="72">
        <f t="shared" si="273"/>
        <v>111.96899999999999</v>
      </c>
      <c r="AU1408" s="71">
        <f t="shared" si="277"/>
        <v>12.565409999999998</v>
      </c>
      <c r="AV1408" s="68">
        <f t="shared" si="274"/>
        <v>2650.2044100000003</v>
      </c>
      <c r="AW1408" s="68">
        <f t="shared" si="276"/>
        <v>31802.452920000003</v>
      </c>
      <c r="AX1408" s="70">
        <v>400</v>
      </c>
      <c r="AY1408" s="70">
        <v>600</v>
      </c>
      <c r="AZ1408" s="70"/>
      <c r="BA1408" s="68">
        <f t="shared" si="275"/>
        <v>32802.452920000003</v>
      </c>
      <c r="BB1408" s="17"/>
      <c r="BC1408" s="81"/>
    </row>
    <row r="1409" spans="1:55" s="20" customFormat="1" ht="39.75" customHeight="1" x14ac:dyDescent="0.25">
      <c r="A1409" s="81" t="s">
        <v>73</v>
      </c>
      <c r="B1409" s="34" t="s">
        <v>2</v>
      </c>
      <c r="C1409" s="34"/>
      <c r="D1409" s="34"/>
      <c r="E1409" s="34"/>
      <c r="F1409" s="34" t="s">
        <v>5182</v>
      </c>
      <c r="G1409" s="15" t="s">
        <v>4783</v>
      </c>
      <c r="H1409" s="16"/>
      <c r="I1409" s="172">
        <f t="shared" si="268"/>
        <v>1397</v>
      </c>
      <c r="J1409" s="83">
        <f t="shared" si="267"/>
        <v>1342</v>
      </c>
      <c r="K1409" s="17" t="s">
        <v>4753</v>
      </c>
      <c r="L1409" s="60" t="s">
        <v>4785</v>
      </c>
      <c r="M1409" s="60" t="s">
        <v>5649</v>
      </c>
      <c r="N1409" s="53" t="s">
        <v>4806</v>
      </c>
      <c r="O1409" s="18" t="s">
        <v>4173</v>
      </c>
      <c r="P1409" s="47" t="s">
        <v>4174</v>
      </c>
      <c r="Q1409" s="48">
        <v>33070</v>
      </c>
      <c r="R1409" s="66" t="s">
        <v>1526</v>
      </c>
      <c r="S1409" s="48" t="s">
        <v>76</v>
      </c>
      <c r="T1409" s="56" t="s">
        <v>77</v>
      </c>
      <c r="U1409" s="47" t="s">
        <v>1821</v>
      </c>
      <c r="V1409" s="58" t="s">
        <v>142</v>
      </c>
      <c r="W1409" s="58" t="s">
        <v>143</v>
      </c>
      <c r="X1409" s="58" t="s">
        <v>5183</v>
      </c>
      <c r="Y1409" s="19" t="s">
        <v>5197</v>
      </c>
      <c r="Z1409" s="71"/>
      <c r="AA1409" s="69"/>
      <c r="AB1409" s="68">
        <f t="shared" si="269"/>
        <v>0</v>
      </c>
      <c r="AC1409" s="69">
        <v>1233.7</v>
      </c>
      <c r="AD1409" s="69">
        <v>664.3</v>
      </c>
      <c r="AE1409" s="69">
        <v>16.54</v>
      </c>
      <c r="AF1409" s="68">
        <f t="shared" si="270"/>
        <v>1914.54</v>
      </c>
      <c r="AG1409" s="69"/>
      <c r="AH1409" s="69"/>
      <c r="AI1409" s="69"/>
      <c r="AJ1409" s="68">
        <f t="shared" si="271"/>
        <v>0</v>
      </c>
      <c r="AK1409" s="69"/>
      <c r="AL1409" s="69"/>
      <c r="AM1409" s="69"/>
      <c r="AN1409" s="69"/>
      <c r="AO1409" s="69">
        <v>150</v>
      </c>
      <c r="AP1409" s="69">
        <v>158</v>
      </c>
      <c r="AQ1409" s="68">
        <f t="shared" si="272"/>
        <v>308</v>
      </c>
      <c r="AR1409" s="69">
        <v>574.72</v>
      </c>
      <c r="AS1409" s="69"/>
      <c r="AT1409" s="72">
        <f t="shared" si="273"/>
        <v>111.033</v>
      </c>
      <c r="AU1409" s="71">
        <f t="shared" si="277"/>
        <v>12.460369999999999</v>
      </c>
      <c r="AV1409" s="68">
        <f t="shared" si="274"/>
        <v>2920.7533699999999</v>
      </c>
      <c r="AW1409" s="68">
        <f t="shared" si="276"/>
        <v>35049.040439999997</v>
      </c>
      <c r="AX1409" s="70">
        <v>400</v>
      </c>
      <c r="AY1409" s="70">
        <v>600</v>
      </c>
      <c r="AZ1409" s="70"/>
      <c r="BA1409" s="68">
        <f t="shared" si="275"/>
        <v>36049.040439999997</v>
      </c>
      <c r="BB1409" s="17"/>
      <c r="BC1409" s="81"/>
    </row>
    <row r="1410" spans="1:55" s="20" customFormat="1" ht="39.75" customHeight="1" x14ac:dyDescent="0.25">
      <c r="A1410" s="81" t="s">
        <v>73</v>
      </c>
      <c r="B1410" s="34" t="s">
        <v>2</v>
      </c>
      <c r="C1410" s="34"/>
      <c r="D1410" s="34"/>
      <c r="E1410" s="34"/>
      <c r="F1410" s="34" t="s">
        <v>5182</v>
      </c>
      <c r="G1410" s="15" t="s">
        <v>4783</v>
      </c>
      <c r="H1410" s="16"/>
      <c r="I1410" s="172">
        <f t="shared" si="268"/>
        <v>1398</v>
      </c>
      <c r="J1410" s="83">
        <f t="shared" si="267"/>
        <v>1343</v>
      </c>
      <c r="K1410" s="17" t="s">
        <v>4753</v>
      </c>
      <c r="L1410" s="60" t="s">
        <v>4785</v>
      </c>
      <c r="M1410" s="60" t="s">
        <v>5649</v>
      </c>
      <c r="N1410" s="53" t="s">
        <v>4793</v>
      </c>
      <c r="O1410" s="18" t="s">
        <v>4175</v>
      </c>
      <c r="P1410" s="47" t="s">
        <v>4176</v>
      </c>
      <c r="Q1410" s="48">
        <v>25812</v>
      </c>
      <c r="R1410" s="66" t="s">
        <v>1527</v>
      </c>
      <c r="S1410" s="48" t="s">
        <v>76</v>
      </c>
      <c r="T1410" s="56" t="s">
        <v>77</v>
      </c>
      <c r="U1410" s="47" t="s">
        <v>1821</v>
      </c>
      <c r="V1410" s="58" t="s">
        <v>138</v>
      </c>
      <c r="W1410" s="58" t="s">
        <v>139</v>
      </c>
      <c r="X1410" s="58" t="s">
        <v>5183</v>
      </c>
      <c r="Y1410" s="19" t="s">
        <v>5169</v>
      </c>
      <c r="Z1410" s="71"/>
      <c r="AA1410" s="69"/>
      <c r="AB1410" s="68">
        <f t="shared" si="269"/>
        <v>0</v>
      </c>
      <c r="AC1410" s="69">
        <v>1255.1500000000001</v>
      </c>
      <c r="AD1410" s="69">
        <v>675.85</v>
      </c>
      <c r="AE1410" s="69"/>
      <c r="AF1410" s="68">
        <f t="shared" si="270"/>
        <v>1931</v>
      </c>
      <c r="AG1410" s="69"/>
      <c r="AH1410" s="69"/>
      <c r="AI1410" s="69"/>
      <c r="AJ1410" s="68">
        <f t="shared" si="271"/>
        <v>0</v>
      </c>
      <c r="AK1410" s="69"/>
      <c r="AL1410" s="69"/>
      <c r="AM1410" s="69"/>
      <c r="AN1410" s="69"/>
      <c r="AO1410" s="69">
        <v>150</v>
      </c>
      <c r="AP1410" s="69">
        <v>158</v>
      </c>
      <c r="AQ1410" s="68">
        <f t="shared" si="272"/>
        <v>308</v>
      </c>
      <c r="AR1410" s="69">
        <v>551.94000000000005</v>
      </c>
      <c r="AS1410" s="69"/>
      <c r="AT1410" s="72">
        <f t="shared" si="273"/>
        <v>112.96350000000001</v>
      </c>
      <c r="AU1410" s="71">
        <f t="shared" si="277"/>
        <v>12.677015000000001</v>
      </c>
      <c r="AV1410" s="68">
        <f t="shared" si="274"/>
        <v>2916.5805150000001</v>
      </c>
      <c r="AW1410" s="68">
        <f t="shared" si="276"/>
        <v>34998.966180000003</v>
      </c>
      <c r="AX1410" s="70">
        <v>400</v>
      </c>
      <c r="AY1410" s="70">
        <v>600</v>
      </c>
      <c r="AZ1410" s="70"/>
      <c r="BA1410" s="68">
        <f t="shared" si="275"/>
        <v>35998.966180000003</v>
      </c>
      <c r="BB1410" s="17"/>
      <c r="BC1410" s="81"/>
    </row>
    <row r="1411" spans="1:55" s="20" customFormat="1" ht="39.75" customHeight="1" x14ac:dyDescent="0.25">
      <c r="A1411" s="81" t="s">
        <v>73</v>
      </c>
      <c r="B1411" s="34"/>
      <c r="C1411" s="34"/>
      <c r="D1411" s="34">
        <v>1</v>
      </c>
      <c r="E1411" s="34"/>
      <c r="F1411" s="34" t="s">
        <v>5182</v>
      </c>
      <c r="G1411" s="15" t="s">
        <v>4783</v>
      </c>
      <c r="H1411" s="16"/>
      <c r="I1411" s="172">
        <f t="shared" si="268"/>
        <v>1399</v>
      </c>
      <c r="J1411" s="83">
        <f t="shared" si="267"/>
        <v>1344</v>
      </c>
      <c r="K1411" s="17" t="s">
        <v>4753</v>
      </c>
      <c r="L1411" s="60" t="s">
        <v>4785</v>
      </c>
      <c r="M1411" s="60" t="s">
        <v>5649</v>
      </c>
      <c r="N1411" s="139" t="s">
        <v>4801</v>
      </c>
      <c r="O1411" s="18" t="s">
        <v>4177</v>
      </c>
      <c r="P1411" s="47"/>
      <c r="Q1411" s="48">
        <v>41937</v>
      </c>
      <c r="R1411" s="66" t="s">
        <v>1528</v>
      </c>
      <c r="S1411" s="48" t="s">
        <v>76</v>
      </c>
      <c r="T1411" s="56" t="s">
        <v>1822</v>
      </c>
      <c r="U1411" s="47" t="s">
        <v>1821</v>
      </c>
      <c r="V1411" s="58" t="s">
        <v>138</v>
      </c>
      <c r="W1411" s="58" t="s">
        <v>139</v>
      </c>
      <c r="X1411" s="58" t="s">
        <v>5183</v>
      </c>
      <c r="Y1411" s="19" t="s">
        <v>5197</v>
      </c>
      <c r="Z1411" s="71"/>
      <c r="AA1411" s="69"/>
      <c r="AB1411" s="68">
        <f t="shared" si="269"/>
        <v>0</v>
      </c>
      <c r="AC1411" s="69">
        <v>1255.1500000000001</v>
      </c>
      <c r="AD1411" s="69">
        <v>675.85</v>
      </c>
      <c r="AE1411" s="69"/>
      <c r="AF1411" s="68">
        <f t="shared" si="270"/>
        <v>1931</v>
      </c>
      <c r="AG1411" s="69"/>
      <c r="AH1411" s="69"/>
      <c r="AI1411" s="69"/>
      <c r="AJ1411" s="68">
        <f t="shared" si="271"/>
        <v>0</v>
      </c>
      <c r="AK1411" s="69"/>
      <c r="AL1411" s="69"/>
      <c r="AM1411" s="69"/>
      <c r="AN1411" s="69"/>
      <c r="AO1411" s="69"/>
      <c r="AP1411" s="69"/>
      <c r="AQ1411" s="68">
        <f t="shared" si="272"/>
        <v>0</v>
      </c>
      <c r="AR1411" s="69"/>
      <c r="AS1411" s="69"/>
      <c r="AT1411" s="72">
        <f t="shared" si="273"/>
        <v>112.96350000000001</v>
      </c>
      <c r="AU1411" s="71">
        <f t="shared" si="277"/>
        <v>12.677015000000001</v>
      </c>
      <c r="AV1411" s="68">
        <f t="shared" si="274"/>
        <v>2056.6405150000001</v>
      </c>
      <c r="AW1411" s="68">
        <f>AV1411*11</f>
        <v>22623.045665000001</v>
      </c>
      <c r="AX1411" s="70">
        <v>400</v>
      </c>
      <c r="AY1411" s="70">
        <v>600</v>
      </c>
      <c r="AZ1411" s="70"/>
      <c r="BA1411" s="68">
        <f t="shared" si="275"/>
        <v>23623.045665000001</v>
      </c>
      <c r="BB1411" s="17" t="s">
        <v>4916</v>
      </c>
      <c r="BC1411" s="81" t="s">
        <v>4936</v>
      </c>
    </row>
    <row r="1412" spans="1:55" s="20" customFormat="1" ht="39.75" customHeight="1" x14ac:dyDescent="0.25">
      <c r="A1412" s="81" t="s">
        <v>73</v>
      </c>
      <c r="B1412" s="34" t="s">
        <v>2</v>
      </c>
      <c r="C1412" s="34"/>
      <c r="D1412" s="34"/>
      <c r="E1412" s="34"/>
      <c r="F1412" s="34" t="s">
        <v>5182</v>
      </c>
      <c r="G1412" s="15" t="s">
        <v>4783</v>
      </c>
      <c r="H1412" s="16"/>
      <c r="I1412" s="172">
        <f t="shared" si="268"/>
        <v>1400</v>
      </c>
      <c r="J1412" s="83">
        <f t="shared" si="267"/>
        <v>1345</v>
      </c>
      <c r="K1412" s="17" t="s">
        <v>4753</v>
      </c>
      <c r="L1412" s="60" t="s">
        <v>4785</v>
      </c>
      <c r="M1412" s="60" t="s">
        <v>5649</v>
      </c>
      <c r="N1412" s="53" t="s">
        <v>4792</v>
      </c>
      <c r="O1412" s="18" t="s">
        <v>4178</v>
      </c>
      <c r="P1412" s="47" t="s">
        <v>4179</v>
      </c>
      <c r="Q1412" s="48">
        <v>32387</v>
      </c>
      <c r="R1412" s="66" t="s">
        <v>1529</v>
      </c>
      <c r="S1412" s="48" t="s">
        <v>76</v>
      </c>
      <c r="T1412" s="56" t="s">
        <v>77</v>
      </c>
      <c r="U1412" s="47" t="s">
        <v>1821</v>
      </c>
      <c r="V1412" s="58" t="s">
        <v>142</v>
      </c>
      <c r="W1412" s="58" t="s">
        <v>143</v>
      </c>
      <c r="X1412" s="58" t="s">
        <v>5183</v>
      </c>
      <c r="Y1412" s="19" t="s">
        <v>5197</v>
      </c>
      <c r="Z1412" s="71"/>
      <c r="AA1412" s="69"/>
      <c r="AB1412" s="68">
        <f t="shared" si="269"/>
        <v>0</v>
      </c>
      <c r="AC1412" s="69">
        <v>1233.7</v>
      </c>
      <c r="AD1412" s="69">
        <v>664.3</v>
      </c>
      <c r="AE1412" s="69">
        <v>33.92</v>
      </c>
      <c r="AF1412" s="68">
        <f t="shared" si="270"/>
        <v>1931.92</v>
      </c>
      <c r="AG1412" s="69"/>
      <c r="AH1412" s="69"/>
      <c r="AI1412" s="69"/>
      <c r="AJ1412" s="68">
        <f t="shared" si="271"/>
        <v>0</v>
      </c>
      <c r="AK1412" s="69"/>
      <c r="AL1412" s="69"/>
      <c r="AM1412" s="69"/>
      <c r="AN1412" s="69"/>
      <c r="AO1412" s="69"/>
      <c r="AP1412" s="69">
        <v>158</v>
      </c>
      <c r="AQ1412" s="68">
        <f t="shared" si="272"/>
        <v>158</v>
      </c>
      <c r="AR1412" s="69">
        <v>529.16</v>
      </c>
      <c r="AS1412" s="69"/>
      <c r="AT1412" s="72">
        <f t="shared" si="273"/>
        <v>111.033</v>
      </c>
      <c r="AU1412" s="71">
        <f t="shared" si="277"/>
        <v>12.460369999999999</v>
      </c>
      <c r="AV1412" s="68">
        <f t="shared" si="274"/>
        <v>2742.5733699999996</v>
      </c>
      <c r="AW1412" s="68">
        <f t="shared" si="276"/>
        <v>32910.880439999994</v>
      </c>
      <c r="AX1412" s="70">
        <v>400</v>
      </c>
      <c r="AY1412" s="70">
        <v>600</v>
      </c>
      <c r="AZ1412" s="70"/>
      <c r="BA1412" s="68">
        <f t="shared" si="275"/>
        <v>33910.880439999994</v>
      </c>
      <c r="BB1412" s="17"/>
      <c r="BC1412" s="81"/>
    </row>
    <row r="1413" spans="1:55" s="20" customFormat="1" ht="39.75" customHeight="1" x14ac:dyDescent="0.25">
      <c r="A1413" s="81" t="s">
        <v>73</v>
      </c>
      <c r="B1413" s="34" t="s">
        <v>2</v>
      </c>
      <c r="C1413" s="34"/>
      <c r="D1413" s="34"/>
      <c r="E1413" s="34"/>
      <c r="F1413" s="34" t="s">
        <v>5182</v>
      </c>
      <c r="G1413" s="15" t="s">
        <v>4783</v>
      </c>
      <c r="H1413" s="16"/>
      <c r="I1413" s="172">
        <f t="shared" si="268"/>
        <v>1401</v>
      </c>
      <c r="J1413" s="83">
        <f t="shared" si="267"/>
        <v>1346</v>
      </c>
      <c r="K1413" s="17" t="s">
        <v>4753</v>
      </c>
      <c r="L1413" s="60" t="s">
        <v>4785</v>
      </c>
      <c r="M1413" s="60" t="s">
        <v>5649</v>
      </c>
      <c r="N1413" s="53" t="s">
        <v>4792</v>
      </c>
      <c r="O1413" s="18" t="s">
        <v>4180</v>
      </c>
      <c r="P1413" s="47" t="s">
        <v>4181</v>
      </c>
      <c r="Q1413" s="48">
        <v>31229</v>
      </c>
      <c r="R1413" s="66" t="s">
        <v>1530</v>
      </c>
      <c r="S1413" s="48" t="s">
        <v>76</v>
      </c>
      <c r="T1413" s="56" t="s">
        <v>77</v>
      </c>
      <c r="U1413" s="47" t="s">
        <v>1821</v>
      </c>
      <c r="V1413" s="58" t="s">
        <v>140</v>
      </c>
      <c r="W1413" s="58" t="s">
        <v>141</v>
      </c>
      <c r="X1413" s="58" t="s">
        <v>5183</v>
      </c>
      <c r="Y1413" s="19" t="s">
        <v>5197</v>
      </c>
      <c r="Z1413" s="71"/>
      <c r="AA1413" s="69"/>
      <c r="AB1413" s="68">
        <f t="shared" si="269"/>
        <v>0</v>
      </c>
      <c r="AC1413" s="69">
        <v>1244.0999999999999</v>
      </c>
      <c r="AD1413" s="69">
        <v>669.9</v>
      </c>
      <c r="AE1413" s="69">
        <v>13.63</v>
      </c>
      <c r="AF1413" s="68">
        <f t="shared" si="270"/>
        <v>1927.63</v>
      </c>
      <c r="AG1413" s="69"/>
      <c r="AH1413" s="69"/>
      <c r="AI1413" s="69"/>
      <c r="AJ1413" s="68">
        <f t="shared" si="271"/>
        <v>0</v>
      </c>
      <c r="AK1413" s="69"/>
      <c r="AL1413" s="69"/>
      <c r="AM1413" s="69"/>
      <c r="AN1413" s="69"/>
      <c r="AO1413" s="69"/>
      <c r="AP1413" s="69">
        <v>158</v>
      </c>
      <c r="AQ1413" s="68">
        <f t="shared" si="272"/>
        <v>158</v>
      </c>
      <c r="AR1413" s="69">
        <v>551.94000000000005</v>
      </c>
      <c r="AS1413" s="69"/>
      <c r="AT1413" s="72">
        <f t="shared" si="273"/>
        <v>111.96899999999999</v>
      </c>
      <c r="AU1413" s="71">
        <f t="shared" si="277"/>
        <v>12.565409999999998</v>
      </c>
      <c r="AV1413" s="68">
        <f t="shared" si="274"/>
        <v>2762.1044100000004</v>
      </c>
      <c r="AW1413" s="68">
        <f t="shared" si="276"/>
        <v>33145.252920000006</v>
      </c>
      <c r="AX1413" s="70">
        <v>400</v>
      </c>
      <c r="AY1413" s="70">
        <v>600</v>
      </c>
      <c r="AZ1413" s="70"/>
      <c r="BA1413" s="68">
        <f t="shared" si="275"/>
        <v>34145.252920000006</v>
      </c>
      <c r="BB1413" s="17"/>
      <c r="BC1413" s="81"/>
    </row>
    <row r="1414" spans="1:55" s="20" customFormat="1" ht="39.75" customHeight="1" x14ac:dyDescent="0.25">
      <c r="A1414" s="81" t="s">
        <v>73</v>
      </c>
      <c r="B1414" s="34" t="s">
        <v>2</v>
      </c>
      <c r="C1414" s="34"/>
      <c r="D1414" s="34"/>
      <c r="E1414" s="34"/>
      <c r="F1414" s="34" t="s">
        <v>5182</v>
      </c>
      <c r="G1414" s="15" t="s">
        <v>4783</v>
      </c>
      <c r="H1414" s="16"/>
      <c r="I1414" s="172">
        <f t="shared" si="268"/>
        <v>1402</v>
      </c>
      <c r="J1414" s="83">
        <f t="shared" si="267"/>
        <v>1347</v>
      </c>
      <c r="K1414" s="17" t="s">
        <v>4753</v>
      </c>
      <c r="L1414" s="60" t="s">
        <v>4785</v>
      </c>
      <c r="M1414" s="60" t="s">
        <v>5649</v>
      </c>
      <c r="N1414" s="53" t="s">
        <v>4805</v>
      </c>
      <c r="O1414" s="18" t="s">
        <v>4182</v>
      </c>
      <c r="P1414" s="47" t="s">
        <v>4183</v>
      </c>
      <c r="Q1414" s="48">
        <v>32371</v>
      </c>
      <c r="R1414" s="66" t="s">
        <v>1531</v>
      </c>
      <c r="S1414" s="48" t="s">
        <v>76</v>
      </c>
      <c r="T1414" s="56" t="s">
        <v>77</v>
      </c>
      <c r="U1414" s="47" t="s">
        <v>1821</v>
      </c>
      <c r="V1414" s="58" t="s">
        <v>146</v>
      </c>
      <c r="W1414" s="58" t="s">
        <v>147</v>
      </c>
      <c r="X1414" s="58" t="s">
        <v>5183</v>
      </c>
      <c r="Y1414" s="19" t="s">
        <v>5169</v>
      </c>
      <c r="Z1414" s="71"/>
      <c r="AA1414" s="69"/>
      <c r="AB1414" s="68">
        <f t="shared" si="269"/>
        <v>0</v>
      </c>
      <c r="AC1414" s="69">
        <v>1214.2</v>
      </c>
      <c r="AD1414" s="69">
        <v>653.79999999999995</v>
      </c>
      <c r="AE1414" s="69">
        <v>19.670000000000002</v>
      </c>
      <c r="AF1414" s="68">
        <f t="shared" si="270"/>
        <v>1887.67</v>
      </c>
      <c r="AG1414" s="69"/>
      <c r="AH1414" s="69"/>
      <c r="AI1414" s="69"/>
      <c r="AJ1414" s="68">
        <f t="shared" si="271"/>
        <v>0</v>
      </c>
      <c r="AK1414" s="69"/>
      <c r="AL1414" s="69"/>
      <c r="AM1414" s="69"/>
      <c r="AN1414" s="69"/>
      <c r="AO1414" s="69"/>
      <c r="AP1414" s="69">
        <v>158</v>
      </c>
      <c r="AQ1414" s="68">
        <f t="shared" si="272"/>
        <v>158</v>
      </c>
      <c r="AR1414" s="69">
        <v>440.04</v>
      </c>
      <c r="AS1414" s="69"/>
      <c r="AT1414" s="72">
        <f t="shared" si="273"/>
        <v>109.27800000000001</v>
      </c>
      <c r="AU1414" s="71">
        <f t="shared" si="277"/>
        <v>12.26342</v>
      </c>
      <c r="AV1414" s="68">
        <f t="shared" si="274"/>
        <v>2607.2514200000001</v>
      </c>
      <c r="AW1414" s="68">
        <f t="shared" si="276"/>
        <v>31287.017039999999</v>
      </c>
      <c r="AX1414" s="70">
        <v>400</v>
      </c>
      <c r="AY1414" s="70">
        <v>600</v>
      </c>
      <c r="AZ1414" s="70"/>
      <c r="BA1414" s="68">
        <f t="shared" si="275"/>
        <v>32287.017039999999</v>
      </c>
      <c r="BB1414" s="17"/>
      <c r="BC1414" s="81"/>
    </row>
    <row r="1415" spans="1:55" s="20" customFormat="1" ht="39.75" customHeight="1" x14ac:dyDescent="0.25">
      <c r="A1415" s="81" t="s">
        <v>73</v>
      </c>
      <c r="B1415" s="34" t="s">
        <v>2</v>
      </c>
      <c r="C1415" s="34"/>
      <c r="D1415" s="34"/>
      <c r="E1415" s="34"/>
      <c r="F1415" s="34" t="s">
        <v>5182</v>
      </c>
      <c r="G1415" s="15" t="s">
        <v>4783</v>
      </c>
      <c r="H1415" s="16"/>
      <c r="I1415" s="172">
        <f t="shared" si="268"/>
        <v>1403</v>
      </c>
      <c r="J1415" s="83">
        <f t="shared" si="267"/>
        <v>1348</v>
      </c>
      <c r="K1415" s="17" t="s">
        <v>4753</v>
      </c>
      <c r="L1415" s="60" t="s">
        <v>4785</v>
      </c>
      <c r="M1415" s="60" t="s">
        <v>5649</v>
      </c>
      <c r="N1415" s="53" t="s">
        <v>4792</v>
      </c>
      <c r="O1415" s="18" t="s">
        <v>4184</v>
      </c>
      <c r="P1415" s="47" t="s">
        <v>4185</v>
      </c>
      <c r="Q1415" s="48">
        <v>31017</v>
      </c>
      <c r="R1415" s="66" t="s">
        <v>1532</v>
      </c>
      <c r="S1415" s="48" t="s">
        <v>76</v>
      </c>
      <c r="T1415" s="56" t="s">
        <v>77</v>
      </c>
      <c r="U1415" s="47" t="s">
        <v>1821</v>
      </c>
      <c r="V1415" s="58" t="s">
        <v>140</v>
      </c>
      <c r="W1415" s="58" t="s">
        <v>141</v>
      </c>
      <c r="X1415" s="58" t="s">
        <v>5183</v>
      </c>
      <c r="Y1415" s="19" t="s">
        <v>5169</v>
      </c>
      <c r="Z1415" s="71"/>
      <c r="AA1415" s="69"/>
      <c r="AB1415" s="68">
        <f t="shared" si="269"/>
        <v>0</v>
      </c>
      <c r="AC1415" s="69">
        <v>1244.0999999999999</v>
      </c>
      <c r="AD1415" s="69">
        <v>669.9</v>
      </c>
      <c r="AE1415" s="69">
        <v>13.63</v>
      </c>
      <c r="AF1415" s="68">
        <f t="shared" si="270"/>
        <v>1927.63</v>
      </c>
      <c r="AG1415" s="69"/>
      <c r="AH1415" s="69"/>
      <c r="AI1415" s="69"/>
      <c r="AJ1415" s="68">
        <f t="shared" si="271"/>
        <v>0</v>
      </c>
      <c r="AK1415" s="69"/>
      <c r="AL1415" s="69"/>
      <c r="AM1415" s="69"/>
      <c r="AN1415" s="69"/>
      <c r="AO1415" s="69"/>
      <c r="AP1415" s="69">
        <v>158</v>
      </c>
      <c r="AQ1415" s="68">
        <f t="shared" si="272"/>
        <v>158</v>
      </c>
      <c r="AR1415" s="69">
        <v>574.72</v>
      </c>
      <c r="AS1415" s="69"/>
      <c r="AT1415" s="72">
        <f t="shared" si="273"/>
        <v>111.96899999999999</v>
      </c>
      <c r="AU1415" s="71">
        <f t="shared" si="277"/>
        <v>12.565409999999998</v>
      </c>
      <c r="AV1415" s="68">
        <f t="shared" si="274"/>
        <v>2784.8844100000006</v>
      </c>
      <c r="AW1415" s="68">
        <f t="shared" si="276"/>
        <v>33418.612920000007</v>
      </c>
      <c r="AX1415" s="70">
        <v>400</v>
      </c>
      <c r="AY1415" s="70">
        <v>600</v>
      </c>
      <c r="AZ1415" s="70"/>
      <c r="BA1415" s="68">
        <f t="shared" si="275"/>
        <v>34418.612920000007</v>
      </c>
      <c r="BB1415" s="17"/>
      <c r="BC1415" s="81"/>
    </row>
    <row r="1416" spans="1:55" s="20" customFormat="1" ht="39.75" customHeight="1" x14ac:dyDescent="0.25">
      <c r="A1416" s="81" t="s">
        <v>73</v>
      </c>
      <c r="B1416" s="34" t="s">
        <v>2</v>
      </c>
      <c r="C1416" s="34"/>
      <c r="D1416" s="34"/>
      <c r="E1416" s="34"/>
      <c r="F1416" s="34" t="s">
        <v>5182</v>
      </c>
      <c r="G1416" s="15" t="s">
        <v>4783</v>
      </c>
      <c r="H1416" s="16"/>
      <c r="I1416" s="172">
        <f t="shared" si="268"/>
        <v>1404</v>
      </c>
      <c r="J1416" s="83">
        <f t="shared" ref="J1416:J1479" si="278">J1415+1</f>
        <v>1349</v>
      </c>
      <c r="K1416" s="17" t="s">
        <v>4753</v>
      </c>
      <c r="L1416" s="60" t="s">
        <v>4785</v>
      </c>
      <c r="M1416" s="60" t="s">
        <v>5649</v>
      </c>
      <c r="N1416" s="53" t="s">
        <v>4808</v>
      </c>
      <c r="O1416" s="18" t="s">
        <v>4186</v>
      </c>
      <c r="P1416" s="47" t="s">
        <v>4187</v>
      </c>
      <c r="Q1416" s="48">
        <v>33070</v>
      </c>
      <c r="R1416" s="66" t="s">
        <v>1533</v>
      </c>
      <c r="S1416" s="48" t="s">
        <v>76</v>
      </c>
      <c r="T1416" s="56" t="s">
        <v>77</v>
      </c>
      <c r="U1416" s="47" t="s">
        <v>1821</v>
      </c>
      <c r="V1416" s="58" t="s">
        <v>142</v>
      </c>
      <c r="W1416" s="58" t="s">
        <v>143</v>
      </c>
      <c r="X1416" s="58" t="s">
        <v>5183</v>
      </c>
      <c r="Y1416" s="19" t="s">
        <v>5250</v>
      </c>
      <c r="Z1416" s="71"/>
      <c r="AA1416" s="69"/>
      <c r="AB1416" s="68">
        <f t="shared" si="269"/>
        <v>0</v>
      </c>
      <c r="AC1416" s="69">
        <v>1233.7</v>
      </c>
      <c r="AD1416" s="69">
        <v>664.3</v>
      </c>
      <c r="AE1416" s="69">
        <v>17.57</v>
      </c>
      <c r="AF1416" s="68">
        <f t="shared" si="270"/>
        <v>1915.57</v>
      </c>
      <c r="AG1416" s="69"/>
      <c r="AH1416" s="69"/>
      <c r="AI1416" s="69"/>
      <c r="AJ1416" s="68">
        <f t="shared" si="271"/>
        <v>0</v>
      </c>
      <c r="AK1416" s="69"/>
      <c r="AL1416" s="69"/>
      <c r="AM1416" s="69"/>
      <c r="AN1416" s="69"/>
      <c r="AO1416" s="69"/>
      <c r="AP1416" s="69">
        <v>158</v>
      </c>
      <c r="AQ1416" s="68">
        <f t="shared" si="272"/>
        <v>158</v>
      </c>
      <c r="AR1416" s="69">
        <v>527.16</v>
      </c>
      <c r="AS1416" s="69"/>
      <c r="AT1416" s="72">
        <f t="shared" si="273"/>
        <v>111.033</v>
      </c>
      <c r="AU1416" s="71">
        <f t="shared" si="277"/>
        <v>12.460369999999999</v>
      </c>
      <c r="AV1416" s="68">
        <f t="shared" si="274"/>
        <v>2724.2233699999992</v>
      </c>
      <c r="AW1416" s="68">
        <f t="shared" si="276"/>
        <v>32690.680439999989</v>
      </c>
      <c r="AX1416" s="70">
        <v>400</v>
      </c>
      <c r="AY1416" s="70">
        <v>600</v>
      </c>
      <c r="AZ1416" s="70"/>
      <c r="BA1416" s="68">
        <f t="shared" si="275"/>
        <v>33690.680439999989</v>
      </c>
      <c r="BB1416" s="17"/>
      <c r="BC1416" s="81"/>
    </row>
    <row r="1417" spans="1:55" s="20" customFormat="1" ht="39.75" customHeight="1" x14ac:dyDescent="0.25">
      <c r="A1417" s="81" t="s">
        <v>73</v>
      </c>
      <c r="B1417" s="34" t="s">
        <v>2</v>
      </c>
      <c r="C1417" s="34"/>
      <c r="D1417" s="34"/>
      <c r="E1417" s="34"/>
      <c r="F1417" s="34" t="s">
        <v>5182</v>
      </c>
      <c r="G1417" s="15" t="s">
        <v>4783</v>
      </c>
      <c r="H1417" s="16"/>
      <c r="I1417" s="172">
        <f t="shared" si="268"/>
        <v>1405</v>
      </c>
      <c r="J1417" s="83">
        <f t="shared" si="278"/>
        <v>1350</v>
      </c>
      <c r="K1417" s="17" t="s">
        <v>4753</v>
      </c>
      <c r="L1417" s="60" t="s">
        <v>4785</v>
      </c>
      <c r="M1417" s="60" t="s">
        <v>5649</v>
      </c>
      <c r="N1417" s="53" t="s">
        <v>4792</v>
      </c>
      <c r="O1417" s="18" t="s">
        <v>4188</v>
      </c>
      <c r="P1417" s="47" t="s">
        <v>4189</v>
      </c>
      <c r="Q1417" s="48">
        <v>32371</v>
      </c>
      <c r="R1417" s="66" t="s">
        <v>1534</v>
      </c>
      <c r="S1417" s="48" t="s">
        <v>76</v>
      </c>
      <c r="T1417" s="56" t="s">
        <v>77</v>
      </c>
      <c r="U1417" s="47" t="s">
        <v>1821</v>
      </c>
      <c r="V1417" s="58" t="s">
        <v>142</v>
      </c>
      <c r="W1417" s="58" t="s">
        <v>143</v>
      </c>
      <c r="X1417" s="58" t="s">
        <v>5183</v>
      </c>
      <c r="Y1417" s="19" t="s">
        <v>5169</v>
      </c>
      <c r="Z1417" s="71"/>
      <c r="AA1417" s="69"/>
      <c r="AB1417" s="68">
        <f t="shared" si="269"/>
        <v>0</v>
      </c>
      <c r="AC1417" s="69">
        <v>1233.7</v>
      </c>
      <c r="AD1417" s="69">
        <v>664.3</v>
      </c>
      <c r="AE1417" s="69">
        <v>16.54</v>
      </c>
      <c r="AF1417" s="68">
        <f t="shared" si="270"/>
        <v>1914.54</v>
      </c>
      <c r="AG1417" s="69"/>
      <c r="AH1417" s="69"/>
      <c r="AI1417" s="69"/>
      <c r="AJ1417" s="68">
        <f t="shared" si="271"/>
        <v>0</v>
      </c>
      <c r="AK1417" s="69"/>
      <c r="AL1417" s="69"/>
      <c r="AM1417" s="69"/>
      <c r="AN1417" s="69"/>
      <c r="AO1417" s="69"/>
      <c r="AP1417" s="69">
        <v>158</v>
      </c>
      <c r="AQ1417" s="68">
        <f t="shared" si="272"/>
        <v>158</v>
      </c>
      <c r="AR1417" s="69">
        <v>575.72</v>
      </c>
      <c r="AS1417" s="69"/>
      <c r="AT1417" s="72">
        <f t="shared" si="273"/>
        <v>111.033</v>
      </c>
      <c r="AU1417" s="71">
        <f t="shared" si="277"/>
        <v>12.460369999999999</v>
      </c>
      <c r="AV1417" s="68">
        <f t="shared" si="274"/>
        <v>2771.7533699999999</v>
      </c>
      <c r="AW1417" s="68">
        <f t="shared" si="276"/>
        <v>33261.040439999997</v>
      </c>
      <c r="AX1417" s="70">
        <v>400</v>
      </c>
      <c r="AY1417" s="70">
        <v>600</v>
      </c>
      <c r="AZ1417" s="70"/>
      <c r="BA1417" s="68">
        <f t="shared" si="275"/>
        <v>34261.040439999997</v>
      </c>
      <c r="BB1417" s="17"/>
      <c r="BC1417" s="81"/>
    </row>
    <row r="1418" spans="1:55" s="20" customFormat="1" ht="39.75" customHeight="1" x14ac:dyDescent="0.25">
      <c r="A1418" s="81" t="s">
        <v>73</v>
      </c>
      <c r="B1418" s="34" t="s">
        <v>2</v>
      </c>
      <c r="C1418" s="34"/>
      <c r="D1418" s="34"/>
      <c r="E1418" s="34"/>
      <c r="F1418" s="34" t="s">
        <v>5182</v>
      </c>
      <c r="G1418" s="15" t="s">
        <v>4783</v>
      </c>
      <c r="H1418" s="16"/>
      <c r="I1418" s="172">
        <f t="shared" si="268"/>
        <v>1406</v>
      </c>
      <c r="J1418" s="83">
        <f t="shared" si="278"/>
        <v>1351</v>
      </c>
      <c r="K1418" s="17" t="s">
        <v>4753</v>
      </c>
      <c r="L1418" s="60" t="s">
        <v>4785</v>
      </c>
      <c r="M1418" s="60" t="s">
        <v>5649</v>
      </c>
      <c r="N1418" s="53" t="s">
        <v>4800</v>
      </c>
      <c r="O1418" s="18" t="s">
        <v>4190</v>
      </c>
      <c r="P1418" s="47" t="s">
        <v>4191</v>
      </c>
      <c r="Q1418" s="48">
        <v>32478</v>
      </c>
      <c r="R1418" s="66" t="s">
        <v>1535</v>
      </c>
      <c r="S1418" s="48" t="s">
        <v>76</v>
      </c>
      <c r="T1418" s="56" t="s">
        <v>77</v>
      </c>
      <c r="U1418" s="47" t="s">
        <v>1821</v>
      </c>
      <c r="V1418" s="58" t="s">
        <v>146</v>
      </c>
      <c r="W1418" s="58" t="s">
        <v>147</v>
      </c>
      <c r="X1418" s="58" t="s">
        <v>5183</v>
      </c>
      <c r="Y1418" s="19" t="s">
        <v>5169</v>
      </c>
      <c r="Z1418" s="71"/>
      <c r="AA1418" s="69"/>
      <c r="AB1418" s="68">
        <f t="shared" si="269"/>
        <v>0</v>
      </c>
      <c r="AC1418" s="69">
        <v>1214.2</v>
      </c>
      <c r="AD1418" s="69">
        <v>653.79999999999995</v>
      </c>
      <c r="AE1418" s="69">
        <v>15.63</v>
      </c>
      <c r="AF1418" s="68">
        <f t="shared" si="270"/>
        <v>1883.63</v>
      </c>
      <c r="AG1418" s="69"/>
      <c r="AH1418" s="69"/>
      <c r="AI1418" s="69"/>
      <c r="AJ1418" s="68">
        <f t="shared" si="271"/>
        <v>0</v>
      </c>
      <c r="AK1418" s="69"/>
      <c r="AL1418" s="69"/>
      <c r="AM1418" s="69"/>
      <c r="AN1418" s="69"/>
      <c r="AO1418" s="69"/>
      <c r="AP1418" s="69">
        <v>158</v>
      </c>
      <c r="AQ1418" s="68">
        <f t="shared" si="272"/>
        <v>158</v>
      </c>
      <c r="AR1418" s="69">
        <v>574.72</v>
      </c>
      <c r="AS1418" s="69"/>
      <c r="AT1418" s="72">
        <f t="shared" si="273"/>
        <v>109.27800000000001</v>
      </c>
      <c r="AU1418" s="71">
        <f t="shared" si="277"/>
        <v>12.26342</v>
      </c>
      <c r="AV1418" s="68">
        <f t="shared" si="274"/>
        <v>2737.8914200000004</v>
      </c>
      <c r="AW1418" s="68">
        <f t="shared" si="276"/>
        <v>32854.697040000006</v>
      </c>
      <c r="AX1418" s="70">
        <v>400</v>
      </c>
      <c r="AY1418" s="70">
        <v>600</v>
      </c>
      <c r="AZ1418" s="70"/>
      <c r="BA1418" s="68">
        <f t="shared" si="275"/>
        <v>33854.697040000006</v>
      </c>
      <c r="BB1418" s="17"/>
      <c r="BC1418" s="81"/>
    </row>
    <row r="1419" spans="1:55" s="20" customFormat="1" ht="39.75" customHeight="1" x14ac:dyDescent="0.25">
      <c r="A1419" s="81" t="s">
        <v>73</v>
      </c>
      <c r="B1419" s="34" t="s">
        <v>2</v>
      </c>
      <c r="C1419" s="34"/>
      <c r="D1419" s="34"/>
      <c r="E1419" s="34"/>
      <c r="F1419" s="34" t="s">
        <v>5182</v>
      </c>
      <c r="G1419" s="15" t="s">
        <v>4783</v>
      </c>
      <c r="H1419" s="16"/>
      <c r="I1419" s="172">
        <f t="shared" si="268"/>
        <v>1407</v>
      </c>
      <c r="J1419" s="83">
        <f t="shared" si="278"/>
        <v>1352</v>
      </c>
      <c r="K1419" s="17" t="s">
        <v>4753</v>
      </c>
      <c r="L1419" s="60" t="s">
        <v>4785</v>
      </c>
      <c r="M1419" s="60" t="s">
        <v>5649</v>
      </c>
      <c r="N1419" s="53" t="s">
        <v>4792</v>
      </c>
      <c r="O1419" s="18" t="s">
        <v>4192</v>
      </c>
      <c r="P1419" s="47" t="s">
        <v>4193</v>
      </c>
      <c r="Q1419" s="48">
        <v>32387</v>
      </c>
      <c r="R1419" s="66" t="s">
        <v>1536</v>
      </c>
      <c r="S1419" s="48" t="s">
        <v>76</v>
      </c>
      <c r="T1419" s="56" t="s">
        <v>77</v>
      </c>
      <c r="U1419" s="47" t="s">
        <v>1821</v>
      </c>
      <c r="V1419" s="58" t="s">
        <v>142</v>
      </c>
      <c r="W1419" s="58" t="s">
        <v>143</v>
      </c>
      <c r="X1419" s="58" t="s">
        <v>5183</v>
      </c>
      <c r="Y1419" s="19" t="s">
        <v>5169</v>
      </c>
      <c r="Z1419" s="71"/>
      <c r="AA1419" s="69"/>
      <c r="AB1419" s="68">
        <f t="shared" si="269"/>
        <v>0</v>
      </c>
      <c r="AC1419" s="69">
        <v>1233.7</v>
      </c>
      <c r="AD1419" s="69">
        <v>664.3</v>
      </c>
      <c r="AE1419" s="69">
        <v>2.89</v>
      </c>
      <c r="AF1419" s="68">
        <f t="shared" si="270"/>
        <v>1900.89</v>
      </c>
      <c r="AG1419" s="69"/>
      <c r="AH1419" s="69"/>
      <c r="AI1419" s="69"/>
      <c r="AJ1419" s="68">
        <f t="shared" si="271"/>
        <v>0</v>
      </c>
      <c r="AK1419" s="69"/>
      <c r="AL1419" s="69"/>
      <c r="AM1419" s="69"/>
      <c r="AN1419" s="69"/>
      <c r="AO1419" s="69"/>
      <c r="AP1419" s="69">
        <v>158</v>
      </c>
      <c r="AQ1419" s="68">
        <f t="shared" si="272"/>
        <v>158</v>
      </c>
      <c r="AR1419" s="69">
        <v>575.72</v>
      </c>
      <c r="AS1419" s="69"/>
      <c r="AT1419" s="72">
        <f t="shared" si="273"/>
        <v>111.033</v>
      </c>
      <c r="AU1419" s="71">
        <f t="shared" si="277"/>
        <v>12.460369999999999</v>
      </c>
      <c r="AV1419" s="68">
        <f t="shared" si="274"/>
        <v>2758.1033700000003</v>
      </c>
      <c r="AW1419" s="68">
        <f t="shared" si="276"/>
        <v>33097.240440000001</v>
      </c>
      <c r="AX1419" s="70">
        <v>400</v>
      </c>
      <c r="AY1419" s="70">
        <v>600</v>
      </c>
      <c r="AZ1419" s="70"/>
      <c r="BA1419" s="68">
        <f t="shared" si="275"/>
        <v>34097.240440000001</v>
      </c>
      <c r="BB1419" s="17"/>
      <c r="BC1419" s="81"/>
    </row>
    <row r="1420" spans="1:55" s="20" customFormat="1" ht="39.75" customHeight="1" x14ac:dyDescent="0.25">
      <c r="A1420" s="81" t="s">
        <v>73</v>
      </c>
      <c r="B1420" s="34" t="s">
        <v>2</v>
      </c>
      <c r="C1420" s="34"/>
      <c r="D1420" s="34"/>
      <c r="E1420" s="34"/>
      <c r="F1420" s="34" t="s">
        <v>5182</v>
      </c>
      <c r="G1420" s="15" t="s">
        <v>4783</v>
      </c>
      <c r="H1420" s="16"/>
      <c r="I1420" s="172">
        <f t="shared" si="268"/>
        <v>1408</v>
      </c>
      <c r="J1420" s="83">
        <f t="shared" si="278"/>
        <v>1353</v>
      </c>
      <c r="K1420" s="17" t="s">
        <v>4753</v>
      </c>
      <c r="L1420" s="60" t="s">
        <v>4785</v>
      </c>
      <c r="M1420" s="60" t="s">
        <v>5649</v>
      </c>
      <c r="N1420" s="53" t="s">
        <v>4803</v>
      </c>
      <c r="O1420" s="18" t="s">
        <v>4194</v>
      </c>
      <c r="P1420" s="47" t="s">
        <v>4195</v>
      </c>
      <c r="Q1420" s="48">
        <v>31017</v>
      </c>
      <c r="R1420" s="66" t="s">
        <v>1537</v>
      </c>
      <c r="S1420" s="48" t="s">
        <v>76</v>
      </c>
      <c r="T1420" s="56" t="s">
        <v>77</v>
      </c>
      <c r="U1420" s="47" t="s">
        <v>1821</v>
      </c>
      <c r="V1420" s="58" t="s">
        <v>146</v>
      </c>
      <c r="W1420" s="58" t="s">
        <v>147</v>
      </c>
      <c r="X1420" s="58" t="s">
        <v>5183</v>
      </c>
      <c r="Y1420" s="19" t="s">
        <v>5169</v>
      </c>
      <c r="Z1420" s="71"/>
      <c r="AA1420" s="69"/>
      <c r="AB1420" s="68">
        <f t="shared" si="269"/>
        <v>0</v>
      </c>
      <c r="AC1420" s="69">
        <v>1214.2</v>
      </c>
      <c r="AD1420" s="69">
        <v>653.79999999999995</v>
      </c>
      <c r="AE1420" s="69">
        <v>21.91</v>
      </c>
      <c r="AF1420" s="68">
        <f t="shared" si="270"/>
        <v>1889.91</v>
      </c>
      <c r="AG1420" s="69"/>
      <c r="AH1420" s="69"/>
      <c r="AI1420" s="69"/>
      <c r="AJ1420" s="68">
        <f t="shared" si="271"/>
        <v>0</v>
      </c>
      <c r="AK1420" s="69"/>
      <c r="AL1420" s="69"/>
      <c r="AM1420" s="69"/>
      <c r="AN1420" s="69"/>
      <c r="AO1420" s="69"/>
      <c r="AP1420" s="69">
        <v>158</v>
      </c>
      <c r="AQ1420" s="68">
        <f t="shared" si="272"/>
        <v>158</v>
      </c>
      <c r="AR1420" s="69">
        <v>574.72</v>
      </c>
      <c r="AS1420" s="69"/>
      <c r="AT1420" s="72">
        <f t="shared" si="273"/>
        <v>109.27800000000001</v>
      </c>
      <c r="AU1420" s="71">
        <f t="shared" si="277"/>
        <v>12.26342</v>
      </c>
      <c r="AV1420" s="68">
        <f t="shared" si="274"/>
        <v>2744.1714200000001</v>
      </c>
      <c r="AW1420" s="68">
        <f t="shared" si="276"/>
        <v>32930.05704</v>
      </c>
      <c r="AX1420" s="70">
        <v>400</v>
      </c>
      <c r="AY1420" s="70">
        <v>600</v>
      </c>
      <c r="AZ1420" s="70"/>
      <c r="BA1420" s="68">
        <f t="shared" si="275"/>
        <v>33930.05704</v>
      </c>
      <c r="BB1420" s="17"/>
      <c r="BC1420" s="81"/>
    </row>
    <row r="1421" spans="1:55" s="20" customFormat="1" ht="39.75" customHeight="1" x14ac:dyDescent="0.25">
      <c r="A1421" s="81" t="s">
        <v>73</v>
      </c>
      <c r="B1421" s="34" t="s">
        <v>2</v>
      </c>
      <c r="C1421" s="34"/>
      <c r="D1421" s="34"/>
      <c r="E1421" s="34"/>
      <c r="F1421" s="34" t="s">
        <v>5182</v>
      </c>
      <c r="G1421" s="15" t="s">
        <v>4783</v>
      </c>
      <c r="H1421" s="16"/>
      <c r="I1421" s="172">
        <f t="shared" ref="I1421:I1484" si="279">I1420+1</f>
        <v>1409</v>
      </c>
      <c r="J1421" s="83">
        <f t="shared" si="278"/>
        <v>1354</v>
      </c>
      <c r="K1421" s="17" t="s">
        <v>4753</v>
      </c>
      <c r="L1421" s="60" t="s">
        <v>4785</v>
      </c>
      <c r="M1421" s="60" t="s">
        <v>5649</v>
      </c>
      <c r="N1421" s="53" t="s">
        <v>4806</v>
      </c>
      <c r="O1421" s="18" t="s">
        <v>4196</v>
      </c>
      <c r="P1421" s="47" t="s">
        <v>4197</v>
      </c>
      <c r="Q1421" s="48">
        <v>30651</v>
      </c>
      <c r="R1421" s="66" t="s">
        <v>1538</v>
      </c>
      <c r="S1421" s="48" t="s">
        <v>76</v>
      </c>
      <c r="T1421" s="56" t="s">
        <v>77</v>
      </c>
      <c r="U1421" s="47" t="s">
        <v>1821</v>
      </c>
      <c r="V1421" s="58" t="s">
        <v>134</v>
      </c>
      <c r="W1421" s="58" t="s">
        <v>135</v>
      </c>
      <c r="X1421" s="58" t="s">
        <v>5183</v>
      </c>
      <c r="Y1421" s="19" t="s">
        <v>5169</v>
      </c>
      <c r="Z1421" s="71"/>
      <c r="AA1421" s="69"/>
      <c r="AB1421" s="68">
        <f t="shared" ref="AB1421:AB1484" si="280">SUM(Z1421:AA1421)</f>
        <v>0</v>
      </c>
      <c r="AC1421" s="69">
        <v>1363.7</v>
      </c>
      <c r="AD1421" s="69">
        <v>734.3</v>
      </c>
      <c r="AE1421" s="69">
        <v>29.43</v>
      </c>
      <c r="AF1421" s="68">
        <f t="shared" ref="AF1421:AF1484" si="281">SUM(AC1421:AE1421)</f>
        <v>2127.4299999999998</v>
      </c>
      <c r="AG1421" s="69"/>
      <c r="AH1421" s="69"/>
      <c r="AI1421" s="69"/>
      <c r="AJ1421" s="68">
        <f t="shared" ref="AJ1421:AJ1484" si="282">SUM(AG1421:AI1421)</f>
        <v>0</v>
      </c>
      <c r="AK1421" s="69"/>
      <c r="AL1421" s="69"/>
      <c r="AM1421" s="69"/>
      <c r="AN1421" s="69"/>
      <c r="AO1421" s="69"/>
      <c r="AP1421" s="69"/>
      <c r="AQ1421" s="68">
        <f t="shared" ref="AQ1421:AQ1484" si="283">SUM(AK1421:AP1421)</f>
        <v>0</v>
      </c>
      <c r="AR1421" s="69">
        <v>557.71</v>
      </c>
      <c r="AS1421" s="69"/>
      <c r="AT1421" s="72">
        <f t="shared" ref="AT1421:AT1484" si="284">+(Z1421+AC1421)*9%</f>
        <v>122.733</v>
      </c>
      <c r="AU1421" s="71">
        <f t="shared" si="277"/>
        <v>13.77337</v>
      </c>
      <c r="AV1421" s="68">
        <f t="shared" ref="AV1421:AV1484" si="285">AB1421+AF1421+AJ1421+AQ1421+AR1421+AS1421+AT1421+AU1421</f>
        <v>2821.6463699999999</v>
      </c>
      <c r="AW1421" s="68">
        <f t="shared" si="276"/>
        <v>33859.756439999997</v>
      </c>
      <c r="AX1421" s="70">
        <v>400</v>
      </c>
      <c r="AY1421" s="70">
        <v>600</v>
      </c>
      <c r="AZ1421" s="70"/>
      <c r="BA1421" s="68">
        <f t="shared" ref="BA1421:BA1484" si="286">AW1421+AX1421+AY1421+AZ1421</f>
        <v>34859.756439999997</v>
      </c>
      <c r="BB1421" s="17"/>
      <c r="BC1421" s="81"/>
    </row>
    <row r="1422" spans="1:55" s="20" customFormat="1" ht="39.75" customHeight="1" x14ac:dyDescent="0.25">
      <c r="A1422" s="81" t="s">
        <v>73</v>
      </c>
      <c r="B1422" s="34" t="s">
        <v>2</v>
      </c>
      <c r="C1422" s="34"/>
      <c r="D1422" s="34"/>
      <c r="E1422" s="34"/>
      <c r="F1422" s="34" t="s">
        <v>5182</v>
      </c>
      <c r="G1422" s="15" t="s">
        <v>4783</v>
      </c>
      <c r="H1422" s="16"/>
      <c r="I1422" s="172">
        <f t="shared" si="279"/>
        <v>1410</v>
      </c>
      <c r="J1422" s="83">
        <f t="shared" si="278"/>
        <v>1355</v>
      </c>
      <c r="K1422" s="17" t="s">
        <v>4753</v>
      </c>
      <c r="L1422" s="60" t="s">
        <v>4785</v>
      </c>
      <c r="M1422" s="60" t="s">
        <v>5649</v>
      </c>
      <c r="N1422" s="53" t="s">
        <v>4790</v>
      </c>
      <c r="O1422" s="18" t="s">
        <v>4198</v>
      </c>
      <c r="P1422" s="47" t="s">
        <v>4199</v>
      </c>
      <c r="Q1422" s="48">
        <v>30651</v>
      </c>
      <c r="R1422" s="66" t="s">
        <v>1539</v>
      </c>
      <c r="S1422" s="48" t="s">
        <v>76</v>
      </c>
      <c r="T1422" s="56" t="s">
        <v>77</v>
      </c>
      <c r="U1422" s="47" t="s">
        <v>1821</v>
      </c>
      <c r="V1422" s="58" t="s">
        <v>146</v>
      </c>
      <c r="W1422" s="58" t="s">
        <v>147</v>
      </c>
      <c r="X1422" s="58" t="s">
        <v>5183</v>
      </c>
      <c r="Y1422" s="19" t="s">
        <v>5169</v>
      </c>
      <c r="Z1422" s="71"/>
      <c r="AA1422" s="69"/>
      <c r="AB1422" s="68">
        <f t="shared" si="280"/>
        <v>0</v>
      </c>
      <c r="AC1422" s="69">
        <v>1214.2</v>
      </c>
      <c r="AD1422" s="69">
        <v>653.79999999999995</v>
      </c>
      <c r="AE1422" s="69">
        <v>45.71</v>
      </c>
      <c r="AF1422" s="68">
        <f t="shared" si="281"/>
        <v>1913.71</v>
      </c>
      <c r="AG1422" s="69"/>
      <c r="AH1422" s="69"/>
      <c r="AI1422" s="69"/>
      <c r="AJ1422" s="68">
        <f t="shared" si="282"/>
        <v>0</v>
      </c>
      <c r="AK1422" s="69"/>
      <c r="AL1422" s="69"/>
      <c r="AM1422" s="69"/>
      <c r="AN1422" s="69"/>
      <c r="AO1422" s="69">
        <v>150</v>
      </c>
      <c r="AP1422" s="69">
        <v>158</v>
      </c>
      <c r="AQ1422" s="68">
        <f t="shared" si="283"/>
        <v>308</v>
      </c>
      <c r="AR1422" s="69">
        <v>551.94000000000005</v>
      </c>
      <c r="AS1422" s="69"/>
      <c r="AT1422" s="72">
        <f t="shared" si="284"/>
        <v>109.27800000000001</v>
      </c>
      <c r="AU1422" s="71">
        <f t="shared" si="277"/>
        <v>12.26342</v>
      </c>
      <c r="AV1422" s="68">
        <f t="shared" si="285"/>
        <v>2895.1914200000001</v>
      </c>
      <c r="AW1422" s="68">
        <f t="shared" ref="AW1422:AW1485" si="287">AV1422*12</f>
        <v>34742.297040000005</v>
      </c>
      <c r="AX1422" s="70">
        <v>400</v>
      </c>
      <c r="AY1422" s="70">
        <v>600</v>
      </c>
      <c r="AZ1422" s="70"/>
      <c r="BA1422" s="68">
        <f t="shared" si="286"/>
        <v>35742.297040000005</v>
      </c>
      <c r="BB1422" s="17"/>
      <c r="BC1422" s="81"/>
    </row>
    <row r="1423" spans="1:55" s="20" customFormat="1" ht="39.75" customHeight="1" x14ac:dyDescent="0.25">
      <c r="A1423" s="81" t="s">
        <v>73</v>
      </c>
      <c r="B1423" s="34" t="s">
        <v>2</v>
      </c>
      <c r="C1423" s="34"/>
      <c r="D1423" s="34"/>
      <c r="E1423" s="34"/>
      <c r="F1423" s="34" t="s">
        <v>5182</v>
      </c>
      <c r="G1423" s="15" t="s">
        <v>4783</v>
      </c>
      <c r="H1423" s="16"/>
      <c r="I1423" s="172">
        <f t="shared" si="279"/>
        <v>1411</v>
      </c>
      <c r="J1423" s="83">
        <f t="shared" si="278"/>
        <v>1356</v>
      </c>
      <c r="K1423" s="17" t="s">
        <v>4753</v>
      </c>
      <c r="L1423" s="60" t="s">
        <v>4785</v>
      </c>
      <c r="M1423" s="60" t="s">
        <v>5649</v>
      </c>
      <c r="N1423" s="53" t="s">
        <v>4800</v>
      </c>
      <c r="O1423" s="18" t="s">
        <v>4200</v>
      </c>
      <c r="P1423" s="47" t="s">
        <v>4201</v>
      </c>
      <c r="Q1423" s="48">
        <v>31017</v>
      </c>
      <c r="R1423" s="66" t="s">
        <v>1540</v>
      </c>
      <c r="S1423" s="48" t="s">
        <v>76</v>
      </c>
      <c r="T1423" s="56" t="s">
        <v>77</v>
      </c>
      <c r="U1423" s="47" t="s">
        <v>1821</v>
      </c>
      <c r="V1423" s="58" t="s">
        <v>142</v>
      </c>
      <c r="W1423" s="58" t="s">
        <v>143</v>
      </c>
      <c r="X1423" s="58" t="s">
        <v>5183</v>
      </c>
      <c r="Y1423" s="19" t="s">
        <v>5169</v>
      </c>
      <c r="Z1423" s="71"/>
      <c r="AA1423" s="69"/>
      <c r="AB1423" s="68">
        <f t="shared" si="280"/>
        <v>0</v>
      </c>
      <c r="AC1423" s="69">
        <v>1233.7</v>
      </c>
      <c r="AD1423" s="69">
        <v>664.3</v>
      </c>
      <c r="AE1423" s="69">
        <v>16.54</v>
      </c>
      <c r="AF1423" s="68">
        <f t="shared" si="281"/>
        <v>1914.54</v>
      </c>
      <c r="AG1423" s="69"/>
      <c r="AH1423" s="69"/>
      <c r="AI1423" s="69"/>
      <c r="AJ1423" s="68">
        <f t="shared" si="282"/>
        <v>0</v>
      </c>
      <c r="AK1423" s="69"/>
      <c r="AL1423" s="69"/>
      <c r="AM1423" s="69"/>
      <c r="AN1423" s="69"/>
      <c r="AO1423" s="69"/>
      <c r="AP1423" s="69">
        <v>158</v>
      </c>
      <c r="AQ1423" s="68">
        <f t="shared" si="283"/>
        <v>158</v>
      </c>
      <c r="AR1423" s="69">
        <v>574.72</v>
      </c>
      <c r="AS1423" s="69"/>
      <c r="AT1423" s="72">
        <f t="shared" si="284"/>
        <v>111.033</v>
      </c>
      <c r="AU1423" s="71">
        <f t="shared" si="277"/>
        <v>12.460369999999999</v>
      </c>
      <c r="AV1423" s="68">
        <f t="shared" si="285"/>
        <v>2770.7533699999999</v>
      </c>
      <c r="AW1423" s="68">
        <f t="shared" si="287"/>
        <v>33249.040439999997</v>
      </c>
      <c r="AX1423" s="70">
        <v>400</v>
      </c>
      <c r="AY1423" s="70">
        <v>600</v>
      </c>
      <c r="AZ1423" s="70"/>
      <c r="BA1423" s="68">
        <f t="shared" si="286"/>
        <v>34249.040439999997</v>
      </c>
      <c r="BB1423" s="17"/>
      <c r="BC1423" s="81"/>
    </row>
    <row r="1424" spans="1:55" s="20" customFormat="1" ht="39.75" customHeight="1" x14ac:dyDescent="0.25">
      <c r="A1424" s="81" t="s">
        <v>73</v>
      </c>
      <c r="B1424" s="34" t="s">
        <v>2</v>
      </c>
      <c r="C1424" s="34"/>
      <c r="D1424" s="34"/>
      <c r="E1424" s="34"/>
      <c r="F1424" s="34" t="s">
        <v>5182</v>
      </c>
      <c r="G1424" s="15" t="s">
        <v>4783</v>
      </c>
      <c r="H1424" s="16"/>
      <c r="I1424" s="172">
        <f t="shared" si="279"/>
        <v>1412</v>
      </c>
      <c r="J1424" s="83">
        <f t="shared" si="278"/>
        <v>1357</v>
      </c>
      <c r="K1424" s="17" t="s">
        <v>4753</v>
      </c>
      <c r="L1424" s="60" t="s">
        <v>4785</v>
      </c>
      <c r="M1424" s="60" t="s">
        <v>5649</v>
      </c>
      <c r="N1424" s="53" t="s">
        <v>4800</v>
      </c>
      <c r="O1424" s="18" t="s">
        <v>4202</v>
      </c>
      <c r="P1424" s="47" t="s">
        <v>4203</v>
      </c>
      <c r="Q1424" s="48">
        <v>35783</v>
      </c>
      <c r="R1424" s="66" t="s">
        <v>1541</v>
      </c>
      <c r="S1424" s="48" t="s">
        <v>76</v>
      </c>
      <c r="T1424" s="56" t="s">
        <v>77</v>
      </c>
      <c r="U1424" s="47" t="s">
        <v>1821</v>
      </c>
      <c r="V1424" s="58" t="s">
        <v>142</v>
      </c>
      <c r="W1424" s="58" t="s">
        <v>143</v>
      </c>
      <c r="X1424" s="58" t="s">
        <v>5183</v>
      </c>
      <c r="Y1424" s="19" t="s">
        <v>5169</v>
      </c>
      <c r="Z1424" s="71"/>
      <c r="AA1424" s="69"/>
      <c r="AB1424" s="68">
        <f t="shared" si="280"/>
        <v>0</v>
      </c>
      <c r="AC1424" s="69">
        <v>1233.7</v>
      </c>
      <c r="AD1424" s="69">
        <v>664.3</v>
      </c>
      <c r="AE1424" s="69"/>
      <c r="AF1424" s="68">
        <f t="shared" si="281"/>
        <v>1898</v>
      </c>
      <c r="AG1424" s="69"/>
      <c r="AH1424" s="69"/>
      <c r="AI1424" s="69"/>
      <c r="AJ1424" s="68">
        <f t="shared" si="282"/>
        <v>0</v>
      </c>
      <c r="AK1424" s="69"/>
      <c r="AL1424" s="69"/>
      <c r="AM1424" s="69"/>
      <c r="AN1424" s="69"/>
      <c r="AO1424" s="69"/>
      <c r="AP1424" s="69">
        <v>158</v>
      </c>
      <c r="AQ1424" s="68">
        <f t="shared" si="283"/>
        <v>158</v>
      </c>
      <c r="AR1424" s="69">
        <v>528.16</v>
      </c>
      <c r="AS1424" s="69"/>
      <c r="AT1424" s="72">
        <f t="shared" si="284"/>
        <v>111.033</v>
      </c>
      <c r="AU1424" s="71">
        <f t="shared" si="277"/>
        <v>12.460369999999999</v>
      </c>
      <c r="AV1424" s="68">
        <f t="shared" si="285"/>
        <v>2707.6533699999995</v>
      </c>
      <c r="AW1424" s="68">
        <f t="shared" si="287"/>
        <v>32491.840439999993</v>
      </c>
      <c r="AX1424" s="70">
        <v>400</v>
      </c>
      <c r="AY1424" s="70">
        <v>600</v>
      </c>
      <c r="AZ1424" s="70"/>
      <c r="BA1424" s="68">
        <f t="shared" si="286"/>
        <v>33491.840439999993</v>
      </c>
      <c r="BB1424" s="17"/>
      <c r="BC1424" s="81"/>
    </row>
    <row r="1425" spans="1:55" s="20" customFormat="1" ht="39.75" customHeight="1" x14ac:dyDescent="0.25">
      <c r="A1425" s="81" t="s">
        <v>73</v>
      </c>
      <c r="B1425" s="34" t="s">
        <v>2</v>
      </c>
      <c r="C1425" s="34"/>
      <c r="D1425" s="34"/>
      <c r="E1425" s="34"/>
      <c r="F1425" s="34" t="s">
        <v>5182</v>
      </c>
      <c r="G1425" s="15" t="s">
        <v>4783</v>
      </c>
      <c r="H1425" s="16"/>
      <c r="I1425" s="172">
        <f t="shared" si="279"/>
        <v>1413</v>
      </c>
      <c r="J1425" s="83">
        <f t="shared" si="278"/>
        <v>1358</v>
      </c>
      <c r="K1425" s="17" t="s">
        <v>4753</v>
      </c>
      <c r="L1425" s="60" t="s">
        <v>4785</v>
      </c>
      <c r="M1425" s="60" t="s">
        <v>5649</v>
      </c>
      <c r="N1425" s="53" t="s">
        <v>4792</v>
      </c>
      <c r="O1425" s="18" t="s">
        <v>4204</v>
      </c>
      <c r="P1425" s="47" t="s">
        <v>4205</v>
      </c>
      <c r="Q1425" s="48">
        <v>32387</v>
      </c>
      <c r="R1425" s="66" t="s">
        <v>1542</v>
      </c>
      <c r="S1425" s="48" t="s">
        <v>76</v>
      </c>
      <c r="T1425" s="56" t="s">
        <v>77</v>
      </c>
      <c r="U1425" s="47" t="s">
        <v>1821</v>
      </c>
      <c r="V1425" s="58" t="s">
        <v>142</v>
      </c>
      <c r="W1425" s="58" t="s">
        <v>143</v>
      </c>
      <c r="X1425" s="58" t="s">
        <v>5183</v>
      </c>
      <c r="Y1425" s="19" t="s">
        <v>5169</v>
      </c>
      <c r="Z1425" s="71"/>
      <c r="AA1425" s="69"/>
      <c r="AB1425" s="68">
        <f t="shared" si="280"/>
        <v>0</v>
      </c>
      <c r="AC1425" s="69">
        <v>1233.7</v>
      </c>
      <c r="AD1425" s="69">
        <v>664.3</v>
      </c>
      <c r="AE1425" s="69">
        <v>19.54</v>
      </c>
      <c r="AF1425" s="68">
        <f t="shared" si="281"/>
        <v>1917.54</v>
      </c>
      <c r="AG1425" s="69"/>
      <c r="AH1425" s="69"/>
      <c r="AI1425" s="69"/>
      <c r="AJ1425" s="68">
        <f t="shared" si="282"/>
        <v>0</v>
      </c>
      <c r="AK1425" s="69"/>
      <c r="AL1425" s="69"/>
      <c r="AM1425" s="69"/>
      <c r="AN1425" s="69"/>
      <c r="AO1425" s="69"/>
      <c r="AP1425" s="69">
        <v>158</v>
      </c>
      <c r="AQ1425" s="68">
        <f t="shared" si="283"/>
        <v>158</v>
      </c>
      <c r="AR1425" s="69">
        <v>551.94000000000005</v>
      </c>
      <c r="AS1425" s="69"/>
      <c r="AT1425" s="72">
        <f t="shared" si="284"/>
        <v>111.033</v>
      </c>
      <c r="AU1425" s="71">
        <f t="shared" ref="AU1425:AU1488" si="288">+(Z1425+AC1425)*1.01%</f>
        <v>12.460369999999999</v>
      </c>
      <c r="AV1425" s="68">
        <f t="shared" si="285"/>
        <v>2750.9733699999997</v>
      </c>
      <c r="AW1425" s="68">
        <f t="shared" si="287"/>
        <v>33011.680439999996</v>
      </c>
      <c r="AX1425" s="70">
        <v>400</v>
      </c>
      <c r="AY1425" s="70">
        <v>600</v>
      </c>
      <c r="AZ1425" s="70"/>
      <c r="BA1425" s="68">
        <f t="shared" si="286"/>
        <v>34011.680439999996</v>
      </c>
      <c r="BB1425" s="17"/>
      <c r="BC1425" s="81"/>
    </row>
    <row r="1426" spans="1:55" s="20" customFormat="1" ht="39.75" customHeight="1" x14ac:dyDescent="0.25">
      <c r="A1426" s="81" t="s">
        <v>73</v>
      </c>
      <c r="B1426" s="34" t="s">
        <v>2</v>
      </c>
      <c r="C1426" s="34"/>
      <c r="D1426" s="34"/>
      <c r="E1426" s="34"/>
      <c r="F1426" s="34" t="s">
        <v>5182</v>
      </c>
      <c r="G1426" s="15" t="s">
        <v>4783</v>
      </c>
      <c r="H1426" s="16"/>
      <c r="I1426" s="172">
        <f t="shared" si="279"/>
        <v>1414</v>
      </c>
      <c r="J1426" s="83">
        <f t="shared" si="278"/>
        <v>1359</v>
      </c>
      <c r="K1426" s="17" t="s">
        <v>4753</v>
      </c>
      <c r="L1426" s="60" t="s">
        <v>4785</v>
      </c>
      <c r="M1426" s="60" t="s">
        <v>5649</v>
      </c>
      <c r="N1426" s="53" t="s">
        <v>4790</v>
      </c>
      <c r="O1426" s="18" t="s">
        <v>4206</v>
      </c>
      <c r="P1426" s="47" t="s">
        <v>4207</v>
      </c>
      <c r="Q1426" s="48">
        <v>33067</v>
      </c>
      <c r="R1426" s="66" t="s">
        <v>1543</v>
      </c>
      <c r="S1426" s="48" t="s">
        <v>76</v>
      </c>
      <c r="T1426" s="56" t="s">
        <v>77</v>
      </c>
      <c r="U1426" s="47" t="s">
        <v>1821</v>
      </c>
      <c r="V1426" s="58" t="s">
        <v>142</v>
      </c>
      <c r="W1426" s="58" t="s">
        <v>143</v>
      </c>
      <c r="X1426" s="58" t="s">
        <v>5183</v>
      </c>
      <c r="Y1426" s="19" t="s">
        <v>5169</v>
      </c>
      <c r="Z1426" s="71"/>
      <c r="AA1426" s="69"/>
      <c r="AB1426" s="68">
        <f t="shared" si="280"/>
        <v>0</v>
      </c>
      <c r="AC1426" s="69">
        <v>1233.7</v>
      </c>
      <c r="AD1426" s="69">
        <v>664.3</v>
      </c>
      <c r="AE1426" s="69">
        <v>13.75</v>
      </c>
      <c r="AF1426" s="68">
        <f t="shared" si="281"/>
        <v>1911.75</v>
      </c>
      <c r="AG1426" s="69"/>
      <c r="AH1426" s="69"/>
      <c r="AI1426" s="69"/>
      <c r="AJ1426" s="68">
        <f t="shared" si="282"/>
        <v>0</v>
      </c>
      <c r="AK1426" s="69"/>
      <c r="AL1426" s="69"/>
      <c r="AM1426" s="69"/>
      <c r="AN1426" s="69"/>
      <c r="AO1426" s="69">
        <v>150</v>
      </c>
      <c r="AP1426" s="69">
        <v>158</v>
      </c>
      <c r="AQ1426" s="68">
        <f t="shared" si="283"/>
        <v>308</v>
      </c>
      <c r="AR1426" s="69">
        <v>529.16</v>
      </c>
      <c r="AS1426" s="69"/>
      <c r="AT1426" s="72">
        <f t="shared" si="284"/>
        <v>111.033</v>
      </c>
      <c r="AU1426" s="71">
        <f t="shared" si="288"/>
        <v>12.460369999999999</v>
      </c>
      <c r="AV1426" s="68">
        <f t="shared" si="285"/>
        <v>2872.4033699999995</v>
      </c>
      <c r="AW1426" s="68">
        <f t="shared" si="287"/>
        <v>34468.840439999993</v>
      </c>
      <c r="AX1426" s="70">
        <v>400</v>
      </c>
      <c r="AY1426" s="70">
        <v>600</v>
      </c>
      <c r="AZ1426" s="70"/>
      <c r="BA1426" s="68">
        <f t="shared" si="286"/>
        <v>35468.840439999993</v>
      </c>
      <c r="BB1426" s="17"/>
      <c r="BC1426" s="81"/>
    </row>
    <row r="1427" spans="1:55" s="20" customFormat="1" ht="39.75" customHeight="1" x14ac:dyDescent="0.25">
      <c r="A1427" s="81" t="s">
        <v>73</v>
      </c>
      <c r="B1427" s="34" t="s">
        <v>2</v>
      </c>
      <c r="C1427" s="34"/>
      <c r="D1427" s="34"/>
      <c r="E1427" s="34"/>
      <c r="F1427" s="34" t="s">
        <v>5182</v>
      </c>
      <c r="G1427" s="15" t="s">
        <v>4783</v>
      </c>
      <c r="H1427" s="16"/>
      <c r="I1427" s="172">
        <f t="shared" si="279"/>
        <v>1415</v>
      </c>
      <c r="J1427" s="83">
        <f t="shared" si="278"/>
        <v>1360</v>
      </c>
      <c r="K1427" s="17" t="s">
        <v>4753</v>
      </c>
      <c r="L1427" s="60" t="s">
        <v>4785</v>
      </c>
      <c r="M1427" s="60" t="s">
        <v>5649</v>
      </c>
      <c r="N1427" s="53" t="s">
        <v>4792</v>
      </c>
      <c r="O1427" s="18" t="s">
        <v>4208</v>
      </c>
      <c r="P1427" s="47" t="s">
        <v>4209</v>
      </c>
      <c r="Q1427" s="48">
        <v>27576</v>
      </c>
      <c r="R1427" s="66" t="s">
        <v>1544</v>
      </c>
      <c r="S1427" s="48" t="s">
        <v>76</v>
      </c>
      <c r="T1427" s="56" t="s">
        <v>77</v>
      </c>
      <c r="U1427" s="47" t="s">
        <v>1821</v>
      </c>
      <c r="V1427" s="58" t="s">
        <v>138</v>
      </c>
      <c r="W1427" s="58" t="s">
        <v>139</v>
      </c>
      <c r="X1427" s="58" t="s">
        <v>5183</v>
      </c>
      <c r="Y1427" s="19" t="s">
        <v>5197</v>
      </c>
      <c r="Z1427" s="71"/>
      <c r="AA1427" s="69"/>
      <c r="AB1427" s="68">
        <f t="shared" si="280"/>
        <v>0</v>
      </c>
      <c r="AC1427" s="69">
        <v>1255.1500000000001</v>
      </c>
      <c r="AD1427" s="69">
        <v>675.85</v>
      </c>
      <c r="AE1427" s="69">
        <v>15.92</v>
      </c>
      <c r="AF1427" s="68">
        <f t="shared" si="281"/>
        <v>1946.92</v>
      </c>
      <c r="AG1427" s="69"/>
      <c r="AH1427" s="69"/>
      <c r="AI1427" s="69"/>
      <c r="AJ1427" s="68">
        <f t="shared" si="282"/>
        <v>0</v>
      </c>
      <c r="AK1427" s="69"/>
      <c r="AL1427" s="69"/>
      <c r="AM1427" s="69"/>
      <c r="AN1427" s="69"/>
      <c r="AO1427" s="69"/>
      <c r="AP1427" s="69">
        <v>158</v>
      </c>
      <c r="AQ1427" s="68">
        <f t="shared" si="283"/>
        <v>158</v>
      </c>
      <c r="AR1427" s="69">
        <v>551.94000000000005</v>
      </c>
      <c r="AS1427" s="69"/>
      <c r="AT1427" s="72">
        <f t="shared" si="284"/>
        <v>112.96350000000001</v>
      </c>
      <c r="AU1427" s="71">
        <f t="shared" si="288"/>
        <v>12.677015000000001</v>
      </c>
      <c r="AV1427" s="68">
        <f t="shared" si="285"/>
        <v>2782.5005150000002</v>
      </c>
      <c r="AW1427" s="68">
        <f t="shared" si="287"/>
        <v>33390.006180000004</v>
      </c>
      <c r="AX1427" s="70">
        <v>400</v>
      </c>
      <c r="AY1427" s="70">
        <v>600</v>
      </c>
      <c r="AZ1427" s="70"/>
      <c r="BA1427" s="68">
        <f t="shared" si="286"/>
        <v>34390.006180000004</v>
      </c>
      <c r="BB1427" s="17"/>
      <c r="BC1427" s="81"/>
    </row>
    <row r="1428" spans="1:55" s="20" customFormat="1" ht="39.75" customHeight="1" x14ac:dyDescent="0.25">
      <c r="A1428" s="81" t="s">
        <v>73</v>
      </c>
      <c r="B1428" s="34" t="s">
        <v>2</v>
      </c>
      <c r="C1428" s="34"/>
      <c r="D1428" s="34"/>
      <c r="E1428" s="34"/>
      <c r="F1428" s="34" t="s">
        <v>5182</v>
      </c>
      <c r="G1428" s="15" t="s">
        <v>4783</v>
      </c>
      <c r="H1428" s="16"/>
      <c r="I1428" s="172">
        <f t="shared" si="279"/>
        <v>1416</v>
      </c>
      <c r="J1428" s="83">
        <f t="shared" si="278"/>
        <v>1361</v>
      </c>
      <c r="K1428" s="17" t="s">
        <v>4728</v>
      </c>
      <c r="L1428" s="60" t="s">
        <v>4785</v>
      </c>
      <c r="M1428" s="60" t="s">
        <v>5649</v>
      </c>
      <c r="N1428" s="53" t="s">
        <v>4792</v>
      </c>
      <c r="O1428" s="18" t="s">
        <v>5873</v>
      </c>
      <c r="P1428" s="47" t="s">
        <v>5874</v>
      </c>
      <c r="Q1428" s="48">
        <v>31229</v>
      </c>
      <c r="R1428" s="66" t="s">
        <v>1545</v>
      </c>
      <c r="S1428" s="48" t="s">
        <v>76</v>
      </c>
      <c r="T1428" s="56" t="s">
        <v>1816</v>
      </c>
      <c r="U1428" s="47" t="s">
        <v>1821</v>
      </c>
      <c r="V1428" s="58" t="s">
        <v>148</v>
      </c>
      <c r="W1428" s="58" t="s">
        <v>149</v>
      </c>
      <c r="X1428" s="58" t="s">
        <v>5183</v>
      </c>
      <c r="Y1428" s="19" t="s">
        <v>5169</v>
      </c>
      <c r="Z1428" s="71"/>
      <c r="AA1428" s="69"/>
      <c r="AB1428" s="68">
        <f t="shared" si="280"/>
        <v>0</v>
      </c>
      <c r="AC1428" s="69">
        <v>1209</v>
      </c>
      <c r="AD1428" s="69">
        <v>651</v>
      </c>
      <c r="AE1428" s="69"/>
      <c r="AF1428" s="68">
        <f t="shared" si="281"/>
        <v>1860</v>
      </c>
      <c r="AG1428" s="69"/>
      <c r="AH1428" s="69"/>
      <c r="AI1428" s="69"/>
      <c r="AJ1428" s="68">
        <f t="shared" si="282"/>
        <v>0</v>
      </c>
      <c r="AK1428" s="69"/>
      <c r="AL1428" s="69"/>
      <c r="AM1428" s="69"/>
      <c r="AN1428" s="69"/>
      <c r="AO1428" s="69">
        <v>150</v>
      </c>
      <c r="AP1428" s="69">
        <v>158</v>
      </c>
      <c r="AQ1428" s="68">
        <f t="shared" si="283"/>
        <v>308</v>
      </c>
      <c r="AR1428" s="69">
        <v>491.49</v>
      </c>
      <c r="AS1428" s="69"/>
      <c r="AT1428" s="72">
        <f t="shared" si="284"/>
        <v>108.81</v>
      </c>
      <c r="AU1428" s="71">
        <f t="shared" si="288"/>
        <v>12.210899999999999</v>
      </c>
      <c r="AV1428" s="68">
        <f t="shared" si="285"/>
        <v>2780.5108999999998</v>
      </c>
      <c r="AW1428" s="68">
        <f t="shared" si="287"/>
        <v>33366.130799999999</v>
      </c>
      <c r="AX1428" s="70">
        <v>400</v>
      </c>
      <c r="AY1428" s="70">
        <v>600</v>
      </c>
      <c r="AZ1428" s="70"/>
      <c r="BA1428" s="68">
        <f t="shared" si="286"/>
        <v>34366.130799999999</v>
      </c>
      <c r="BB1428" s="17" t="s">
        <v>5940</v>
      </c>
      <c r="BC1428" s="81"/>
    </row>
    <row r="1429" spans="1:55" s="20" customFormat="1" ht="39.75" customHeight="1" x14ac:dyDescent="0.25">
      <c r="A1429" s="81" t="s">
        <v>73</v>
      </c>
      <c r="B1429" s="34" t="s">
        <v>2</v>
      </c>
      <c r="C1429" s="34"/>
      <c r="D1429" s="34"/>
      <c r="E1429" s="34"/>
      <c r="F1429" s="34" t="s">
        <v>5182</v>
      </c>
      <c r="G1429" s="15" t="s">
        <v>4783</v>
      </c>
      <c r="H1429" s="16"/>
      <c r="I1429" s="172">
        <f t="shared" si="279"/>
        <v>1417</v>
      </c>
      <c r="J1429" s="83">
        <f t="shared" si="278"/>
        <v>1362</v>
      </c>
      <c r="K1429" s="17" t="s">
        <v>4753</v>
      </c>
      <c r="L1429" s="60" t="s">
        <v>4785</v>
      </c>
      <c r="M1429" s="60" t="s">
        <v>5649</v>
      </c>
      <c r="N1429" s="53" t="s">
        <v>4794</v>
      </c>
      <c r="O1429" s="18" t="s">
        <v>4212</v>
      </c>
      <c r="P1429" s="47" t="s">
        <v>4213</v>
      </c>
      <c r="Q1429" s="48">
        <v>27881</v>
      </c>
      <c r="R1429" s="66" t="s">
        <v>1546</v>
      </c>
      <c r="S1429" s="48" t="s">
        <v>76</v>
      </c>
      <c r="T1429" s="56" t="s">
        <v>77</v>
      </c>
      <c r="U1429" s="47" t="s">
        <v>1821</v>
      </c>
      <c r="V1429" s="58" t="s">
        <v>138</v>
      </c>
      <c r="W1429" s="58" t="s">
        <v>139</v>
      </c>
      <c r="X1429" s="58" t="s">
        <v>5183</v>
      </c>
      <c r="Y1429" s="19" t="s">
        <v>5169</v>
      </c>
      <c r="Z1429" s="71"/>
      <c r="AA1429" s="69"/>
      <c r="AB1429" s="68">
        <f t="shared" si="280"/>
        <v>0</v>
      </c>
      <c r="AC1429" s="69">
        <v>1255.1500000000001</v>
      </c>
      <c r="AD1429" s="69">
        <v>675.85</v>
      </c>
      <c r="AE1429" s="69"/>
      <c r="AF1429" s="68">
        <f t="shared" si="281"/>
        <v>1931</v>
      </c>
      <c r="AG1429" s="69"/>
      <c r="AH1429" s="69"/>
      <c r="AI1429" s="69"/>
      <c r="AJ1429" s="68">
        <f t="shared" si="282"/>
        <v>0</v>
      </c>
      <c r="AK1429" s="69"/>
      <c r="AL1429" s="69"/>
      <c r="AM1429" s="69"/>
      <c r="AN1429" s="69"/>
      <c r="AO1429" s="69"/>
      <c r="AP1429" s="69">
        <v>158</v>
      </c>
      <c r="AQ1429" s="68">
        <f t="shared" si="283"/>
        <v>158</v>
      </c>
      <c r="AR1429" s="69"/>
      <c r="AS1429" s="69"/>
      <c r="AT1429" s="72">
        <f t="shared" si="284"/>
        <v>112.96350000000001</v>
      </c>
      <c r="AU1429" s="71">
        <f t="shared" si="288"/>
        <v>12.677015000000001</v>
      </c>
      <c r="AV1429" s="68">
        <f t="shared" si="285"/>
        <v>2214.6405150000001</v>
      </c>
      <c r="AW1429" s="68">
        <f t="shared" si="287"/>
        <v>26575.686180000001</v>
      </c>
      <c r="AX1429" s="70">
        <v>400</v>
      </c>
      <c r="AY1429" s="70">
        <v>600</v>
      </c>
      <c r="AZ1429" s="70"/>
      <c r="BA1429" s="68">
        <f t="shared" si="286"/>
        <v>27575.686180000001</v>
      </c>
      <c r="BB1429" s="17"/>
      <c r="BC1429" s="81"/>
    </row>
    <row r="1430" spans="1:55" s="20" customFormat="1" ht="39.75" customHeight="1" x14ac:dyDescent="0.25">
      <c r="A1430" s="81" t="s">
        <v>73</v>
      </c>
      <c r="B1430" s="34" t="s">
        <v>2</v>
      </c>
      <c r="C1430" s="34"/>
      <c r="D1430" s="34"/>
      <c r="E1430" s="34"/>
      <c r="F1430" s="34" t="s">
        <v>5182</v>
      </c>
      <c r="G1430" s="15" t="s">
        <v>4783</v>
      </c>
      <c r="H1430" s="16"/>
      <c r="I1430" s="172">
        <f t="shared" si="279"/>
        <v>1418</v>
      </c>
      <c r="J1430" s="83">
        <f t="shared" si="278"/>
        <v>1363</v>
      </c>
      <c r="K1430" s="17" t="s">
        <v>4753</v>
      </c>
      <c r="L1430" s="60" t="s">
        <v>4785</v>
      </c>
      <c r="M1430" s="60" t="s">
        <v>5649</v>
      </c>
      <c r="N1430" s="53" t="s">
        <v>4800</v>
      </c>
      <c r="O1430" s="18" t="s">
        <v>4214</v>
      </c>
      <c r="P1430" s="47" t="s">
        <v>4215</v>
      </c>
      <c r="Q1430" s="48">
        <v>31017</v>
      </c>
      <c r="R1430" s="66" t="s">
        <v>1547</v>
      </c>
      <c r="S1430" s="48" t="s">
        <v>76</v>
      </c>
      <c r="T1430" s="56" t="s">
        <v>77</v>
      </c>
      <c r="U1430" s="47" t="s">
        <v>1821</v>
      </c>
      <c r="V1430" s="58" t="s">
        <v>142</v>
      </c>
      <c r="W1430" s="58" t="s">
        <v>143</v>
      </c>
      <c r="X1430" s="58" t="s">
        <v>5183</v>
      </c>
      <c r="Y1430" s="19" t="s">
        <v>5169</v>
      </c>
      <c r="Z1430" s="71"/>
      <c r="AA1430" s="69"/>
      <c r="AB1430" s="68">
        <f t="shared" si="280"/>
        <v>0</v>
      </c>
      <c r="AC1430" s="69">
        <v>1233.7</v>
      </c>
      <c r="AD1430" s="69">
        <v>664.3</v>
      </c>
      <c r="AE1430" s="69">
        <v>16.75</v>
      </c>
      <c r="AF1430" s="68">
        <f t="shared" si="281"/>
        <v>1914.75</v>
      </c>
      <c r="AG1430" s="69"/>
      <c r="AH1430" s="69"/>
      <c r="AI1430" s="69"/>
      <c r="AJ1430" s="68">
        <f t="shared" si="282"/>
        <v>0</v>
      </c>
      <c r="AK1430" s="69"/>
      <c r="AL1430" s="69"/>
      <c r="AM1430" s="69"/>
      <c r="AN1430" s="69"/>
      <c r="AO1430" s="69">
        <v>150</v>
      </c>
      <c r="AP1430" s="69">
        <v>158</v>
      </c>
      <c r="AQ1430" s="68">
        <f t="shared" si="283"/>
        <v>308</v>
      </c>
      <c r="AR1430" s="69">
        <v>389.48</v>
      </c>
      <c r="AS1430" s="69"/>
      <c r="AT1430" s="72">
        <f t="shared" si="284"/>
        <v>111.033</v>
      </c>
      <c r="AU1430" s="71">
        <f t="shared" si="288"/>
        <v>12.460369999999999</v>
      </c>
      <c r="AV1430" s="68">
        <f t="shared" si="285"/>
        <v>2735.7233699999997</v>
      </c>
      <c r="AW1430" s="68">
        <f t="shared" si="287"/>
        <v>32828.680439999996</v>
      </c>
      <c r="AX1430" s="70">
        <v>400</v>
      </c>
      <c r="AY1430" s="70">
        <v>600</v>
      </c>
      <c r="AZ1430" s="70"/>
      <c r="BA1430" s="68">
        <f t="shared" si="286"/>
        <v>33828.680439999996</v>
      </c>
      <c r="BB1430" s="17"/>
      <c r="BC1430" s="81"/>
    </row>
    <row r="1431" spans="1:55" s="20" customFormat="1" ht="39.75" customHeight="1" x14ac:dyDescent="0.25">
      <c r="A1431" s="81" t="s">
        <v>73</v>
      </c>
      <c r="B1431" s="34" t="s">
        <v>2</v>
      </c>
      <c r="C1431" s="34"/>
      <c r="D1431" s="34"/>
      <c r="E1431" s="34"/>
      <c r="F1431" s="34" t="s">
        <v>5182</v>
      </c>
      <c r="G1431" s="15" t="s">
        <v>4783</v>
      </c>
      <c r="H1431" s="16"/>
      <c r="I1431" s="172">
        <f t="shared" si="279"/>
        <v>1419</v>
      </c>
      <c r="J1431" s="83">
        <f t="shared" si="278"/>
        <v>1364</v>
      </c>
      <c r="K1431" s="17" t="s">
        <v>4753</v>
      </c>
      <c r="L1431" s="60" t="s">
        <v>4785</v>
      </c>
      <c r="M1431" s="60" t="s">
        <v>5649</v>
      </c>
      <c r="N1431" s="139" t="s">
        <v>4801</v>
      </c>
      <c r="O1431" s="18" t="s">
        <v>4408</v>
      </c>
      <c r="P1431" s="47" t="s">
        <v>4409</v>
      </c>
      <c r="Q1431" s="48">
        <v>42537</v>
      </c>
      <c r="R1431" s="66" t="s">
        <v>1548</v>
      </c>
      <c r="S1431" s="48" t="s">
        <v>76</v>
      </c>
      <c r="T1431" s="56" t="s">
        <v>77</v>
      </c>
      <c r="U1431" s="47" t="s">
        <v>1821</v>
      </c>
      <c r="V1431" s="58" t="s">
        <v>140</v>
      </c>
      <c r="W1431" s="58" t="s">
        <v>141</v>
      </c>
      <c r="X1431" s="58" t="s">
        <v>5183</v>
      </c>
      <c r="Y1431" s="19" t="s">
        <v>5197</v>
      </c>
      <c r="Z1431" s="71"/>
      <c r="AA1431" s="69"/>
      <c r="AB1431" s="68">
        <f t="shared" si="280"/>
        <v>0</v>
      </c>
      <c r="AC1431" s="69">
        <v>1244.0999999999999</v>
      </c>
      <c r="AD1431" s="69">
        <v>669.9</v>
      </c>
      <c r="AE1431" s="69">
        <v>30.92</v>
      </c>
      <c r="AF1431" s="68">
        <f t="shared" si="281"/>
        <v>1944.92</v>
      </c>
      <c r="AG1431" s="69"/>
      <c r="AH1431" s="69"/>
      <c r="AI1431" s="69"/>
      <c r="AJ1431" s="68">
        <f t="shared" si="282"/>
        <v>0</v>
      </c>
      <c r="AK1431" s="69"/>
      <c r="AL1431" s="69"/>
      <c r="AM1431" s="69"/>
      <c r="AN1431" s="69"/>
      <c r="AO1431" s="69">
        <v>150</v>
      </c>
      <c r="AP1431" s="69">
        <v>158</v>
      </c>
      <c r="AQ1431" s="68">
        <f t="shared" si="283"/>
        <v>308</v>
      </c>
      <c r="AR1431" s="69">
        <v>551.94000000000005</v>
      </c>
      <c r="AS1431" s="69"/>
      <c r="AT1431" s="72">
        <f t="shared" si="284"/>
        <v>111.96899999999999</v>
      </c>
      <c r="AU1431" s="71">
        <f t="shared" si="288"/>
        <v>12.565409999999998</v>
      </c>
      <c r="AV1431" s="68">
        <f t="shared" si="285"/>
        <v>2929.3944100000003</v>
      </c>
      <c r="AW1431" s="68">
        <f t="shared" si="287"/>
        <v>35152.732920000002</v>
      </c>
      <c r="AX1431" s="70">
        <v>400</v>
      </c>
      <c r="AY1431" s="70">
        <v>600</v>
      </c>
      <c r="AZ1431" s="70"/>
      <c r="BA1431" s="68">
        <f t="shared" si="286"/>
        <v>36152.732920000002</v>
      </c>
      <c r="BB1431" s="17" t="s">
        <v>5754</v>
      </c>
      <c r="BC1431" s="81"/>
    </row>
    <row r="1432" spans="1:55" s="20" customFormat="1" ht="39.75" customHeight="1" x14ac:dyDescent="0.25">
      <c r="A1432" s="81" t="s">
        <v>73</v>
      </c>
      <c r="B1432" s="34" t="s">
        <v>2</v>
      </c>
      <c r="C1432" s="34"/>
      <c r="D1432" s="34"/>
      <c r="E1432" s="34"/>
      <c r="F1432" s="34" t="s">
        <v>5182</v>
      </c>
      <c r="G1432" s="15" t="s">
        <v>4783</v>
      </c>
      <c r="H1432" s="16"/>
      <c r="I1432" s="172">
        <f t="shared" si="279"/>
        <v>1420</v>
      </c>
      <c r="J1432" s="83">
        <f t="shared" si="278"/>
        <v>1365</v>
      </c>
      <c r="K1432" s="17" t="s">
        <v>4753</v>
      </c>
      <c r="L1432" s="60" t="s">
        <v>4785</v>
      </c>
      <c r="M1432" s="60" t="s">
        <v>5649</v>
      </c>
      <c r="N1432" s="139" t="s">
        <v>4801</v>
      </c>
      <c r="O1432" s="18" t="s">
        <v>4216</v>
      </c>
      <c r="P1432" s="47" t="s">
        <v>4217</v>
      </c>
      <c r="Q1432" s="48">
        <v>31229</v>
      </c>
      <c r="R1432" s="66" t="s">
        <v>1549</v>
      </c>
      <c r="S1432" s="48" t="s">
        <v>76</v>
      </c>
      <c r="T1432" s="56" t="s">
        <v>77</v>
      </c>
      <c r="U1432" s="47" t="s">
        <v>1821</v>
      </c>
      <c r="V1432" s="58" t="s">
        <v>140</v>
      </c>
      <c r="W1432" s="58" t="s">
        <v>141</v>
      </c>
      <c r="X1432" s="58" t="s">
        <v>5183</v>
      </c>
      <c r="Y1432" s="19" t="s">
        <v>5192</v>
      </c>
      <c r="Z1432" s="71"/>
      <c r="AA1432" s="69"/>
      <c r="AB1432" s="68">
        <f t="shared" si="280"/>
        <v>0</v>
      </c>
      <c r="AC1432" s="69">
        <v>1244.0999999999999</v>
      </c>
      <c r="AD1432" s="69">
        <v>669.9</v>
      </c>
      <c r="AE1432" s="69">
        <v>39.17</v>
      </c>
      <c r="AF1432" s="68">
        <f t="shared" si="281"/>
        <v>1953.17</v>
      </c>
      <c r="AG1432" s="69"/>
      <c r="AH1432" s="69"/>
      <c r="AI1432" s="69"/>
      <c r="AJ1432" s="68">
        <f t="shared" si="282"/>
        <v>0</v>
      </c>
      <c r="AK1432" s="69"/>
      <c r="AL1432" s="69"/>
      <c r="AM1432" s="69"/>
      <c r="AN1432" s="69"/>
      <c r="AO1432" s="69"/>
      <c r="AP1432" s="69">
        <v>158</v>
      </c>
      <c r="AQ1432" s="68">
        <f t="shared" si="283"/>
        <v>158</v>
      </c>
      <c r="AR1432" s="69">
        <v>515.27</v>
      </c>
      <c r="AS1432" s="69"/>
      <c r="AT1432" s="72">
        <f t="shared" si="284"/>
        <v>111.96899999999999</v>
      </c>
      <c r="AU1432" s="71">
        <f t="shared" si="288"/>
        <v>12.565409999999998</v>
      </c>
      <c r="AV1432" s="68">
        <f t="shared" si="285"/>
        <v>2750.9744100000003</v>
      </c>
      <c r="AW1432" s="68">
        <f t="shared" si="287"/>
        <v>33011.692920000001</v>
      </c>
      <c r="AX1432" s="70">
        <v>400</v>
      </c>
      <c r="AY1432" s="70">
        <v>600</v>
      </c>
      <c r="AZ1432" s="70"/>
      <c r="BA1432" s="68">
        <f t="shared" si="286"/>
        <v>34011.692920000001</v>
      </c>
      <c r="BB1432" s="17"/>
      <c r="BC1432" s="81"/>
    </row>
    <row r="1433" spans="1:55" s="20" customFormat="1" ht="39.75" customHeight="1" x14ac:dyDescent="0.25">
      <c r="A1433" s="81" t="s">
        <v>73</v>
      </c>
      <c r="B1433" s="34" t="s">
        <v>2</v>
      </c>
      <c r="C1433" s="34"/>
      <c r="D1433" s="34"/>
      <c r="E1433" s="34"/>
      <c r="F1433" s="34" t="s">
        <v>5182</v>
      </c>
      <c r="G1433" s="15" t="s">
        <v>4783</v>
      </c>
      <c r="H1433" s="16"/>
      <c r="I1433" s="172">
        <f t="shared" si="279"/>
        <v>1421</v>
      </c>
      <c r="J1433" s="83">
        <f t="shared" si="278"/>
        <v>1366</v>
      </c>
      <c r="K1433" s="17" t="s">
        <v>4753</v>
      </c>
      <c r="L1433" s="60" t="s">
        <v>4785</v>
      </c>
      <c r="M1433" s="60" t="s">
        <v>5649</v>
      </c>
      <c r="N1433" s="53" t="s">
        <v>4806</v>
      </c>
      <c r="O1433" s="18" t="s">
        <v>4218</v>
      </c>
      <c r="P1433" s="47" t="s">
        <v>4219</v>
      </c>
      <c r="Q1433" s="48">
        <v>35039</v>
      </c>
      <c r="R1433" s="66" t="s">
        <v>1550</v>
      </c>
      <c r="S1433" s="48" t="s">
        <v>76</v>
      </c>
      <c r="T1433" s="56" t="s">
        <v>77</v>
      </c>
      <c r="U1433" s="47" t="s">
        <v>1821</v>
      </c>
      <c r="V1433" s="58" t="s">
        <v>142</v>
      </c>
      <c r="W1433" s="58" t="s">
        <v>143</v>
      </c>
      <c r="X1433" s="58" t="s">
        <v>5183</v>
      </c>
      <c r="Y1433" s="19" t="s">
        <v>5250</v>
      </c>
      <c r="Z1433" s="71"/>
      <c r="AA1433" s="69"/>
      <c r="AB1433" s="68">
        <f t="shared" si="280"/>
        <v>0</v>
      </c>
      <c r="AC1433" s="69">
        <v>1233.7</v>
      </c>
      <c r="AD1433" s="69">
        <v>664.3</v>
      </c>
      <c r="AE1433" s="69"/>
      <c r="AF1433" s="68">
        <f t="shared" si="281"/>
        <v>1898</v>
      </c>
      <c r="AG1433" s="69"/>
      <c r="AH1433" s="69"/>
      <c r="AI1433" s="69"/>
      <c r="AJ1433" s="68">
        <f t="shared" si="282"/>
        <v>0</v>
      </c>
      <c r="AK1433" s="69"/>
      <c r="AL1433" s="69"/>
      <c r="AM1433" s="69"/>
      <c r="AN1433" s="69"/>
      <c r="AO1433" s="69">
        <v>150</v>
      </c>
      <c r="AP1433" s="69">
        <v>158</v>
      </c>
      <c r="AQ1433" s="68">
        <f t="shared" si="283"/>
        <v>308</v>
      </c>
      <c r="AR1433" s="69">
        <v>528.16</v>
      </c>
      <c r="AS1433" s="69"/>
      <c r="AT1433" s="72">
        <f t="shared" si="284"/>
        <v>111.033</v>
      </c>
      <c r="AU1433" s="71">
        <f t="shared" si="288"/>
        <v>12.460369999999999</v>
      </c>
      <c r="AV1433" s="68">
        <f t="shared" si="285"/>
        <v>2857.6533699999995</v>
      </c>
      <c r="AW1433" s="68">
        <f t="shared" si="287"/>
        <v>34291.840439999993</v>
      </c>
      <c r="AX1433" s="70">
        <v>400</v>
      </c>
      <c r="AY1433" s="70">
        <v>600</v>
      </c>
      <c r="AZ1433" s="70"/>
      <c r="BA1433" s="68">
        <f t="shared" si="286"/>
        <v>35291.840439999993</v>
      </c>
      <c r="BB1433" s="17"/>
      <c r="BC1433" s="81"/>
    </row>
    <row r="1434" spans="1:55" s="20" customFormat="1" ht="39.75" customHeight="1" x14ac:dyDescent="0.25">
      <c r="A1434" s="81" t="s">
        <v>73</v>
      </c>
      <c r="B1434" s="34" t="s">
        <v>2</v>
      </c>
      <c r="C1434" s="34"/>
      <c r="D1434" s="34"/>
      <c r="E1434" s="34"/>
      <c r="F1434" s="34" t="s">
        <v>5182</v>
      </c>
      <c r="G1434" s="15" t="s">
        <v>4783</v>
      </c>
      <c r="H1434" s="16"/>
      <c r="I1434" s="172">
        <f t="shared" si="279"/>
        <v>1422</v>
      </c>
      <c r="J1434" s="83">
        <f t="shared" si="278"/>
        <v>1367</v>
      </c>
      <c r="K1434" s="17" t="s">
        <v>4753</v>
      </c>
      <c r="L1434" s="60" t="s">
        <v>4785</v>
      </c>
      <c r="M1434" s="60" t="s">
        <v>5649</v>
      </c>
      <c r="N1434" s="53" t="s">
        <v>4807</v>
      </c>
      <c r="O1434" s="18" t="s">
        <v>4220</v>
      </c>
      <c r="P1434" s="47" t="s">
        <v>4221</v>
      </c>
      <c r="Q1434" s="48">
        <v>31017</v>
      </c>
      <c r="R1434" s="66" t="s">
        <v>1551</v>
      </c>
      <c r="S1434" s="48" t="s">
        <v>76</v>
      </c>
      <c r="T1434" s="56" t="s">
        <v>77</v>
      </c>
      <c r="U1434" s="47" t="s">
        <v>1821</v>
      </c>
      <c r="V1434" s="58" t="s">
        <v>140</v>
      </c>
      <c r="W1434" s="58" t="s">
        <v>141</v>
      </c>
      <c r="X1434" s="58" t="s">
        <v>5183</v>
      </c>
      <c r="Y1434" s="19" t="s">
        <v>5169</v>
      </c>
      <c r="Z1434" s="71"/>
      <c r="AA1434" s="69"/>
      <c r="AB1434" s="68">
        <f t="shared" si="280"/>
        <v>0</v>
      </c>
      <c r="AC1434" s="69">
        <v>1244.0999999999999</v>
      </c>
      <c r="AD1434" s="69">
        <v>669.9</v>
      </c>
      <c r="AE1434" s="69">
        <v>18.46</v>
      </c>
      <c r="AF1434" s="68">
        <f t="shared" si="281"/>
        <v>1932.46</v>
      </c>
      <c r="AG1434" s="69"/>
      <c r="AH1434" s="69"/>
      <c r="AI1434" s="69"/>
      <c r="AJ1434" s="68">
        <f t="shared" si="282"/>
        <v>0</v>
      </c>
      <c r="AK1434" s="69"/>
      <c r="AL1434" s="69"/>
      <c r="AM1434" s="69"/>
      <c r="AN1434" s="69"/>
      <c r="AO1434" s="69"/>
      <c r="AP1434" s="69">
        <v>158</v>
      </c>
      <c r="AQ1434" s="68">
        <f t="shared" si="283"/>
        <v>158</v>
      </c>
      <c r="AR1434" s="69">
        <v>551.94000000000005</v>
      </c>
      <c r="AS1434" s="69"/>
      <c r="AT1434" s="72">
        <f t="shared" si="284"/>
        <v>111.96899999999999</v>
      </c>
      <c r="AU1434" s="71">
        <f t="shared" si="288"/>
        <v>12.565409999999998</v>
      </c>
      <c r="AV1434" s="68">
        <f t="shared" si="285"/>
        <v>2766.9344100000003</v>
      </c>
      <c r="AW1434" s="68">
        <f t="shared" si="287"/>
        <v>33203.212920000005</v>
      </c>
      <c r="AX1434" s="70">
        <v>400</v>
      </c>
      <c r="AY1434" s="70">
        <v>600</v>
      </c>
      <c r="AZ1434" s="70"/>
      <c r="BA1434" s="68">
        <f t="shared" si="286"/>
        <v>34203.212920000005</v>
      </c>
      <c r="BB1434" s="17"/>
      <c r="BC1434" s="81"/>
    </row>
    <row r="1435" spans="1:55" s="20" customFormat="1" ht="39.75" customHeight="1" x14ac:dyDescent="0.25">
      <c r="A1435" s="81" t="s">
        <v>73</v>
      </c>
      <c r="B1435" s="34" t="s">
        <v>2</v>
      </c>
      <c r="C1435" s="34"/>
      <c r="D1435" s="34"/>
      <c r="E1435" s="34"/>
      <c r="F1435" s="34" t="s">
        <v>5182</v>
      </c>
      <c r="G1435" s="15" t="s">
        <v>4783</v>
      </c>
      <c r="H1435" s="16"/>
      <c r="I1435" s="172">
        <f t="shared" si="279"/>
        <v>1423</v>
      </c>
      <c r="J1435" s="83">
        <f t="shared" si="278"/>
        <v>1368</v>
      </c>
      <c r="K1435" s="17" t="s">
        <v>4753</v>
      </c>
      <c r="L1435" s="60" t="s">
        <v>4785</v>
      </c>
      <c r="M1435" s="60" t="s">
        <v>5649</v>
      </c>
      <c r="N1435" s="139" t="s">
        <v>4801</v>
      </c>
      <c r="O1435" s="18" t="s">
        <v>5037</v>
      </c>
      <c r="P1435" s="47" t="s">
        <v>5060</v>
      </c>
      <c r="Q1435" s="48">
        <v>42735</v>
      </c>
      <c r="R1435" s="66" t="s">
        <v>1552</v>
      </c>
      <c r="S1435" s="48" t="s">
        <v>76</v>
      </c>
      <c r="T1435" s="56" t="s">
        <v>77</v>
      </c>
      <c r="U1435" s="47" t="s">
        <v>1821</v>
      </c>
      <c r="V1435" s="58" t="s">
        <v>138</v>
      </c>
      <c r="W1435" s="58" t="s">
        <v>139</v>
      </c>
      <c r="X1435" s="58" t="s">
        <v>5183</v>
      </c>
      <c r="Y1435" s="19" t="s">
        <v>5197</v>
      </c>
      <c r="Z1435" s="71"/>
      <c r="AA1435" s="69"/>
      <c r="AB1435" s="68">
        <f t="shared" si="280"/>
        <v>0</v>
      </c>
      <c r="AC1435" s="69">
        <v>1255.1500000000001</v>
      </c>
      <c r="AD1435" s="69">
        <v>675.85</v>
      </c>
      <c r="AE1435" s="69"/>
      <c r="AF1435" s="68">
        <f t="shared" si="281"/>
        <v>1931</v>
      </c>
      <c r="AG1435" s="69"/>
      <c r="AH1435" s="69"/>
      <c r="AI1435" s="69"/>
      <c r="AJ1435" s="68">
        <f t="shared" si="282"/>
        <v>0</v>
      </c>
      <c r="AK1435" s="69"/>
      <c r="AL1435" s="69"/>
      <c r="AM1435" s="69"/>
      <c r="AN1435" s="69"/>
      <c r="AO1435" s="69"/>
      <c r="AP1435" s="69">
        <v>158</v>
      </c>
      <c r="AQ1435" s="68">
        <f t="shared" si="283"/>
        <v>158</v>
      </c>
      <c r="AR1435" s="69">
        <v>528.16</v>
      </c>
      <c r="AS1435" s="69"/>
      <c r="AT1435" s="72">
        <f t="shared" si="284"/>
        <v>112.96350000000001</v>
      </c>
      <c r="AU1435" s="71">
        <f t="shared" si="288"/>
        <v>12.677015000000001</v>
      </c>
      <c r="AV1435" s="68">
        <f t="shared" si="285"/>
        <v>2742.8005149999999</v>
      </c>
      <c r="AW1435" s="68">
        <f t="shared" si="287"/>
        <v>32913.606180000002</v>
      </c>
      <c r="AX1435" s="70">
        <v>400</v>
      </c>
      <c r="AY1435" s="70">
        <v>600</v>
      </c>
      <c r="AZ1435" s="70"/>
      <c r="BA1435" s="68">
        <f t="shared" si="286"/>
        <v>33913.606180000002</v>
      </c>
      <c r="BB1435" s="17" t="s">
        <v>5512</v>
      </c>
      <c r="BC1435" s="81" t="s">
        <v>5396</v>
      </c>
    </row>
    <row r="1436" spans="1:55" s="20" customFormat="1" ht="39.75" customHeight="1" x14ac:dyDescent="0.25">
      <c r="A1436" s="81" t="s">
        <v>73</v>
      </c>
      <c r="B1436" s="34" t="s">
        <v>2</v>
      </c>
      <c r="C1436" s="34"/>
      <c r="D1436" s="34"/>
      <c r="E1436" s="34"/>
      <c r="F1436" s="34" t="s">
        <v>5182</v>
      </c>
      <c r="G1436" s="15" t="s">
        <v>4783</v>
      </c>
      <c r="H1436" s="16"/>
      <c r="I1436" s="172">
        <f t="shared" si="279"/>
        <v>1424</v>
      </c>
      <c r="J1436" s="83">
        <f t="shared" si="278"/>
        <v>1369</v>
      </c>
      <c r="K1436" s="17" t="s">
        <v>4753</v>
      </c>
      <c r="L1436" s="60" t="s">
        <v>4785</v>
      </c>
      <c r="M1436" s="60" t="s">
        <v>5649</v>
      </c>
      <c r="N1436" s="53" t="s">
        <v>4807</v>
      </c>
      <c r="O1436" s="18" t="s">
        <v>4222</v>
      </c>
      <c r="P1436" s="47" t="s">
        <v>4223</v>
      </c>
      <c r="Q1436" s="48">
        <v>35041</v>
      </c>
      <c r="R1436" s="66" t="s">
        <v>1553</v>
      </c>
      <c r="S1436" s="48" t="s">
        <v>76</v>
      </c>
      <c r="T1436" s="56" t="s">
        <v>77</v>
      </c>
      <c r="U1436" s="47" t="s">
        <v>1821</v>
      </c>
      <c r="V1436" s="58" t="s">
        <v>142</v>
      </c>
      <c r="W1436" s="58" t="s">
        <v>143</v>
      </c>
      <c r="X1436" s="58" t="s">
        <v>5183</v>
      </c>
      <c r="Y1436" s="19" t="s">
        <v>5169</v>
      </c>
      <c r="Z1436" s="71"/>
      <c r="AA1436" s="69"/>
      <c r="AB1436" s="68">
        <f t="shared" si="280"/>
        <v>0</v>
      </c>
      <c r="AC1436" s="69">
        <v>1233.7</v>
      </c>
      <c r="AD1436" s="69">
        <v>664.3</v>
      </c>
      <c r="AE1436" s="69"/>
      <c r="AF1436" s="68">
        <f t="shared" si="281"/>
        <v>1898</v>
      </c>
      <c r="AG1436" s="69"/>
      <c r="AH1436" s="69"/>
      <c r="AI1436" s="69"/>
      <c r="AJ1436" s="68">
        <f t="shared" si="282"/>
        <v>0</v>
      </c>
      <c r="AK1436" s="69"/>
      <c r="AL1436" s="69"/>
      <c r="AM1436" s="69"/>
      <c r="AN1436" s="69"/>
      <c r="AO1436" s="69">
        <v>150</v>
      </c>
      <c r="AP1436" s="69">
        <v>158</v>
      </c>
      <c r="AQ1436" s="68">
        <f t="shared" si="283"/>
        <v>308</v>
      </c>
      <c r="AR1436" s="69">
        <v>480.6</v>
      </c>
      <c r="AS1436" s="69"/>
      <c r="AT1436" s="72">
        <f t="shared" si="284"/>
        <v>111.033</v>
      </c>
      <c r="AU1436" s="71">
        <f t="shared" si="288"/>
        <v>12.460369999999999</v>
      </c>
      <c r="AV1436" s="68">
        <f t="shared" si="285"/>
        <v>2810.0933699999996</v>
      </c>
      <c r="AW1436" s="68">
        <f t="shared" si="287"/>
        <v>33721.120439999999</v>
      </c>
      <c r="AX1436" s="70">
        <v>400</v>
      </c>
      <c r="AY1436" s="70">
        <v>600</v>
      </c>
      <c r="AZ1436" s="70"/>
      <c r="BA1436" s="68">
        <f t="shared" si="286"/>
        <v>34721.120439999999</v>
      </c>
      <c r="BB1436" s="17"/>
      <c r="BC1436" s="81"/>
    </row>
    <row r="1437" spans="1:55" s="20" customFormat="1" ht="39.75" customHeight="1" x14ac:dyDescent="0.25">
      <c r="A1437" s="81" t="s">
        <v>73</v>
      </c>
      <c r="B1437" s="34" t="s">
        <v>2</v>
      </c>
      <c r="C1437" s="34"/>
      <c r="D1437" s="34"/>
      <c r="E1437" s="34"/>
      <c r="F1437" s="34" t="s">
        <v>5182</v>
      </c>
      <c r="G1437" s="15" t="s">
        <v>4783</v>
      </c>
      <c r="H1437" s="16"/>
      <c r="I1437" s="172">
        <f t="shared" si="279"/>
        <v>1425</v>
      </c>
      <c r="J1437" s="83">
        <f t="shared" si="278"/>
        <v>1370</v>
      </c>
      <c r="K1437" s="17" t="s">
        <v>4753</v>
      </c>
      <c r="L1437" s="60" t="s">
        <v>4785</v>
      </c>
      <c r="M1437" s="60" t="s">
        <v>5649</v>
      </c>
      <c r="N1437" s="139" t="s">
        <v>4801</v>
      </c>
      <c r="O1437" s="18" t="s">
        <v>4224</v>
      </c>
      <c r="P1437" s="47" t="s">
        <v>4225</v>
      </c>
      <c r="Q1437" s="48">
        <v>31017</v>
      </c>
      <c r="R1437" s="66" t="s">
        <v>1554</v>
      </c>
      <c r="S1437" s="48" t="s">
        <v>76</v>
      </c>
      <c r="T1437" s="56" t="s">
        <v>77</v>
      </c>
      <c r="U1437" s="47" t="s">
        <v>1821</v>
      </c>
      <c r="V1437" s="58" t="s">
        <v>140</v>
      </c>
      <c r="W1437" s="58" t="s">
        <v>141</v>
      </c>
      <c r="X1437" s="58" t="s">
        <v>5183</v>
      </c>
      <c r="Y1437" s="19" t="s">
        <v>5169</v>
      </c>
      <c r="Z1437" s="71"/>
      <c r="AA1437" s="69"/>
      <c r="AB1437" s="68">
        <f t="shared" si="280"/>
        <v>0</v>
      </c>
      <c r="AC1437" s="69">
        <v>1244.0999999999999</v>
      </c>
      <c r="AD1437" s="69">
        <v>669.9</v>
      </c>
      <c r="AE1437" s="69">
        <v>18.46</v>
      </c>
      <c r="AF1437" s="68">
        <f t="shared" si="281"/>
        <v>1932.46</v>
      </c>
      <c r="AG1437" s="69"/>
      <c r="AH1437" s="69"/>
      <c r="AI1437" s="69"/>
      <c r="AJ1437" s="68">
        <f t="shared" si="282"/>
        <v>0</v>
      </c>
      <c r="AK1437" s="69"/>
      <c r="AL1437" s="69"/>
      <c r="AM1437" s="69"/>
      <c r="AN1437" s="69"/>
      <c r="AO1437" s="69"/>
      <c r="AP1437" s="69">
        <v>158</v>
      </c>
      <c r="AQ1437" s="68">
        <f t="shared" si="283"/>
        <v>158</v>
      </c>
      <c r="AR1437" s="69">
        <v>575.72</v>
      </c>
      <c r="AS1437" s="69"/>
      <c r="AT1437" s="72">
        <f t="shared" si="284"/>
        <v>111.96899999999999</v>
      </c>
      <c r="AU1437" s="71">
        <f t="shared" si="288"/>
        <v>12.565409999999998</v>
      </c>
      <c r="AV1437" s="68">
        <f t="shared" si="285"/>
        <v>2790.7144100000005</v>
      </c>
      <c r="AW1437" s="68">
        <f t="shared" si="287"/>
        <v>33488.572920000006</v>
      </c>
      <c r="AX1437" s="70">
        <v>400</v>
      </c>
      <c r="AY1437" s="70">
        <v>600</v>
      </c>
      <c r="AZ1437" s="70"/>
      <c r="BA1437" s="68">
        <f t="shared" si="286"/>
        <v>34488.572920000006</v>
      </c>
      <c r="BB1437" s="17"/>
      <c r="BC1437" s="81"/>
    </row>
    <row r="1438" spans="1:55" s="20" customFormat="1" ht="39.75" customHeight="1" x14ac:dyDescent="0.25">
      <c r="A1438" s="81" t="s">
        <v>73</v>
      </c>
      <c r="B1438" s="34" t="s">
        <v>2</v>
      </c>
      <c r="C1438" s="34"/>
      <c r="D1438" s="34"/>
      <c r="E1438" s="34"/>
      <c r="F1438" s="34" t="s">
        <v>5182</v>
      </c>
      <c r="G1438" s="15" t="s">
        <v>4783</v>
      </c>
      <c r="H1438" s="16"/>
      <c r="I1438" s="172">
        <f t="shared" si="279"/>
        <v>1426</v>
      </c>
      <c r="J1438" s="83">
        <f t="shared" si="278"/>
        <v>1371</v>
      </c>
      <c r="K1438" s="17" t="s">
        <v>4753</v>
      </c>
      <c r="L1438" s="60" t="s">
        <v>4785</v>
      </c>
      <c r="M1438" s="60" t="s">
        <v>5649</v>
      </c>
      <c r="N1438" s="53" t="s">
        <v>4800</v>
      </c>
      <c r="O1438" s="18" t="s">
        <v>4226</v>
      </c>
      <c r="P1438" s="47" t="s">
        <v>4227</v>
      </c>
      <c r="Q1438" s="48">
        <v>32126</v>
      </c>
      <c r="R1438" s="66" t="s">
        <v>1555</v>
      </c>
      <c r="S1438" s="48" t="s">
        <v>76</v>
      </c>
      <c r="T1438" s="56" t="s">
        <v>77</v>
      </c>
      <c r="U1438" s="47" t="s">
        <v>1821</v>
      </c>
      <c r="V1438" s="58" t="s">
        <v>142</v>
      </c>
      <c r="W1438" s="58" t="s">
        <v>143</v>
      </c>
      <c r="X1438" s="58" t="s">
        <v>5183</v>
      </c>
      <c r="Y1438" s="19" t="s">
        <v>5169</v>
      </c>
      <c r="Z1438" s="71"/>
      <c r="AA1438" s="69"/>
      <c r="AB1438" s="68">
        <f t="shared" si="280"/>
        <v>0</v>
      </c>
      <c r="AC1438" s="69">
        <v>1233.7</v>
      </c>
      <c r="AD1438" s="69">
        <v>664.3</v>
      </c>
      <c r="AE1438" s="69">
        <v>45.21</v>
      </c>
      <c r="AF1438" s="68">
        <f t="shared" si="281"/>
        <v>1943.21</v>
      </c>
      <c r="AG1438" s="69"/>
      <c r="AH1438" s="69"/>
      <c r="AI1438" s="69"/>
      <c r="AJ1438" s="68">
        <f t="shared" si="282"/>
        <v>0</v>
      </c>
      <c r="AK1438" s="69"/>
      <c r="AL1438" s="69"/>
      <c r="AM1438" s="69"/>
      <c r="AN1438" s="69"/>
      <c r="AO1438" s="69"/>
      <c r="AP1438" s="69">
        <v>158</v>
      </c>
      <c r="AQ1438" s="68">
        <f t="shared" si="283"/>
        <v>158</v>
      </c>
      <c r="AR1438" s="69">
        <v>551.94000000000005</v>
      </c>
      <c r="AS1438" s="69"/>
      <c r="AT1438" s="72">
        <f t="shared" si="284"/>
        <v>111.033</v>
      </c>
      <c r="AU1438" s="71">
        <f t="shared" si="288"/>
        <v>12.460369999999999</v>
      </c>
      <c r="AV1438" s="68">
        <f t="shared" si="285"/>
        <v>2776.6433699999998</v>
      </c>
      <c r="AW1438" s="68">
        <f t="shared" si="287"/>
        <v>33319.720439999997</v>
      </c>
      <c r="AX1438" s="70">
        <v>400</v>
      </c>
      <c r="AY1438" s="70">
        <v>600</v>
      </c>
      <c r="AZ1438" s="70"/>
      <c r="BA1438" s="68">
        <f t="shared" si="286"/>
        <v>34319.720439999997</v>
      </c>
      <c r="BB1438" s="17"/>
      <c r="BC1438" s="81"/>
    </row>
    <row r="1439" spans="1:55" s="20" customFormat="1" ht="39.75" customHeight="1" x14ac:dyDescent="0.25">
      <c r="A1439" s="81" t="s">
        <v>73</v>
      </c>
      <c r="B1439" s="34" t="s">
        <v>2</v>
      </c>
      <c r="C1439" s="34"/>
      <c r="D1439" s="34"/>
      <c r="E1439" s="34"/>
      <c r="F1439" s="34" t="s">
        <v>5182</v>
      </c>
      <c r="G1439" s="15" t="s">
        <v>4783</v>
      </c>
      <c r="H1439" s="16"/>
      <c r="I1439" s="172">
        <f t="shared" si="279"/>
        <v>1427</v>
      </c>
      <c r="J1439" s="83">
        <f t="shared" si="278"/>
        <v>1372</v>
      </c>
      <c r="K1439" s="17" t="s">
        <v>4753</v>
      </c>
      <c r="L1439" s="60" t="s">
        <v>4785</v>
      </c>
      <c r="M1439" s="60" t="s">
        <v>5649</v>
      </c>
      <c r="N1439" s="53" t="s">
        <v>4795</v>
      </c>
      <c r="O1439" s="18" t="s">
        <v>4228</v>
      </c>
      <c r="P1439" s="47" t="s">
        <v>4229</v>
      </c>
      <c r="Q1439" s="48">
        <v>35064</v>
      </c>
      <c r="R1439" s="66" t="s">
        <v>1556</v>
      </c>
      <c r="S1439" s="48" t="s">
        <v>76</v>
      </c>
      <c r="T1439" s="56" t="s">
        <v>77</v>
      </c>
      <c r="U1439" s="47" t="s">
        <v>1821</v>
      </c>
      <c r="V1439" s="58" t="s">
        <v>142</v>
      </c>
      <c r="W1439" s="58" t="s">
        <v>143</v>
      </c>
      <c r="X1439" s="58" t="s">
        <v>5183</v>
      </c>
      <c r="Y1439" s="19" t="s">
        <v>5169</v>
      </c>
      <c r="Z1439" s="71"/>
      <c r="AA1439" s="69"/>
      <c r="AB1439" s="68">
        <f t="shared" si="280"/>
        <v>0</v>
      </c>
      <c r="AC1439" s="69">
        <v>1233.7</v>
      </c>
      <c r="AD1439" s="69">
        <v>664.3</v>
      </c>
      <c r="AE1439" s="69"/>
      <c r="AF1439" s="68">
        <f t="shared" si="281"/>
        <v>1898</v>
      </c>
      <c r="AG1439" s="69"/>
      <c r="AH1439" s="69"/>
      <c r="AI1439" s="69"/>
      <c r="AJ1439" s="68">
        <f t="shared" si="282"/>
        <v>0</v>
      </c>
      <c r="AK1439" s="69"/>
      <c r="AL1439" s="69"/>
      <c r="AM1439" s="69"/>
      <c r="AN1439" s="69"/>
      <c r="AO1439" s="69"/>
      <c r="AP1439" s="69">
        <v>158</v>
      </c>
      <c r="AQ1439" s="68">
        <f t="shared" si="283"/>
        <v>158</v>
      </c>
      <c r="AR1439" s="69">
        <v>480.6</v>
      </c>
      <c r="AS1439" s="69"/>
      <c r="AT1439" s="72">
        <f t="shared" si="284"/>
        <v>111.033</v>
      </c>
      <c r="AU1439" s="71">
        <f t="shared" si="288"/>
        <v>12.460369999999999</v>
      </c>
      <c r="AV1439" s="68">
        <f t="shared" si="285"/>
        <v>2660.0933699999996</v>
      </c>
      <c r="AW1439" s="68">
        <f t="shared" si="287"/>
        <v>31921.120439999995</v>
      </c>
      <c r="AX1439" s="70">
        <v>400</v>
      </c>
      <c r="AY1439" s="70">
        <v>600</v>
      </c>
      <c r="AZ1439" s="70"/>
      <c r="BA1439" s="68">
        <f t="shared" si="286"/>
        <v>32921.120439999999</v>
      </c>
      <c r="BB1439" s="17"/>
      <c r="BC1439" s="81"/>
    </row>
    <row r="1440" spans="1:55" s="20" customFormat="1" ht="39.75" customHeight="1" x14ac:dyDescent="0.25">
      <c r="A1440" s="81" t="s">
        <v>73</v>
      </c>
      <c r="B1440" s="34" t="s">
        <v>2</v>
      </c>
      <c r="C1440" s="34"/>
      <c r="D1440" s="34"/>
      <c r="E1440" s="34"/>
      <c r="F1440" s="34" t="s">
        <v>5182</v>
      </c>
      <c r="G1440" s="15" t="s">
        <v>4783</v>
      </c>
      <c r="H1440" s="16"/>
      <c r="I1440" s="172">
        <f t="shared" si="279"/>
        <v>1428</v>
      </c>
      <c r="J1440" s="83">
        <f t="shared" si="278"/>
        <v>1373</v>
      </c>
      <c r="K1440" s="17" t="s">
        <v>4753</v>
      </c>
      <c r="L1440" s="60" t="s">
        <v>4785</v>
      </c>
      <c r="M1440" s="60" t="s">
        <v>5649</v>
      </c>
      <c r="N1440" s="53" t="s">
        <v>4790</v>
      </c>
      <c r="O1440" s="18" t="s">
        <v>4230</v>
      </c>
      <c r="P1440" s="47" t="s">
        <v>4231</v>
      </c>
      <c r="Q1440" s="48">
        <v>31017</v>
      </c>
      <c r="R1440" s="66" t="s">
        <v>1557</v>
      </c>
      <c r="S1440" s="48" t="s">
        <v>76</v>
      </c>
      <c r="T1440" s="56" t="s">
        <v>77</v>
      </c>
      <c r="U1440" s="47" t="s">
        <v>1821</v>
      </c>
      <c r="V1440" s="58" t="s">
        <v>142</v>
      </c>
      <c r="W1440" s="58" t="s">
        <v>143</v>
      </c>
      <c r="X1440" s="58" t="s">
        <v>5183</v>
      </c>
      <c r="Y1440" s="19" t="s">
        <v>5197</v>
      </c>
      <c r="Z1440" s="71"/>
      <c r="AA1440" s="69"/>
      <c r="AB1440" s="68">
        <f t="shared" si="280"/>
        <v>0</v>
      </c>
      <c r="AC1440" s="69">
        <v>1233.7</v>
      </c>
      <c r="AD1440" s="69">
        <v>664.3</v>
      </c>
      <c r="AE1440" s="69">
        <v>13.75</v>
      </c>
      <c r="AF1440" s="68">
        <f t="shared" si="281"/>
        <v>1911.75</v>
      </c>
      <c r="AG1440" s="69"/>
      <c r="AH1440" s="69"/>
      <c r="AI1440" s="69"/>
      <c r="AJ1440" s="68">
        <f t="shared" si="282"/>
        <v>0</v>
      </c>
      <c r="AK1440" s="69"/>
      <c r="AL1440" s="69"/>
      <c r="AM1440" s="69"/>
      <c r="AN1440" s="69"/>
      <c r="AO1440" s="73"/>
      <c r="AP1440" s="69">
        <v>158</v>
      </c>
      <c r="AQ1440" s="68">
        <f t="shared" si="283"/>
        <v>158</v>
      </c>
      <c r="AR1440" s="69">
        <v>574.72</v>
      </c>
      <c r="AS1440" s="69"/>
      <c r="AT1440" s="72">
        <f t="shared" si="284"/>
        <v>111.033</v>
      </c>
      <c r="AU1440" s="71">
        <f t="shared" si="288"/>
        <v>12.460369999999999</v>
      </c>
      <c r="AV1440" s="68">
        <f t="shared" si="285"/>
        <v>2767.9633699999999</v>
      </c>
      <c r="AW1440" s="68">
        <f t="shared" si="287"/>
        <v>33215.560440000001</v>
      </c>
      <c r="AX1440" s="70">
        <v>400</v>
      </c>
      <c r="AY1440" s="70">
        <v>600</v>
      </c>
      <c r="AZ1440" s="70"/>
      <c r="BA1440" s="68">
        <f t="shared" si="286"/>
        <v>34215.560440000001</v>
      </c>
      <c r="BB1440" s="17"/>
      <c r="BC1440" s="81"/>
    </row>
    <row r="1441" spans="1:55" s="20" customFormat="1" ht="39.75" customHeight="1" x14ac:dyDescent="0.25">
      <c r="A1441" s="81" t="s">
        <v>73</v>
      </c>
      <c r="B1441" s="34" t="s">
        <v>2</v>
      </c>
      <c r="C1441" s="34"/>
      <c r="D1441" s="34"/>
      <c r="E1441" s="34"/>
      <c r="F1441" s="34" t="s">
        <v>5182</v>
      </c>
      <c r="G1441" s="15" t="s">
        <v>4783</v>
      </c>
      <c r="H1441" s="16"/>
      <c r="I1441" s="172">
        <f t="shared" si="279"/>
        <v>1429</v>
      </c>
      <c r="J1441" s="83">
        <f t="shared" si="278"/>
        <v>1374</v>
      </c>
      <c r="K1441" s="17" t="s">
        <v>4753</v>
      </c>
      <c r="L1441" s="60" t="s">
        <v>4785</v>
      </c>
      <c r="M1441" s="60" t="s">
        <v>5649</v>
      </c>
      <c r="N1441" s="53" t="s">
        <v>4792</v>
      </c>
      <c r="O1441" s="18" t="s">
        <v>4232</v>
      </c>
      <c r="P1441" s="47" t="s">
        <v>4233</v>
      </c>
      <c r="Q1441" s="48">
        <v>27886</v>
      </c>
      <c r="R1441" s="66" t="s">
        <v>1558</v>
      </c>
      <c r="S1441" s="48" t="s">
        <v>76</v>
      </c>
      <c r="T1441" s="56" t="s">
        <v>77</v>
      </c>
      <c r="U1441" s="47" t="s">
        <v>1821</v>
      </c>
      <c r="V1441" s="58" t="s">
        <v>138</v>
      </c>
      <c r="W1441" s="58" t="s">
        <v>139</v>
      </c>
      <c r="X1441" s="58" t="s">
        <v>5183</v>
      </c>
      <c r="Y1441" s="19" t="s">
        <v>5197</v>
      </c>
      <c r="Z1441" s="71"/>
      <c r="AA1441" s="69"/>
      <c r="AB1441" s="68">
        <f t="shared" si="280"/>
        <v>0</v>
      </c>
      <c r="AC1441" s="69">
        <v>1255.1500000000001</v>
      </c>
      <c r="AD1441" s="69">
        <v>675.85</v>
      </c>
      <c r="AE1441" s="69">
        <v>16.68</v>
      </c>
      <c r="AF1441" s="68">
        <f t="shared" si="281"/>
        <v>1947.68</v>
      </c>
      <c r="AG1441" s="69"/>
      <c r="AH1441" s="69"/>
      <c r="AI1441" s="69"/>
      <c r="AJ1441" s="68">
        <f t="shared" si="282"/>
        <v>0</v>
      </c>
      <c r="AK1441" s="69"/>
      <c r="AL1441" s="69"/>
      <c r="AM1441" s="69"/>
      <c r="AN1441" s="69"/>
      <c r="AO1441" s="69"/>
      <c r="AP1441" s="69">
        <v>158</v>
      </c>
      <c r="AQ1441" s="68">
        <f t="shared" si="283"/>
        <v>158</v>
      </c>
      <c r="AR1441" s="69">
        <v>529.16</v>
      </c>
      <c r="AS1441" s="69"/>
      <c r="AT1441" s="72">
        <f t="shared" si="284"/>
        <v>112.96350000000001</v>
      </c>
      <c r="AU1441" s="71">
        <f t="shared" si="288"/>
        <v>12.677015000000001</v>
      </c>
      <c r="AV1441" s="68">
        <f t="shared" si="285"/>
        <v>2760.4805150000002</v>
      </c>
      <c r="AW1441" s="68">
        <f t="shared" si="287"/>
        <v>33125.766180000006</v>
      </c>
      <c r="AX1441" s="70">
        <v>400</v>
      </c>
      <c r="AY1441" s="70">
        <v>600</v>
      </c>
      <c r="AZ1441" s="70"/>
      <c r="BA1441" s="68">
        <f t="shared" si="286"/>
        <v>34125.766180000006</v>
      </c>
      <c r="BB1441" s="17"/>
      <c r="BC1441" s="81"/>
    </row>
    <row r="1442" spans="1:55" s="20" customFormat="1" ht="39.75" customHeight="1" x14ac:dyDescent="0.25">
      <c r="A1442" s="81" t="s">
        <v>73</v>
      </c>
      <c r="B1442" s="34" t="s">
        <v>2</v>
      </c>
      <c r="C1442" s="34"/>
      <c r="D1442" s="34"/>
      <c r="E1442" s="34"/>
      <c r="F1442" s="34" t="s">
        <v>5182</v>
      </c>
      <c r="G1442" s="15" t="s">
        <v>4783</v>
      </c>
      <c r="H1442" s="16"/>
      <c r="I1442" s="172">
        <f t="shared" si="279"/>
        <v>1430</v>
      </c>
      <c r="J1442" s="83">
        <f t="shared" si="278"/>
        <v>1375</v>
      </c>
      <c r="K1442" s="17" t="s">
        <v>4753</v>
      </c>
      <c r="L1442" s="60" t="s">
        <v>4785</v>
      </c>
      <c r="M1442" s="60" t="s">
        <v>5649</v>
      </c>
      <c r="N1442" s="53" t="s">
        <v>4792</v>
      </c>
      <c r="O1442" s="18" t="s">
        <v>4234</v>
      </c>
      <c r="P1442" s="47" t="s">
        <v>4235</v>
      </c>
      <c r="Q1442" s="48">
        <v>27881</v>
      </c>
      <c r="R1442" s="66" t="s">
        <v>1559</v>
      </c>
      <c r="S1442" s="48" t="s">
        <v>76</v>
      </c>
      <c r="T1442" s="56" t="s">
        <v>77</v>
      </c>
      <c r="U1442" s="47" t="s">
        <v>1821</v>
      </c>
      <c r="V1442" s="58" t="s">
        <v>138</v>
      </c>
      <c r="W1442" s="58" t="s">
        <v>139</v>
      </c>
      <c r="X1442" s="58" t="s">
        <v>5183</v>
      </c>
      <c r="Y1442" s="19" t="s">
        <v>5169</v>
      </c>
      <c r="Z1442" s="71"/>
      <c r="AA1442" s="69"/>
      <c r="AB1442" s="68">
        <f t="shared" si="280"/>
        <v>0</v>
      </c>
      <c r="AC1442" s="69">
        <v>1255.1500000000001</v>
      </c>
      <c r="AD1442" s="69">
        <v>675.85</v>
      </c>
      <c r="AE1442" s="69">
        <v>18.920000000000002</v>
      </c>
      <c r="AF1442" s="68">
        <f t="shared" si="281"/>
        <v>1949.92</v>
      </c>
      <c r="AG1442" s="69"/>
      <c r="AH1442" s="69"/>
      <c r="AI1442" s="69"/>
      <c r="AJ1442" s="68">
        <f t="shared" si="282"/>
        <v>0</v>
      </c>
      <c r="AK1442" s="69"/>
      <c r="AL1442" s="69"/>
      <c r="AM1442" s="69"/>
      <c r="AN1442" s="69"/>
      <c r="AO1442" s="69"/>
      <c r="AP1442" s="69">
        <v>158</v>
      </c>
      <c r="AQ1442" s="68">
        <f t="shared" si="283"/>
        <v>158</v>
      </c>
      <c r="AR1442" s="69">
        <v>574.72</v>
      </c>
      <c r="AS1442" s="69"/>
      <c r="AT1442" s="72">
        <f t="shared" si="284"/>
        <v>112.96350000000001</v>
      </c>
      <c r="AU1442" s="71">
        <f t="shared" si="288"/>
        <v>12.677015000000001</v>
      </c>
      <c r="AV1442" s="68">
        <f t="shared" si="285"/>
        <v>2808.2805150000004</v>
      </c>
      <c r="AW1442" s="68">
        <f t="shared" si="287"/>
        <v>33699.366180000005</v>
      </c>
      <c r="AX1442" s="70">
        <v>400</v>
      </c>
      <c r="AY1442" s="70">
        <v>600</v>
      </c>
      <c r="AZ1442" s="70"/>
      <c r="BA1442" s="68">
        <f t="shared" si="286"/>
        <v>34699.366180000005</v>
      </c>
      <c r="BB1442" s="17"/>
      <c r="BC1442" s="81"/>
    </row>
    <row r="1443" spans="1:55" s="20" customFormat="1" ht="39.75" customHeight="1" x14ac:dyDescent="0.25">
      <c r="A1443" s="81" t="s">
        <v>73</v>
      </c>
      <c r="B1443" s="34" t="s">
        <v>2</v>
      </c>
      <c r="C1443" s="34"/>
      <c r="D1443" s="34"/>
      <c r="E1443" s="34"/>
      <c r="F1443" s="34" t="s">
        <v>5182</v>
      </c>
      <c r="G1443" s="15" t="s">
        <v>4783</v>
      </c>
      <c r="H1443" s="16"/>
      <c r="I1443" s="172">
        <f t="shared" si="279"/>
        <v>1431</v>
      </c>
      <c r="J1443" s="83">
        <f t="shared" si="278"/>
        <v>1376</v>
      </c>
      <c r="K1443" s="17" t="s">
        <v>4753</v>
      </c>
      <c r="L1443" s="60" t="s">
        <v>4785</v>
      </c>
      <c r="M1443" s="60" t="s">
        <v>5649</v>
      </c>
      <c r="N1443" s="53" t="s">
        <v>4793</v>
      </c>
      <c r="O1443" s="18" t="s">
        <v>4236</v>
      </c>
      <c r="P1443" s="47" t="s">
        <v>4237</v>
      </c>
      <c r="Q1443" s="48">
        <v>35250</v>
      </c>
      <c r="R1443" s="66" t="s">
        <v>1560</v>
      </c>
      <c r="S1443" s="48" t="s">
        <v>76</v>
      </c>
      <c r="T1443" s="56" t="s">
        <v>77</v>
      </c>
      <c r="U1443" s="47" t="s">
        <v>1821</v>
      </c>
      <c r="V1443" s="58" t="s">
        <v>142</v>
      </c>
      <c r="W1443" s="58" t="s">
        <v>143</v>
      </c>
      <c r="X1443" s="58" t="s">
        <v>5183</v>
      </c>
      <c r="Y1443" s="19" t="s">
        <v>5169</v>
      </c>
      <c r="Z1443" s="71"/>
      <c r="AA1443" s="69"/>
      <c r="AB1443" s="68">
        <f t="shared" si="280"/>
        <v>0</v>
      </c>
      <c r="AC1443" s="69">
        <v>1233.7</v>
      </c>
      <c r="AD1443" s="69">
        <v>664.3</v>
      </c>
      <c r="AE1443" s="69"/>
      <c r="AF1443" s="68">
        <f t="shared" si="281"/>
        <v>1898</v>
      </c>
      <c r="AG1443" s="69"/>
      <c r="AH1443" s="69"/>
      <c r="AI1443" s="69"/>
      <c r="AJ1443" s="68">
        <f t="shared" si="282"/>
        <v>0</v>
      </c>
      <c r="AK1443" s="69"/>
      <c r="AL1443" s="69"/>
      <c r="AM1443" s="69"/>
      <c r="AN1443" s="69"/>
      <c r="AO1443" s="69">
        <v>150</v>
      </c>
      <c r="AP1443" s="69">
        <v>158</v>
      </c>
      <c r="AQ1443" s="68">
        <f t="shared" si="283"/>
        <v>308</v>
      </c>
      <c r="AR1443" s="69">
        <v>529.16</v>
      </c>
      <c r="AS1443" s="69"/>
      <c r="AT1443" s="72">
        <f t="shared" si="284"/>
        <v>111.033</v>
      </c>
      <c r="AU1443" s="71">
        <f t="shared" si="288"/>
        <v>12.460369999999999</v>
      </c>
      <c r="AV1443" s="68">
        <f t="shared" si="285"/>
        <v>2858.6533699999995</v>
      </c>
      <c r="AW1443" s="68">
        <f t="shared" si="287"/>
        <v>34303.840439999993</v>
      </c>
      <c r="AX1443" s="70">
        <v>400</v>
      </c>
      <c r="AY1443" s="70">
        <v>600</v>
      </c>
      <c r="AZ1443" s="70"/>
      <c r="BA1443" s="68">
        <f t="shared" si="286"/>
        <v>35303.840439999993</v>
      </c>
      <c r="BB1443" s="17"/>
      <c r="BC1443" s="81"/>
    </row>
    <row r="1444" spans="1:55" s="20" customFormat="1" ht="39.75" customHeight="1" x14ac:dyDescent="0.25">
      <c r="A1444" s="81" t="s">
        <v>73</v>
      </c>
      <c r="B1444" s="34" t="s">
        <v>2</v>
      </c>
      <c r="C1444" s="34"/>
      <c r="D1444" s="34"/>
      <c r="E1444" s="34"/>
      <c r="F1444" s="34" t="s">
        <v>5182</v>
      </c>
      <c r="G1444" s="15" t="s">
        <v>4783</v>
      </c>
      <c r="H1444" s="16"/>
      <c r="I1444" s="172">
        <f t="shared" si="279"/>
        <v>1432</v>
      </c>
      <c r="J1444" s="83">
        <f t="shared" si="278"/>
        <v>1377</v>
      </c>
      <c r="K1444" s="17" t="s">
        <v>4753</v>
      </c>
      <c r="L1444" s="60" t="s">
        <v>4785</v>
      </c>
      <c r="M1444" s="60" t="s">
        <v>5649</v>
      </c>
      <c r="N1444" s="53" t="s">
        <v>4793</v>
      </c>
      <c r="O1444" s="18" t="s">
        <v>4238</v>
      </c>
      <c r="P1444" s="47" t="s">
        <v>4239</v>
      </c>
      <c r="Q1444" s="48">
        <v>31229</v>
      </c>
      <c r="R1444" s="66" t="s">
        <v>1561</v>
      </c>
      <c r="S1444" s="48" t="s">
        <v>76</v>
      </c>
      <c r="T1444" s="56" t="s">
        <v>77</v>
      </c>
      <c r="U1444" s="47" t="s">
        <v>1821</v>
      </c>
      <c r="V1444" s="58" t="s">
        <v>142</v>
      </c>
      <c r="W1444" s="58" t="s">
        <v>143</v>
      </c>
      <c r="X1444" s="58" t="s">
        <v>5183</v>
      </c>
      <c r="Y1444" s="19" t="s">
        <v>5197</v>
      </c>
      <c r="Z1444" s="71"/>
      <c r="AA1444" s="69"/>
      <c r="AB1444" s="68">
        <f t="shared" si="280"/>
        <v>0</v>
      </c>
      <c r="AC1444" s="69">
        <v>1233.7</v>
      </c>
      <c r="AD1444" s="69">
        <v>664.3</v>
      </c>
      <c r="AE1444" s="69">
        <v>13.75</v>
      </c>
      <c r="AF1444" s="68">
        <f t="shared" si="281"/>
        <v>1911.75</v>
      </c>
      <c r="AG1444" s="69"/>
      <c r="AH1444" s="69"/>
      <c r="AI1444" s="69"/>
      <c r="AJ1444" s="68">
        <f t="shared" si="282"/>
        <v>0</v>
      </c>
      <c r="AK1444" s="69"/>
      <c r="AL1444" s="69"/>
      <c r="AM1444" s="69"/>
      <c r="AN1444" s="69"/>
      <c r="AO1444" s="69">
        <v>150</v>
      </c>
      <c r="AP1444" s="69">
        <v>158</v>
      </c>
      <c r="AQ1444" s="68">
        <f t="shared" si="283"/>
        <v>308</v>
      </c>
      <c r="AR1444" s="69">
        <v>551.94000000000005</v>
      </c>
      <c r="AS1444" s="69"/>
      <c r="AT1444" s="72">
        <f t="shared" si="284"/>
        <v>111.033</v>
      </c>
      <c r="AU1444" s="71">
        <f t="shared" si="288"/>
        <v>12.460369999999999</v>
      </c>
      <c r="AV1444" s="68">
        <f t="shared" si="285"/>
        <v>2895.1833699999997</v>
      </c>
      <c r="AW1444" s="68">
        <f t="shared" si="287"/>
        <v>34742.200440000001</v>
      </c>
      <c r="AX1444" s="70">
        <v>400</v>
      </c>
      <c r="AY1444" s="70">
        <v>600</v>
      </c>
      <c r="AZ1444" s="70"/>
      <c r="BA1444" s="68">
        <f t="shared" si="286"/>
        <v>35742.200440000001</v>
      </c>
      <c r="BB1444" s="17"/>
      <c r="BC1444" s="81"/>
    </row>
    <row r="1445" spans="1:55" s="20" customFormat="1" ht="39.75" customHeight="1" x14ac:dyDescent="0.25">
      <c r="A1445" s="81" t="s">
        <v>73</v>
      </c>
      <c r="B1445" s="34" t="s">
        <v>2</v>
      </c>
      <c r="C1445" s="34"/>
      <c r="D1445" s="34"/>
      <c r="E1445" s="34"/>
      <c r="F1445" s="34" t="s">
        <v>5182</v>
      </c>
      <c r="G1445" s="15" t="s">
        <v>4783</v>
      </c>
      <c r="H1445" s="16"/>
      <c r="I1445" s="172">
        <f t="shared" si="279"/>
        <v>1433</v>
      </c>
      <c r="J1445" s="83">
        <f t="shared" si="278"/>
        <v>1378</v>
      </c>
      <c r="K1445" s="17" t="s">
        <v>4753</v>
      </c>
      <c r="L1445" s="60" t="s">
        <v>4785</v>
      </c>
      <c r="M1445" s="60" t="s">
        <v>5649</v>
      </c>
      <c r="N1445" s="53" t="s">
        <v>4792</v>
      </c>
      <c r="O1445" s="18" t="s">
        <v>4240</v>
      </c>
      <c r="P1445" s="47" t="s">
        <v>4241</v>
      </c>
      <c r="Q1445" s="48">
        <v>31017</v>
      </c>
      <c r="R1445" s="66" t="s">
        <v>1562</v>
      </c>
      <c r="S1445" s="48" t="s">
        <v>76</v>
      </c>
      <c r="T1445" s="56" t="s">
        <v>77</v>
      </c>
      <c r="U1445" s="47" t="s">
        <v>1821</v>
      </c>
      <c r="V1445" s="58" t="s">
        <v>140</v>
      </c>
      <c r="W1445" s="58" t="s">
        <v>141</v>
      </c>
      <c r="X1445" s="58" t="s">
        <v>5183</v>
      </c>
      <c r="Y1445" s="19" t="s">
        <v>5197</v>
      </c>
      <c r="Z1445" s="71"/>
      <c r="AA1445" s="69"/>
      <c r="AB1445" s="68">
        <f t="shared" si="280"/>
        <v>0</v>
      </c>
      <c r="AC1445" s="69">
        <v>1244.0999999999999</v>
      </c>
      <c r="AD1445" s="69">
        <v>669.9</v>
      </c>
      <c r="AE1445" s="69">
        <v>13.63</v>
      </c>
      <c r="AF1445" s="68">
        <f t="shared" si="281"/>
        <v>1927.63</v>
      </c>
      <c r="AG1445" s="69"/>
      <c r="AH1445" s="69"/>
      <c r="AI1445" s="69"/>
      <c r="AJ1445" s="68">
        <f t="shared" si="282"/>
        <v>0</v>
      </c>
      <c r="AK1445" s="69"/>
      <c r="AL1445" s="69"/>
      <c r="AM1445" s="69"/>
      <c r="AN1445" s="69"/>
      <c r="AO1445" s="69"/>
      <c r="AP1445" s="69">
        <v>158</v>
      </c>
      <c r="AQ1445" s="68">
        <f t="shared" si="283"/>
        <v>158</v>
      </c>
      <c r="AR1445" s="69">
        <v>528.16</v>
      </c>
      <c r="AS1445" s="69"/>
      <c r="AT1445" s="72">
        <f t="shared" si="284"/>
        <v>111.96899999999999</v>
      </c>
      <c r="AU1445" s="71">
        <f t="shared" si="288"/>
        <v>12.565409999999998</v>
      </c>
      <c r="AV1445" s="68">
        <f t="shared" si="285"/>
        <v>2738.3244100000002</v>
      </c>
      <c r="AW1445" s="68">
        <f t="shared" si="287"/>
        <v>32859.892919999998</v>
      </c>
      <c r="AX1445" s="70">
        <v>400</v>
      </c>
      <c r="AY1445" s="70">
        <v>600</v>
      </c>
      <c r="AZ1445" s="70"/>
      <c r="BA1445" s="68">
        <f t="shared" si="286"/>
        <v>33859.892919999998</v>
      </c>
      <c r="BB1445" s="17"/>
      <c r="BC1445" s="81"/>
    </row>
    <row r="1446" spans="1:55" s="20" customFormat="1" ht="39.75" customHeight="1" x14ac:dyDescent="0.25">
      <c r="A1446" s="81" t="s">
        <v>73</v>
      </c>
      <c r="B1446" s="34" t="s">
        <v>2</v>
      </c>
      <c r="C1446" s="34"/>
      <c r="D1446" s="34"/>
      <c r="E1446" s="34"/>
      <c r="F1446" s="34" t="s">
        <v>5182</v>
      </c>
      <c r="G1446" s="15" t="s">
        <v>4783</v>
      </c>
      <c r="H1446" s="16"/>
      <c r="I1446" s="172">
        <f t="shared" si="279"/>
        <v>1434</v>
      </c>
      <c r="J1446" s="83">
        <f t="shared" si="278"/>
        <v>1379</v>
      </c>
      <c r="K1446" s="17" t="s">
        <v>4753</v>
      </c>
      <c r="L1446" s="60" t="s">
        <v>4785</v>
      </c>
      <c r="M1446" s="60" t="s">
        <v>5649</v>
      </c>
      <c r="N1446" s="53" t="s">
        <v>4790</v>
      </c>
      <c r="O1446" s="18" t="s">
        <v>4242</v>
      </c>
      <c r="P1446" s="47" t="s">
        <v>4243</v>
      </c>
      <c r="Q1446" s="48">
        <v>33009</v>
      </c>
      <c r="R1446" s="66" t="s">
        <v>1563</v>
      </c>
      <c r="S1446" s="48" t="s">
        <v>76</v>
      </c>
      <c r="T1446" s="56" t="s">
        <v>77</v>
      </c>
      <c r="U1446" s="47" t="s">
        <v>1821</v>
      </c>
      <c r="V1446" s="58" t="s">
        <v>142</v>
      </c>
      <c r="W1446" s="58" t="s">
        <v>143</v>
      </c>
      <c r="X1446" s="58" t="s">
        <v>5183</v>
      </c>
      <c r="Y1446" s="19" t="s">
        <v>5169</v>
      </c>
      <c r="Z1446" s="71"/>
      <c r="AA1446" s="69"/>
      <c r="AB1446" s="68">
        <f t="shared" si="280"/>
        <v>0</v>
      </c>
      <c r="AC1446" s="69">
        <v>1233.7</v>
      </c>
      <c r="AD1446" s="69">
        <v>664.3</v>
      </c>
      <c r="AE1446" s="69">
        <v>35.22</v>
      </c>
      <c r="AF1446" s="68">
        <f t="shared" si="281"/>
        <v>1933.22</v>
      </c>
      <c r="AG1446" s="69"/>
      <c r="AH1446" s="69"/>
      <c r="AI1446" s="69"/>
      <c r="AJ1446" s="68">
        <f t="shared" si="282"/>
        <v>0</v>
      </c>
      <c r="AK1446" s="69"/>
      <c r="AL1446" s="69"/>
      <c r="AM1446" s="69"/>
      <c r="AN1446" s="69"/>
      <c r="AO1446" s="69">
        <v>150</v>
      </c>
      <c r="AP1446" s="69">
        <v>158</v>
      </c>
      <c r="AQ1446" s="68">
        <f t="shared" si="283"/>
        <v>308</v>
      </c>
      <c r="AR1446" s="69">
        <v>539.04999999999995</v>
      </c>
      <c r="AS1446" s="69"/>
      <c r="AT1446" s="72">
        <f t="shared" si="284"/>
        <v>111.033</v>
      </c>
      <c r="AU1446" s="71">
        <f t="shared" si="288"/>
        <v>12.460369999999999</v>
      </c>
      <c r="AV1446" s="68">
        <f t="shared" si="285"/>
        <v>2903.7633700000001</v>
      </c>
      <c r="AW1446" s="68">
        <f t="shared" si="287"/>
        <v>34845.16044</v>
      </c>
      <c r="AX1446" s="70">
        <v>400</v>
      </c>
      <c r="AY1446" s="70">
        <v>600</v>
      </c>
      <c r="AZ1446" s="70"/>
      <c r="BA1446" s="68">
        <f t="shared" si="286"/>
        <v>35845.16044</v>
      </c>
      <c r="BB1446" s="17"/>
      <c r="BC1446" s="81"/>
    </row>
    <row r="1447" spans="1:55" s="20" customFormat="1" ht="39.75" customHeight="1" x14ac:dyDescent="0.25">
      <c r="A1447" s="81" t="s">
        <v>73</v>
      </c>
      <c r="B1447" s="34" t="s">
        <v>2</v>
      </c>
      <c r="C1447" s="34"/>
      <c r="D1447" s="34"/>
      <c r="E1447" s="34"/>
      <c r="F1447" s="34" t="s">
        <v>5182</v>
      </c>
      <c r="G1447" s="15" t="s">
        <v>4783</v>
      </c>
      <c r="H1447" s="16"/>
      <c r="I1447" s="172">
        <f t="shared" si="279"/>
        <v>1435</v>
      </c>
      <c r="J1447" s="83">
        <f t="shared" si="278"/>
        <v>1380</v>
      </c>
      <c r="K1447" s="17" t="s">
        <v>4753</v>
      </c>
      <c r="L1447" s="60" t="s">
        <v>4785</v>
      </c>
      <c r="M1447" s="60" t="s">
        <v>5649</v>
      </c>
      <c r="N1447" s="139" t="s">
        <v>4801</v>
      </c>
      <c r="O1447" s="18" t="s">
        <v>4244</v>
      </c>
      <c r="P1447" s="47" t="s">
        <v>4245</v>
      </c>
      <c r="Q1447" s="48">
        <v>32905</v>
      </c>
      <c r="R1447" s="66" t="s">
        <v>1564</v>
      </c>
      <c r="S1447" s="48" t="s">
        <v>76</v>
      </c>
      <c r="T1447" s="56" t="s">
        <v>77</v>
      </c>
      <c r="U1447" s="47" t="s">
        <v>1821</v>
      </c>
      <c r="V1447" s="58" t="s">
        <v>142</v>
      </c>
      <c r="W1447" s="58" t="s">
        <v>143</v>
      </c>
      <c r="X1447" s="58" t="s">
        <v>5183</v>
      </c>
      <c r="Y1447" s="19" t="s">
        <v>5169</v>
      </c>
      <c r="Z1447" s="71"/>
      <c r="AA1447" s="69"/>
      <c r="AB1447" s="68">
        <f t="shared" si="280"/>
        <v>0</v>
      </c>
      <c r="AC1447" s="69">
        <v>1233.7</v>
      </c>
      <c r="AD1447" s="69">
        <v>664.3</v>
      </c>
      <c r="AE1447" s="69">
        <v>19.54</v>
      </c>
      <c r="AF1447" s="68">
        <f t="shared" si="281"/>
        <v>1917.54</v>
      </c>
      <c r="AG1447" s="69"/>
      <c r="AH1447" s="69"/>
      <c r="AI1447" s="69"/>
      <c r="AJ1447" s="68">
        <f t="shared" si="282"/>
        <v>0</v>
      </c>
      <c r="AK1447" s="69"/>
      <c r="AL1447" s="69"/>
      <c r="AM1447" s="69"/>
      <c r="AN1447" s="69"/>
      <c r="AO1447" s="69"/>
      <c r="AP1447" s="69">
        <v>158</v>
      </c>
      <c r="AQ1447" s="68">
        <f t="shared" si="283"/>
        <v>158</v>
      </c>
      <c r="AR1447" s="69">
        <v>529.16</v>
      </c>
      <c r="AS1447" s="69"/>
      <c r="AT1447" s="72">
        <f t="shared" si="284"/>
        <v>111.033</v>
      </c>
      <c r="AU1447" s="71">
        <f t="shared" si="288"/>
        <v>12.460369999999999</v>
      </c>
      <c r="AV1447" s="68">
        <f t="shared" si="285"/>
        <v>2728.1933699999995</v>
      </c>
      <c r="AW1447" s="68">
        <f t="shared" si="287"/>
        <v>32738.320439999996</v>
      </c>
      <c r="AX1447" s="70">
        <v>400</v>
      </c>
      <c r="AY1447" s="70">
        <v>600</v>
      </c>
      <c r="AZ1447" s="70"/>
      <c r="BA1447" s="68">
        <f t="shared" si="286"/>
        <v>33738.320439999996</v>
      </c>
      <c r="BB1447" s="17"/>
      <c r="BC1447" s="81"/>
    </row>
    <row r="1448" spans="1:55" s="20" customFormat="1" ht="39.75" customHeight="1" x14ac:dyDescent="0.25">
      <c r="A1448" s="81" t="s">
        <v>73</v>
      </c>
      <c r="B1448" s="34" t="s">
        <v>2</v>
      </c>
      <c r="C1448" s="34"/>
      <c r="D1448" s="34"/>
      <c r="E1448" s="34"/>
      <c r="F1448" s="34" t="s">
        <v>5182</v>
      </c>
      <c r="G1448" s="15" t="s">
        <v>4783</v>
      </c>
      <c r="H1448" s="16"/>
      <c r="I1448" s="172">
        <f t="shared" si="279"/>
        <v>1436</v>
      </c>
      <c r="J1448" s="83">
        <f t="shared" si="278"/>
        <v>1381</v>
      </c>
      <c r="K1448" s="17" t="s">
        <v>4753</v>
      </c>
      <c r="L1448" s="60" t="s">
        <v>4785</v>
      </c>
      <c r="M1448" s="60" t="s">
        <v>5649</v>
      </c>
      <c r="N1448" s="53" t="s">
        <v>4807</v>
      </c>
      <c r="O1448" s="18" t="s">
        <v>4246</v>
      </c>
      <c r="P1448" s="47" t="s">
        <v>4247</v>
      </c>
      <c r="Q1448" s="48">
        <v>31229</v>
      </c>
      <c r="R1448" s="66" t="s">
        <v>1565</v>
      </c>
      <c r="S1448" s="48" t="s">
        <v>76</v>
      </c>
      <c r="T1448" s="56" t="s">
        <v>77</v>
      </c>
      <c r="U1448" s="47" t="s">
        <v>1821</v>
      </c>
      <c r="V1448" s="58" t="s">
        <v>142</v>
      </c>
      <c r="W1448" s="58" t="s">
        <v>143</v>
      </c>
      <c r="X1448" s="58" t="s">
        <v>5183</v>
      </c>
      <c r="Y1448" s="19" t="s">
        <v>5197</v>
      </c>
      <c r="Z1448" s="71"/>
      <c r="AA1448" s="69"/>
      <c r="AB1448" s="68">
        <f t="shared" si="280"/>
        <v>0</v>
      </c>
      <c r="AC1448" s="69">
        <v>1233.7</v>
      </c>
      <c r="AD1448" s="69">
        <v>664.3</v>
      </c>
      <c r="AE1448" s="69">
        <v>7.42</v>
      </c>
      <c r="AF1448" s="68">
        <f t="shared" si="281"/>
        <v>1905.42</v>
      </c>
      <c r="AG1448" s="69"/>
      <c r="AH1448" s="69"/>
      <c r="AI1448" s="69"/>
      <c r="AJ1448" s="68">
        <f t="shared" si="282"/>
        <v>0</v>
      </c>
      <c r="AK1448" s="69"/>
      <c r="AL1448" s="69"/>
      <c r="AM1448" s="69"/>
      <c r="AN1448" s="69"/>
      <c r="AO1448" s="69"/>
      <c r="AP1448" s="69">
        <v>158</v>
      </c>
      <c r="AQ1448" s="68">
        <f t="shared" si="283"/>
        <v>158</v>
      </c>
      <c r="AR1448" s="69">
        <v>574.72</v>
      </c>
      <c r="AS1448" s="69"/>
      <c r="AT1448" s="72">
        <f t="shared" si="284"/>
        <v>111.033</v>
      </c>
      <c r="AU1448" s="71">
        <f t="shared" si="288"/>
        <v>12.460369999999999</v>
      </c>
      <c r="AV1448" s="68">
        <f t="shared" si="285"/>
        <v>2761.63337</v>
      </c>
      <c r="AW1448" s="68">
        <f t="shared" si="287"/>
        <v>33139.600440000002</v>
      </c>
      <c r="AX1448" s="70">
        <v>400</v>
      </c>
      <c r="AY1448" s="70">
        <v>600</v>
      </c>
      <c r="AZ1448" s="70"/>
      <c r="BA1448" s="68">
        <f t="shared" si="286"/>
        <v>34139.600440000002</v>
      </c>
      <c r="BB1448" s="17"/>
      <c r="BC1448" s="81"/>
    </row>
    <row r="1449" spans="1:55" s="20" customFormat="1" ht="39.75" customHeight="1" x14ac:dyDescent="0.25">
      <c r="A1449" s="81" t="s">
        <v>73</v>
      </c>
      <c r="B1449" s="34" t="s">
        <v>2</v>
      </c>
      <c r="C1449" s="34"/>
      <c r="D1449" s="34"/>
      <c r="E1449" s="34"/>
      <c r="F1449" s="34" t="s">
        <v>5182</v>
      </c>
      <c r="G1449" s="15" t="s">
        <v>4783</v>
      </c>
      <c r="H1449" s="16"/>
      <c r="I1449" s="172">
        <f t="shared" si="279"/>
        <v>1437</v>
      </c>
      <c r="J1449" s="83">
        <f t="shared" si="278"/>
        <v>1382</v>
      </c>
      <c r="K1449" s="17" t="s">
        <v>4753</v>
      </c>
      <c r="L1449" s="60" t="s">
        <v>4785</v>
      </c>
      <c r="M1449" s="60" t="s">
        <v>5649</v>
      </c>
      <c r="N1449" s="53" t="s">
        <v>4806</v>
      </c>
      <c r="O1449" s="18" t="s">
        <v>4248</v>
      </c>
      <c r="P1449" s="47" t="s">
        <v>4249</v>
      </c>
      <c r="Q1449" s="48">
        <v>35064</v>
      </c>
      <c r="R1449" s="66" t="s">
        <v>1566</v>
      </c>
      <c r="S1449" s="48" t="s">
        <v>76</v>
      </c>
      <c r="T1449" s="56" t="s">
        <v>77</v>
      </c>
      <c r="U1449" s="47" t="s">
        <v>1821</v>
      </c>
      <c r="V1449" s="58" t="s">
        <v>142</v>
      </c>
      <c r="W1449" s="58" t="s">
        <v>143</v>
      </c>
      <c r="X1449" s="58" t="s">
        <v>5183</v>
      </c>
      <c r="Y1449" s="19" t="s">
        <v>5197</v>
      </c>
      <c r="Z1449" s="71"/>
      <c r="AA1449" s="69"/>
      <c r="AB1449" s="68">
        <f t="shared" si="280"/>
        <v>0</v>
      </c>
      <c r="AC1449" s="69">
        <v>1233.7</v>
      </c>
      <c r="AD1449" s="69">
        <v>664.3</v>
      </c>
      <c r="AE1449" s="69"/>
      <c r="AF1449" s="68">
        <f t="shared" si="281"/>
        <v>1898</v>
      </c>
      <c r="AG1449" s="69"/>
      <c r="AH1449" s="69"/>
      <c r="AI1449" s="69"/>
      <c r="AJ1449" s="68">
        <f t="shared" si="282"/>
        <v>0</v>
      </c>
      <c r="AK1449" s="69"/>
      <c r="AL1449" s="69"/>
      <c r="AM1449" s="69"/>
      <c r="AN1449" s="69"/>
      <c r="AO1449" s="69"/>
      <c r="AP1449" s="69">
        <v>158</v>
      </c>
      <c r="AQ1449" s="68">
        <f t="shared" si="283"/>
        <v>158</v>
      </c>
      <c r="AR1449" s="69">
        <v>492.49</v>
      </c>
      <c r="AS1449" s="69"/>
      <c r="AT1449" s="72">
        <f t="shared" si="284"/>
        <v>111.033</v>
      </c>
      <c r="AU1449" s="71">
        <f t="shared" si="288"/>
        <v>12.460369999999999</v>
      </c>
      <c r="AV1449" s="68">
        <f t="shared" si="285"/>
        <v>2671.9833699999995</v>
      </c>
      <c r="AW1449" s="68">
        <f t="shared" si="287"/>
        <v>32063.800439999992</v>
      </c>
      <c r="AX1449" s="70">
        <v>400</v>
      </c>
      <c r="AY1449" s="70">
        <v>600</v>
      </c>
      <c r="AZ1449" s="70"/>
      <c r="BA1449" s="68">
        <f t="shared" si="286"/>
        <v>33063.800439999992</v>
      </c>
      <c r="BB1449" s="17"/>
      <c r="BC1449" s="81"/>
    </row>
    <row r="1450" spans="1:55" s="20" customFormat="1" ht="39.75" customHeight="1" x14ac:dyDescent="0.25">
      <c r="A1450" s="81" t="s">
        <v>73</v>
      </c>
      <c r="B1450" s="34" t="s">
        <v>2</v>
      </c>
      <c r="C1450" s="34"/>
      <c r="D1450" s="34"/>
      <c r="E1450" s="34"/>
      <c r="F1450" s="34" t="s">
        <v>5182</v>
      </c>
      <c r="G1450" s="15" t="s">
        <v>4783</v>
      </c>
      <c r="H1450" s="16"/>
      <c r="I1450" s="172">
        <f t="shared" si="279"/>
        <v>1438</v>
      </c>
      <c r="J1450" s="83">
        <f t="shared" si="278"/>
        <v>1383</v>
      </c>
      <c r="K1450" s="17" t="s">
        <v>4753</v>
      </c>
      <c r="L1450" s="60" t="s">
        <v>4785</v>
      </c>
      <c r="M1450" s="60" t="s">
        <v>5649</v>
      </c>
      <c r="N1450" s="53" t="s">
        <v>4793</v>
      </c>
      <c r="O1450" s="18" t="s">
        <v>4250</v>
      </c>
      <c r="P1450" s="47" t="s">
        <v>4251</v>
      </c>
      <c r="Q1450" s="48">
        <v>32872</v>
      </c>
      <c r="R1450" s="66" t="s">
        <v>1567</v>
      </c>
      <c r="S1450" s="48" t="s">
        <v>76</v>
      </c>
      <c r="T1450" s="56" t="s">
        <v>77</v>
      </c>
      <c r="U1450" s="47" t="s">
        <v>1821</v>
      </c>
      <c r="V1450" s="58" t="s">
        <v>142</v>
      </c>
      <c r="W1450" s="58" t="s">
        <v>143</v>
      </c>
      <c r="X1450" s="58" t="s">
        <v>5183</v>
      </c>
      <c r="Y1450" s="19" t="s">
        <v>5197</v>
      </c>
      <c r="Z1450" s="71"/>
      <c r="AA1450" s="69"/>
      <c r="AB1450" s="68">
        <f t="shared" si="280"/>
        <v>0</v>
      </c>
      <c r="AC1450" s="69">
        <v>1233.7</v>
      </c>
      <c r="AD1450" s="69">
        <v>664.3</v>
      </c>
      <c r="AE1450" s="69">
        <v>30.95</v>
      </c>
      <c r="AF1450" s="68">
        <f t="shared" si="281"/>
        <v>1928.95</v>
      </c>
      <c r="AG1450" s="69"/>
      <c r="AH1450" s="69"/>
      <c r="AI1450" s="69"/>
      <c r="AJ1450" s="68">
        <f t="shared" si="282"/>
        <v>0</v>
      </c>
      <c r="AK1450" s="69"/>
      <c r="AL1450" s="69"/>
      <c r="AM1450" s="69"/>
      <c r="AN1450" s="69"/>
      <c r="AO1450" s="69">
        <v>150</v>
      </c>
      <c r="AP1450" s="69">
        <v>158</v>
      </c>
      <c r="AQ1450" s="68">
        <f t="shared" si="283"/>
        <v>308</v>
      </c>
      <c r="AR1450" s="69">
        <v>490.49</v>
      </c>
      <c r="AS1450" s="69"/>
      <c r="AT1450" s="72">
        <f t="shared" si="284"/>
        <v>111.033</v>
      </c>
      <c r="AU1450" s="71">
        <f t="shared" si="288"/>
        <v>12.460369999999999</v>
      </c>
      <c r="AV1450" s="68">
        <f t="shared" si="285"/>
        <v>2850.9333699999993</v>
      </c>
      <c r="AW1450" s="68">
        <f t="shared" si="287"/>
        <v>34211.200439999993</v>
      </c>
      <c r="AX1450" s="70">
        <v>400</v>
      </c>
      <c r="AY1450" s="70">
        <v>600</v>
      </c>
      <c r="AZ1450" s="70"/>
      <c r="BA1450" s="68">
        <f t="shared" si="286"/>
        <v>35211.200439999993</v>
      </c>
      <c r="BB1450" s="17"/>
      <c r="BC1450" s="81"/>
    </row>
    <row r="1451" spans="1:55" s="20" customFormat="1" ht="39.75" customHeight="1" x14ac:dyDescent="0.25">
      <c r="A1451" s="81" t="s">
        <v>73</v>
      </c>
      <c r="B1451" s="34" t="s">
        <v>2</v>
      </c>
      <c r="C1451" s="34"/>
      <c r="D1451" s="34"/>
      <c r="E1451" s="34"/>
      <c r="F1451" s="34" t="s">
        <v>5182</v>
      </c>
      <c r="G1451" s="15" t="s">
        <v>4783</v>
      </c>
      <c r="H1451" s="16"/>
      <c r="I1451" s="172">
        <f t="shared" si="279"/>
        <v>1439</v>
      </c>
      <c r="J1451" s="83">
        <f t="shared" si="278"/>
        <v>1384</v>
      </c>
      <c r="K1451" s="17" t="s">
        <v>4753</v>
      </c>
      <c r="L1451" s="60" t="s">
        <v>4785</v>
      </c>
      <c r="M1451" s="60" t="s">
        <v>5649</v>
      </c>
      <c r="N1451" s="53" t="s">
        <v>4807</v>
      </c>
      <c r="O1451" s="18" t="s">
        <v>4252</v>
      </c>
      <c r="P1451" s="47" t="s">
        <v>4253</v>
      </c>
      <c r="Q1451" s="48">
        <v>31017</v>
      </c>
      <c r="R1451" s="66" t="s">
        <v>1568</v>
      </c>
      <c r="S1451" s="48" t="s">
        <v>76</v>
      </c>
      <c r="T1451" s="56" t="s">
        <v>77</v>
      </c>
      <c r="U1451" s="47" t="s">
        <v>1821</v>
      </c>
      <c r="V1451" s="58" t="s">
        <v>140</v>
      </c>
      <c r="W1451" s="58" t="s">
        <v>141</v>
      </c>
      <c r="X1451" s="58" t="s">
        <v>5183</v>
      </c>
      <c r="Y1451" s="19" t="s">
        <v>5169</v>
      </c>
      <c r="Z1451" s="71"/>
      <c r="AA1451" s="69"/>
      <c r="AB1451" s="68">
        <f t="shared" si="280"/>
        <v>0</v>
      </c>
      <c r="AC1451" s="69">
        <v>1244.0999999999999</v>
      </c>
      <c r="AD1451" s="69">
        <v>669.9</v>
      </c>
      <c r="AE1451" s="69">
        <v>19.920000000000002</v>
      </c>
      <c r="AF1451" s="68">
        <f t="shared" si="281"/>
        <v>1933.92</v>
      </c>
      <c r="AG1451" s="69"/>
      <c r="AH1451" s="69"/>
      <c r="AI1451" s="69"/>
      <c r="AJ1451" s="68">
        <f t="shared" si="282"/>
        <v>0</v>
      </c>
      <c r="AK1451" s="69"/>
      <c r="AL1451" s="69"/>
      <c r="AM1451" s="69"/>
      <c r="AN1451" s="69"/>
      <c r="AO1451" s="69"/>
      <c r="AP1451" s="69">
        <v>158</v>
      </c>
      <c r="AQ1451" s="68">
        <f t="shared" si="283"/>
        <v>158</v>
      </c>
      <c r="AR1451" s="69">
        <v>528.16</v>
      </c>
      <c r="AS1451" s="69"/>
      <c r="AT1451" s="72">
        <f t="shared" si="284"/>
        <v>111.96899999999999</v>
      </c>
      <c r="AU1451" s="71">
        <f t="shared" si="288"/>
        <v>12.565409999999998</v>
      </c>
      <c r="AV1451" s="68">
        <f t="shared" si="285"/>
        <v>2744.6144100000001</v>
      </c>
      <c r="AW1451" s="68">
        <f t="shared" si="287"/>
        <v>32935.372920000002</v>
      </c>
      <c r="AX1451" s="70">
        <v>400</v>
      </c>
      <c r="AY1451" s="70">
        <v>600</v>
      </c>
      <c r="AZ1451" s="70"/>
      <c r="BA1451" s="68">
        <f t="shared" si="286"/>
        <v>33935.372920000002</v>
      </c>
      <c r="BB1451" s="17"/>
      <c r="BC1451" s="81"/>
    </row>
    <row r="1452" spans="1:55" s="20" customFormat="1" ht="39.75" customHeight="1" x14ac:dyDescent="0.25">
      <c r="A1452" s="81" t="s">
        <v>73</v>
      </c>
      <c r="B1452" s="34" t="s">
        <v>2</v>
      </c>
      <c r="C1452" s="34"/>
      <c r="D1452" s="34"/>
      <c r="E1452" s="34"/>
      <c r="F1452" s="34" t="s">
        <v>5182</v>
      </c>
      <c r="G1452" s="15" t="s">
        <v>4783</v>
      </c>
      <c r="H1452" s="16"/>
      <c r="I1452" s="172">
        <f t="shared" si="279"/>
        <v>1440</v>
      </c>
      <c r="J1452" s="83">
        <f t="shared" si="278"/>
        <v>1385</v>
      </c>
      <c r="K1452" s="17" t="s">
        <v>4753</v>
      </c>
      <c r="L1452" s="60" t="s">
        <v>4785</v>
      </c>
      <c r="M1452" s="60" t="s">
        <v>5649</v>
      </c>
      <c r="N1452" s="53" t="s">
        <v>4806</v>
      </c>
      <c r="O1452" s="18" t="s">
        <v>4254</v>
      </c>
      <c r="P1452" s="47" t="s">
        <v>4255</v>
      </c>
      <c r="Q1452" s="48">
        <v>32373</v>
      </c>
      <c r="R1452" s="66" t="s">
        <v>1569</v>
      </c>
      <c r="S1452" s="48" t="s">
        <v>76</v>
      </c>
      <c r="T1452" s="56" t="s">
        <v>77</v>
      </c>
      <c r="U1452" s="47" t="s">
        <v>1821</v>
      </c>
      <c r="V1452" s="58" t="s">
        <v>142</v>
      </c>
      <c r="W1452" s="58" t="s">
        <v>143</v>
      </c>
      <c r="X1452" s="58" t="s">
        <v>5183</v>
      </c>
      <c r="Y1452" s="19" t="s">
        <v>5169</v>
      </c>
      <c r="Z1452" s="71"/>
      <c r="AA1452" s="69"/>
      <c r="AB1452" s="68">
        <f t="shared" si="280"/>
        <v>0</v>
      </c>
      <c r="AC1452" s="69">
        <v>1233.7</v>
      </c>
      <c r="AD1452" s="69">
        <v>664.3</v>
      </c>
      <c r="AE1452" s="69">
        <v>19.54</v>
      </c>
      <c r="AF1452" s="68">
        <f t="shared" si="281"/>
        <v>1917.54</v>
      </c>
      <c r="AG1452" s="69"/>
      <c r="AH1452" s="69"/>
      <c r="AI1452" s="69"/>
      <c r="AJ1452" s="68">
        <f t="shared" si="282"/>
        <v>0</v>
      </c>
      <c r="AK1452" s="69"/>
      <c r="AL1452" s="69"/>
      <c r="AM1452" s="69"/>
      <c r="AN1452" s="69"/>
      <c r="AO1452" s="69"/>
      <c r="AP1452" s="69">
        <v>158</v>
      </c>
      <c r="AQ1452" s="68">
        <f t="shared" si="283"/>
        <v>158</v>
      </c>
      <c r="AR1452" s="69">
        <v>575.72</v>
      </c>
      <c r="AS1452" s="69"/>
      <c r="AT1452" s="72">
        <f t="shared" si="284"/>
        <v>111.033</v>
      </c>
      <c r="AU1452" s="71">
        <f t="shared" si="288"/>
        <v>12.460369999999999</v>
      </c>
      <c r="AV1452" s="68">
        <f t="shared" si="285"/>
        <v>2774.7533699999999</v>
      </c>
      <c r="AW1452" s="68">
        <f t="shared" si="287"/>
        <v>33297.040439999997</v>
      </c>
      <c r="AX1452" s="70">
        <v>400</v>
      </c>
      <c r="AY1452" s="70">
        <v>600</v>
      </c>
      <c r="AZ1452" s="70"/>
      <c r="BA1452" s="68">
        <f t="shared" si="286"/>
        <v>34297.040439999997</v>
      </c>
      <c r="BB1452" s="17"/>
      <c r="BC1452" s="81"/>
    </row>
    <row r="1453" spans="1:55" s="20" customFormat="1" ht="39.75" customHeight="1" x14ac:dyDescent="0.25">
      <c r="A1453" s="81" t="s">
        <v>73</v>
      </c>
      <c r="B1453" s="34" t="s">
        <v>2</v>
      </c>
      <c r="C1453" s="34"/>
      <c r="D1453" s="34"/>
      <c r="E1453" s="34"/>
      <c r="F1453" s="34" t="s">
        <v>5182</v>
      </c>
      <c r="G1453" s="15" t="s">
        <v>4783</v>
      </c>
      <c r="H1453" s="16"/>
      <c r="I1453" s="172">
        <f t="shared" si="279"/>
        <v>1441</v>
      </c>
      <c r="J1453" s="83">
        <f t="shared" si="278"/>
        <v>1386</v>
      </c>
      <c r="K1453" s="17" t="s">
        <v>4753</v>
      </c>
      <c r="L1453" s="60" t="s">
        <v>4785</v>
      </c>
      <c r="M1453" s="60" t="s">
        <v>5649</v>
      </c>
      <c r="N1453" s="53" t="s">
        <v>4792</v>
      </c>
      <c r="O1453" s="18" t="s">
        <v>4256</v>
      </c>
      <c r="P1453" s="47" t="s">
        <v>4257</v>
      </c>
      <c r="Q1453" s="48">
        <v>39444</v>
      </c>
      <c r="R1453" s="66" t="s">
        <v>1570</v>
      </c>
      <c r="S1453" s="48" t="s">
        <v>76</v>
      </c>
      <c r="T1453" s="56" t="s">
        <v>77</v>
      </c>
      <c r="U1453" s="47" t="s">
        <v>1821</v>
      </c>
      <c r="V1453" s="58" t="s">
        <v>142</v>
      </c>
      <c r="W1453" s="58" t="s">
        <v>143</v>
      </c>
      <c r="X1453" s="58" t="s">
        <v>5183</v>
      </c>
      <c r="Y1453" s="19" t="s">
        <v>5169</v>
      </c>
      <c r="Z1453" s="71"/>
      <c r="AA1453" s="69"/>
      <c r="AB1453" s="68">
        <f t="shared" si="280"/>
        <v>0</v>
      </c>
      <c r="AC1453" s="69">
        <v>1233.7</v>
      </c>
      <c r="AD1453" s="69">
        <v>664.3</v>
      </c>
      <c r="AE1453" s="69"/>
      <c r="AF1453" s="68">
        <f t="shared" si="281"/>
        <v>1898</v>
      </c>
      <c r="AG1453" s="69"/>
      <c r="AH1453" s="69"/>
      <c r="AI1453" s="69"/>
      <c r="AJ1453" s="68">
        <f t="shared" si="282"/>
        <v>0</v>
      </c>
      <c r="AK1453" s="69"/>
      <c r="AL1453" s="69"/>
      <c r="AM1453" s="69"/>
      <c r="AN1453" s="69"/>
      <c r="AO1453" s="73"/>
      <c r="AP1453" s="69">
        <v>158</v>
      </c>
      <c r="AQ1453" s="68">
        <f t="shared" si="283"/>
        <v>158</v>
      </c>
      <c r="AR1453" s="69">
        <v>574.72</v>
      </c>
      <c r="AS1453" s="69"/>
      <c r="AT1453" s="72">
        <f t="shared" si="284"/>
        <v>111.033</v>
      </c>
      <c r="AU1453" s="71">
        <f t="shared" si="288"/>
        <v>12.460369999999999</v>
      </c>
      <c r="AV1453" s="68">
        <f t="shared" si="285"/>
        <v>2754.2133699999999</v>
      </c>
      <c r="AW1453" s="68">
        <f t="shared" si="287"/>
        <v>33050.560440000001</v>
      </c>
      <c r="AX1453" s="70">
        <v>400</v>
      </c>
      <c r="AY1453" s="70">
        <v>600</v>
      </c>
      <c r="AZ1453" s="70"/>
      <c r="BA1453" s="68">
        <f t="shared" si="286"/>
        <v>34050.560440000001</v>
      </c>
      <c r="BB1453" s="17"/>
      <c r="BC1453" s="81"/>
    </row>
    <row r="1454" spans="1:55" s="20" customFormat="1" ht="39.75" customHeight="1" x14ac:dyDescent="0.25">
      <c r="A1454" s="81" t="s">
        <v>73</v>
      </c>
      <c r="B1454" s="34" t="s">
        <v>2</v>
      </c>
      <c r="C1454" s="34"/>
      <c r="D1454" s="34"/>
      <c r="E1454" s="34"/>
      <c r="F1454" s="34" t="s">
        <v>5182</v>
      </c>
      <c r="G1454" s="15" t="s">
        <v>4783</v>
      </c>
      <c r="H1454" s="16"/>
      <c r="I1454" s="172">
        <f t="shared" si="279"/>
        <v>1442</v>
      </c>
      <c r="J1454" s="83">
        <f t="shared" si="278"/>
        <v>1387</v>
      </c>
      <c r="K1454" s="17" t="s">
        <v>4753</v>
      </c>
      <c r="L1454" s="60" t="s">
        <v>4785</v>
      </c>
      <c r="M1454" s="60" t="s">
        <v>5649</v>
      </c>
      <c r="N1454" s="53" t="s">
        <v>4800</v>
      </c>
      <c r="O1454" s="18" t="s">
        <v>4258</v>
      </c>
      <c r="P1454" s="47" t="s">
        <v>4259</v>
      </c>
      <c r="Q1454" s="48">
        <v>32832</v>
      </c>
      <c r="R1454" s="66" t="s">
        <v>1571</v>
      </c>
      <c r="S1454" s="48" t="s">
        <v>76</v>
      </c>
      <c r="T1454" s="56" t="s">
        <v>77</v>
      </c>
      <c r="U1454" s="47" t="s">
        <v>1821</v>
      </c>
      <c r="V1454" s="58" t="s">
        <v>154</v>
      </c>
      <c r="W1454" s="58" t="s">
        <v>155</v>
      </c>
      <c r="X1454" s="58" t="s">
        <v>5183</v>
      </c>
      <c r="Y1454" s="19" t="s">
        <v>5197</v>
      </c>
      <c r="Z1454" s="71"/>
      <c r="AA1454" s="69"/>
      <c r="AB1454" s="68">
        <f t="shared" si="280"/>
        <v>0</v>
      </c>
      <c r="AC1454" s="69">
        <v>1214.2</v>
      </c>
      <c r="AD1454" s="69">
        <v>653.79999999999995</v>
      </c>
      <c r="AE1454" s="69"/>
      <c r="AF1454" s="68">
        <f t="shared" si="281"/>
        <v>1868</v>
      </c>
      <c r="AG1454" s="69"/>
      <c r="AH1454" s="69"/>
      <c r="AI1454" s="69"/>
      <c r="AJ1454" s="68">
        <f t="shared" si="282"/>
        <v>0</v>
      </c>
      <c r="AK1454" s="69"/>
      <c r="AL1454" s="69"/>
      <c r="AM1454" s="69"/>
      <c r="AN1454" s="69"/>
      <c r="AO1454" s="69"/>
      <c r="AP1454" s="69">
        <v>158</v>
      </c>
      <c r="AQ1454" s="68">
        <f t="shared" si="283"/>
        <v>158</v>
      </c>
      <c r="AR1454" s="69">
        <v>509.08</v>
      </c>
      <c r="AS1454" s="69"/>
      <c r="AT1454" s="72">
        <f t="shared" si="284"/>
        <v>109.27800000000001</v>
      </c>
      <c r="AU1454" s="71">
        <f t="shared" si="288"/>
        <v>12.26342</v>
      </c>
      <c r="AV1454" s="68">
        <f t="shared" si="285"/>
        <v>2656.6214199999999</v>
      </c>
      <c r="AW1454" s="68">
        <f t="shared" si="287"/>
        <v>31879.457040000001</v>
      </c>
      <c r="AX1454" s="70">
        <v>400</v>
      </c>
      <c r="AY1454" s="70">
        <v>600</v>
      </c>
      <c r="AZ1454" s="70"/>
      <c r="BA1454" s="68">
        <f t="shared" si="286"/>
        <v>32879.457040000001</v>
      </c>
      <c r="BB1454" s="17"/>
      <c r="BC1454" s="81"/>
    </row>
    <row r="1455" spans="1:55" s="20" customFormat="1" ht="39.75" customHeight="1" x14ac:dyDescent="0.25">
      <c r="A1455" s="81" t="s">
        <v>73</v>
      </c>
      <c r="B1455" s="34" t="s">
        <v>2</v>
      </c>
      <c r="C1455" s="34"/>
      <c r="D1455" s="34"/>
      <c r="E1455" s="34"/>
      <c r="F1455" s="34" t="s">
        <v>5182</v>
      </c>
      <c r="G1455" s="15" t="s">
        <v>4783</v>
      </c>
      <c r="H1455" s="16"/>
      <c r="I1455" s="172">
        <f t="shared" si="279"/>
        <v>1443</v>
      </c>
      <c r="J1455" s="83">
        <f t="shared" si="278"/>
        <v>1388</v>
      </c>
      <c r="K1455" s="17" t="s">
        <v>4753</v>
      </c>
      <c r="L1455" s="60" t="s">
        <v>4785</v>
      </c>
      <c r="M1455" s="60" t="s">
        <v>5649</v>
      </c>
      <c r="N1455" s="53" t="s">
        <v>4800</v>
      </c>
      <c r="O1455" s="18" t="s">
        <v>4260</v>
      </c>
      <c r="P1455" s="47" t="s">
        <v>4261</v>
      </c>
      <c r="Q1455" s="48">
        <v>33009</v>
      </c>
      <c r="R1455" s="66" t="s">
        <v>1572</v>
      </c>
      <c r="S1455" s="48" t="s">
        <v>76</v>
      </c>
      <c r="T1455" s="56" t="s">
        <v>77</v>
      </c>
      <c r="U1455" s="47" t="s">
        <v>1821</v>
      </c>
      <c r="V1455" s="58" t="s">
        <v>144</v>
      </c>
      <c r="W1455" s="58" t="s">
        <v>145</v>
      </c>
      <c r="X1455" s="58" t="s">
        <v>5183</v>
      </c>
      <c r="Y1455" s="19" t="s">
        <v>5197</v>
      </c>
      <c r="Z1455" s="71"/>
      <c r="AA1455" s="69"/>
      <c r="AB1455" s="68">
        <f t="shared" si="280"/>
        <v>0</v>
      </c>
      <c r="AC1455" s="69">
        <v>1222.6500000000001</v>
      </c>
      <c r="AD1455" s="69">
        <v>658.35</v>
      </c>
      <c r="AE1455" s="69">
        <v>11.57</v>
      </c>
      <c r="AF1455" s="68">
        <f t="shared" si="281"/>
        <v>1892.57</v>
      </c>
      <c r="AG1455" s="69"/>
      <c r="AH1455" s="69"/>
      <c r="AI1455" s="69"/>
      <c r="AJ1455" s="68">
        <f t="shared" si="282"/>
        <v>0</v>
      </c>
      <c r="AK1455" s="69"/>
      <c r="AL1455" s="69"/>
      <c r="AM1455" s="69"/>
      <c r="AN1455" s="69"/>
      <c r="AO1455" s="69"/>
      <c r="AP1455" s="69">
        <v>158</v>
      </c>
      <c r="AQ1455" s="68">
        <f t="shared" si="283"/>
        <v>158</v>
      </c>
      <c r="AR1455" s="69">
        <v>440.04</v>
      </c>
      <c r="AS1455" s="69"/>
      <c r="AT1455" s="72">
        <f t="shared" si="284"/>
        <v>110.0385</v>
      </c>
      <c r="AU1455" s="71">
        <f t="shared" si="288"/>
        <v>12.348765</v>
      </c>
      <c r="AV1455" s="68">
        <f t="shared" si="285"/>
        <v>2612.997265</v>
      </c>
      <c r="AW1455" s="68">
        <f t="shared" si="287"/>
        <v>31355.96718</v>
      </c>
      <c r="AX1455" s="70">
        <v>400</v>
      </c>
      <c r="AY1455" s="70">
        <v>600</v>
      </c>
      <c r="AZ1455" s="70"/>
      <c r="BA1455" s="68">
        <f t="shared" si="286"/>
        <v>32355.96718</v>
      </c>
      <c r="BB1455" s="17"/>
      <c r="BC1455" s="81"/>
    </row>
    <row r="1456" spans="1:55" s="20" customFormat="1" ht="39.75" customHeight="1" x14ac:dyDescent="0.25">
      <c r="A1456" s="81" t="s">
        <v>73</v>
      </c>
      <c r="B1456" s="34" t="s">
        <v>2</v>
      </c>
      <c r="C1456" s="34"/>
      <c r="D1456" s="34"/>
      <c r="E1456" s="34"/>
      <c r="F1456" s="34" t="s">
        <v>5182</v>
      </c>
      <c r="G1456" s="15" t="s">
        <v>4783</v>
      </c>
      <c r="H1456" s="16"/>
      <c r="I1456" s="172">
        <f t="shared" si="279"/>
        <v>1444</v>
      </c>
      <c r="J1456" s="83">
        <f t="shared" si="278"/>
        <v>1389</v>
      </c>
      <c r="K1456" s="17" t="s">
        <v>4753</v>
      </c>
      <c r="L1456" s="60" t="s">
        <v>4785</v>
      </c>
      <c r="M1456" s="60" t="s">
        <v>5649</v>
      </c>
      <c r="N1456" s="53" t="s">
        <v>4790</v>
      </c>
      <c r="O1456" s="18" t="s">
        <v>4262</v>
      </c>
      <c r="P1456" s="47" t="s">
        <v>4263</v>
      </c>
      <c r="Q1456" s="48">
        <v>35064</v>
      </c>
      <c r="R1456" s="66" t="s">
        <v>1573</v>
      </c>
      <c r="S1456" s="48" t="s">
        <v>76</v>
      </c>
      <c r="T1456" s="56" t="s">
        <v>77</v>
      </c>
      <c r="U1456" s="47" t="s">
        <v>1821</v>
      </c>
      <c r="V1456" s="58" t="s">
        <v>142</v>
      </c>
      <c r="W1456" s="58" t="s">
        <v>143</v>
      </c>
      <c r="X1456" s="58" t="s">
        <v>5183</v>
      </c>
      <c r="Y1456" s="19" t="s">
        <v>5169</v>
      </c>
      <c r="Z1456" s="71"/>
      <c r="AA1456" s="69"/>
      <c r="AB1456" s="68">
        <f t="shared" si="280"/>
        <v>0</v>
      </c>
      <c r="AC1456" s="69">
        <v>1233.7</v>
      </c>
      <c r="AD1456" s="69">
        <v>664.3</v>
      </c>
      <c r="AE1456" s="69"/>
      <c r="AF1456" s="68">
        <f t="shared" si="281"/>
        <v>1898</v>
      </c>
      <c r="AG1456" s="69"/>
      <c r="AH1456" s="69"/>
      <c r="AI1456" s="69"/>
      <c r="AJ1456" s="68">
        <f t="shared" si="282"/>
        <v>0</v>
      </c>
      <c r="AK1456" s="69"/>
      <c r="AL1456" s="69"/>
      <c r="AM1456" s="69"/>
      <c r="AN1456" s="69"/>
      <c r="AO1456" s="69">
        <v>150</v>
      </c>
      <c r="AP1456" s="69">
        <v>158</v>
      </c>
      <c r="AQ1456" s="68">
        <f t="shared" si="283"/>
        <v>308</v>
      </c>
      <c r="AR1456" s="69">
        <v>575.72</v>
      </c>
      <c r="AS1456" s="69"/>
      <c r="AT1456" s="72">
        <f t="shared" si="284"/>
        <v>111.033</v>
      </c>
      <c r="AU1456" s="71">
        <f t="shared" si="288"/>
        <v>12.460369999999999</v>
      </c>
      <c r="AV1456" s="68">
        <f t="shared" si="285"/>
        <v>2905.2133699999999</v>
      </c>
      <c r="AW1456" s="68">
        <f t="shared" si="287"/>
        <v>34862.560440000001</v>
      </c>
      <c r="AX1456" s="70">
        <v>400</v>
      </c>
      <c r="AY1456" s="70">
        <v>600</v>
      </c>
      <c r="AZ1456" s="70"/>
      <c r="BA1456" s="68">
        <f t="shared" si="286"/>
        <v>35862.560440000001</v>
      </c>
      <c r="BB1456" s="17"/>
      <c r="BC1456" s="81"/>
    </row>
    <row r="1457" spans="1:55" s="20" customFormat="1" ht="39.75" customHeight="1" x14ac:dyDescent="0.25">
      <c r="A1457" s="81" t="s">
        <v>73</v>
      </c>
      <c r="B1457" s="34" t="s">
        <v>2</v>
      </c>
      <c r="C1457" s="34"/>
      <c r="D1457" s="34"/>
      <c r="E1457" s="34"/>
      <c r="F1457" s="34" t="s">
        <v>5182</v>
      </c>
      <c r="G1457" s="15" t="s">
        <v>4783</v>
      </c>
      <c r="H1457" s="16"/>
      <c r="I1457" s="172">
        <f t="shared" si="279"/>
        <v>1445</v>
      </c>
      <c r="J1457" s="83">
        <f t="shared" si="278"/>
        <v>1390</v>
      </c>
      <c r="K1457" s="17" t="s">
        <v>4753</v>
      </c>
      <c r="L1457" s="60" t="s">
        <v>4785</v>
      </c>
      <c r="M1457" s="60" t="s">
        <v>5649</v>
      </c>
      <c r="N1457" s="53" t="s">
        <v>4790</v>
      </c>
      <c r="O1457" s="18" t="s">
        <v>4264</v>
      </c>
      <c r="P1457" s="47" t="s">
        <v>4265</v>
      </c>
      <c r="Q1457" s="48">
        <v>31017</v>
      </c>
      <c r="R1457" s="66" t="s">
        <v>1575</v>
      </c>
      <c r="S1457" s="48" t="s">
        <v>76</v>
      </c>
      <c r="T1457" s="56" t="s">
        <v>77</v>
      </c>
      <c r="U1457" s="47" t="s">
        <v>1821</v>
      </c>
      <c r="V1457" s="58" t="s">
        <v>140</v>
      </c>
      <c r="W1457" s="58" t="s">
        <v>141</v>
      </c>
      <c r="X1457" s="58" t="s">
        <v>5183</v>
      </c>
      <c r="Y1457" s="19" t="s">
        <v>5197</v>
      </c>
      <c r="Z1457" s="71"/>
      <c r="AA1457" s="69"/>
      <c r="AB1457" s="68">
        <f t="shared" si="280"/>
        <v>0</v>
      </c>
      <c r="AC1457" s="69">
        <v>1244.0999999999999</v>
      </c>
      <c r="AD1457" s="69">
        <v>669.9</v>
      </c>
      <c r="AE1457" s="69">
        <v>72.709999999999994</v>
      </c>
      <c r="AF1457" s="68">
        <f t="shared" si="281"/>
        <v>1986.71</v>
      </c>
      <c r="AG1457" s="69"/>
      <c r="AH1457" s="69"/>
      <c r="AI1457" s="69"/>
      <c r="AJ1457" s="68">
        <f t="shared" si="282"/>
        <v>0</v>
      </c>
      <c r="AK1457" s="69"/>
      <c r="AL1457" s="69"/>
      <c r="AM1457" s="69"/>
      <c r="AN1457" s="69"/>
      <c r="AO1457" s="69"/>
      <c r="AP1457" s="69">
        <v>158</v>
      </c>
      <c r="AQ1457" s="68">
        <f t="shared" si="283"/>
        <v>158</v>
      </c>
      <c r="AR1457" s="69">
        <v>528.16</v>
      </c>
      <c r="AS1457" s="69"/>
      <c r="AT1457" s="72">
        <f t="shared" si="284"/>
        <v>111.96899999999999</v>
      </c>
      <c r="AU1457" s="71">
        <f t="shared" si="288"/>
        <v>12.565409999999998</v>
      </c>
      <c r="AV1457" s="68">
        <f t="shared" si="285"/>
        <v>2797.4044100000001</v>
      </c>
      <c r="AW1457" s="68">
        <f t="shared" si="287"/>
        <v>33568.852920000005</v>
      </c>
      <c r="AX1457" s="70">
        <v>400</v>
      </c>
      <c r="AY1457" s="70">
        <v>600</v>
      </c>
      <c r="AZ1457" s="70"/>
      <c r="BA1457" s="68">
        <f t="shared" si="286"/>
        <v>34568.852920000005</v>
      </c>
      <c r="BB1457" s="17"/>
      <c r="BC1457" s="81"/>
    </row>
    <row r="1458" spans="1:55" s="20" customFormat="1" ht="39.75" customHeight="1" x14ac:dyDescent="0.25">
      <c r="A1458" s="81" t="s">
        <v>73</v>
      </c>
      <c r="B1458" s="34" t="s">
        <v>2</v>
      </c>
      <c r="C1458" s="34"/>
      <c r="D1458" s="34"/>
      <c r="E1458" s="34"/>
      <c r="F1458" s="34" t="s">
        <v>5182</v>
      </c>
      <c r="G1458" s="15" t="s">
        <v>4783</v>
      </c>
      <c r="H1458" s="16"/>
      <c r="I1458" s="172">
        <f t="shared" si="279"/>
        <v>1446</v>
      </c>
      <c r="J1458" s="83">
        <f t="shared" si="278"/>
        <v>1391</v>
      </c>
      <c r="K1458" s="17" t="s">
        <v>4753</v>
      </c>
      <c r="L1458" s="60" t="s">
        <v>4785</v>
      </c>
      <c r="M1458" s="60" t="s">
        <v>5649</v>
      </c>
      <c r="N1458" s="53" t="s">
        <v>4808</v>
      </c>
      <c r="O1458" s="18" t="s">
        <v>4266</v>
      </c>
      <c r="P1458" s="47" t="s">
        <v>4267</v>
      </c>
      <c r="Q1458" s="48">
        <v>32872</v>
      </c>
      <c r="R1458" s="66" t="s">
        <v>1576</v>
      </c>
      <c r="S1458" s="48" t="s">
        <v>76</v>
      </c>
      <c r="T1458" s="56" t="s">
        <v>77</v>
      </c>
      <c r="U1458" s="47" t="s">
        <v>1821</v>
      </c>
      <c r="V1458" s="58" t="s">
        <v>142</v>
      </c>
      <c r="W1458" s="58" t="s">
        <v>143</v>
      </c>
      <c r="X1458" s="58" t="s">
        <v>5183</v>
      </c>
      <c r="Y1458" s="19" t="s">
        <v>5197</v>
      </c>
      <c r="Z1458" s="71"/>
      <c r="AA1458" s="69"/>
      <c r="AB1458" s="68">
        <f t="shared" si="280"/>
        <v>0</v>
      </c>
      <c r="AC1458" s="69">
        <v>1233.7</v>
      </c>
      <c r="AD1458" s="69">
        <v>664.3</v>
      </c>
      <c r="AE1458" s="69">
        <v>33.92</v>
      </c>
      <c r="AF1458" s="68">
        <f t="shared" si="281"/>
        <v>1931.92</v>
      </c>
      <c r="AG1458" s="69"/>
      <c r="AH1458" s="69"/>
      <c r="AI1458" s="69"/>
      <c r="AJ1458" s="68">
        <f t="shared" si="282"/>
        <v>0</v>
      </c>
      <c r="AK1458" s="69"/>
      <c r="AL1458" s="69"/>
      <c r="AM1458" s="69"/>
      <c r="AN1458" s="69"/>
      <c r="AO1458" s="69">
        <v>150</v>
      </c>
      <c r="AP1458" s="69">
        <v>158</v>
      </c>
      <c r="AQ1458" s="68">
        <f t="shared" si="283"/>
        <v>308</v>
      </c>
      <c r="AR1458" s="69">
        <v>491.49</v>
      </c>
      <c r="AS1458" s="69"/>
      <c r="AT1458" s="72">
        <f t="shared" si="284"/>
        <v>111.033</v>
      </c>
      <c r="AU1458" s="71">
        <f t="shared" si="288"/>
        <v>12.460369999999999</v>
      </c>
      <c r="AV1458" s="68">
        <f t="shared" si="285"/>
        <v>2854.9033699999995</v>
      </c>
      <c r="AW1458" s="68">
        <f t="shared" si="287"/>
        <v>34258.840439999993</v>
      </c>
      <c r="AX1458" s="70">
        <v>400</v>
      </c>
      <c r="AY1458" s="70">
        <v>600</v>
      </c>
      <c r="AZ1458" s="70"/>
      <c r="BA1458" s="68">
        <f t="shared" si="286"/>
        <v>35258.840439999993</v>
      </c>
      <c r="BB1458" s="17"/>
      <c r="BC1458" s="81"/>
    </row>
    <row r="1459" spans="1:55" s="20" customFormat="1" ht="39.75" customHeight="1" x14ac:dyDescent="0.25">
      <c r="A1459" s="81" t="s">
        <v>73</v>
      </c>
      <c r="B1459" s="34" t="s">
        <v>2</v>
      </c>
      <c r="C1459" s="34"/>
      <c r="D1459" s="34"/>
      <c r="E1459" s="34"/>
      <c r="F1459" s="34" t="s">
        <v>5182</v>
      </c>
      <c r="G1459" s="15" t="s">
        <v>4783</v>
      </c>
      <c r="H1459" s="16"/>
      <c r="I1459" s="172">
        <f t="shared" si="279"/>
        <v>1447</v>
      </c>
      <c r="J1459" s="83">
        <f t="shared" si="278"/>
        <v>1392</v>
      </c>
      <c r="K1459" s="17" t="s">
        <v>4753</v>
      </c>
      <c r="L1459" s="60" t="s">
        <v>4785</v>
      </c>
      <c r="M1459" s="60" t="s">
        <v>5649</v>
      </c>
      <c r="N1459" s="53" t="s">
        <v>4800</v>
      </c>
      <c r="O1459" s="18" t="s">
        <v>4268</v>
      </c>
      <c r="P1459" s="47" t="s">
        <v>4269</v>
      </c>
      <c r="Q1459" s="48">
        <v>33070</v>
      </c>
      <c r="R1459" s="66" t="s">
        <v>1577</v>
      </c>
      <c r="S1459" s="48" t="s">
        <v>76</v>
      </c>
      <c r="T1459" s="56" t="s">
        <v>77</v>
      </c>
      <c r="U1459" s="47" t="s">
        <v>1821</v>
      </c>
      <c r="V1459" s="58" t="s">
        <v>142</v>
      </c>
      <c r="W1459" s="58" t="s">
        <v>143</v>
      </c>
      <c r="X1459" s="58" t="s">
        <v>5183</v>
      </c>
      <c r="Y1459" s="19" t="s">
        <v>5197</v>
      </c>
      <c r="Z1459" s="71"/>
      <c r="AA1459" s="69"/>
      <c r="AB1459" s="68">
        <f t="shared" si="280"/>
        <v>0</v>
      </c>
      <c r="AC1459" s="69">
        <v>1233.7</v>
      </c>
      <c r="AD1459" s="69">
        <v>664.3</v>
      </c>
      <c r="AE1459" s="69">
        <v>35.22</v>
      </c>
      <c r="AF1459" s="68">
        <f t="shared" si="281"/>
        <v>1933.22</v>
      </c>
      <c r="AG1459" s="69"/>
      <c r="AH1459" s="69"/>
      <c r="AI1459" s="69"/>
      <c r="AJ1459" s="68">
        <f t="shared" si="282"/>
        <v>0</v>
      </c>
      <c r="AK1459" s="69"/>
      <c r="AL1459" s="69"/>
      <c r="AM1459" s="69"/>
      <c r="AN1459" s="69"/>
      <c r="AO1459" s="69"/>
      <c r="AP1459" s="69">
        <v>158</v>
      </c>
      <c r="AQ1459" s="68">
        <f t="shared" si="283"/>
        <v>158</v>
      </c>
      <c r="AR1459" s="69">
        <v>598.5</v>
      </c>
      <c r="AS1459" s="69"/>
      <c r="AT1459" s="72">
        <f t="shared" si="284"/>
        <v>111.033</v>
      </c>
      <c r="AU1459" s="71">
        <f t="shared" si="288"/>
        <v>12.460369999999999</v>
      </c>
      <c r="AV1459" s="68">
        <f t="shared" si="285"/>
        <v>2813.2133699999999</v>
      </c>
      <c r="AW1459" s="68">
        <f t="shared" si="287"/>
        <v>33758.560440000001</v>
      </c>
      <c r="AX1459" s="70">
        <v>400</v>
      </c>
      <c r="AY1459" s="70">
        <v>600</v>
      </c>
      <c r="AZ1459" s="70"/>
      <c r="BA1459" s="68">
        <f t="shared" si="286"/>
        <v>34758.560440000001</v>
      </c>
      <c r="BB1459" s="17"/>
      <c r="BC1459" s="81"/>
    </row>
    <row r="1460" spans="1:55" s="20" customFormat="1" ht="39.75" customHeight="1" x14ac:dyDescent="0.25">
      <c r="A1460" s="81" t="s">
        <v>73</v>
      </c>
      <c r="B1460" s="34" t="s">
        <v>2</v>
      </c>
      <c r="C1460" s="34"/>
      <c r="D1460" s="34"/>
      <c r="E1460" s="34"/>
      <c r="F1460" s="34" t="s">
        <v>5182</v>
      </c>
      <c r="G1460" s="15" t="s">
        <v>4783</v>
      </c>
      <c r="H1460" s="16"/>
      <c r="I1460" s="172">
        <f t="shared" si="279"/>
        <v>1448</v>
      </c>
      <c r="J1460" s="83">
        <f t="shared" si="278"/>
        <v>1393</v>
      </c>
      <c r="K1460" s="17" t="s">
        <v>4753</v>
      </c>
      <c r="L1460" s="60" t="s">
        <v>4785</v>
      </c>
      <c r="M1460" s="60" t="s">
        <v>5649</v>
      </c>
      <c r="N1460" s="53" t="s">
        <v>4800</v>
      </c>
      <c r="O1460" s="18" t="s">
        <v>4270</v>
      </c>
      <c r="P1460" s="47" t="s">
        <v>4271</v>
      </c>
      <c r="Q1460" s="48">
        <v>33070</v>
      </c>
      <c r="R1460" s="66" t="s">
        <v>1578</v>
      </c>
      <c r="S1460" s="48" t="s">
        <v>76</v>
      </c>
      <c r="T1460" s="56" t="s">
        <v>77</v>
      </c>
      <c r="U1460" s="47" t="s">
        <v>1821</v>
      </c>
      <c r="V1460" s="58" t="s">
        <v>142</v>
      </c>
      <c r="W1460" s="58" t="s">
        <v>143</v>
      </c>
      <c r="X1460" s="58" t="s">
        <v>5183</v>
      </c>
      <c r="Y1460" s="19" t="s">
        <v>5197</v>
      </c>
      <c r="Z1460" s="71"/>
      <c r="AA1460" s="69"/>
      <c r="AB1460" s="68">
        <f t="shared" si="280"/>
        <v>0</v>
      </c>
      <c r="AC1460" s="69">
        <v>1233.7</v>
      </c>
      <c r="AD1460" s="69">
        <v>664.3</v>
      </c>
      <c r="AE1460" s="69">
        <v>43.78</v>
      </c>
      <c r="AF1460" s="68">
        <f t="shared" si="281"/>
        <v>1941.78</v>
      </c>
      <c r="AG1460" s="69"/>
      <c r="AH1460" s="69"/>
      <c r="AI1460" s="69"/>
      <c r="AJ1460" s="68">
        <f t="shared" si="282"/>
        <v>0</v>
      </c>
      <c r="AK1460" s="69"/>
      <c r="AL1460" s="69"/>
      <c r="AM1460" s="69"/>
      <c r="AN1460" s="69"/>
      <c r="AO1460" s="69"/>
      <c r="AP1460" s="69">
        <v>158</v>
      </c>
      <c r="AQ1460" s="68">
        <f t="shared" si="283"/>
        <v>158</v>
      </c>
      <c r="AR1460" s="69">
        <v>575.72</v>
      </c>
      <c r="AS1460" s="69"/>
      <c r="AT1460" s="72">
        <f t="shared" si="284"/>
        <v>111.033</v>
      </c>
      <c r="AU1460" s="71">
        <f t="shared" si="288"/>
        <v>12.460369999999999</v>
      </c>
      <c r="AV1460" s="68">
        <f t="shared" si="285"/>
        <v>2798.9933699999997</v>
      </c>
      <c r="AW1460" s="68">
        <f t="shared" si="287"/>
        <v>33587.920439999994</v>
      </c>
      <c r="AX1460" s="70">
        <v>400</v>
      </c>
      <c r="AY1460" s="70">
        <v>600</v>
      </c>
      <c r="AZ1460" s="70"/>
      <c r="BA1460" s="68">
        <f t="shared" si="286"/>
        <v>34587.920439999994</v>
      </c>
      <c r="BB1460" s="17"/>
      <c r="BC1460" s="81"/>
    </row>
    <row r="1461" spans="1:55" s="20" customFormat="1" ht="39.75" customHeight="1" x14ac:dyDescent="0.25">
      <c r="A1461" s="81" t="s">
        <v>73</v>
      </c>
      <c r="B1461" s="34"/>
      <c r="C1461" s="34"/>
      <c r="D1461" s="34">
        <v>1</v>
      </c>
      <c r="E1461" s="34"/>
      <c r="F1461" s="34" t="s">
        <v>5182</v>
      </c>
      <c r="G1461" s="15" t="s">
        <v>4783</v>
      </c>
      <c r="H1461" s="16"/>
      <c r="I1461" s="172">
        <f t="shared" si="279"/>
        <v>1449</v>
      </c>
      <c r="J1461" s="83">
        <f t="shared" si="278"/>
        <v>1394</v>
      </c>
      <c r="K1461" s="17" t="s">
        <v>4753</v>
      </c>
      <c r="L1461" s="60" t="s">
        <v>4785</v>
      </c>
      <c r="M1461" s="60" t="s">
        <v>5649</v>
      </c>
      <c r="N1461" s="53" t="s">
        <v>4792</v>
      </c>
      <c r="O1461" s="18" t="s">
        <v>4272</v>
      </c>
      <c r="P1461" s="47"/>
      <c r="Q1461" s="48">
        <v>42996</v>
      </c>
      <c r="R1461" s="66" t="s">
        <v>1579</v>
      </c>
      <c r="S1461" s="48" t="s">
        <v>76</v>
      </c>
      <c r="T1461" s="56" t="s">
        <v>1822</v>
      </c>
      <c r="U1461" s="47" t="s">
        <v>1821</v>
      </c>
      <c r="V1461" s="58" t="s">
        <v>138</v>
      </c>
      <c r="W1461" s="58" t="s">
        <v>139</v>
      </c>
      <c r="X1461" s="58" t="s">
        <v>5183</v>
      </c>
      <c r="Y1461" s="19" t="s">
        <v>5169</v>
      </c>
      <c r="Z1461" s="71"/>
      <c r="AA1461" s="69"/>
      <c r="AB1461" s="68">
        <f t="shared" si="280"/>
        <v>0</v>
      </c>
      <c r="AC1461" s="69">
        <v>1255.1500000000001</v>
      </c>
      <c r="AD1461" s="69">
        <v>675.85</v>
      </c>
      <c r="AE1461" s="69"/>
      <c r="AF1461" s="68">
        <f t="shared" si="281"/>
        <v>1931</v>
      </c>
      <c r="AG1461" s="69"/>
      <c r="AH1461" s="69"/>
      <c r="AI1461" s="69"/>
      <c r="AJ1461" s="68">
        <f t="shared" si="282"/>
        <v>0</v>
      </c>
      <c r="AK1461" s="69"/>
      <c r="AL1461" s="69"/>
      <c r="AM1461" s="69"/>
      <c r="AN1461" s="69"/>
      <c r="AO1461" s="69"/>
      <c r="AP1461" s="69">
        <v>158</v>
      </c>
      <c r="AQ1461" s="68">
        <f t="shared" si="283"/>
        <v>158</v>
      </c>
      <c r="AR1461" s="69">
        <v>528.16</v>
      </c>
      <c r="AS1461" s="69"/>
      <c r="AT1461" s="72">
        <f t="shared" si="284"/>
        <v>112.96350000000001</v>
      </c>
      <c r="AU1461" s="71">
        <f t="shared" si="288"/>
        <v>12.677015000000001</v>
      </c>
      <c r="AV1461" s="68">
        <f t="shared" si="285"/>
        <v>2742.8005149999999</v>
      </c>
      <c r="AW1461" s="68">
        <f t="shared" si="287"/>
        <v>32913.606180000002</v>
      </c>
      <c r="AX1461" s="70">
        <v>400</v>
      </c>
      <c r="AY1461" s="70">
        <v>600</v>
      </c>
      <c r="AZ1461" s="70"/>
      <c r="BA1461" s="68">
        <f t="shared" si="286"/>
        <v>33913.606180000002</v>
      </c>
      <c r="BB1461" s="17" t="s">
        <v>5733</v>
      </c>
      <c r="BC1461" s="81" t="s">
        <v>5407</v>
      </c>
    </row>
    <row r="1462" spans="1:55" s="20" customFormat="1" ht="39.75" customHeight="1" x14ac:dyDescent="0.25">
      <c r="A1462" s="81" t="s">
        <v>73</v>
      </c>
      <c r="B1462" s="34" t="s">
        <v>2</v>
      </c>
      <c r="C1462" s="34"/>
      <c r="D1462" s="34"/>
      <c r="E1462" s="34"/>
      <c r="F1462" s="34" t="s">
        <v>5182</v>
      </c>
      <c r="G1462" s="15" t="s">
        <v>4783</v>
      </c>
      <c r="H1462" s="16"/>
      <c r="I1462" s="172">
        <f t="shared" si="279"/>
        <v>1450</v>
      </c>
      <c r="J1462" s="83">
        <f t="shared" si="278"/>
        <v>1395</v>
      </c>
      <c r="K1462" s="17" t="s">
        <v>4753</v>
      </c>
      <c r="L1462" s="60" t="s">
        <v>4785</v>
      </c>
      <c r="M1462" s="60" t="s">
        <v>5649</v>
      </c>
      <c r="N1462" s="53" t="s">
        <v>4806</v>
      </c>
      <c r="O1462" s="18" t="s">
        <v>4273</v>
      </c>
      <c r="P1462" s="47" t="s">
        <v>4274</v>
      </c>
      <c r="Q1462" s="48">
        <v>33070</v>
      </c>
      <c r="R1462" s="66" t="s">
        <v>1580</v>
      </c>
      <c r="S1462" s="48" t="s">
        <v>76</v>
      </c>
      <c r="T1462" s="56" t="s">
        <v>77</v>
      </c>
      <c r="U1462" s="47" t="s">
        <v>1821</v>
      </c>
      <c r="V1462" s="58" t="s">
        <v>142</v>
      </c>
      <c r="W1462" s="58" t="s">
        <v>143</v>
      </c>
      <c r="X1462" s="58" t="s">
        <v>5183</v>
      </c>
      <c r="Y1462" s="19" t="s">
        <v>5197</v>
      </c>
      <c r="Z1462" s="71"/>
      <c r="AA1462" s="69"/>
      <c r="AB1462" s="68">
        <f t="shared" si="280"/>
        <v>0</v>
      </c>
      <c r="AC1462" s="69">
        <v>1233.7</v>
      </c>
      <c r="AD1462" s="69">
        <v>664.3</v>
      </c>
      <c r="AE1462" s="69">
        <v>16.53</v>
      </c>
      <c r="AF1462" s="68">
        <f t="shared" si="281"/>
        <v>1914.53</v>
      </c>
      <c r="AG1462" s="69"/>
      <c r="AH1462" s="69"/>
      <c r="AI1462" s="69"/>
      <c r="AJ1462" s="68">
        <f t="shared" si="282"/>
        <v>0</v>
      </c>
      <c r="AK1462" s="69"/>
      <c r="AL1462" s="69"/>
      <c r="AM1462" s="69"/>
      <c r="AN1462" s="69"/>
      <c r="AO1462" s="69">
        <v>150</v>
      </c>
      <c r="AP1462" s="69">
        <v>158</v>
      </c>
      <c r="AQ1462" s="68">
        <f t="shared" si="283"/>
        <v>308</v>
      </c>
      <c r="AR1462" s="69">
        <v>574.72</v>
      </c>
      <c r="AS1462" s="69"/>
      <c r="AT1462" s="72">
        <f t="shared" si="284"/>
        <v>111.033</v>
      </c>
      <c r="AU1462" s="71">
        <f t="shared" si="288"/>
        <v>12.460369999999999</v>
      </c>
      <c r="AV1462" s="68">
        <f t="shared" si="285"/>
        <v>2920.7433699999997</v>
      </c>
      <c r="AW1462" s="68">
        <f t="shared" si="287"/>
        <v>35048.920439999994</v>
      </c>
      <c r="AX1462" s="70">
        <v>400</v>
      </c>
      <c r="AY1462" s="70">
        <v>600</v>
      </c>
      <c r="AZ1462" s="70"/>
      <c r="BA1462" s="68">
        <f t="shared" si="286"/>
        <v>36048.920439999994</v>
      </c>
      <c r="BB1462" s="17"/>
      <c r="BC1462" s="81"/>
    </row>
    <row r="1463" spans="1:55" s="20" customFormat="1" ht="39.75" customHeight="1" x14ac:dyDescent="0.25">
      <c r="A1463" s="81" t="s">
        <v>73</v>
      </c>
      <c r="B1463" s="34"/>
      <c r="C1463" s="34"/>
      <c r="D1463" s="34">
        <v>1</v>
      </c>
      <c r="E1463" s="34"/>
      <c r="F1463" s="34" t="s">
        <v>5182</v>
      </c>
      <c r="G1463" s="15" t="s">
        <v>4783</v>
      </c>
      <c r="H1463" s="16"/>
      <c r="I1463" s="172">
        <f t="shared" si="279"/>
        <v>1451</v>
      </c>
      <c r="J1463" s="83">
        <f t="shared" si="278"/>
        <v>1396</v>
      </c>
      <c r="K1463" s="17" t="s">
        <v>4753</v>
      </c>
      <c r="L1463" s="60" t="s">
        <v>4785</v>
      </c>
      <c r="M1463" s="60" t="s">
        <v>5649</v>
      </c>
      <c r="N1463" s="53" t="s">
        <v>4807</v>
      </c>
      <c r="O1463" s="18" t="s">
        <v>4275</v>
      </c>
      <c r="P1463" s="47"/>
      <c r="Q1463" s="48">
        <v>41426</v>
      </c>
      <c r="R1463" s="66" t="s">
        <v>1581</v>
      </c>
      <c r="S1463" s="48" t="s">
        <v>76</v>
      </c>
      <c r="T1463" s="56" t="s">
        <v>1822</v>
      </c>
      <c r="U1463" s="47" t="s">
        <v>1821</v>
      </c>
      <c r="V1463" s="58" t="s">
        <v>138</v>
      </c>
      <c r="W1463" s="58" t="s">
        <v>139</v>
      </c>
      <c r="X1463" s="58" t="s">
        <v>5183</v>
      </c>
      <c r="Y1463" s="19" t="s">
        <v>5197</v>
      </c>
      <c r="Z1463" s="71"/>
      <c r="AA1463" s="69"/>
      <c r="AB1463" s="68">
        <f t="shared" si="280"/>
        <v>0</v>
      </c>
      <c r="AC1463" s="69">
        <v>1255.1500000000001</v>
      </c>
      <c r="AD1463" s="69">
        <v>675.85</v>
      </c>
      <c r="AE1463" s="69"/>
      <c r="AF1463" s="68">
        <f t="shared" si="281"/>
        <v>1931</v>
      </c>
      <c r="AG1463" s="69"/>
      <c r="AH1463" s="69"/>
      <c r="AI1463" s="69"/>
      <c r="AJ1463" s="68">
        <f t="shared" si="282"/>
        <v>0</v>
      </c>
      <c r="AK1463" s="69"/>
      <c r="AL1463" s="69"/>
      <c r="AM1463" s="69"/>
      <c r="AN1463" s="69"/>
      <c r="AO1463" s="69"/>
      <c r="AP1463" s="69"/>
      <c r="AQ1463" s="68">
        <f t="shared" si="283"/>
        <v>0</v>
      </c>
      <c r="AR1463" s="69"/>
      <c r="AS1463" s="69"/>
      <c r="AT1463" s="72">
        <f t="shared" si="284"/>
        <v>112.96350000000001</v>
      </c>
      <c r="AU1463" s="71">
        <f t="shared" si="288"/>
        <v>12.677015000000001</v>
      </c>
      <c r="AV1463" s="68">
        <f t="shared" si="285"/>
        <v>2056.6405150000001</v>
      </c>
      <c r="AW1463" s="68">
        <f>AV1463*8</f>
        <v>16453.12412</v>
      </c>
      <c r="AX1463" s="70">
        <v>400</v>
      </c>
      <c r="AY1463" s="70">
        <v>600</v>
      </c>
      <c r="AZ1463" s="70"/>
      <c r="BA1463" s="68">
        <f t="shared" si="286"/>
        <v>17453.12412</v>
      </c>
      <c r="BB1463" s="17" t="s">
        <v>4917</v>
      </c>
      <c r="BC1463" s="81" t="s">
        <v>4946</v>
      </c>
    </row>
    <row r="1464" spans="1:55" s="20" customFormat="1" ht="39.75" customHeight="1" x14ac:dyDescent="0.25">
      <c r="A1464" s="81" t="s">
        <v>73</v>
      </c>
      <c r="B1464" s="34" t="s">
        <v>2</v>
      </c>
      <c r="C1464" s="34"/>
      <c r="D1464" s="34"/>
      <c r="E1464" s="34"/>
      <c r="F1464" s="34" t="s">
        <v>5182</v>
      </c>
      <c r="G1464" s="15" t="s">
        <v>4783</v>
      </c>
      <c r="H1464" s="16"/>
      <c r="I1464" s="172">
        <f t="shared" si="279"/>
        <v>1452</v>
      </c>
      <c r="J1464" s="83">
        <f t="shared" si="278"/>
        <v>1397</v>
      </c>
      <c r="K1464" s="17" t="s">
        <v>4753</v>
      </c>
      <c r="L1464" s="60" t="s">
        <v>4785</v>
      </c>
      <c r="M1464" s="60" t="s">
        <v>5649</v>
      </c>
      <c r="N1464" s="53" t="s">
        <v>4792</v>
      </c>
      <c r="O1464" s="18" t="s">
        <v>4276</v>
      </c>
      <c r="P1464" s="47" t="s">
        <v>4277</v>
      </c>
      <c r="Q1464" s="48">
        <v>32112</v>
      </c>
      <c r="R1464" s="66" t="s">
        <v>1582</v>
      </c>
      <c r="S1464" s="48" t="s">
        <v>76</v>
      </c>
      <c r="T1464" s="56" t="s">
        <v>77</v>
      </c>
      <c r="U1464" s="47" t="s">
        <v>1821</v>
      </c>
      <c r="V1464" s="58" t="s">
        <v>142</v>
      </c>
      <c r="W1464" s="58" t="s">
        <v>143</v>
      </c>
      <c r="X1464" s="58" t="s">
        <v>5183</v>
      </c>
      <c r="Y1464" s="19" t="s">
        <v>5169</v>
      </c>
      <c r="Z1464" s="71"/>
      <c r="AA1464" s="69"/>
      <c r="AB1464" s="68">
        <f t="shared" si="280"/>
        <v>0</v>
      </c>
      <c r="AC1464" s="69">
        <v>1233.7</v>
      </c>
      <c r="AD1464" s="69">
        <v>664.3</v>
      </c>
      <c r="AE1464" s="69">
        <v>7.7</v>
      </c>
      <c r="AF1464" s="68">
        <f t="shared" si="281"/>
        <v>1905.7</v>
      </c>
      <c r="AG1464" s="69"/>
      <c r="AH1464" s="69"/>
      <c r="AI1464" s="69"/>
      <c r="AJ1464" s="68">
        <f t="shared" si="282"/>
        <v>0</v>
      </c>
      <c r="AK1464" s="69"/>
      <c r="AL1464" s="69"/>
      <c r="AM1464" s="69"/>
      <c r="AN1464" s="69"/>
      <c r="AO1464" s="69"/>
      <c r="AP1464" s="69">
        <v>158</v>
      </c>
      <c r="AQ1464" s="68">
        <f t="shared" si="283"/>
        <v>158</v>
      </c>
      <c r="AR1464" s="69">
        <v>551.94000000000005</v>
      </c>
      <c r="AS1464" s="69"/>
      <c r="AT1464" s="72">
        <f t="shared" si="284"/>
        <v>111.033</v>
      </c>
      <c r="AU1464" s="71">
        <f t="shared" si="288"/>
        <v>12.460369999999999</v>
      </c>
      <c r="AV1464" s="68">
        <f t="shared" si="285"/>
        <v>2739.1333699999996</v>
      </c>
      <c r="AW1464" s="68">
        <f t="shared" si="287"/>
        <v>32869.600439999995</v>
      </c>
      <c r="AX1464" s="70">
        <v>400</v>
      </c>
      <c r="AY1464" s="70">
        <v>600</v>
      </c>
      <c r="AZ1464" s="70"/>
      <c r="BA1464" s="68">
        <f t="shared" si="286"/>
        <v>33869.600439999995</v>
      </c>
      <c r="BB1464" s="17"/>
      <c r="BC1464" s="81"/>
    </row>
    <row r="1465" spans="1:55" s="20" customFormat="1" ht="39.75" customHeight="1" x14ac:dyDescent="0.25">
      <c r="A1465" s="81" t="s">
        <v>73</v>
      </c>
      <c r="B1465" s="34" t="s">
        <v>2</v>
      </c>
      <c r="C1465" s="34"/>
      <c r="D1465" s="34"/>
      <c r="E1465" s="34"/>
      <c r="F1465" s="34" t="s">
        <v>5182</v>
      </c>
      <c r="G1465" s="15" t="s">
        <v>4783</v>
      </c>
      <c r="H1465" s="16"/>
      <c r="I1465" s="172">
        <f t="shared" si="279"/>
        <v>1453</v>
      </c>
      <c r="J1465" s="83">
        <f t="shared" si="278"/>
        <v>1398</v>
      </c>
      <c r="K1465" s="17" t="s">
        <v>4753</v>
      </c>
      <c r="L1465" s="60" t="s">
        <v>4785</v>
      </c>
      <c r="M1465" s="60" t="s">
        <v>5649</v>
      </c>
      <c r="N1465" s="53" t="s">
        <v>4792</v>
      </c>
      <c r="O1465" s="18" t="s">
        <v>4278</v>
      </c>
      <c r="P1465" s="47" t="s">
        <v>4279</v>
      </c>
      <c r="Q1465" s="48">
        <v>30651</v>
      </c>
      <c r="R1465" s="66" t="s">
        <v>1583</v>
      </c>
      <c r="S1465" s="48" t="s">
        <v>76</v>
      </c>
      <c r="T1465" s="56" t="s">
        <v>77</v>
      </c>
      <c r="U1465" s="47" t="s">
        <v>1821</v>
      </c>
      <c r="V1465" s="58" t="s">
        <v>140</v>
      </c>
      <c r="W1465" s="58" t="s">
        <v>141</v>
      </c>
      <c r="X1465" s="58" t="s">
        <v>5183</v>
      </c>
      <c r="Y1465" s="19" t="s">
        <v>5169</v>
      </c>
      <c r="Z1465" s="71"/>
      <c r="AA1465" s="69"/>
      <c r="AB1465" s="68">
        <f t="shared" si="280"/>
        <v>0</v>
      </c>
      <c r="AC1465" s="69">
        <v>1244.0999999999999</v>
      </c>
      <c r="AD1465" s="69">
        <v>669.9</v>
      </c>
      <c r="AE1465" s="69"/>
      <c r="AF1465" s="68">
        <f t="shared" si="281"/>
        <v>1914</v>
      </c>
      <c r="AG1465" s="69"/>
      <c r="AH1465" s="69"/>
      <c r="AI1465" s="69"/>
      <c r="AJ1465" s="68">
        <f t="shared" si="282"/>
        <v>0</v>
      </c>
      <c r="AK1465" s="69"/>
      <c r="AL1465" s="69"/>
      <c r="AM1465" s="69"/>
      <c r="AN1465" s="69"/>
      <c r="AO1465" s="69"/>
      <c r="AP1465" s="69">
        <v>158</v>
      </c>
      <c r="AQ1465" s="68">
        <f t="shared" si="283"/>
        <v>158</v>
      </c>
      <c r="AR1465" s="69">
        <v>440.04</v>
      </c>
      <c r="AS1465" s="69"/>
      <c r="AT1465" s="72">
        <f t="shared" si="284"/>
        <v>111.96899999999999</v>
      </c>
      <c r="AU1465" s="71">
        <f t="shared" si="288"/>
        <v>12.565409999999998</v>
      </c>
      <c r="AV1465" s="68">
        <f t="shared" si="285"/>
        <v>2636.5744100000002</v>
      </c>
      <c r="AW1465" s="68">
        <f t="shared" si="287"/>
        <v>31638.892920000002</v>
      </c>
      <c r="AX1465" s="70">
        <v>400</v>
      </c>
      <c r="AY1465" s="70">
        <v>600</v>
      </c>
      <c r="AZ1465" s="70"/>
      <c r="BA1465" s="68">
        <f t="shared" si="286"/>
        <v>32638.892920000002</v>
      </c>
      <c r="BB1465" s="17"/>
      <c r="BC1465" s="81"/>
    </row>
    <row r="1466" spans="1:55" s="20" customFormat="1" ht="39.75" customHeight="1" x14ac:dyDescent="0.25">
      <c r="A1466" s="81" t="s">
        <v>73</v>
      </c>
      <c r="B1466" s="34" t="s">
        <v>2</v>
      </c>
      <c r="C1466" s="34"/>
      <c r="D1466" s="34"/>
      <c r="E1466" s="34"/>
      <c r="F1466" s="34" t="s">
        <v>5182</v>
      </c>
      <c r="G1466" s="15" t="s">
        <v>4783</v>
      </c>
      <c r="H1466" s="16"/>
      <c r="I1466" s="172">
        <f t="shared" si="279"/>
        <v>1454</v>
      </c>
      <c r="J1466" s="83">
        <f t="shared" si="278"/>
        <v>1399</v>
      </c>
      <c r="K1466" s="17" t="s">
        <v>4753</v>
      </c>
      <c r="L1466" s="60" t="s">
        <v>4785</v>
      </c>
      <c r="M1466" s="60" t="s">
        <v>5649</v>
      </c>
      <c r="N1466" s="139" t="s">
        <v>4801</v>
      </c>
      <c r="O1466" s="18" t="s">
        <v>4280</v>
      </c>
      <c r="P1466" s="47" t="s">
        <v>4281</v>
      </c>
      <c r="Q1466" s="48">
        <v>31017</v>
      </c>
      <c r="R1466" s="66" t="s">
        <v>1584</v>
      </c>
      <c r="S1466" s="48" t="s">
        <v>76</v>
      </c>
      <c r="T1466" s="56" t="s">
        <v>77</v>
      </c>
      <c r="U1466" s="47" t="s">
        <v>1821</v>
      </c>
      <c r="V1466" s="58" t="s">
        <v>142</v>
      </c>
      <c r="W1466" s="58" t="s">
        <v>143</v>
      </c>
      <c r="X1466" s="58" t="s">
        <v>5183</v>
      </c>
      <c r="Y1466" s="19" t="s">
        <v>5169</v>
      </c>
      <c r="Z1466" s="71"/>
      <c r="AA1466" s="69"/>
      <c r="AB1466" s="68">
        <f t="shared" si="280"/>
        <v>0</v>
      </c>
      <c r="AC1466" s="69">
        <v>1233.7</v>
      </c>
      <c r="AD1466" s="69">
        <v>664.3</v>
      </c>
      <c r="AE1466" s="69">
        <v>16.54</v>
      </c>
      <c r="AF1466" s="68">
        <f t="shared" si="281"/>
        <v>1914.54</v>
      </c>
      <c r="AG1466" s="69"/>
      <c r="AH1466" s="69"/>
      <c r="AI1466" s="69"/>
      <c r="AJ1466" s="68">
        <f t="shared" si="282"/>
        <v>0</v>
      </c>
      <c r="AK1466" s="69"/>
      <c r="AL1466" s="69"/>
      <c r="AM1466" s="69"/>
      <c r="AN1466" s="69"/>
      <c r="AO1466" s="69"/>
      <c r="AP1466" s="69">
        <v>158</v>
      </c>
      <c r="AQ1466" s="68">
        <f t="shared" si="283"/>
        <v>158</v>
      </c>
      <c r="AR1466" s="69">
        <v>528.16</v>
      </c>
      <c r="AS1466" s="69"/>
      <c r="AT1466" s="72">
        <f t="shared" si="284"/>
        <v>111.033</v>
      </c>
      <c r="AU1466" s="71">
        <f t="shared" si="288"/>
        <v>12.460369999999999</v>
      </c>
      <c r="AV1466" s="68">
        <f t="shared" si="285"/>
        <v>2724.1933699999995</v>
      </c>
      <c r="AW1466" s="68">
        <f t="shared" si="287"/>
        <v>32690.320439999996</v>
      </c>
      <c r="AX1466" s="70">
        <v>400</v>
      </c>
      <c r="AY1466" s="70">
        <v>600</v>
      </c>
      <c r="AZ1466" s="70"/>
      <c r="BA1466" s="68">
        <f t="shared" si="286"/>
        <v>33690.320439999996</v>
      </c>
      <c r="BB1466" s="17"/>
      <c r="BC1466" s="81"/>
    </row>
    <row r="1467" spans="1:55" s="20" customFormat="1" ht="39.75" customHeight="1" x14ac:dyDescent="0.25">
      <c r="A1467" s="81" t="s">
        <v>73</v>
      </c>
      <c r="B1467" s="34" t="s">
        <v>2</v>
      </c>
      <c r="C1467" s="34"/>
      <c r="D1467" s="34"/>
      <c r="E1467" s="34"/>
      <c r="F1467" s="34" t="s">
        <v>5182</v>
      </c>
      <c r="G1467" s="15" t="s">
        <v>4783</v>
      </c>
      <c r="H1467" s="16"/>
      <c r="I1467" s="172">
        <f t="shared" si="279"/>
        <v>1455</v>
      </c>
      <c r="J1467" s="83">
        <f t="shared" si="278"/>
        <v>1400</v>
      </c>
      <c r="K1467" s="17" t="s">
        <v>4753</v>
      </c>
      <c r="L1467" s="60" t="s">
        <v>4785</v>
      </c>
      <c r="M1467" s="60" t="s">
        <v>5649</v>
      </c>
      <c r="N1467" s="53" t="s">
        <v>4805</v>
      </c>
      <c r="O1467" s="18" t="s">
        <v>4282</v>
      </c>
      <c r="P1467" s="47" t="s">
        <v>4283</v>
      </c>
      <c r="Q1467" s="48">
        <v>35250</v>
      </c>
      <c r="R1467" s="66" t="s">
        <v>1585</v>
      </c>
      <c r="S1467" s="48" t="s">
        <v>76</v>
      </c>
      <c r="T1467" s="56" t="s">
        <v>77</v>
      </c>
      <c r="U1467" s="47" t="s">
        <v>1821</v>
      </c>
      <c r="V1467" s="58" t="s">
        <v>142</v>
      </c>
      <c r="W1467" s="58" t="s">
        <v>143</v>
      </c>
      <c r="X1467" s="58" t="s">
        <v>5183</v>
      </c>
      <c r="Y1467" s="19" t="s">
        <v>5169</v>
      </c>
      <c r="Z1467" s="71"/>
      <c r="AA1467" s="69"/>
      <c r="AB1467" s="68">
        <f t="shared" si="280"/>
        <v>0</v>
      </c>
      <c r="AC1467" s="69">
        <v>1233.7</v>
      </c>
      <c r="AD1467" s="69">
        <v>664.3</v>
      </c>
      <c r="AE1467" s="69"/>
      <c r="AF1467" s="68">
        <f t="shared" si="281"/>
        <v>1898</v>
      </c>
      <c r="AG1467" s="69"/>
      <c r="AH1467" s="69"/>
      <c r="AI1467" s="69"/>
      <c r="AJ1467" s="68">
        <f t="shared" si="282"/>
        <v>0</v>
      </c>
      <c r="AK1467" s="69"/>
      <c r="AL1467" s="69"/>
      <c r="AM1467" s="69"/>
      <c r="AN1467" s="69"/>
      <c r="AO1467" s="69"/>
      <c r="AP1467" s="69">
        <v>158</v>
      </c>
      <c r="AQ1467" s="68">
        <f t="shared" si="283"/>
        <v>158</v>
      </c>
      <c r="AR1467" s="69">
        <v>541.04999999999995</v>
      </c>
      <c r="AS1467" s="69"/>
      <c r="AT1467" s="72">
        <f t="shared" si="284"/>
        <v>111.033</v>
      </c>
      <c r="AU1467" s="71">
        <f t="shared" si="288"/>
        <v>12.460369999999999</v>
      </c>
      <c r="AV1467" s="68">
        <f t="shared" si="285"/>
        <v>2720.5433699999999</v>
      </c>
      <c r="AW1467" s="68">
        <f t="shared" si="287"/>
        <v>32646.52044</v>
      </c>
      <c r="AX1467" s="70">
        <v>400</v>
      </c>
      <c r="AY1467" s="70">
        <v>600</v>
      </c>
      <c r="AZ1467" s="70"/>
      <c r="BA1467" s="68">
        <f t="shared" si="286"/>
        <v>33646.52044</v>
      </c>
      <c r="BB1467" s="17"/>
      <c r="BC1467" s="81"/>
    </row>
    <row r="1468" spans="1:55" s="20" customFormat="1" ht="39.75" customHeight="1" x14ac:dyDescent="0.25">
      <c r="A1468" s="81" t="s">
        <v>73</v>
      </c>
      <c r="B1468" s="34" t="s">
        <v>2</v>
      </c>
      <c r="C1468" s="34"/>
      <c r="D1468" s="34"/>
      <c r="E1468" s="34"/>
      <c r="F1468" s="34" t="s">
        <v>5182</v>
      </c>
      <c r="G1468" s="15" t="s">
        <v>4783</v>
      </c>
      <c r="H1468" s="16"/>
      <c r="I1468" s="172">
        <f t="shared" si="279"/>
        <v>1456</v>
      </c>
      <c r="J1468" s="83">
        <f t="shared" si="278"/>
        <v>1401</v>
      </c>
      <c r="K1468" s="17" t="s">
        <v>4753</v>
      </c>
      <c r="L1468" s="60" t="s">
        <v>4785</v>
      </c>
      <c r="M1468" s="60" t="s">
        <v>5649</v>
      </c>
      <c r="N1468" s="53" t="s">
        <v>4790</v>
      </c>
      <c r="O1468" s="18" t="s">
        <v>4284</v>
      </c>
      <c r="P1468" s="47" t="s">
        <v>4285</v>
      </c>
      <c r="Q1468" s="48">
        <v>29334</v>
      </c>
      <c r="R1468" s="66" t="s">
        <v>1586</v>
      </c>
      <c r="S1468" s="48" t="s">
        <v>76</v>
      </c>
      <c r="T1468" s="56" t="s">
        <v>77</v>
      </c>
      <c r="U1468" s="47" t="s">
        <v>1821</v>
      </c>
      <c r="V1468" s="58" t="s">
        <v>140</v>
      </c>
      <c r="W1468" s="58" t="s">
        <v>141</v>
      </c>
      <c r="X1468" s="58" t="s">
        <v>5183</v>
      </c>
      <c r="Y1468" s="19" t="s">
        <v>5169</v>
      </c>
      <c r="Z1468" s="71"/>
      <c r="AA1468" s="69"/>
      <c r="AB1468" s="68">
        <f t="shared" si="280"/>
        <v>0</v>
      </c>
      <c r="AC1468" s="69">
        <v>1244.0999999999999</v>
      </c>
      <c r="AD1468" s="69">
        <v>669.9</v>
      </c>
      <c r="AE1468" s="69">
        <v>13.63</v>
      </c>
      <c r="AF1468" s="68">
        <f t="shared" si="281"/>
        <v>1927.63</v>
      </c>
      <c r="AG1468" s="69"/>
      <c r="AH1468" s="69"/>
      <c r="AI1468" s="69"/>
      <c r="AJ1468" s="68">
        <f t="shared" si="282"/>
        <v>0</v>
      </c>
      <c r="AK1468" s="69"/>
      <c r="AL1468" s="69"/>
      <c r="AM1468" s="69"/>
      <c r="AN1468" s="69"/>
      <c r="AO1468" s="69">
        <v>150</v>
      </c>
      <c r="AP1468" s="69">
        <v>158</v>
      </c>
      <c r="AQ1468" s="68">
        <f t="shared" si="283"/>
        <v>308</v>
      </c>
      <c r="AR1468" s="69">
        <v>529.16</v>
      </c>
      <c r="AS1468" s="69"/>
      <c r="AT1468" s="72">
        <f t="shared" si="284"/>
        <v>111.96899999999999</v>
      </c>
      <c r="AU1468" s="71">
        <f t="shared" si="288"/>
        <v>12.565409999999998</v>
      </c>
      <c r="AV1468" s="68">
        <f t="shared" si="285"/>
        <v>2889.3244100000002</v>
      </c>
      <c r="AW1468" s="68">
        <f t="shared" si="287"/>
        <v>34671.892919999998</v>
      </c>
      <c r="AX1468" s="70">
        <v>400</v>
      </c>
      <c r="AY1468" s="70">
        <v>600</v>
      </c>
      <c r="AZ1468" s="70"/>
      <c r="BA1468" s="68">
        <f t="shared" si="286"/>
        <v>35671.892919999998</v>
      </c>
      <c r="BB1468" s="17"/>
      <c r="BC1468" s="81"/>
    </row>
    <row r="1469" spans="1:55" s="20" customFormat="1" ht="39.75" customHeight="1" x14ac:dyDescent="0.25">
      <c r="A1469" s="81" t="s">
        <v>73</v>
      </c>
      <c r="B1469" s="34" t="s">
        <v>2</v>
      </c>
      <c r="C1469" s="34"/>
      <c r="D1469" s="34"/>
      <c r="E1469" s="34"/>
      <c r="F1469" s="34" t="s">
        <v>5182</v>
      </c>
      <c r="G1469" s="15" t="s">
        <v>4783</v>
      </c>
      <c r="H1469" s="16"/>
      <c r="I1469" s="172">
        <f t="shared" si="279"/>
        <v>1457</v>
      </c>
      <c r="J1469" s="83">
        <f t="shared" si="278"/>
        <v>1402</v>
      </c>
      <c r="K1469" s="17" t="s">
        <v>4753</v>
      </c>
      <c r="L1469" s="60" t="s">
        <v>4785</v>
      </c>
      <c r="M1469" s="60" t="s">
        <v>5649</v>
      </c>
      <c r="N1469" s="53" t="s">
        <v>4792</v>
      </c>
      <c r="O1469" s="18" t="s">
        <v>4286</v>
      </c>
      <c r="P1469" s="47" t="s">
        <v>4287</v>
      </c>
      <c r="Q1469" s="48">
        <v>32387</v>
      </c>
      <c r="R1469" s="66" t="s">
        <v>1587</v>
      </c>
      <c r="S1469" s="48" t="s">
        <v>76</v>
      </c>
      <c r="T1469" s="56" t="s">
        <v>77</v>
      </c>
      <c r="U1469" s="47" t="s">
        <v>1821</v>
      </c>
      <c r="V1469" s="58" t="s">
        <v>142</v>
      </c>
      <c r="W1469" s="58" t="s">
        <v>143</v>
      </c>
      <c r="X1469" s="58" t="s">
        <v>5183</v>
      </c>
      <c r="Y1469" s="19" t="s">
        <v>5169</v>
      </c>
      <c r="Z1469" s="71"/>
      <c r="AA1469" s="69"/>
      <c r="AB1469" s="68">
        <f t="shared" si="280"/>
        <v>0</v>
      </c>
      <c r="AC1469" s="69">
        <v>1233.7</v>
      </c>
      <c r="AD1469" s="69">
        <v>664.3</v>
      </c>
      <c r="AE1469" s="69">
        <v>17.78</v>
      </c>
      <c r="AF1469" s="68">
        <f t="shared" si="281"/>
        <v>1915.78</v>
      </c>
      <c r="AG1469" s="69"/>
      <c r="AH1469" s="69"/>
      <c r="AI1469" s="69"/>
      <c r="AJ1469" s="68">
        <f t="shared" si="282"/>
        <v>0</v>
      </c>
      <c r="AK1469" s="69"/>
      <c r="AL1469" s="69"/>
      <c r="AM1469" s="69"/>
      <c r="AN1469" s="69"/>
      <c r="AO1469" s="69"/>
      <c r="AP1469" s="69">
        <v>158</v>
      </c>
      <c r="AQ1469" s="68">
        <f t="shared" si="283"/>
        <v>158</v>
      </c>
      <c r="AR1469" s="69">
        <v>575.72</v>
      </c>
      <c r="AS1469" s="69"/>
      <c r="AT1469" s="72">
        <f t="shared" si="284"/>
        <v>111.033</v>
      </c>
      <c r="AU1469" s="71">
        <f t="shared" si="288"/>
        <v>12.460369999999999</v>
      </c>
      <c r="AV1469" s="68">
        <f t="shared" si="285"/>
        <v>2772.9933699999997</v>
      </c>
      <c r="AW1469" s="68">
        <f t="shared" si="287"/>
        <v>33275.920439999994</v>
      </c>
      <c r="AX1469" s="70">
        <v>400</v>
      </c>
      <c r="AY1469" s="70">
        <v>600</v>
      </c>
      <c r="AZ1469" s="70"/>
      <c r="BA1469" s="68">
        <f t="shared" si="286"/>
        <v>34275.920439999994</v>
      </c>
      <c r="BB1469" s="17"/>
      <c r="BC1469" s="81"/>
    </row>
    <row r="1470" spans="1:55" s="20" customFormat="1" ht="39.75" customHeight="1" x14ac:dyDescent="0.25">
      <c r="A1470" s="81" t="s">
        <v>73</v>
      </c>
      <c r="B1470" s="34" t="s">
        <v>2</v>
      </c>
      <c r="C1470" s="34"/>
      <c r="D1470" s="34"/>
      <c r="E1470" s="34"/>
      <c r="F1470" s="34" t="s">
        <v>5182</v>
      </c>
      <c r="G1470" s="15" t="s">
        <v>4783</v>
      </c>
      <c r="H1470" s="16"/>
      <c r="I1470" s="172">
        <f t="shared" si="279"/>
        <v>1458</v>
      </c>
      <c r="J1470" s="83">
        <f t="shared" si="278"/>
        <v>1403</v>
      </c>
      <c r="K1470" s="17" t="s">
        <v>4753</v>
      </c>
      <c r="L1470" s="60" t="s">
        <v>4785</v>
      </c>
      <c r="M1470" s="60" t="s">
        <v>5649</v>
      </c>
      <c r="N1470" s="53" t="s">
        <v>4808</v>
      </c>
      <c r="O1470" s="18" t="s">
        <v>4288</v>
      </c>
      <c r="P1470" s="47" t="s">
        <v>4289</v>
      </c>
      <c r="Q1470" s="48">
        <v>32508</v>
      </c>
      <c r="R1470" s="66" t="s">
        <v>1588</v>
      </c>
      <c r="S1470" s="48" t="s">
        <v>76</v>
      </c>
      <c r="T1470" s="56" t="s">
        <v>77</v>
      </c>
      <c r="U1470" s="47" t="s">
        <v>1821</v>
      </c>
      <c r="V1470" s="58" t="s">
        <v>142</v>
      </c>
      <c r="W1470" s="58" t="s">
        <v>143</v>
      </c>
      <c r="X1470" s="58" t="s">
        <v>5183</v>
      </c>
      <c r="Y1470" s="19" t="s">
        <v>5169</v>
      </c>
      <c r="Z1470" s="71"/>
      <c r="AA1470" s="69"/>
      <c r="AB1470" s="68">
        <f t="shared" si="280"/>
        <v>0</v>
      </c>
      <c r="AC1470" s="69">
        <v>1233.7</v>
      </c>
      <c r="AD1470" s="69">
        <v>664.3</v>
      </c>
      <c r="AE1470" s="69">
        <v>13.75</v>
      </c>
      <c r="AF1470" s="68">
        <f t="shared" si="281"/>
        <v>1911.75</v>
      </c>
      <c r="AG1470" s="69"/>
      <c r="AH1470" s="69"/>
      <c r="AI1470" s="69"/>
      <c r="AJ1470" s="68">
        <f t="shared" si="282"/>
        <v>0</v>
      </c>
      <c r="AK1470" s="69"/>
      <c r="AL1470" s="69"/>
      <c r="AM1470" s="69"/>
      <c r="AN1470" s="69"/>
      <c r="AO1470" s="69"/>
      <c r="AP1470" s="69">
        <v>158</v>
      </c>
      <c r="AQ1470" s="68">
        <f t="shared" si="283"/>
        <v>158</v>
      </c>
      <c r="AR1470" s="69">
        <v>552.94000000000005</v>
      </c>
      <c r="AS1470" s="69"/>
      <c r="AT1470" s="72">
        <f t="shared" si="284"/>
        <v>111.033</v>
      </c>
      <c r="AU1470" s="71">
        <f t="shared" si="288"/>
        <v>12.460369999999999</v>
      </c>
      <c r="AV1470" s="68">
        <f t="shared" si="285"/>
        <v>2746.1833699999997</v>
      </c>
      <c r="AW1470" s="68">
        <f t="shared" si="287"/>
        <v>32954.200440000001</v>
      </c>
      <c r="AX1470" s="70">
        <v>400</v>
      </c>
      <c r="AY1470" s="70">
        <v>600</v>
      </c>
      <c r="AZ1470" s="70"/>
      <c r="BA1470" s="68">
        <f t="shared" si="286"/>
        <v>33954.200440000001</v>
      </c>
      <c r="BB1470" s="17"/>
      <c r="BC1470" s="81"/>
    </row>
    <row r="1471" spans="1:55" s="20" customFormat="1" ht="39.75" customHeight="1" x14ac:dyDescent="0.25">
      <c r="A1471" s="81" t="s">
        <v>73</v>
      </c>
      <c r="B1471" s="34" t="s">
        <v>2</v>
      </c>
      <c r="C1471" s="34"/>
      <c r="D1471" s="34"/>
      <c r="E1471" s="34"/>
      <c r="F1471" s="34" t="s">
        <v>5182</v>
      </c>
      <c r="G1471" s="15" t="s">
        <v>4783</v>
      </c>
      <c r="H1471" s="16"/>
      <c r="I1471" s="172">
        <f t="shared" si="279"/>
        <v>1459</v>
      </c>
      <c r="J1471" s="83">
        <f t="shared" si="278"/>
        <v>1404</v>
      </c>
      <c r="K1471" s="17" t="s">
        <v>4753</v>
      </c>
      <c r="L1471" s="60" t="s">
        <v>4785</v>
      </c>
      <c r="M1471" s="60" t="s">
        <v>5649</v>
      </c>
      <c r="N1471" s="53" t="s">
        <v>4794</v>
      </c>
      <c r="O1471" s="18" t="s">
        <v>4290</v>
      </c>
      <c r="P1471" s="47" t="s">
        <v>4291</v>
      </c>
      <c r="Q1471" s="48">
        <v>33676</v>
      </c>
      <c r="R1471" s="66" t="s">
        <v>1589</v>
      </c>
      <c r="S1471" s="48" t="s">
        <v>76</v>
      </c>
      <c r="T1471" s="56" t="s">
        <v>77</v>
      </c>
      <c r="U1471" s="47" t="s">
        <v>1821</v>
      </c>
      <c r="V1471" s="58" t="s">
        <v>142</v>
      </c>
      <c r="W1471" s="58" t="s">
        <v>143</v>
      </c>
      <c r="X1471" s="58" t="s">
        <v>5183</v>
      </c>
      <c r="Y1471" s="19" t="s">
        <v>5169</v>
      </c>
      <c r="Z1471" s="71"/>
      <c r="AA1471" s="69"/>
      <c r="AB1471" s="68">
        <f t="shared" si="280"/>
        <v>0</v>
      </c>
      <c r="AC1471" s="69">
        <v>1233.7</v>
      </c>
      <c r="AD1471" s="69">
        <v>664.3</v>
      </c>
      <c r="AE1471" s="69">
        <v>17.23</v>
      </c>
      <c r="AF1471" s="68">
        <f t="shared" si="281"/>
        <v>1915.23</v>
      </c>
      <c r="AG1471" s="69"/>
      <c r="AH1471" s="69"/>
      <c r="AI1471" s="69"/>
      <c r="AJ1471" s="68">
        <f t="shared" si="282"/>
        <v>0</v>
      </c>
      <c r="AK1471" s="69"/>
      <c r="AL1471" s="69"/>
      <c r="AM1471" s="69"/>
      <c r="AN1471" s="69"/>
      <c r="AO1471" s="69"/>
      <c r="AP1471" s="69">
        <v>158</v>
      </c>
      <c r="AQ1471" s="68">
        <f t="shared" si="283"/>
        <v>158</v>
      </c>
      <c r="AR1471" s="69"/>
      <c r="AS1471" s="69"/>
      <c r="AT1471" s="72">
        <f t="shared" si="284"/>
        <v>111.033</v>
      </c>
      <c r="AU1471" s="71">
        <f t="shared" si="288"/>
        <v>12.460369999999999</v>
      </c>
      <c r="AV1471" s="68">
        <f t="shared" si="285"/>
        <v>2196.7233699999997</v>
      </c>
      <c r="AW1471" s="68">
        <f t="shared" si="287"/>
        <v>26360.680439999996</v>
      </c>
      <c r="AX1471" s="70">
        <v>400</v>
      </c>
      <c r="AY1471" s="70">
        <v>600</v>
      </c>
      <c r="AZ1471" s="70"/>
      <c r="BA1471" s="68">
        <f t="shared" si="286"/>
        <v>27360.680439999996</v>
      </c>
      <c r="BB1471" s="17"/>
      <c r="BC1471" s="81"/>
    </row>
    <row r="1472" spans="1:55" s="20" customFormat="1" ht="39.75" customHeight="1" x14ac:dyDescent="0.25">
      <c r="A1472" s="81" t="s">
        <v>73</v>
      </c>
      <c r="B1472" s="34" t="s">
        <v>2</v>
      </c>
      <c r="C1472" s="34"/>
      <c r="D1472" s="34"/>
      <c r="E1472" s="34"/>
      <c r="F1472" s="34" t="s">
        <v>5182</v>
      </c>
      <c r="G1472" s="15" t="s">
        <v>4783</v>
      </c>
      <c r="H1472" s="16"/>
      <c r="I1472" s="172">
        <f t="shared" si="279"/>
        <v>1460</v>
      </c>
      <c r="J1472" s="83">
        <f t="shared" si="278"/>
        <v>1405</v>
      </c>
      <c r="K1472" s="17" t="s">
        <v>4753</v>
      </c>
      <c r="L1472" s="60" t="s">
        <v>4785</v>
      </c>
      <c r="M1472" s="60" t="s">
        <v>5649</v>
      </c>
      <c r="N1472" s="53" t="s">
        <v>4807</v>
      </c>
      <c r="O1472" s="18" t="s">
        <v>4292</v>
      </c>
      <c r="P1472" s="47" t="s">
        <v>4293</v>
      </c>
      <c r="Q1472" s="48">
        <v>31017</v>
      </c>
      <c r="R1472" s="66" t="s">
        <v>1590</v>
      </c>
      <c r="S1472" s="48" t="s">
        <v>76</v>
      </c>
      <c r="T1472" s="56" t="s">
        <v>77</v>
      </c>
      <c r="U1472" s="47" t="s">
        <v>1821</v>
      </c>
      <c r="V1472" s="58" t="s">
        <v>140</v>
      </c>
      <c r="W1472" s="58" t="s">
        <v>141</v>
      </c>
      <c r="X1472" s="58" t="s">
        <v>5183</v>
      </c>
      <c r="Y1472" s="19" t="s">
        <v>5197</v>
      </c>
      <c r="Z1472" s="71"/>
      <c r="AA1472" s="69"/>
      <c r="AB1472" s="68">
        <f t="shared" si="280"/>
        <v>0</v>
      </c>
      <c r="AC1472" s="69">
        <v>1244.0999999999999</v>
      </c>
      <c r="AD1472" s="69">
        <v>669.9</v>
      </c>
      <c r="AE1472" s="69">
        <v>39.21</v>
      </c>
      <c r="AF1472" s="68">
        <f t="shared" si="281"/>
        <v>1953.21</v>
      </c>
      <c r="AG1472" s="69"/>
      <c r="AH1472" s="69"/>
      <c r="AI1472" s="69"/>
      <c r="AJ1472" s="68">
        <f t="shared" si="282"/>
        <v>0</v>
      </c>
      <c r="AK1472" s="69"/>
      <c r="AL1472" s="69"/>
      <c r="AM1472" s="69"/>
      <c r="AN1472" s="69"/>
      <c r="AO1472" s="69">
        <v>150</v>
      </c>
      <c r="AP1472" s="69">
        <v>158</v>
      </c>
      <c r="AQ1472" s="68">
        <f t="shared" si="283"/>
        <v>308</v>
      </c>
      <c r="AR1472" s="69">
        <v>492.49</v>
      </c>
      <c r="AS1472" s="69"/>
      <c r="AT1472" s="72">
        <f t="shared" si="284"/>
        <v>111.96899999999999</v>
      </c>
      <c r="AU1472" s="71">
        <f t="shared" si="288"/>
        <v>12.565409999999998</v>
      </c>
      <c r="AV1472" s="68">
        <f t="shared" si="285"/>
        <v>2878.23441</v>
      </c>
      <c r="AW1472" s="68">
        <f t="shared" si="287"/>
        <v>34538.812919999997</v>
      </c>
      <c r="AX1472" s="70">
        <v>400</v>
      </c>
      <c r="AY1472" s="70">
        <v>600</v>
      </c>
      <c r="AZ1472" s="70"/>
      <c r="BA1472" s="68">
        <f t="shared" si="286"/>
        <v>35538.812919999997</v>
      </c>
      <c r="BB1472" s="17"/>
      <c r="BC1472" s="81"/>
    </row>
    <row r="1473" spans="1:55" s="20" customFormat="1" ht="39.75" customHeight="1" x14ac:dyDescent="0.25">
      <c r="A1473" s="81" t="s">
        <v>73</v>
      </c>
      <c r="B1473" s="34" t="s">
        <v>2</v>
      </c>
      <c r="C1473" s="34"/>
      <c r="D1473" s="34"/>
      <c r="E1473" s="34"/>
      <c r="F1473" s="34" t="s">
        <v>5182</v>
      </c>
      <c r="G1473" s="15" t="s">
        <v>4783</v>
      </c>
      <c r="H1473" s="16"/>
      <c r="I1473" s="172">
        <f t="shared" si="279"/>
        <v>1461</v>
      </c>
      <c r="J1473" s="83">
        <f t="shared" si="278"/>
        <v>1406</v>
      </c>
      <c r="K1473" s="17" t="s">
        <v>4753</v>
      </c>
      <c r="L1473" s="60" t="s">
        <v>4785</v>
      </c>
      <c r="M1473" s="60" t="s">
        <v>5649</v>
      </c>
      <c r="N1473" s="53" t="s">
        <v>4790</v>
      </c>
      <c r="O1473" s="18" t="s">
        <v>4294</v>
      </c>
      <c r="P1473" s="47" t="s">
        <v>4295</v>
      </c>
      <c r="Q1473" s="48">
        <v>31017</v>
      </c>
      <c r="R1473" s="66" t="s">
        <v>1591</v>
      </c>
      <c r="S1473" s="48" t="s">
        <v>76</v>
      </c>
      <c r="T1473" s="56" t="s">
        <v>77</v>
      </c>
      <c r="U1473" s="47" t="s">
        <v>1821</v>
      </c>
      <c r="V1473" s="58" t="s">
        <v>142</v>
      </c>
      <c r="W1473" s="58" t="s">
        <v>143</v>
      </c>
      <c r="X1473" s="58" t="s">
        <v>5183</v>
      </c>
      <c r="Y1473" s="19" t="s">
        <v>5169</v>
      </c>
      <c r="Z1473" s="71"/>
      <c r="AA1473" s="69"/>
      <c r="AB1473" s="68">
        <f t="shared" si="280"/>
        <v>0</v>
      </c>
      <c r="AC1473" s="69">
        <v>1233.7</v>
      </c>
      <c r="AD1473" s="69">
        <v>664.3</v>
      </c>
      <c r="AE1473" s="69">
        <v>39.549999999999997</v>
      </c>
      <c r="AF1473" s="68">
        <f t="shared" si="281"/>
        <v>1937.55</v>
      </c>
      <c r="AG1473" s="69"/>
      <c r="AH1473" s="69"/>
      <c r="AI1473" s="69"/>
      <c r="AJ1473" s="68">
        <f t="shared" si="282"/>
        <v>0</v>
      </c>
      <c r="AK1473" s="69"/>
      <c r="AL1473" s="69"/>
      <c r="AM1473" s="69"/>
      <c r="AN1473" s="69"/>
      <c r="AO1473" s="69">
        <v>150</v>
      </c>
      <c r="AP1473" s="69">
        <v>158</v>
      </c>
      <c r="AQ1473" s="68">
        <f t="shared" si="283"/>
        <v>308</v>
      </c>
      <c r="AR1473" s="69">
        <v>440.04</v>
      </c>
      <c r="AS1473" s="69"/>
      <c r="AT1473" s="72">
        <f t="shared" si="284"/>
        <v>111.033</v>
      </c>
      <c r="AU1473" s="71">
        <f t="shared" si="288"/>
        <v>12.460369999999999</v>
      </c>
      <c r="AV1473" s="68">
        <f t="shared" si="285"/>
        <v>2809.0833699999998</v>
      </c>
      <c r="AW1473" s="68">
        <f t="shared" si="287"/>
        <v>33709.000439999996</v>
      </c>
      <c r="AX1473" s="70">
        <v>400</v>
      </c>
      <c r="AY1473" s="70">
        <v>600</v>
      </c>
      <c r="AZ1473" s="70"/>
      <c r="BA1473" s="68">
        <f t="shared" si="286"/>
        <v>34709.000439999996</v>
      </c>
      <c r="BB1473" s="17"/>
      <c r="BC1473" s="81"/>
    </row>
    <row r="1474" spans="1:55" s="20" customFormat="1" ht="39.75" customHeight="1" x14ac:dyDescent="0.25">
      <c r="A1474" s="81" t="s">
        <v>73</v>
      </c>
      <c r="B1474" s="34" t="s">
        <v>2</v>
      </c>
      <c r="C1474" s="34"/>
      <c r="D1474" s="34"/>
      <c r="E1474" s="34"/>
      <c r="F1474" s="34" t="s">
        <v>5182</v>
      </c>
      <c r="G1474" s="15" t="s">
        <v>4783</v>
      </c>
      <c r="H1474" s="16"/>
      <c r="I1474" s="172">
        <f t="shared" si="279"/>
        <v>1462</v>
      </c>
      <c r="J1474" s="83">
        <f t="shared" si="278"/>
        <v>1407</v>
      </c>
      <c r="K1474" s="17" t="s">
        <v>4753</v>
      </c>
      <c r="L1474" s="60" t="s">
        <v>4785</v>
      </c>
      <c r="M1474" s="60" t="s">
        <v>5649</v>
      </c>
      <c r="N1474" s="53" t="s">
        <v>4800</v>
      </c>
      <c r="O1474" s="18" t="s">
        <v>4296</v>
      </c>
      <c r="P1474" s="47" t="s">
        <v>4297</v>
      </c>
      <c r="Q1474" s="48">
        <v>30651</v>
      </c>
      <c r="R1474" s="66" t="s">
        <v>1592</v>
      </c>
      <c r="S1474" s="48" t="s">
        <v>76</v>
      </c>
      <c r="T1474" s="56" t="s">
        <v>77</v>
      </c>
      <c r="U1474" s="47" t="s">
        <v>1821</v>
      </c>
      <c r="V1474" s="58" t="s">
        <v>142</v>
      </c>
      <c r="W1474" s="58" t="s">
        <v>143</v>
      </c>
      <c r="X1474" s="58" t="s">
        <v>5183</v>
      </c>
      <c r="Y1474" s="19" t="s">
        <v>5169</v>
      </c>
      <c r="Z1474" s="71"/>
      <c r="AA1474" s="69"/>
      <c r="AB1474" s="68">
        <f t="shared" si="280"/>
        <v>0</v>
      </c>
      <c r="AC1474" s="69">
        <v>1233.7</v>
      </c>
      <c r="AD1474" s="69">
        <v>664.3</v>
      </c>
      <c r="AE1474" s="69">
        <v>16.54</v>
      </c>
      <c r="AF1474" s="68">
        <f t="shared" si="281"/>
        <v>1914.54</v>
      </c>
      <c r="AG1474" s="69"/>
      <c r="AH1474" s="69"/>
      <c r="AI1474" s="69"/>
      <c r="AJ1474" s="68">
        <f t="shared" si="282"/>
        <v>0</v>
      </c>
      <c r="AK1474" s="69"/>
      <c r="AL1474" s="69"/>
      <c r="AM1474" s="69"/>
      <c r="AN1474" s="69"/>
      <c r="AO1474" s="69"/>
      <c r="AP1474" s="69">
        <v>158</v>
      </c>
      <c r="AQ1474" s="68">
        <f t="shared" si="283"/>
        <v>158</v>
      </c>
      <c r="AR1474" s="69">
        <v>574.72</v>
      </c>
      <c r="AS1474" s="69"/>
      <c r="AT1474" s="72">
        <f t="shared" si="284"/>
        <v>111.033</v>
      </c>
      <c r="AU1474" s="71">
        <f t="shared" si="288"/>
        <v>12.460369999999999</v>
      </c>
      <c r="AV1474" s="68">
        <f t="shared" si="285"/>
        <v>2770.7533699999999</v>
      </c>
      <c r="AW1474" s="68">
        <f t="shared" si="287"/>
        <v>33249.040439999997</v>
      </c>
      <c r="AX1474" s="70">
        <v>400</v>
      </c>
      <c r="AY1474" s="70">
        <v>600</v>
      </c>
      <c r="AZ1474" s="70"/>
      <c r="BA1474" s="68">
        <f t="shared" si="286"/>
        <v>34249.040439999997</v>
      </c>
      <c r="BB1474" s="17"/>
      <c r="BC1474" s="81"/>
    </row>
    <row r="1475" spans="1:55" s="20" customFormat="1" ht="39.75" customHeight="1" x14ac:dyDescent="0.25">
      <c r="A1475" s="81" t="s">
        <v>73</v>
      </c>
      <c r="B1475" s="34" t="s">
        <v>2</v>
      </c>
      <c r="C1475" s="34"/>
      <c r="D1475" s="34"/>
      <c r="E1475" s="34"/>
      <c r="F1475" s="34" t="s">
        <v>5182</v>
      </c>
      <c r="G1475" s="15" t="s">
        <v>4783</v>
      </c>
      <c r="H1475" s="16"/>
      <c r="I1475" s="172">
        <f t="shared" si="279"/>
        <v>1463</v>
      </c>
      <c r="J1475" s="83">
        <f t="shared" si="278"/>
        <v>1408</v>
      </c>
      <c r="K1475" s="17" t="s">
        <v>4753</v>
      </c>
      <c r="L1475" s="60" t="s">
        <v>4785</v>
      </c>
      <c r="M1475" s="60" t="s">
        <v>5649</v>
      </c>
      <c r="N1475" s="53" t="s">
        <v>4792</v>
      </c>
      <c r="O1475" s="18" t="s">
        <v>4298</v>
      </c>
      <c r="P1475" s="47" t="s">
        <v>4299</v>
      </c>
      <c r="Q1475" s="48">
        <v>32126</v>
      </c>
      <c r="R1475" s="66" t="s">
        <v>1593</v>
      </c>
      <c r="S1475" s="48" t="s">
        <v>76</v>
      </c>
      <c r="T1475" s="56" t="s">
        <v>77</v>
      </c>
      <c r="U1475" s="47" t="s">
        <v>1821</v>
      </c>
      <c r="V1475" s="58" t="s">
        <v>140</v>
      </c>
      <c r="W1475" s="58" t="s">
        <v>141</v>
      </c>
      <c r="X1475" s="58" t="s">
        <v>5183</v>
      </c>
      <c r="Y1475" s="19" t="s">
        <v>5250</v>
      </c>
      <c r="Z1475" s="71"/>
      <c r="AA1475" s="69"/>
      <c r="AB1475" s="68">
        <f t="shared" si="280"/>
        <v>0</v>
      </c>
      <c r="AC1475" s="69">
        <v>1244.0999999999999</v>
      </c>
      <c r="AD1475" s="69">
        <v>669.9</v>
      </c>
      <c r="AE1475" s="69">
        <v>42.43</v>
      </c>
      <c r="AF1475" s="68">
        <f t="shared" si="281"/>
        <v>1956.43</v>
      </c>
      <c r="AG1475" s="69"/>
      <c r="AH1475" s="69"/>
      <c r="AI1475" s="69"/>
      <c r="AJ1475" s="68">
        <f t="shared" si="282"/>
        <v>0</v>
      </c>
      <c r="AK1475" s="69"/>
      <c r="AL1475" s="69"/>
      <c r="AM1475" s="69"/>
      <c r="AN1475" s="69"/>
      <c r="AO1475" s="69"/>
      <c r="AP1475" s="69">
        <v>158</v>
      </c>
      <c r="AQ1475" s="68">
        <f t="shared" si="283"/>
        <v>158</v>
      </c>
      <c r="AR1475" s="69">
        <v>538.04999999999995</v>
      </c>
      <c r="AS1475" s="69"/>
      <c r="AT1475" s="72">
        <f t="shared" si="284"/>
        <v>111.96899999999999</v>
      </c>
      <c r="AU1475" s="71">
        <f t="shared" si="288"/>
        <v>12.565409999999998</v>
      </c>
      <c r="AV1475" s="68">
        <f t="shared" si="285"/>
        <v>2777.0144100000007</v>
      </c>
      <c r="AW1475" s="68">
        <f t="shared" si="287"/>
        <v>33324.172920000012</v>
      </c>
      <c r="AX1475" s="70">
        <v>400</v>
      </c>
      <c r="AY1475" s="70">
        <v>600</v>
      </c>
      <c r="AZ1475" s="70"/>
      <c r="BA1475" s="68">
        <f t="shared" si="286"/>
        <v>34324.172920000012</v>
      </c>
      <c r="BB1475" s="17"/>
      <c r="BC1475" s="81"/>
    </row>
    <row r="1476" spans="1:55" s="20" customFormat="1" ht="39.75" customHeight="1" x14ac:dyDescent="0.25">
      <c r="A1476" s="81" t="s">
        <v>73</v>
      </c>
      <c r="B1476" s="34" t="s">
        <v>2</v>
      </c>
      <c r="C1476" s="34"/>
      <c r="D1476" s="34"/>
      <c r="E1476" s="34"/>
      <c r="F1476" s="34" t="s">
        <v>5182</v>
      </c>
      <c r="G1476" s="15" t="s">
        <v>4783</v>
      </c>
      <c r="H1476" s="16"/>
      <c r="I1476" s="172">
        <f t="shared" si="279"/>
        <v>1464</v>
      </c>
      <c r="J1476" s="83">
        <f t="shared" si="278"/>
        <v>1409</v>
      </c>
      <c r="K1476" s="17" t="s">
        <v>4753</v>
      </c>
      <c r="L1476" s="60" t="s">
        <v>4785</v>
      </c>
      <c r="M1476" s="60" t="s">
        <v>5649</v>
      </c>
      <c r="N1476" s="139" t="s">
        <v>4801</v>
      </c>
      <c r="O1476" s="18" t="s">
        <v>4300</v>
      </c>
      <c r="P1476" s="47" t="s">
        <v>4301</v>
      </c>
      <c r="Q1476" s="48">
        <v>31017</v>
      </c>
      <c r="R1476" s="66" t="s">
        <v>1594</v>
      </c>
      <c r="S1476" s="48" t="s">
        <v>76</v>
      </c>
      <c r="T1476" s="56" t="s">
        <v>77</v>
      </c>
      <c r="U1476" s="47" t="s">
        <v>1821</v>
      </c>
      <c r="V1476" s="58" t="s">
        <v>142</v>
      </c>
      <c r="W1476" s="58" t="s">
        <v>143</v>
      </c>
      <c r="X1476" s="58" t="s">
        <v>5183</v>
      </c>
      <c r="Y1476" s="19" t="s">
        <v>5169</v>
      </c>
      <c r="Z1476" s="71"/>
      <c r="AA1476" s="69"/>
      <c r="AB1476" s="68">
        <f t="shared" si="280"/>
        <v>0</v>
      </c>
      <c r="AC1476" s="69">
        <v>1233.7</v>
      </c>
      <c r="AD1476" s="69">
        <v>664.3</v>
      </c>
      <c r="AE1476" s="69">
        <v>30.94</v>
      </c>
      <c r="AF1476" s="68">
        <f t="shared" si="281"/>
        <v>1928.94</v>
      </c>
      <c r="AG1476" s="69"/>
      <c r="AH1476" s="69"/>
      <c r="AI1476" s="69"/>
      <c r="AJ1476" s="68">
        <f t="shared" si="282"/>
        <v>0</v>
      </c>
      <c r="AK1476" s="69"/>
      <c r="AL1476" s="69"/>
      <c r="AM1476" s="69"/>
      <c r="AN1476" s="69"/>
      <c r="AO1476" s="69"/>
      <c r="AP1476" s="69">
        <v>158</v>
      </c>
      <c r="AQ1476" s="68">
        <f t="shared" si="283"/>
        <v>158</v>
      </c>
      <c r="AR1476" s="69">
        <v>529.16</v>
      </c>
      <c r="AS1476" s="69"/>
      <c r="AT1476" s="72">
        <f t="shared" si="284"/>
        <v>111.033</v>
      </c>
      <c r="AU1476" s="71">
        <f t="shared" si="288"/>
        <v>12.460369999999999</v>
      </c>
      <c r="AV1476" s="68">
        <f t="shared" si="285"/>
        <v>2739.5933699999996</v>
      </c>
      <c r="AW1476" s="68">
        <f t="shared" si="287"/>
        <v>32875.120439999999</v>
      </c>
      <c r="AX1476" s="70">
        <v>400</v>
      </c>
      <c r="AY1476" s="70">
        <v>600</v>
      </c>
      <c r="AZ1476" s="70"/>
      <c r="BA1476" s="68">
        <f t="shared" si="286"/>
        <v>33875.120439999999</v>
      </c>
      <c r="BB1476" s="17"/>
      <c r="BC1476" s="81"/>
    </row>
    <row r="1477" spans="1:55" s="20" customFormat="1" ht="39.75" customHeight="1" x14ac:dyDescent="0.25">
      <c r="A1477" s="81" t="s">
        <v>73</v>
      </c>
      <c r="B1477" s="34" t="s">
        <v>2</v>
      </c>
      <c r="C1477" s="34"/>
      <c r="D1477" s="34"/>
      <c r="E1477" s="34"/>
      <c r="F1477" s="34" t="s">
        <v>5182</v>
      </c>
      <c r="G1477" s="15" t="s">
        <v>4783</v>
      </c>
      <c r="H1477" s="16"/>
      <c r="I1477" s="172">
        <f t="shared" si="279"/>
        <v>1465</v>
      </c>
      <c r="J1477" s="83">
        <f t="shared" si="278"/>
        <v>1410</v>
      </c>
      <c r="K1477" s="17" t="s">
        <v>4753</v>
      </c>
      <c r="L1477" s="60" t="s">
        <v>4785</v>
      </c>
      <c r="M1477" s="60" t="s">
        <v>5649</v>
      </c>
      <c r="N1477" s="53" t="s">
        <v>4794</v>
      </c>
      <c r="O1477" s="18" t="s">
        <v>4505</v>
      </c>
      <c r="P1477" s="47" t="s">
        <v>4506</v>
      </c>
      <c r="Q1477" s="48">
        <v>31229</v>
      </c>
      <c r="R1477" s="66" t="s">
        <v>1595</v>
      </c>
      <c r="S1477" s="48" t="s">
        <v>76</v>
      </c>
      <c r="T1477" s="56" t="s">
        <v>77</v>
      </c>
      <c r="U1477" s="47" t="s">
        <v>1821</v>
      </c>
      <c r="V1477" s="58" t="s">
        <v>140</v>
      </c>
      <c r="W1477" s="58" t="s">
        <v>141</v>
      </c>
      <c r="X1477" s="58" t="s">
        <v>5183</v>
      </c>
      <c r="Y1477" s="19" t="s">
        <v>5169</v>
      </c>
      <c r="Z1477" s="71"/>
      <c r="AA1477" s="69"/>
      <c r="AB1477" s="68">
        <f t="shared" si="280"/>
        <v>0</v>
      </c>
      <c r="AC1477" s="69">
        <v>1244.0999999999999</v>
      </c>
      <c r="AD1477" s="69">
        <v>669.9</v>
      </c>
      <c r="AE1477" s="69">
        <v>16.54</v>
      </c>
      <c r="AF1477" s="68">
        <f t="shared" si="281"/>
        <v>1930.54</v>
      </c>
      <c r="AG1477" s="69"/>
      <c r="AH1477" s="69"/>
      <c r="AI1477" s="69"/>
      <c r="AJ1477" s="68">
        <f t="shared" si="282"/>
        <v>0</v>
      </c>
      <c r="AK1477" s="69"/>
      <c r="AL1477" s="69"/>
      <c r="AM1477" s="69"/>
      <c r="AN1477" s="69"/>
      <c r="AO1477" s="69"/>
      <c r="AP1477" s="69">
        <v>158</v>
      </c>
      <c r="AQ1477" s="68">
        <f t="shared" si="283"/>
        <v>158</v>
      </c>
      <c r="AR1477" s="69">
        <v>491.49</v>
      </c>
      <c r="AS1477" s="69"/>
      <c r="AT1477" s="72">
        <f t="shared" si="284"/>
        <v>111.96899999999999</v>
      </c>
      <c r="AU1477" s="71">
        <f t="shared" si="288"/>
        <v>12.565409999999998</v>
      </c>
      <c r="AV1477" s="68">
        <f t="shared" si="285"/>
        <v>2704.56441</v>
      </c>
      <c r="AW1477" s="68">
        <f t="shared" si="287"/>
        <v>32454.772919999999</v>
      </c>
      <c r="AX1477" s="70">
        <v>400</v>
      </c>
      <c r="AY1477" s="70">
        <v>600</v>
      </c>
      <c r="AZ1477" s="70"/>
      <c r="BA1477" s="68">
        <f t="shared" si="286"/>
        <v>33454.772920000003</v>
      </c>
      <c r="BB1477" s="17" t="s">
        <v>5759</v>
      </c>
      <c r="BC1477" s="81"/>
    </row>
    <row r="1478" spans="1:55" s="20" customFormat="1" ht="39.75" customHeight="1" x14ac:dyDescent="0.25">
      <c r="A1478" s="81" t="s">
        <v>73</v>
      </c>
      <c r="B1478" s="34" t="s">
        <v>2</v>
      </c>
      <c r="C1478" s="34"/>
      <c r="D1478" s="34"/>
      <c r="E1478" s="34"/>
      <c r="F1478" s="34" t="s">
        <v>5182</v>
      </c>
      <c r="G1478" s="15" t="s">
        <v>4783</v>
      </c>
      <c r="H1478" s="16"/>
      <c r="I1478" s="172">
        <f t="shared" si="279"/>
        <v>1466</v>
      </c>
      <c r="J1478" s="83">
        <f t="shared" si="278"/>
        <v>1411</v>
      </c>
      <c r="K1478" s="17" t="s">
        <v>4753</v>
      </c>
      <c r="L1478" s="60" t="s">
        <v>4785</v>
      </c>
      <c r="M1478" s="60" t="s">
        <v>5649</v>
      </c>
      <c r="N1478" s="53" t="s">
        <v>4793</v>
      </c>
      <c r="O1478" s="18" t="s">
        <v>4304</v>
      </c>
      <c r="P1478" s="47" t="s">
        <v>4305</v>
      </c>
      <c r="Q1478" s="48">
        <v>35064</v>
      </c>
      <c r="R1478" s="66" t="s">
        <v>1596</v>
      </c>
      <c r="S1478" s="48" t="s">
        <v>76</v>
      </c>
      <c r="T1478" s="56" t="s">
        <v>77</v>
      </c>
      <c r="U1478" s="47" t="s">
        <v>1821</v>
      </c>
      <c r="V1478" s="58" t="s">
        <v>142</v>
      </c>
      <c r="W1478" s="58" t="s">
        <v>143</v>
      </c>
      <c r="X1478" s="58" t="s">
        <v>5183</v>
      </c>
      <c r="Y1478" s="19" t="s">
        <v>5169</v>
      </c>
      <c r="Z1478" s="71"/>
      <c r="AA1478" s="69"/>
      <c r="AB1478" s="68">
        <f t="shared" si="280"/>
        <v>0</v>
      </c>
      <c r="AC1478" s="69">
        <v>1233.7</v>
      </c>
      <c r="AD1478" s="69">
        <v>664.3</v>
      </c>
      <c r="AE1478" s="69"/>
      <c r="AF1478" s="68">
        <f t="shared" si="281"/>
        <v>1898</v>
      </c>
      <c r="AG1478" s="69"/>
      <c r="AH1478" s="69"/>
      <c r="AI1478" s="69"/>
      <c r="AJ1478" s="68">
        <f t="shared" si="282"/>
        <v>0</v>
      </c>
      <c r="AK1478" s="69"/>
      <c r="AL1478" s="69"/>
      <c r="AM1478" s="69"/>
      <c r="AN1478" s="69"/>
      <c r="AO1478" s="69">
        <v>150</v>
      </c>
      <c r="AP1478" s="69">
        <v>158</v>
      </c>
      <c r="AQ1478" s="68">
        <f t="shared" si="283"/>
        <v>308</v>
      </c>
      <c r="AR1478" s="69">
        <v>538.04999999999995</v>
      </c>
      <c r="AS1478" s="69"/>
      <c r="AT1478" s="72">
        <f t="shared" si="284"/>
        <v>111.033</v>
      </c>
      <c r="AU1478" s="71">
        <f t="shared" si="288"/>
        <v>12.460369999999999</v>
      </c>
      <c r="AV1478" s="68">
        <f t="shared" si="285"/>
        <v>2867.5433699999999</v>
      </c>
      <c r="AW1478" s="68">
        <f t="shared" si="287"/>
        <v>34410.52044</v>
      </c>
      <c r="AX1478" s="70">
        <v>400</v>
      </c>
      <c r="AY1478" s="70">
        <v>600</v>
      </c>
      <c r="AZ1478" s="70"/>
      <c r="BA1478" s="68">
        <f t="shared" si="286"/>
        <v>35410.52044</v>
      </c>
      <c r="BB1478" s="17"/>
      <c r="BC1478" s="81"/>
    </row>
    <row r="1479" spans="1:55" s="20" customFormat="1" ht="39.75" customHeight="1" x14ac:dyDescent="0.25">
      <c r="A1479" s="81" t="s">
        <v>73</v>
      </c>
      <c r="B1479" s="34" t="s">
        <v>2</v>
      </c>
      <c r="C1479" s="34"/>
      <c r="D1479" s="34"/>
      <c r="E1479" s="34"/>
      <c r="F1479" s="34" t="s">
        <v>5182</v>
      </c>
      <c r="G1479" s="15" t="s">
        <v>4783</v>
      </c>
      <c r="H1479" s="16"/>
      <c r="I1479" s="172">
        <f t="shared" si="279"/>
        <v>1467</v>
      </c>
      <c r="J1479" s="83">
        <f t="shared" si="278"/>
        <v>1412</v>
      </c>
      <c r="K1479" s="17" t="s">
        <v>4753</v>
      </c>
      <c r="L1479" s="60" t="s">
        <v>4785</v>
      </c>
      <c r="M1479" s="60" t="s">
        <v>5649</v>
      </c>
      <c r="N1479" s="53" t="s">
        <v>4793</v>
      </c>
      <c r="O1479" s="18" t="s">
        <v>4306</v>
      </c>
      <c r="P1479" s="47" t="s">
        <v>4307</v>
      </c>
      <c r="Q1479" s="48">
        <v>31229</v>
      </c>
      <c r="R1479" s="66" t="s">
        <v>1597</v>
      </c>
      <c r="S1479" s="48" t="s">
        <v>76</v>
      </c>
      <c r="T1479" s="56" t="s">
        <v>77</v>
      </c>
      <c r="U1479" s="47" t="s">
        <v>1821</v>
      </c>
      <c r="V1479" s="58" t="s">
        <v>142</v>
      </c>
      <c r="W1479" s="58" t="s">
        <v>143</v>
      </c>
      <c r="X1479" s="58" t="s">
        <v>5183</v>
      </c>
      <c r="Y1479" s="19" t="s">
        <v>5169</v>
      </c>
      <c r="Z1479" s="71"/>
      <c r="AA1479" s="69"/>
      <c r="AB1479" s="68">
        <f t="shared" si="280"/>
        <v>0</v>
      </c>
      <c r="AC1479" s="69">
        <v>1233.7</v>
      </c>
      <c r="AD1479" s="69">
        <v>664.3</v>
      </c>
      <c r="AE1479" s="69">
        <v>16.54</v>
      </c>
      <c r="AF1479" s="68">
        <f t="shared" si="281"/>
        <v>1914.54</v>
      </c>
      <c r="AG1479" s="69"/>
      <c r="AH1479" s="69"/>
      <c r="AI1479" s="69"/>
      <c r="AJ1479" s="68">
        <f t="shared" si="282"/>
        <v>0</v>
      </c>
      <c r="AK1479" s="69"/>
      <c r="AL1479" s="69"/>
      <c r="AM1479" s="69"/>
      <c r="AN1479" s="69"/>
      <c r="AO1479" s="69">
        <v>150</v>
      </c>
      <c r="AP1479" s="69">
        <v>158</v>
      </c>
      <c r="AQ1479" s="68">
        <f t="shared" si="283"/>
        <v>308</v>
      </c>
      <c r="AR1479" s="69">
        <v>448.93</v>
      </c>
      <c r="AS1479" s="69"/>
      <c r="AT1479" s="72">
        <f t="shared" si="284"/>
        <v>111.033</v>
      </c>
      <c r="AU1479" s="71">
        <f t="shared" si="288"/>
        <v>12.460369999999999</v>
      </c>
      <c r="AV1479" s="68">
        <f t="shared" si="285"/>
        <v>2794.9633699999995</v>
      </c>
      <c r="AW1479" s="68">
        <f t="shared" si="287"/>
        <v>33539.560439999994</v>
      </c>
      <c r="AX1479" s="70">
        <v>400</v>
      </c>
      <c r="AY1479" s="70">
        <v>600</v>
      </c>
      <c r="AZ1479" s="70"/>
      <c r="BA1479" s="68">
        <f t="shared" si="286"/>
        <v>34539.560439999994</v>
      </c>
      <c r="BB1479" s="17"/>
      <c r="BC1479" s="81"/>
    </row>
    <row r="1480" spans="1:55" s="20" customFormat="1" ht="39.75" customHeight="1" x14ac:dyDescent="0.25">
      <c r="A1480" s="81" t="s">
        <v>73</v>
      </c>
      <c r="B1480" s="34" t="s">
        <v>2</v>
      </c>
      <c r="C1480" s="34"/>
      <c r="D1480" s="34"/>
      <c r="E1480" s="34"/>
      <c r="F1480" s="34" t="s">
        <v>5182</v>
      </c>
      <c r="G1480" s="15" t="s">
        <v>4783</v>
      </c>
      <c r="H1480" s="16"/>
      <c r="I1480" s="172">
        <f t="shared" si="279"/>
        <v>1468</v>
      </c>
      <c r="J1480" s="83">
        <f t="shared" ref="J1480:J1543" si="289">J1479+1</f>
        <v>1413</v>
      </c>
      <c r="K1480" s="17" t="s">
        <v>4753</v>
      </c>
      <c r="L1480" s="60" t="s">
        <v>4785</v>
      </c>
      <c r="M1480" s="60" t="s">
        <v>5649</v>
      </c>
      <c r="N1480" s="53" t="s">
        <v>4806</v>
      </c>
      <c r="O1480" s="18" t="s">
        <v>4308</v>
      </c>
      <c r="P1480" s="47" t="s">
        <v>4309</v>
      </c>
      <c r="Q1480" s="48">
        <v>31017</v>
      </c>
      <c r="R1480" s="66" t="s">
        <v>1598</v>
      </c>
      <c r="S1480" s="48" t="s">
        <v>76</v>
      </c>
      <c r="T1480" s="56" t="s">
        <v>77</v>
      </c>
      <c r="U1480" s="47" t="s">
        <v>1821</v>
      </c>
      <c r="V1480" s="58" t="s">
        <v>138</v>
      </c>
      <c r="W1480" s="58" t="s">
        <v>139</v>
      </c>
      <c r="X1480" s="58" t="s">
        <v>5183</v>
      </c>
      <c r="Y1480" s="19" t="s">
        <v>5169</v>
      </c>
      <c r="Z1480" s="71"/>
      <c r="AA1480" s="69"/>
      <c r="AB1480" s="68">
        <f t="shared" si="280"/>
        <v>0</v>
      </c>
      <c r="AC1480" s="69">
        <v>1255.1500000000001</v>
      </c>
      <c r="AD1480" s="69">
        <v>675.85</v>
      </c>
      <c r="AE1480" s="69">
        <v>18.91</v>
      </c>
      <c r="AF1480" s="68">
        <f t="shared" si="281"/>
        <v>1949.91</v>
      </c>
      <c r="AG1480" s="69"/>
      <c r="AH1480" s="69"/>
      <c r="AI1480" s="69"/>
      <c r="AJ1480" s="68">
        <f t="shared" si="282"/>
        <v>0</v>
      </c>
      <c r="AK1480" s="69"/>
      <c r="AL1480" s="69"/>
      <c r="AM1480" s="69"/>
      <c r="AN1480" s="69"/>
      <c r="AO1480" s="69">
        <v>150</v>
      </c>
      <c r="AP1480" s="69">
        <v>158</v>
      </c>
      <c r="AQ1480" s="68">
        <f t="shared" si="283"/>
        <v>308</v>
      </c>
      <c r="AR1480" s="69">
        <v>529.16</v>
      </c>
      <c r="AS1480" s="69"/>
      <c r="AT1480" s="72">
        <f t="shared" si="284"/>
        <v>112.96350000000001</v>
      </c>
      <c r="AU1480" s="71">
        <f t="shared" si="288"/>
        <v>12.677015000000001</v>
      </c>
      <c r="AV1480" s="68">
        <f t="shared" si="285"/>
        <v>2912.7105149999998</v>
      </c>
      <c r="AW1480" s="68">
        <f t="shared" si="287"/>
        <v>34952.526180000001</v>
      </c>
      <c r="AX1480" s="70">
        <v>400</v>
      </c>
      <c r="AY1480" s="70">
        <v>600</v>
      </c>
      <c r="AZ1480" s="70"/>
      <c r="BA1480" s="68">
        <f t="shared" si="286"/>
        <v>35952.526180000001</v>
      </c>
      <c r="BB1480" s="17"/>
      <c r="BC1480" s="81"/>
    </row>
    <row r="1481" spans="1:55" s="20" customFormat="1" ht="39.75" customHeight="1" x14ac:dyDescent="0.25">
      <c r="A1481" s="81" t="s">
        <v>73</v>
      </c>
      <c r="B1481" s="34" t="s">
        <v>2</v>
      </c>
      <c r="C1481" s="34"/>
      <c r="D1481" s="34"/>
      <c r="E1481" s="34"/>
      <c r="F1481" s="34" t="s">
        <v>5182</v>
      </c>
      <c r="G1481" s="15" t="s">
        <v>4783</v>
      </c>
      <c r="H1481" s="16"/>
      <c r="I1481" s="172">
        <f t="shared" si="279"/>
        <v>1469</v>
      </c>
      <c r="J1481" s="83">
        <f t="shared" si="289"/>
        <v>1414</v>
      </c>
      <c r="K1481" s="17" t="s">
        <v>4753</v>
      </c>
      <c r="L1481" s="60" t="s">
        <v>4785</v>
      </c>
      <c r="M1481" s="60" t="s">
        <v>5649</v>
      </c>
      <c r="N1481" s="53" t="s">
        <v>4808</v>
      </c>
      <c r="O1481" s="18" t="s">
        <v>4310</v>
      </c>
      <c r="P1481" s="47" t="s">
        <v>4311</v>
      </c>
      <c r="Q1481" s="48">
        <v>33070</v>
      </c>
      <c r="R1481" s="66" t="s">
        <v>1599</v>
      </c>
      <c r="S1481" s="48" t="s">
        <v>76</v>
      </c>
      <c r="T1481" s="56" t="s">
        <v>77</v>
      </c>
      <c r="U1481" s="47" t="s">
        <v>1821</v>
      </c>
      <c r="V1481" s="58" t="s">
        <v>142</v>
      </c>
      <c r="W1481" s="58" t="s">
        <v>143</v>
      </c>
      <c r="X1481" s="58" t="s">
        <v>5183</v>
      </c>
      <c r="Y1481" s="19" t="s">
        <v>5169</v>
      </c>
      <c r="Z1481" s="71"/>
      <c r="AA1481" s="69"/>
      <c r="AB1481" s="68">
        <f t="shared" si="280"/>
        <v>0</v>
      </c>
      <c r="AC1481" s="69">
        <v>1233.7</v>
      </c>
      <c r="AD1481" s="69">
        <v>664.3</v>
      </c>
      <c r="AE1481" s="69">
        <v>16.54</v>
      </c>
      <c r="AF1481" s="68">
        <f t="shared" si="281"/>
        <v>1914.54</v>
      </c>
      <c r="AG1481" s="69"/>
      <c r="AH1481" s="69"/>
      <c r="AI1481" s="69"/>
      <c r="AJ1481" s="68">
        <f t="shared" si="282"/>
        <v>0</v>
      </c>
      <c r="AK1481" s="69"/>
      <c r="AL1481" s="69"/>
      <c r="AM1481" s="69"/>
      <c r="AN1481" s="69"/>
      <c r="AO1481" s="69"/>
      <c r="AP1481" s="69">
        <v>158</v>
      </c>
      <c r="AQ1481" s="68">
        <f t="shared" si="283"/>
        <v>158</v>
      </c>
      <c r="AR1481" s="69">
        <v>538.04999999999995</v>
      </c>
      <c r="AS1481" s="69"/>
      <c r="AT1481" s="72">
        <f t="shared" si="284"/>
        <v>111.033</v>
      </c>
      <c r="AU1481" s="71">
        <f t="shared" si="288"/>
        <v>12.460369999999999</v>
      </c>
      <c r="AV1481" s="68">
        <f t="shared" si="285"/>
        <v>2734.0833699999998</v>
      </c>
      <c r="AW1481" s="68">
        <f t="shared" si="287"/>
        <v>32809.000439999996</v>
      </c>
      <c r="AX1481" s="70">
        <v>400</v>
      </c>
      <c r="AY1481" s="70">
        <v>600</v>
      </c>
      <c r="AZ1481" s="70"/>
      <c r="BA1481" s="68">
        <f t="shared" si="286"/>
        <v>33809.000439999996</v>
      </c>
      <c r="BB1481" s="17"/>
      <c r="BC1481" s="81"/>
    </row>
    <row r="1482" spans="1:55" s="20" customFormat="1" ht="39.75" customHeight="1" x14ac:dyDescent="0.25">
      <c r="A1482" s="81" t="s">
        <v>73</v>
      </c>
      <c r="B1482" s="34" t="s">
        <v>2</v>
      </c>
      <c r="C1482" s="34"/>
      <c r="D1482" s="34"/>
      <c r="E1482" s="34"/>
      <c r="F1482" s="34" t="s">
        <v>5182</v>
      </c>
      <c r="G1482" s="15" t="s">
        <v>4783</v>
      </c>
      <c r="H1482" s="16"/>
      <c r="I1482" s="172">
        <f t="shared" si="279"/>
        <v>1470</v>
      </c>
      <c r="J1482" s="83">
        <f t="shared" si="289"/>
        <v>1415</v>
      </c>
      <c r="K1482" s="17" t="s">
        <v>4753</v>
      </c>
      <c r="L1482" s="60" t="s">
        <v>4785</v>
      </c>
      <c r="M1482" s="60" t="s">
        <v>5649</v>
      </c>
      <c r="N1482" s="53" t="s">
        <v>4792</v>
      </c>
      <c r="O1482" s="18" t="s">
        <v>4312</v>
      </c>
      <c r="P1482" s="47" t="s">
        <v>4313</v>
      </c>
      <c r="Q1482" s="48">
        <v>33070</v>
      </c>
      <c r="R1482" s="66" t="s">
        <v>1600</v>
      </c>
      <c r="S1482" s="48" t="s">
        <v>76</v>
      </c>
      <c r="T1482" s="56" t="s">
        <v>77</v>
      </c>
      <c r="U1482" s="47" t="s">
        <v>1821</v>
      </c>
      <c r="V1482" s="58" t="s">
        <v>142</v>
      </c>
      <c r="W1482" s="58" t="s">
        <v>143</v>
      </c>
      <c r="X1482" s="58" t="s">
        <v>5183</v>
      </c>
      <c r="Y1482" s="19" t="s">
        <v>5197</v>
      </c>
      <c r="Z1482" s="71"/>
      <c r="AA1482" s="69"/>
      <c r="AB1482" s="68">
        <f t="shared" si="280"/>
        <v>0</v>
      </c>
      <c r="AC1482" s="69">
        <v>1233.7</v>
      </c>
      <c r="AD1482" s="69">
        <v>664.3</v>
      </c>
      <c r="AE1482" s="69">
        <v>16.54</v>
      </c>
      <c r="AF1482" s="68">
        <f t="shared" si="281"/>
        <v>1914.54</v>
      </c>
      <c r="AG1482" s="69"/>
      <c r="AH1482" s="69"/>
      <c r="AI1482" s="69"/>
      <c r="AJ1482" s="68">
        <f t="shared" si="282"/>
        <v>0</v>
      </c>
      <c r="AK1482" s="69"/>
      <c r="AL1482" s="69"/>
      <c r="AM1482" s="69"/>
      <c r="AN1482" s="69"/>
      <c r="AO1482" s="69"/>
      <c r="AP1482" s="69">
        <v>158</v>
      </c>
      <c r="AQ1482" s="68">
        <f t="shared" si="283"/>
        <v>158</v>
      </c>
      <c r="AR1482" s="69">
        <v>480.6</v>
      </c>
      <c r="AS1482" s="69"/>
      <c r="AT1482" s="72">
        <f t="shared" si="284"/>
        <v>111.033</v>
      </c>
      <c r="AU1482" s="71">
        <f t="shared" si="288"/>
        <v>12.460369999999999</v>
      </c>
      <c r="AV1482" s="68">
        <f t="shared" si="285"/>
        <v>2676.6333699999996</v>
      </c>
      <c r="AW1482" s="68">
        <f t="shared" si="287"/>
        <v>32119.600439999995</v>
      </c>
      <c r="AX1482" s="70">
        <v>400</v>
      </c>
      <c r="AY1482" s="70">
        <v>600</v>
      </c>
      <c r="AZ1482" s="70"/>
      <c r="BA1482" s="68">
        <f t="shared" si="286"/>
        <v>33119.600439999995</v>
      </c>
      <c r="BB1482" s="17"/>
      <c r="BC1482" s="81"/>
    </row>
    <row r="1483" spans="1:55" s="20" customFormat="1" ht="39.75" customHeight="1" x14ac:dyDescent="0.25">
      <c r="A1483" s="81" t="s">
        <v>73</v>
      </c>
      <c r="B1483" s="34" t="s">
        <v>2</v>
      </c>
      <c r="C1483" s="34"/>
      <c r="D1483" s="34"/>
      <c r="E1483" s="34"/>
      <c r="F1483" s="34" t="s">
        <v>5182</v>
      </c>
      <c r="G1483" s="15" t="s">
        <v>4783</v>
      </c>
      <c r="H1483" s="16"/>
      <c r="I1483" s="172">
        <f t="shared" si="279"/>
        <v>1471</v>
      </c>
      <c r="J1483" s="83">
        <f t="shared" si="289"/>
        <v>1416</v>
      </c>
      <c r="K1483" s="17" t="s">
        <v>4753</v>
      </c>
      <c r="L1483" s="60" t="s">
        <v>4785</v>
      </c>
      <c r="M1483" s="60" t="s">
        <v>5649</v>
      </c>
      <c r="N1483" s="139" t="s">
        <v>4801</v>
      </c>
      <c r="O1483" s="18" t="s">
        <v>4314</v>
      </c>
      <c r="P1483" s="47" t="s">
        <v>4315</v>
      </c>
      <c r="Q1483" s="48">
        <v>37505</v>
      </c>
      <c r="R1483" s="66" t="s">
        <v>1601</v>
      </c>
      <c r="S1483" s="48" t="s">
        <v>76</v>
      </c>
      <c r="T1483" s="56" t="s">
        <v>77</v>
      </c>
      <c r="U1483" s="47" t="s">
        <v>1821</v>
      </c>
      <c r="V1483" s="58" t="s">
        <v>142</v>
      </c>
      <c r="W1483" s="58" t="s">
        <v>143</v>
      </c>
      <c r="X1483" s="58" t="s">
        <v>5183</v>
      </c>
      <c r="Y1483" s="19" t="s">
        <v>5197</v>
      </c>
      <c r="Z1483" s="71"/>
      <c r="AA1483" s="69"/>
      <c r="AB1483" s="68">
        <f t="shared" si="280"/>
        <v>0</v>
      </c>
      <c r="AC1483" s="69">
        <v>1233.7</v>
      </c>
      <c r="AD1483" s="69">
        <v>664.3</v>
      </c>
      <c r="AE1483" s="69"/>
      <c r="AF1483" s="68">
        <f t="shared" si="281"/>
        <v>1898</v>
      </c>
      <c r="AG1483" s="69"/>
      <c r="AH1483" s="69"/>
      <c r="AI1483" s="69"/>
      <c r="AJ1483" s="68">
        <f t="shared" si="282"/>
        <v>0</v>
      </c>
      <c r="AK1483" s="69"/>
      <c r="AL1483" s="69"/>
      <c r="AM1483" s="69"/>
      <c r="AN1483" s="69"/>
      <c r="AO1483" s="69"/>
      <c r="AP1483" s="69">
        <v>158</v>
      </c>
      <c r="AQ1483" s="68">
        <f t="shared" si="283"/>
        <v>158</v>
      </c>
      <c r="AR1483" s="69">
        <v>489.49</v>
      </c>
      <c r="AS1483" s="69"/>
      <c r="AT1483" s="72">
        <f t="shared" si="284"/>
        <v>111.033</v>
      </c>
      <c r="AU1483" s="71">
        <f t="shared" si="288"/>
        <v>12.460369999999999</v>
      </c>
      <c r="AV1483" s="68">
        <f t="shared" si="285"/>
        <v>2668.9833699999995</v>
      </c>
      <c r="AW1483" s="68">
        <f t="shared" si="287"/>
        <v>32027.800439999992</v>
      </c>
      <c r="AX1483" s="70">
        <v>400</v>
      </c>
      <c r="AY1483" s="70">
        <v>600</v>
      </c>
      <c r="AZ1483" s="70"/>
      <c r="BA1483" s="68">
        <f t="shared" si="286"/>
        <v>33027.800439999992</v>
      </c>
      <c r="BB1483" s="17"/>
      <c r="BC1483" s="81"/>
    </row>
    <row r="1484" spans="1:55" s="20" customFormat="1" ht="39.75" customHeight="1" x14ac:dyDescent="0.25">
      <c r="A1484" s="81" t="s">
        <v>73</v>
      </c>
      <c r="B1484" s="34" t="s">
        <v>2</v>
      </c>
      <c r="C1484" s="34"/>
      <c r="D1484" s="34"/>
      <c r="E1484" s="34"/>
      <c r="F1484" s="34" t="s">
        <v>5182</v>
      </c>
      <c r="G1484" s="15" t="s">
        <v>4783</v>
      </c>
      <c r="H1484" s="16"/>
      <c r="I1484" s="172">
        <f t="shared" si="279"/>
        <v>1472</v>
      </c>
      <c r="J1484" s="83">
        <f t="shared" si="289"/>
        <v>1417</v>
      </c>
      <c r="K1484" s="17" t="s">
        <v>4753</v>
      </c>
      <c r="L1484" s="60" t="s">
        <v>4785</v>
      </c>
      <c r="M1484" s="60" t="s">
        <v>5649</v>
      </c>
      <c r="N1484" s="139" t="s">
        <v>4801</v>
      </c>
      <c r="O1484" s="18" t="s">
        <v>4316</v>
      </c>
      <c r="P1484" s="47" t="s">
        <v>4317</v>
      </c>
      <c r="Q1484" s="48">
        <v>31017</v>
      </c>
      <c r="R1484" s="66" t="s">
        <v>1602</v>
      </c>
      <c r="S1484" s="48" t="s">
        <v>76</v>
      </c>
      <c r="T1484" s="56" t="s">
        <v>77</v>
      </c>
      <c r="U1484" s="47" t="s">
        <v>1821</v>
      </c>
      <c r="V1484" s="58" t="s">
        <v>138</v>
      </c>
      <c r="W1484" s="58" t="s">
        <v>139</v>
      </c>
      <c r="X1484" s="58" t="s">
        <v>5183</v>
      </c>
      <c r="Y1484" s="19" t="s">
        <v>5169</v>
      </c>
      <c r="Z1484" s="71"/>
      <c r="AA1484" s="69"/>
      <c r="AB1484" s="68">
        <f t="shared" si="280"/>
        <v>0</v>
      </c>
      <c r="AC1484" s="69">
        <v>1255.1500000000001</v>
      </c>
      <c r="AD1484" s="69">
        <v>675.85</v>
      </c>
      <c r="AE1484" s="69"/>
      <c r="AF1484" s="68">
        <f t="shared" si="281"/>
        <v>1931</v>
      </c>
      <c r="AG1484" s="69"/>
      <c r="AH1484" s="69"/>
      <c r="AI1484" s="69"/>
      <c r="AJ1484" s="68">
        <f t="shared" si="282"/>
        <v>0</v>
      </c>
      <c r="AK1484" s="69"/>
      <c r="AL1484" s="69"/>
      <c r="AM1484" s="69"/>
      <c r="AN1484" s="69"/>
      <c r="AO1484" s="69"/>
      <c r="AP1484" s="69">
        <v>158</v>
      </c>
      <c r="AQ1484" s="68">
        <f t="shared" si="283"/>
        <v>158</v>
      </c>
      <c r="AR1484" s="69">
        <v>528.16</v>
      </c>
      <c r="AS1484" s="69"/>
      <c r="AT1484" s="72">
        <f t="shared" si="284"/>
        <v>112.96350000000001</v>
      </c>
      <c r="AU1484" s="71">
        <f t="shared" si="288"/>
        <v>12.677015000000001</v>
      </c>
      <c r="AV1484" s="68">
        <f t="shared" si="285"/>
        <v>2742.8005149999999</v>
      </c>
      <c r="AW1484" s="68">
        <f t="shared" si="287"/>
        <v>32913.606180000002</v>
      </c>
      <c r="AX1484" s="70">
        <v>400</v>
      </c>
      <c r="AY1484" s="70">
        <v>600</v>
      </c>
      <c r="AZ1484" s="70"/>
      <c r="BA1484" s="68">
        <f t="shared" si="286"/>
        <v>33913.606180000002</v>
      </c>
      <c r="BB1484" s="17"/>
      <c r="BC1484" s="81"/>
    </row>
    <row r="1485" spans="1:55" s="20" customFormat="1" ht="39.75" customHeight="1" x14ac:dyDescent="0.25">
      <c r="A1485" s="81" t="s">
        <v>73</v>
      </c>
      <c r="B1485" s="34" t="s">
        <v>2</v>
      </c>
      <c r="C1485" s="34"/>
      <c r="D1485" s="34"/>
      <c r="E1485" s="34"/>
      <c r="F1485" s="34" t="s">
        <v>5182</v>
      </c>
      <c r="G1485" s="15" t="s">
        <v>4783</v>
      </c>
      <c r="H1485" s="16"/>
      <c r="I1485" s="172">
        <f t="shared" ref="I1485:I1548" si="290">I1484+1</f>
        <v>1473</v>
      </c>
      <c r="J1485" s="83">
        <f t="shared" si="289"/>
        <v>1418</v>
      </c>
      <c r="K1485" s="17" t="s">
        <v>4753</v>
      </c>
      <c r="L1485" s="60" t="s">
        <v>4785</v>
      </c>
      <c r="M1485" s="60" t="s">
        <v>5649</v>
      </c>
      <c r="N1485" s="53" t="s">
        <v>4807</v>
      </c>
      <c r="O1485" s="18" t="s">
        <v>4318</v>
      </c>
      <c r="P1485" s="47" t="s">
        <v>4319</v>
      </c>
      <c r="Q1485" s="48">
        <v>30164</v>
      </c>
      <c r="R1485" s="66" t="s">
        <v>1603</v>
      </c>
      <c r="S1485" s="48" t="s">
        <v>76</v>
      </c>
      <c r="T1485" s="56" t="s">
        <v>77</v>
      </c>
      <c r="U1485" s="47" t="s">
        <v>1821</v>
      </c>
      <c r="V1485" s="58" t="s">
        <v>138</v>
      </c>
      <c r="W1485" s="58" t="s">
        <v>139</v>
      </c>
      <c r="X1485" s="58" t="s">
        <v>5183</v>
      </c>
      <c r="Y1485" s="19" t="s">
        <v>5169</v>
      </c>
      <c r="Z1485" s="71"/>
      <c r="AA1485" s="69"/>
      <c r="AB1485" s="68">
        <f t="shared" ref="AB1485:AB1548" si="291">SUM(Z1485:AA1485)</f>
        <v>0</v>
      </c>
      <c r="AC1485" s="69">
        <v>1255.1500000000001</v>
      </c>
      <c r="AD1485" s="69">
        <v>675.85</v>
      </c>
      <c r="AE1485" s="69">
        <v>34.729999999999997</v>
      </c>
      <c r="AF1485" s="68">
        <f t="shared" ref="AF1485:AF1548" si="292">SUM(AC1485:AE1485)</f>
        <v>1965.73</v>
      </c>
      <c r="AG1485" s="69"/>
      <c r="AH1485" s="69"/>
      <c r="AI1485" s="69"/>
      <c r="AJ1485" s="68">
        <f t="shared" ref="AJ1485:AJ1548" si="293">SUM(AG1485:AI1485)</f>
        <v>0</v>
      </c>
      <c r="AK1485" s="69"/>
      <c r="AL1485" s="69"/>
      <c r="AM1485" s="69"/>
      <c r="AN1485" s="69"/>
      <c r="AO1485" s="69"/>
      <c r="AP1485" s="69">
        <v>158</v>
      </c>
      <c r="AQ1485" s="68">
        <f t="shared" ref="AQ1485:AQ1548" si="294">SUM(AK1485:AP1485)</f>
        <v>158</v>
      </c>
      <c r="AR1485" s="69">
        <v>440.04</v>
      </c>
      <c r="AS1485" s="69"/>
      <c r="AT1485" s="72">
        <f t="shared" ref="AT1485:AT1548" si="295">+(Z1485+AC1485)*9%</f>
        <v>112.96350000000001</v>
      </c>
      <c r="AU1485" s="71">
        <f t="shared" si="288"/>
        <v>12.677015000000001</v>
      </c>
      <c r="AV1485" s="68">
        <f t="shared" ref="AV1485:AV1548" si="296">AB1485+AF1485+AJ1485+AQ1485+AR1485+AS1485+AT1485+AU1485</f>
        <v>2689.410515</v>
      </c>
      <c r="AW1485" s="68">
        <f t="shared" si="287"/>
        <v>32272.926180000002</v>
      </c>
      <c r="AX1485" s="70">
        <v>400</v>
      </c>
      <c r="AY1485" s="70">
        <v>600</v>
      </c>
      <c r="AZ1485" s="70"/>
      <c r="BA1485" s="68">
        <f t="shared" ref="BA1485:BA1548" si="297">AW1485+AX1485+AY1485+AZ1485</f>
        <v>33272.926180000002</v>
      </c>
      <c r="BB1485" s="17"/>
      <c r="BC1485" s="81"/>
    </row>
    <row r="1486" spans="1:55" s="20" customFormat="1" ht="39.75" customHeight="1" x14ac:dyDescent="0.25">
      <c r="A1486" s="81" t="s">
        <v>73</v>
      </c>
      <c r="B1486" s="34" t="s">
        <v>2</v>
      </c>
      <c r="C1486" s="34"/>
      <c r="D1486" s="34"/>
      <c r="E1486" s="34"/>
      <c r="F1486" s="34" t="s">
        <v>5182</v>
      </c>
      <c r="G1486" s="15" t="s">
        <v>4783</v>
      </c>
      <c r="H1486" s="16"/>
      <c r="I1486" s="172">
        <f t="shared" si="290"/>
        <v>1474</v>
      </c>
      <c r="J1486" s="83">
        <f t="shared" si="289"/>
        <v>1419</v>
      </c>
      <c r="K1486" s="17" t="s">
        <v>4753</v>
      </c>
      <c r="L1486" s="60" t="s">
        <v>4785</v>
      </c>
      <c r="M1486" s="60" t="s">
        <v>5649</v>
      </c>
      <c r="N1486" s="53" t="s">
        <v>4802</v>
      </c>
      <c r="O1486" s="18" t="s">
        <v>4320</v>
      </c>
      <c r="P1486" s="47" t="s">
        <v>4321</v>
      </c>
      <c r="Q1486" s="48">
        <v>29845</v>
      </c>
      <c r="R1486" s="66" t="s">
        <v>1604</v>
      </c>
      <c r="S1486" s="48" t="s">
        <v>76</v>
      </c>
      <c r="T1486" s="56" t="s">
        <v>77</v>
      </c>
      <c r="U1486" s="47" t="s">
        <v>1821</v>
      </c>
      <c r="V1486" s="58" t="s">
        <v>134</v>
      </c>
      <c r="W1486" s="58" t="s">
        <v>135</v>
      </c>
      <c r="X1486" s="58" t="s">
        <v>5183</v>
      </c>
      <c r="Y1486" s="19" t="s">
        <v>5169</v>
      </c>
      <c r="Z1486" s="71"/>
      <c r="AA1486" s="69"/>
      <c r="AB1486" s="68">
        <f t="shared" si="291"/>
        <v>0</v>
      </c>
      <c r="AC1486" s="69">
        <v>1363.7</v>
      </c>
      <c r="AD1486" s="69">
        <v>734.3</v>
      </c>
      <c r="AE1486" s="69">
        <v>64.13</v>
      </c>
      <c r="AF1486" s="68">
        <f t="shared" si="292"/>
        <v>2162.13</v>
      </c>
      <c r="AG1486" s="69"/>
      <c r="AH1486" s="69"/>
      <c r="AI1486" s="69"/>
      <c r="AJ1486" s="68">
        <f t="shared" si="293"/>
        <v>0</v>
      </c>
      <c r="AK1486" s="69"/>
      <c r="AL1486" s="69"/>
      <c r="AM1486" s="69"/>
      <c r="AN1486" s="69"/>
      <c r="AO1486" s="69"/>
      <c r="AP1486" s="69"/>
      <c r="AQ1486" s="68">
        <f t="shared" si="294"/>
        <v>0</v>
      </c>
      <c r="AR1486" s="69">
        <v>660.4</v>
      </c>
      <c r="AS1486" s="69"/>
      <c r="AT1486" s="72">
        <f t="shared" si="295"/>
        <v>122.733</v>
      </c>
      <c r="AU1486" s="71">
        <f t="shared" si="288"/>
        <v>13.77337</v>
      </c>
      <c r="AV1486" s="68">
        <f t="shared" si="296"/>
        <v>2959.0363700000003</v>
      </c>
      <c r="AW1486" s="68">
        <f t="shared" ref="AW1486:AW1549" si="298">AV1486*12</f>
        <v>35508.436440000005</v>
      </c>
      <c r="AX1486" s="70">
        <v>400</v>
      </c>
      <c r="AY1486" s="70">
        <v>600</v>
      </c>
      <c r="AZ1486" s="70"/>
      <c r="BA1486" s="68">
        <f t="shared" si="297"/>
        <v>36508.436440000005</v>
      </c>
      <c r="BB1486" s="17"/>
      <c r="BC1486" s="81"/>
    </row>
    <row r="1487" spans="1:55" s="20" customFormat="1" ht="39.75" customHeight="1" x14ac:dyDescent="0.25">
      <c r="A1487" s="81" t="s">
        <v>73</v>
      </c>
      <c r="B1487" s="34" t="s">
        <v>2</v>
      </c>
      <c r="C1487" s="34"/>
      <c r="D1487" s="34"/>
      <c r="E1487" s="34"/>
      <c r="F1487" s="34" t="s">
        <v>5182</v>
      </c>
      <c r="G1487" s="15" t="s">
        <v>4783</v>
      </c>
      <c r="H1487" s="16"/>
      <c r="I1487" s="172">
        <f t="shared" si="290"/>
        <v>1475</v>
      </c>
      <c r="J1487" s="83">
        <f t="shared" si="289"/>
        <v>1420</v>
      </c>
      <c r="K1487" s="17" t="s">
        <v>4753</v>
      </c>
      <c r="L1487" s="60" t="s">
        <v>4785</v>
      </c>
      <c r="M1487" s="60" t="s">
        <v>5649</v>
      </c>
      <c r="N1487" s="139" t="s">
        <v>4801</v>
      </c>
      <c r="O1487" s="18" t="s">
        <v>4322</v>
      </c>
      <c r="P1487" s="47" t="s">
        <v>4323</v>
      </c>
      <c r="Q1487" s="48">
        <v>33070</v>
      </c>
      <c r="R1487" s="66" t="s">
        <v>1605</v>
      </c>
      <c r="S1487" s="48" t="s">
        <v>76</v>
      </c>
      <c r="T1487" s="56" t="s">
        <v>77</v>
      </c>
      <c r="U1487" s="47" t="s">
        <v>1821</v>
      </c>
      <c r="V1487" s="58" t="s">
        <v>142</v>
      </c>
      <c r="W1487" s="58" t="s">
        <v>143</v>
      </c>
      <c r="X1487" s="58" t="s">
        <v>5183</v>
      </c>
      <c r="Y1487" s="19" t="s">
        <v>5197</v>
      </c>
      <c r="Z1487" s="71"/>
      <c r="AA1487" s="69"/>
      <c r="AB1487" s="68">
        <f t="shared" si="291"/>
        <v>0</v>
      </c>
      <c r="AC1487" s="69">
        <v>1233.7</v>
      </c>
      <c r="AD1487" s="69">
        <v>664.3</v>
      </c>
      <c r="AE1487" s="69">
        <v>16.54</v>
      </c>
      <c r="AF1487" s="68">
        <f t="shared" si="292"/>
        <v>1914.54</v>
      </c>
      <c r="AG1487" s="69"/>
      <c r="AH1487" s="69"/>
      <c r="AI1487" s="69"/>
      <c r="AJ1487" s="68">
        <f t="shared" si="293"/>
        <v>0</v>
      </c>
      <c r="AK1487" s="69"/>
      <c r="AL1487" s="69"/>
      <c r="AM1487" s="69"/>
      <c r="AN1487" s="69"/>
      <c r="AO1487" s="69"/>
      <c r="AP1487" s="69">
        <v>158</v>
      </c>
      <c r="AQ1487" s="68">
        <f t="shared" si="294"/>
        <v>158</v>
      </c>
      <c r="AR1487" s="69">
        <v>518.27</v>
      </c>
      <c r="AS1487" s="69"/>
      <c r="AT1487" s="72">
        <f t="shared" si="295"/>
        <v>111.033</v>
      </c>
      <c r="AU1487" s="71">
        <f t="shared" si="288"/>
        <v>12.460369999999999</v>
      </c>
      <c r="AV1487" s="68">
        <f t="shared" si="296"/>
        <v>2714.3033699999996</v>
      </c>
      <c r="AW1487" s="68">
        <f t="shared" si="298"/>
        <v>32571.640439999996</v>
      </c>
      <c r="AX1487" s="70">
        <v>400</v>
      </c>
      <c r="AY1487" s="70">
        <v>600</v>
      </c>
      <c r="AZ1487" s="70"/>
      <c r="BA1487" s="68">
        <f t="shared" si="297"/>
        <v>33571.640439999996</v>
      </c>
      <c r="BB1487" s="17"/>
      <c r="BC1487" s="81"/>
    </row>
    <row r="1488" spans="1:55" s="20" customFormat="1" ht="39.75" customHeight="1" x14ac:dyDescent="0.25">
      <c r="A1488" s="81" t="s">
        <v>73</v>
      </c>
      <c r="B1488" s="34" t="s">
        <v>2</v>
      </c>
      <c r="C1488" s="34"/>
      <c r="D1488" s="34"/>
      <c r="E1488" s="34"/>
      <c r="F1488" s="34" t="s">
        <v>5182</v>
      </c>
      <c r="G1488" s="15" t="s">
        <v>4783</v>
      </c>
      <c r="H1488" s="16"/>
      <c r="I1488" s="172">
        <f t="shared" si="290"/>
        <v>1476</v>
      </c>
      <c r="J1488" s="83">
        <f t="shared" si="289"/>
        <v>1421</v>
      </c>
      <c r="K1488" s="17" t="s">
        <v>4753</v>
      </c>
      <c r="L1488" s="60" t="s">
        <v>4785</v>
      </c>
      <c r="M1488" s="60" t="s">
        <v>5649</v>
      </c>
      <c r="N1488" s="53" t="s">
        <v>4793</v>
      </c>
      <c r="O1488" s="18" t="s">
        <v>4324</v>
      </c>
      <c r="P1488" s="47" t="s">
        <v>4325</v>
      </c>
      <c r="Q1488" s="48">
        <v>31017</v>
      </c>
      <c r="R1488" s="66" t="s">
        <v>1606</v>
      </c>
      <c r="S1488" s="48" t="s">
        <v>76</v>
      </c>
      <c r="T1488" s="56" t="s">
        <v>77</v>
      </c>
      <c r="U1488" s="47" t="s">
        <v>1821</v>
      </c>
      <c r="V1488" s="58" t="s">
        <v>138</v>
      </c>
      <c r="W1488" s="58" t="s">
        <v>139</v>
      </c>
      <c r="X1488" s="58" t="s">
        <v>5183</v>
      </c>
      <c r="Y1488" s="19" t="s">
        <v>5169</v>
      </c>
      <c r="Z1488" s="71"/>
      <c r="AA1488" s="69"/>
      <c r="AB1488" s="68">
        <f t="shared" si="291"/>
        <v>0</v>
      </c>
      <c r="AC1488" s="69">
        <v>1255.1500000000001</v>
      </c>
      <c r="AD1488" s="69">
        <v>675.85</v>
      </c>
      <c r="AE1488" s="69">
        <v>15.62</v>
      </c>
      <c r="AF1488" s="68">
        <f t="shared" si="292"/>
        <v>1946.62</v>
      </c>
      <c r="AG1488" s="69"/>
      <c r="AH1488" s="69"/>
      <c r="AI1488" s="69"/>
      <c r="AJ1488" s="68">
        <f t="shared" si="293"/>
        <v>0</v>
      </c>
      <c r="AK1488" s="69"/>
      <c r="AL1488" s="69"/>
      <c r="AM1488" s="69"/>
      <c r="AN1488" s="69"/>
      <c r="AO1488" s="69">
        <v>150</v>
      </c>
      <c r="AP1488" s="69">
        <v>158</v>
      </c>
      <c r="AQ1488" s="68">
        <f t="shared" si="294"/>
        <v>308</v>
      </c>
      <c r="AR1488" s="69">
        <v>479.6</v>
      </c>
      <c r="AS1488" s="69"/>
      <c r="AT1488" s="72">
        <f t="shared" si="295"/>
        <v>112.96350000000001</v>
      </c>
      <c r="AU1488" s="71">
        <f t="shared" si="288"/>
        <v>12.677015000000001</v>
      </c>
      <c r="AV1488" s="68">
        <f t="shared" si="296"/>
        <v>2859.8605149999999</v>
      </c>
      <c r="AW1488" s="68">
        <f t="shared" si="298"/>
        <v>34318.326179999996</v>
      </c>
      <c r="AX1488" s="70">
        <v>400</v>
      </c>
      <c r="AY1488" s="70">
        <v>600</v>
      </c>
      <c r="AZ1488" s="70"/>
      <c r="BA1488" s="68">
        <f t="shared" si="297"/>
        <v>35318.326179999996</v>
      </c>
      <c r="BB1488" s="17"/>
      <c r="BC1488" s="81"/>
    </row>
    <row r="1489" spans="1:55" s="20" customFormat="1" ht="39.75" customHeight="1" x14ac:dyDescent="0.25">
      <c r="A1489" s="81" t="s">
        <v>73</v>
      </c>
      <c r="B1489" s="34" t="s">
        <v>2</v>
      </c>
      <c r="C1489" s="34"/>
      <c r="D1489" s="34"/>
      <c r="E1489" s="34"/>
      <c r="F1489" s="34" t="s">
        <v>5182</v>
      </c>
      <c r="G1489" s="15" t="s">
        <v>4783</v>
      </c>
      <c r="H1489" s="16"/>
      <c r="I1489" s="172">
        <f t="shared" si="290"/>
        <v>1477</v>
      </c>
      <c r="J1489" s="83">
        <f t="shared" si="289"/>
        <v>1422</v>
      </c>
      <c r="K1489" s="17" t="s">
        <v>4753</v>
      </c>
      <c r="L1489" s="60" t="s">
        <v>4785</v>
      </c>
      <c r="M1489" s="60" t="s">
        <v>5649</v>
      </c>
      <c r="N1489" s="53" t="s">
        <v>4792</v>
      </c>
      <c r="O1489" s="18" t="s">
        <v>4326</v>
      </c>
      <c r="P1489" s="47" t="s">
        <v>4327</v>
      </c>
      <c r="Q1489" s="48">
        <v>31747</v>
      </c>
      <c r="R1489" s="66" t="s">
        <v>1607</v>
      </c>
      <c r="S1489" s="48" t="s">
        <v>76</v>
      </c>
      <c r="T1489" s="56" t="s">
        <v>77</v>
      </c>
      <c r="U1489" s="47" t="s">
        <v>1821</v>
      </c>
      <c r="V1489" s="58" t="s">
        <v>140</v>
      </c>
      <c r="W1489" s="58" t="s">
        <v>141</v>
      </c>
      <c r="X1489" s="58" t="s">
        <v>5183</v>
      </c>
      <c r="Y1489" s="19" t="s">
        <v>5197</v>
      </c>
      <c r="Z1489" s="71"/>
      <c r="AA1489" s="69"/>
      <c r="AB1489" s="68">
        <f t="shared" si="291"/>
        <v>0</v>
      </c>
      <c r="AC1489" s="69">
        <v>1244.0999999999999</v>
      </c>
      <c r="AD1489" s="69">
        <v>669.9</v>
      </c>
      <c r="AE1489" s="69">
        <v>13.63</v>
      </c>
      <c r="AF1489" s="68">
        <f t="shared" si="292"/>
        <v>1927.63</v>
      </c>
      <c r="AG1489" s="69"/>
      <c r="AH1489" s="69"/>
      <c r="AI1489" s="69"/>
      <c r="AJ1489" s="68">
        <f t="shared" si="293"/>
        <v>0</v>
      </c>
      <c r="AK1489" s="69"/>
      <c r="AL1489" s="69"/>
      <c r="AM1489" s="69"/>
      <c r="AN1489" s="69"/>
      <c r="AO1489" s="69"/>
      <c r="AP1489" s="69">
        <v>158</v>
      </c>
      <c r="AQ1489" s="68">
        <f t="shared" si="294"/>
        <v>158</v>
      </c>
      <c r="AR1489" s="69">
        <v>293.36</v>
      </c>
      <c r="AS1489" s="69"/>
      <c r="AT1489" s="72">
        <f t="shared" si="295"/>
        <v>111.96899999999999</v>
      </c>
      <c r="AU1489" s="71">
        <f t="shared" ref="AU1489:AU1552" si="299">+(Z1489+AC1489)*1.01%</f>
        <v>12.565409999999998</v>
      </c>
      <c r="AV1489" s="68">
        <f t="shared" si="296"/>
        <v>2503.5244100000004</v>
      </c>
      <c r="AW1489" s="68">
        <f t="shared" si="298"/>
        <v>30042.292920000007</v>
      </c>
      <c r="AX1489" s="70">
        <v>400</v>
      </c>
      <c r="AY1489" s="70">
        <v>600</v>
      </c>
      <c r="AZ1489" s="70"/>
      <c r="BA1489" s="68">
        <f t="shared" si="297"/>
        <v>31042.292920000007</v>
      </c>
      <c r="BB1489" s="17"/>
      <c r="BC1489" s="81"/>
    </row>
    <row r="1490" spans="1:55" s="20" customFormat="1" ht="39.75" customHeight="1" x14ac:dyDescent="0.25">
      <c r="A1490" s="81" t="s">
        <v>73</v>
      </c>
      <c r="B1490" s="34" t="s">
        <v>2</v>
      </c>
      <c r="C1490" s="34"/>
      <c r="D1490" s="34"/>
      <c r="E1490" s="34"/>
      <c r="F1490" s="34" t="s">
        <v>5182</v>
      </c>
      <c r="G1490" s="15" t="s">
        <v>4783</v>
      </c>
      <c r="H1490" s="16"/>
      <c r="I1490" s="172">
        <f t="shared" si="290"/>
        <v>1478</v>
      </c>
      <c r="J1490" s="83">
        <f t="shared" si="289"/>
        <v>1423</v>
      </c>
      <c r="K1490" s="17" t="s">
        <v>4753</v>
      </c>
      <c r="L1490" s="60" t="s">
        <v>4785</v>
      </c>
      <c r="M1490" s="60" t="s">
        <v>5649</v>
      </c>
      <c r="N1490" s="53" t="s">
        <v>4808</v>
      </c>
      <c r="O1490" s="18" t="s">
        <v>4328</v>
      </c>
      <c r="P1490" s="47" t="s">
        <v>4329</v>
      </c>
      <c r="Q1490" s="48">
        <v>33070</v>
      </c>
      <c r="R1490" s="66" t="s">
        <v>1608</v>
      </c>
      <c r="S1490" s="48" t="s">
        <v>76</v>
      </c>
      <c r="T1490" s="56" t="s">
        <v>77</v>
      </c>
      <c r="U1490" s="47" t="s">
        <v>1821</v>
      </c>
      <c r="V1490" s="58" t="s">
        <v>142</v>
      </c>
      <c r="W1490" s="58" t="s">
        <v>143</v>
      </c>
      <c r="X1490" s="58" t="s">
        <v>5183</v>
      </c>
      <c r="Y1490" s="19" t="s">
        <v>5169</v>
      </c>
      <c r="Z1490" s="71"/>
      <c r="AA1490" s="69"/>
      <c r="AB1490" s="68">
        <f t="shared" si="291"/>
        <v>0</v>
      </c>
      <c r="AC1490" s="69">
        <v>1233.7</v>
      </c>
      <c r="AD1490" s="69">
        <v>664.3</v>
      </c>
      <c r="AE1490" s="69">
        <v>33.92</v>
      </c>
      <c r="AF1490" s="68">
        <f t="shared" si="292"/>
        <v>1931.92</v>
      </c>
      <c r="AG1490" s="69"/>
      <c r="AH1490" s="69"/>
      <c r="AI1490" s="69"/>
      <c r="AJ1490" s="68">
        <f t="shared" si="293"/>
        <v>0</v>
      </c>
      <c r="AK1490" s="69"/>
      <c r="AL1490" s="69"/>
      <c r="AM1490" s="69"/>
      <c r="AN1490" s="69"/>
      <c r="AO1490" s="69"/>
      <c r="AP1490" s="69">
        <v>158</v>
      </c>
      <c r="AQ1490" s="68">
        <f t="shared" si="294"/>
        <v>158</v>
      </c>
      <c r="AR1490" s="69">
        <v>562.83000000000004</v>
      </c>
      <c r="AS1490" s="69"/>
      <c r="AT1490" s="72">
        <f t="shared" si="295"/>
        <v>111.033</v>
      </c>
      <c r="AU1490" s="71">
        <f t="shared" si="299"/>
        <v>12.460369999999999</v>
      </c>
      <c r="AV1490" s="68">
        <f t="shared" si="296"/>
        <v>2776.2433699999997</v>
      </c>
      <c r="AW1490" s="68">
        <f t="shared" si="298"/>
        <v>33314.920439999994</v>
      </c>
      <c r="AX1490" s="70">
        <v>400</v>
      </c>
      <c r="AY1490" s="70">
        <v>600</v>
      </c>
      <c r="AZ1490" s="70"/>
      <c r="BA1490" s="68">
        <f t="shared" si="297"/>
        <v>34314.920439999994</v>
      </c>
      <c r="BB1490" s="17"/>
      <c r="BC1490" s="81"/>
    </row>
    <row r="1491" spans="1:55" s="20" customFormat="1" ht="39.75" customHeight="1" x14ac:dyDescent="0.25">
      <c r="A1491" s="81" t="s">
        <v>73</v>
      </c>
      <c r="B1491" s="34" t="s">
        <v>2</v>
      </c>
      <c r="C1491" s="34"/>
      <c r="D1491" s="34"/>
      <c r="E1491" s="34"/>
      <c r="F1491" s="34" t="s">
        <v>5182</v>
      </c>
      <c r="G1491" s="15" t="s">
        <v>4783</v>
      </c>
      <c r="H1491" s="16"/>
      <c r="I1491" s="172">
        <f t="shared" si="290"/>
        <v>1479</v>
      </c>
      <c r="J1491" s="83">
        <f t="shared" si="289"/>
        <v>1424</v>
      </c>
      <c r="K1491" s="17" t="s">
        <v>4753</v>
      </c>
      <c r="L1491" s="60" t="s">
        <v>4785</v>
      </c>
      <c r="M1491" s="60" t="s">
        <v>5649</v>
      </c>
      <c r="N1491" s="139" t="s">
        <v>4801</v>
      </c>
      <c r="O1491" s="18" t="s">
        <v>4480</v>
      </c>
      <c r="P1491" s="47" t="s">
        <v>4481</v>
      </c>
      <c r="Q1491" s="48">
        <v>31017</v>
      </c>
      <c r="R1491" s="66" t="s">
        <v>1609</v>
      </c>
      <c r="S1491" s="48" t="s">
        <v>76</v>
      </c>
      <c r="T1491" s="56" t="s">
        <v>77</v>
      </c>
      <c r="U1491" s="47" t="s">
        <v>1821</v>
      </c>
      <c r="V1491" s="58" t="s">
        <v>140</v>
      </c>
      <c r="W1491" s="58" t="s">
        <v>141</v>
      </c>
      <c r="X1491" s="58" t="s">
        <v>5183</v>
      </c>
      <c r="Y1491" s="19" t="s">
        <v>5169</v>
      </c>
      <c r="Z1491" s="71"/>
      <c r="AA1491" s="69"/>
      <c r="AB1491" s="68">
        <f t="shared" si="291"/>
        <v>0</v>
      </c>
      <c r="AC1491" s="69">
        <v>1244.0999999999999</v>
      </c>
      <c r="AD1491" s="69">
        <v>669.9</v>
      </c>
      <c r="AE1491" s="69">
        <v>19.54</v>
      </c>
      <c r="AF1491" s="68">
        <f t="shared" si="292"/>
        <v>1933.54</v>
      </c>
      <c r="AG1491" s="69"/>
      <c r="AH1491" s="69"/>
      <c r="AI1491" s="69"/>
      <c r="AJ1491" s="68">
        <f t="shared" si="293"/>
        <v>0</v>
      </c>
      <c r="AK1491" s="69"/>
      <c r="AL1491" s="69"/>
      <c r="AM1491" s="69"/>
      <c r="AN1491" s="69"/>
      <c r="AO1491" s="69"/>
      <c r="AP1491" s="69">
        <v>158</v>
      </c>
      <c r="AQ1491" s="68">
        <f t="shared" si="294"/>
        <v>158</v>
      </c>
      <c r="AR1491" s="69">
        <v>574.72</v>
      </c>
      <c r="AS1491" s="69"/>
      <c r="AT1491" s="72">
        <f t="shared" si="295"/>
        <v>111.96899999999999</v>
      </c>
      <c r="AU1491" s="71">
        <f t="shared" si="299"/>
        <v>12.565409999999998</v>
      </c>
      <c r="AV1491" s="68">
        <f t="shared" si="296"/>
        <v>2790.7944100000004</v>
      </c>
      <c r="AW1491" s="68">
        <f t="shared" si="298"/>
        <v>33489.532920000005</v>
      </c>
      <c r="AX1491" s="70">
        <v>400</v>
      </c>
      <c r="AY1491" s="70">
        <v>600</v>
      </c>
      <c r="AZ1491" s="70"/>
      <c r="BA1491" s="68">
        <f t="shared" si="297"/>
        <v>34489.532920000005</v>
      </c>
      <c r="BB1491" s="17" t="s">
        <v>5758</v>
      </c>
      <c r="BC1491" s="81"/>
    </row>
    <row r="1492" spans="1:55" s="20" customFormat="1" ht="39.75" customHeight="1" x14ac:dyDescent="0.25">
      <c r="A1492" s="81" t="s">
        <v>73</v>
      </c>
      <c r="B1492" s="34" t="s">
        <v>2</v>
      </c>
      <c r="C1492" s="34"/>
      <c r="D1492" s="34"/>
      <c r="E1492" s="34"/>
      <c r="F1492" s="34" t="s">
        <v>5182</v>
      </c>
      <c r="G1492" s="15" t="s">
        <v>4783</v>
      </c>
      <c r="H1492" s="16"/>
      <c r="I1492" s="172">
        <f t="shared" si="290"/>
        <v>1480</v>
      </c>
      <c r="J1492" s="83">
        <f t="shared" si="289"/>
        <v>1425</v>
      </c>
      <c r="K1492" s="17" t="s">
        <v>4753</v>
      </c>
      <c r="L1492" s="60" t="s">
        <v>4785</v>
      </c>
      <c r="M1492" s="60" t="s">
        <v>5649</v>
      </c>
      <c r="N1492" s="139" t="s">
        <v>4801</v>
      </c>
      <c r="O1492" s="18" t="s">
        <v>4332</v>
      </c>
      <c r="P1492" s="47" t="s">
        <v>4333</v>
      </c>
      <c r="Q1492" s="48">
        <v>31017</v>
      </c>
      <c r="R1492" s="66" t="s">
        <v>1610</v>
      </c>
      <c r="S1492" s="48" t="s">
        <v>76</v>
      </c>
      <c r="T1492" s="56" t="s">
        <v>77</v>
      </c>
      <c r="U1492" s="47" t="s">
        <v>1821</v>
      </c>
      <c r="V1492" s="58" t="s">
        <v>142</v>
      </c>
      <c r="W1492" s="58" t="s">
        <v>143</v>
      </c>
      <c r="X1492" s="58" t="s">
        <v>5183</v>
      </c>
      <c r="Y1492" s="19" t="s">
        <v>5169</v>
      </c>
      <c r="Z1492" s="71"/>
      <c r="AA1492" s="69"/>
      <c r="AB1492" s="68">
        <f t="shared" si="291"/>
        <v>0</v>
      </c>
      <c r="AC1492" s="69">
        <v>1233.7</v>
      </c>
      <c r="AD1492" s="69">
        <v>664.3</v>
      </c>
      <c r="AE1492" s="69">
        <v>17.03</v>
      </c>
      <c r="AF1492" s="68">
        <f t="shared" si="292"/>
        <v>1915.03</v>
      </c>
      <c r="AG1492" s="69"/>
      <c r="AH1492" s="69"/>
      <c r="AI1492" s="69"/>
      <c r="AJ1492" s="68">
        <f t="shared" si="293"/>
        <v>0</v>
      </c>
      <c r="AK1492" s="69"/>
      <c r="AL1492" s="69"/>
      <c r="AM1492" s="69"/>
      <c r="AN1492" s="69"/>
      <c r="AO1492" s="69"/>
      <c r="AP1492" s="69">
        <v>158</v>
      </c>
      <c r="AQ1492" s="68">
        <f t="shared" si="294"/>
        <v>158</v>
      </c>
      <c r="AR1492" s="69">
        <v>574.72</v>
      </c>
      <c r="AS1492" s="69"/>
      <c r="AT1492" s="72">
        <f t="shared" si="295"/>
        <v>111.033</v>
      </c>
      <c r="AU1492" s="71">
        <f t="shared" si="299"/>
        <v>12.460369999999999</v>
      </c>
      <c r="AV1492" s="68">
        <f t="shared" si="296"/>
        <v>2771.2433699999997</v>
      </c>
      <c r="AW1492" s="68">
        <f t="shared" si="298"/>
        <v>33254.920439999994</v>
      </c>
      <c r="AX1492" s="70">
        <v>400</v>
      </c>
      <c r="AY1492" s="70">
        <v>600</v>
      </c>
      <c r="AZ1492" s="70"/>
      <c r="BA1492" s="68">
        <f t="shared" si="297"/>
        <v>34254.920439999994</v>
      </c>
      <c r="BB1492" s="17"/>
      <c r="BC1492" s="81"/>
    </row>
    <row r="1493" spans="1:55" s="20" customFormat="1" ht="39.75" customHeight="1" x14ac:dyDescent="0.25">
      <c r="A1493" s="81" t="s">
        <v>73</v>
      </c>
      <c r="B1493" s="34" t="s">
        <v>2</v>
      </c>
      <c r="C1493" s="34"/>
      <c r="D1493" s="34"/>
      <c r="E1493" s="34"/>
      <c r="F1493" s="34" t="s">
        <v>5182</v>
      </c>
      <c r="G1493" s="15" t="s">
        <v>4783</v>
      </c>
      <c r="H1493" s="16"/>
      <c r="I1493" s="172">
        <f t="shared" si="290"/>
        <v>1481</v>
      </c>
      <c r="J1493" s="83">
        <f t="shared" si="289"/>
        <v>1426</v>
      </c>
      <c r="K1493" s="17" t="s">
        <v>4753</v>
      </c>
      <c r="L1493" s="60" t="s">
        <v>4785</v>
      </c>
      <c r="M1493" s="60" t="s">
        <v>5649</v>
      </c>
      <c r="N1493" s="53" t="s">
        <v>4793</v>
      </c>
      <c r="O1493" s="18" t="s">
        <v>4334</v>
      </c>
      <c r="P1493" s="47" t="s">
        <v>4335</v>
      </c>
      <c r="Q1493" s="48">
        <v>31017</v>
      </c>
      <c r="R1493" s="66" t="s">
        <v>1611</v>
      </c>
      <c r="S1493" s="48" t="s">
        <v>76</v>
      </c>
      <c r="T1493" s="56" t="s">
        <v>77</v>
      </c>
      <c r="U1493" s="47" t="s">
        <v>1821</v>
      </c>
      <c r="V1493" s="58" t="s">
        <v>140</v>
      </c>
      <c r="W1493" s="58" t="s">
        <v>141</v>
      </c>
      <c r="X1493" s="58" t="s">
        <v>5183</v>
      </c>
      <c r="Y1493" s="19" t="s">
        <v>5197</v>
      </c>
      <c r="Z1493" s="71"/>
      <c r="AA1493" s="69"/>
      <c r="AB1493" s="68">
        <f t="shared" si="291"/>
        <v>0</v>
      </c>
      <c r="AC1493" s="69">
        <v>1244.0999999999999</v>
      </c>
      <c r="AD1493" s="69">
        <v>669.9</v>
      </c>
      <c r="AE1493" s="69">
        <v>19.920000000000002</v>
      </c>
      <c r="AF1493" s="68">
        <f t="shared" si="292"/>
        <v>1933.92</v>
      </c>
      <c r="AG1493" s="69"/>
      <c r="AH1493" s="69"/>
      <c r="AI1493" s="69"/>
      <c r="AJ1493" s="68">
        <f t="shared" si="293"/>
        <v>0</v>
      </c>
      <c r="AK1493" s="69"/>
      <c r="AL1493" s="69"/>
      <c r="AM1493" s="69"/>
      <c r="AN1493" s="69"/>
      <c r="AO1493" s="69">
        <v>150</v>
      </c>
      <c r="AP1493" s="69">
        <v>158</v>
      </c>
      <c r="AQ1493" s="68">
        <f t="shared" si="294"/>
        <v>308</v>
      </c>
      <c r="AR1493" s="69">
        <v>467.71</v>
      </c>
      <c r="AS1493" s="69"/>
      <c r="AT1493" s="72">
        <f t="shared" si="295"/>
        <v>111.96899999999999</v>
      </c>
      <c r="AU1493" s="71">
        <f t="shared" si="299"/>
        <v>12.565409999999998</v>
      </c>
      <c r="AV1493" s="68">
        <f t="shared" si="296"/>
        <v>2834.1644100000003</v>
      </c>
      <c r="AW1493" s="68">
        <f t="shared" si="298"/>
        <v>34009.97292</v>
      </c>
      <c r="AX1493" s="70">
        <v>400</v>
      </c>
      <c r="AY1493" s="70">
        <v>600</v>
      </c>
      <c r="AZ1493" s="70"/>
      <c r="BA1493" s="68">
        <f t="shared" si="297"/>
        <v>35009.97292</v>
      </c>
      <c r="BB1493" s="17"/>
      <c r="BC1493" s="81"/>
    </row>
    <row r="1494" spans="1:55" s="20" customFormat="1" ht="39.75" customHeight="1" x14ac:dyDescent="0.25">
      <c r="A1494" s="81" t="s">
        <v>73</v>
      </c>
      <c r="B1494" s="34" t="s">
        <v>2</v>
      </c>
      <c r="C1494" s="34"/>
      <c r="D1494" s="34"/>
      <c r="E1494" s="34"/>
      <c r="F1494" s="34" t="s">
        <v>5182</v>
      </c>
      <c r="G1494" s="15" t="s">
        <v>4783</v>
      </c>
      <c r="H1494" s="16"/>
      <c r="I1494" s="172">
        <f t="shared" si="290"/>
        <v>1482</v>
      </c>
      <c r="J1494" s="83">
        <f t="shared" si="289"/>
        <v>1427</v>
      </c>
      <c r="K1494" s="17" t="s">
        <v>4753</v>
      </c>
      <c r="L1494" s="60" t="s">
        <v>4785</v>
      </c>
      <c r="M1494" s="60" t="s">
        <v>5649</v>
      </c>
      <c r="N1494" s="53" t="s">
        <v>4792</v>
      </c>
      <c r="O1494" s="18" t="s">
        <v>4336</v>
      </c>
      <c r="P1494" s="47" t="s">
        <v>4337</v>
      </c>
      <c r="Q1494" s="48">
        <v>31017</v>
      </c>
      <c r="R1494" s="66" t="s">
        <v>1612</v>
      </c>
      <c r="S1494" s="48" t="s">
        <v>76</v>
      </c>
      <c r="T1494" s="56" t="s">
        <v>77</v>
      </c>
      <c r="U1494" s="47" t="s">
        <v>1821</v>
      </c>
      <c r="V1494" s="58" t="s">
        <v>142</v>
      </c>
      <c r="W1494" s="58" t="s">
        <v>143</v>
      </c>
      <c r="X1494" s="58" t="s">
        <v>5183</v>
      </c>
      <c r="Y1494" s="19" t="s">
        <v>5197</v>
      </c>
      <c r="Z1494" s="71"/>
      <c r="AA1494" s="69"/>
      <c r="AB1494" s="68">
        <f t="shared" si="291"/>
        <v>0</v>
      </c>
      <c r="AC1494" s="69">
        <v>1233.7</v>
      </c>
      <c r="AD1494" s="69">
        <v>664.3</v>
      </c>
      <c r="AE1494" s="69">
        <v>17.57</v>
      </c>
      <c r="AF1494" s="68">
        <f t="shared" si="292"/>
        <v>1915.57</v>
      </c>
      <c r="AG1494" s="69"/>
      <c r="AH1494" s="69"/>
      <c r="AI1494" s="69"/>
      <c r="AJ1494" s="68">
        <f t="shared" si="293"/>
        <v>0</v>
      </c>
      <c r="AK1494" s="69"/>
      <c r="AL1494" s="69"/>
      <c r="AM1494" s="69"/>
      <c r="AN1494" s="69"/>
      <c r="AO1494" s="69"/>
      <c r="AP1494" s="69">
        <v>158</v>
      </c>
      <c r="AQ1494" s="68">
        <f t="shared" si="294"/>
        <v>158</v>
      </c>
      <c r="AR1494" s="69">
        <v>575.72</v>
      </c>
      <c r="AS1494" s="69"/>
      <c r="AT1494" s="72">
        <f t="shared" si="295"/>
        <v>111.033</v>
      </c>
      <c r="AU1494" s="71">
        <f t="shared" si="299"/>
        <v>12.460369999999999</v>
      </c>
      <c r="AV1494" s="68">
        <f t="shared" si="296"/>
        <v>2772.7833699999996</v>
      </c>
      <c r="AW1494" s="68">
        <f t="shared" si="298"/>
        <v>33273.400439999998</v>
      </c>
      <c r="AX1494" s="70">
        <v>400</v>
      </c>
      <c r="AY1494" s="70">
        <v>600</v>
      </c>
      <c r="AZ1494" s="70"/>
      <c r="BA1494" s="68">
        <f t="shared" si="297"/>
        <v>34273.400439999998</v>
      </c>
      <c r="BB1494" s="17"/>
      <c r="BC1494" s="81"/>
    </row>
    <row r="1495" spans="1:55" s="20" customFormat="1" ht="39.75" customHeight="1" x14ac:dyDescent="0.25">
      <c r="A1495" s="81" t="s">
        <v>73</v>
      </c>
      <c r="B1495" s="34" t="s">
        <v>2</v>
      </c>
      <c r="C1495" s="34"/>
      <c r="D1495" s="34"/>
      <c r="E1495" s="34"/>
      <c r="F1495" s="34" t="s">
        <v>5182</v>
      </c>
      <c r="G1495" s="15" t="s">
        <v>4783</v>
      </c>
      <c r="H1495" s="16"/>
      <c r="I1495" s="172">
        <f t="shared" si="290"/>
        <v>1483</v>
      </c>
      <c r="J1495" s="83">
        <f t="shared" si="289"/>
        <v>1428</v>
      </c>
      <c r="K1495" s="17" t="s">
        <v>4753</v>
      </c>
      <c r="L1495" s="60" t="s">
        <v>4785</v>
      </c>
      <c r="M1495" s="60" t="s">
        <v>5649</v>
      </c>
      <c r="N1495" s="53" t="s">
        <v>4794</v>
      </c>
      <c r="O1495" s="18" t="s">
        <v>4338</v>
      </c>
      <c r="P1495" s="47" t="s">
        <v>4339</v>
      </c>
      <c r="Q1495" s="48">
        <v>31017</v>
      </c>
      <c r="R1495" s="66" t="s">
        <v>1613</v>
      </c>
      <c r="S1495" s="48" t="s">
        <v>76</v>
      </c>
      <c r="T1495" s="56" t="s">
        <v>77</v>
      </c>
      <c r="U1495" s="47" t="s">
        <v>1821</v>
      </c>
      <c r="V1495" s="58" t="s">
        <v>140</v>
      </c>
      <c r="W1495" s="58" t="s">
        <v>141</v>
      </c>
      <c r="X1495" s="58" t="s">
        <v>5183</v>
      </c>
      <c r="Y1495" s="19" t="s">
        <v>5169</v>
      </c>
      <c r="Z1495" s="71"/>
      <c r="AA1495" s="69"/>
      <c r="AB1495" s="68">
        <f t="shared" si="291"/>
        <v>0</v>
      </c>
      <c r="AC1495" s="69">
        <v>1244.0999999999999</v>
      </c>
      <c r="AD1495" s="69">
        <v>669.9</v>
      </c>
      <c r="AE1495" s="69">
        <v>13.63</v>
      </c>
      <c r="AF1495" s="68">
        <f t="shared" si="292"/>
        <v>1927.63</v>
      </c>
      <c r="AG1495" s="69"/>
      <c r="AH1495" s="69"/>
      <c r="AI1495" s="69"/>
      <c r="AJ1495" s="68">
        <f t="shared" si="293"/>
        <v>0</v>
      </c>
      <c r="AK1495" s="69"/>
      <c r="AL1495" s="69"/>
      <c r="AM1495" s="69"/>
      <c r="AN1495" s="69"/>
      <c r="AO1495" s="69"/>
      <c r="AP1495" s="69">
        <v>158</v>
      </c>
      <c r="AQ1495" s="68">
        <f t="shared" si="294"/>
        <v>158</v>
      </c>
      <c r="AR1495" s="69"/>
      <c r="AS1495" s="69"/>
      <c r="AT1495" s="72">
        <f t="shared" si="295"/>
        <v>111.96899999999999</v>
      </c>
      <c r="AU1495" s="71">
        <f t="shared" si="299"/>
        <v>12.565409999999998</v>
      </c>
      <c r="AV1495" s="68">
        <f t="shared" si="296"/>
        <v>2210.1644100000003</v>
      </c>
      <c r="AW1495" s="68">
        <f t="shared" si="298"/>
        <v>26521.972920000004</v>
      </c>
      <c r="AX1495" s="70">
        <v>400</v>
      </c>
      <c r="AY1495" s="70">
        <v>600</v>
      </c>
      <c r="AZ1495" s="70"/>
      <c r="BA1495" s="68">
        <f t="shared" si="297"/>
        <v>27521.972920000004</v>
      </c>
      <c r="BB1495" s="17"/>
      <c r="BC1495" s="81"/>
    </row>
    <row r="1496" spans="1:55" s="20" customFormat="1" ht="39.75" customHeight="1" x14ac:dyDescent="0.25">
      <c r="A1496" s="81" t="s">
        <v>73</v>
      </c>
      <c r="B1496" s="34" t="s">
        <v>2</v>
      </c>
      <c r="C1496" s="34"/>
      <c r="D1496" s="34"/>
      <c r="E1496" s="34"/>
      <c r="F1496" s="34" t="s">
        <v>5182</v>
      </c>
      <c r="G1496" s="15" t="s">
        <v>4783</v>
      </c>
      <c r="H1496" s="16"/>
      <c r="I1496" s="172">
        <f t="shared" si="290"/>
        <v>1484</v>
      </c>
      <c r="J1496" s="83">
        <f t="shared" si="289"/>
        <v>1429</v>
      </c>
      <c r="K1496" s="17" t="s">
        <v>4753</v>
      </c>
      <c r="L1496" s="60" t="s">
        <v>4785</v>
      </c>
      <c r="M1496" s="60" t="s">
        <v>5649</v>
      </c>
      <c r="N1496" s="53" t="s">
        <v>4808</v>
      </c>
      <c r="O1496" s="18" t="s">
        <v>4340</v>
      </c>
      <c r="P1496" s="47" t="s">
        <v>4341</v>
      </c>
      <c r="Q1496" s="48">
        <v>30164</v>
      </c>
      <c r="R1496" s="66" t="s">
        <v>1614</v>
      </c>
      <c r="S1496" s="48" t="s">
        <v>76</v>
      </c>
      <c r="T1496" s="56" t="s">
        <v>77</v>
      </c>
      <c r="U1496" s="47" t="s">
        <v>1821</v>
      </c>
      <c r="V1496" s="58" t="s">
        <v>138</v>
      </c>
      <c r="W1496" s="58" t="s">
        <v>139</v>
      </c>
      <c r="X1496" s="58" t="s">
        <v>5183</v>
      </c>
      <c r="Y1496" s="19" t="s">
        <v>5169</v>
      </c>
      <c r="Z1496" s="71"/>
      <c r="AA1496" s="69"/>
      <c r="AB1496" s="68">
        <f t="shared" si="291"/>
        <v>0</v>
      </c>
      <c r="AC1496" s="69">
        <v>1255.1500000000001</v>
      </c>
      <c r="AD1496" s="69">
        <v>675.85</v>
      </c>
      <c r="AE1496" s="69">
        <v>41.64</v>
      </c>
      <c r="AF1496" s="68">
        <f t="shared" si="292"/>
        <v>1972.64</v>
      </c>
      <c r="AG1496" s="69"/>
      <c r="AH1496" s="69"/>
      <c r="AI1496" s="69"/>
      <c r="AJ1496" s="68">
        <f t="shared" si="293"/>
        <v>0</v>
      </c>
      <c r="AK1496" s="69"/>
      <c r="AL1496" s="69"/>
      <c r="AM1496" s="69"/>
      <c r="AN1496" s="69"/>
      <c r="AO1496" s="69"/>
      <c r="AP1496" s="69">
        <v>158</v>
      </c>
      <c r="AQ1496" s="68">
        <f t="shared" si="294"/>
        <v>158</v>
      </c>
      <c r="AR1496" s="69">
        <v>574.72</v>
      </c>
      <c r="AS1496" s="69"/>
      <c r="AT1496" s="72">
        <f t="shared" si="295"/>
        <v>112.96350000000001</v>
      </c>
      <c r="AU1496" s="71">
        <f t="shared" si="299"/>
        <v>12.677015000000001</v>
      </c>
      <c r="AV1496" s="68">
        <f t="shared" si="296"/>
        <v>2831.0005150000006</v>
      </c>
      <c r="AW1496" s="68">
        <f t="shared" si="298"/>
        <v>33972.006180000011</v>
      </c>
      <c r="AX1496" s="70">
        <v>400</v>
      </c>
      <c r="AY1496" s="70">
        <v>600</v>
      </c>
      <c r="AZ1496" s="70"/>
      <c r="BA1496" s="68">
        <f t="shared" si="297"/>
        <v>34972.006180000011</v>
      </c>
      <c r="BB1496" s="17"/>
      <c r="BC1496" s="81"/>
    </row>
    <row r="1497" spans="1:55" s="20" customFormat="1" ht="39.75" customHeight="1" x14ac:dyDescent="0.25">
      <c r="A1497" s="81" t="s">
        <v>73</v>
      </c>
      <c r="B1497" s="34" t="s">
        <v>2</v>
      </c>
      <c r="C1497" s="34"/>
      <c r="D1497" s="34"/>
      <c r="E1497" s="34"/>
      <c r="F1497" s="34" t="s">
        <v>5182</v>
      </c>
      <c r="G1497" s="15" t="s">
        <v>4783</v>
      </c>
      <c r="H1497" s="16"/>
      <c r="I1497" s="172">
        <f t="shared" si="290"/>
        <v>1485</v>
      </c>
      <c r="J1497" s="83">
        <f t="shared" si="289"/>
        <v>1430</v>
      </c>
      <c r="K1497" s="17" t="s">
        <v>4753</v>
      </c>
      <c r="L1497" s="60" t="s">
        <v>4785</v>
      </c>
      <c r="M1497" s="60" t="s">
        <v>5649</v>
      </c>
      <c r="N1497" s="53" t="s">
        <v>4808</v>
      </c>
      <c r="O1497" s="18" t="s">
        <v>4342</v>
      </c>
      <c r="P1497" s="47" t="s">
        <v>4343</v>
      </c>
      <c r="Q1497" s="48">
        <v>33070</v>
      </c>
      <c r="R1497" s="66" t="s">
        <v>1615</v>
      </c>
      <c r="S1497" s="48" t="s">
        <v>76</v>
      </c>
      <c r="T1497" s="56" t="s">
        <v>77</v>
      </c>
      <c r="U1497" s="47" t="s">
        <v>1821</v>
      </c>
      <c r="V1497" s="58" t="s">
        <v>142</v>
      </c>
      <c r="W1497" s="58" t="s">
        <v>143</v>
      </c>
      <c r="X1497" s="58" t="s">
        <v>5183</v>
      </c>
      <c r="Y1497" s="19" t="s">
        <v>5197</v>
      </c>
      <c r="Z1497" s="71"/>
      <c r="AA1497" s="69"/>
      <c r="AB1497" s="68">
        <f t="shared" si="291"/>
        <v>0</v>
      </c>
      <c r="AC1497" s="69">
        <v>1233.7</v>
      </c>
      <c r="AD1497" s="69">
        <v>664.3</v>
      </c>
      <c r="AE1497" s="69">
        <v>16.54</v>
      </c>
      <c r="AF1497" s="68">
        <f t="shared" si="292"/>
        <v>1914.54</v>
      </c>
      <c r="AG1497" s="69"/>
      <c r="AH1497" s="69"/>
      <c r="AI1497" s="69"/>
      <c r="AJ1497" s="68">
        <f t="shared" si="293"/>
        <v>0</v>
      </c>
      <c r="AK1497" s="69"/>
      <c r="AL1497" s="69"/>
      <c r="AM1497" s="69"/>
      <c r="AN1497" s="69"/>
      <c r="AO1497" s="69"/>
      <c r="AP1497" s="69">
        <v>158</v>
      </c>
      <c r="AQ1497" s="68">
        <f t="shared" si="294"/>
        <v>158</v>
      </c>
      <c r="AR1497" s="69"/>
      <c r="AS1497" s="69"/>
      <c r="AT1497" s="72">
        <f t="shared" si="295"/>
        <v>111.033</v>
      </c>
      <c r="AU1497" s="71">
        <f t="shared" si="299"/>
        <v>12.460369999999999</v>
      </c>
      <c r="AV1497" s="68">
        <f t="shared" si="296"/>
        <v>2196.0333699999996</v>
      </c>
      <c r="AW1497" s="68">
        <f t="shared" si="298"/>
        <v>26352.400439999998</v>
      </c>
      <c r="AX1497" s="70">
        <v>400</v>
      </c>
      <c r="AY1497" s="70">
        <v>600</v>
      </c>
      <c r="AZ1497" s="70"/>
      <c r="BA1497" s="68">
        <f t="shared" si="297"/>
        <v>27352.400439999998</v>
      </c>
      <c r="BB1497" s="17"/>
      <c r="BC1497" s="81"/>
    </row>
    <row r="1498" spans="1:55" s="20" customFormat="1" ht="39.75" customHeight="1" x14ac:dyDescent="0.25">
      <c r="A1498" s="81" t="s">
        <v>73</v>
      </c>
      <c r="B1498" s="34" t="s">
        <v>2</v>
      </c>
      <c r="C1498" s="34"/>
      <c r="D1498" s="34"/>
      <c r="E1498" s="34"/>
      <c r="F1498" s="34" t="s">
        <v>5182</v>
      </c>
      <c r="G1498" s="15" t="s">
        <v>4783</v>
      </c>
      <c r="H1498" s="16"/>
      <c r="I1498" s="172">
        <f t="shared" si="290"/>
        <v>1486</v>
      </c>
      <c r="J1498" s="83">
        <f t="shared" si="289"/>
        <v>1431</v>
      </c>
      <c r="K1498" s="17" t="s">
        <v>4753</v>
      </c>
      <c r="L1498" s="60" t="s">
        <v>4785</v>
      </c>
      <c r="M1498" s="60" t="s">
        <v>5649</v>
      </c>
      <c r="N1498" s="53" t="s">
        <v>4806</v>
      </c>
      <c r="O1498" s="18" t="s">
        <v>4344</v>
      </c>
      <c r="P1498" s="47" t="s">
        <v>4345</v>
      </c>
      <c r="Q1498" s="48">
        <v>26639</v>
      </c>
      <c r="R1498" s="66" t="s">
        <v>1616</v>
      </c>
      <c r="S1498" s="48" t="s">
        <v>76</v>
      </c>
      <c r="T1498" s="56" t="s">
        <v>77</v>
      </c>
      <c r="U1498" s="47" t="s">
        <v>1821</v>
      </c>
      <c r="V1498" s="58" t="s">
        <v>138</v>
      </c>
      <c r="W1498" s="58" t="s">
        <v>139</v>
      </c>
      <c r="X1498" s="58" t="s">
        <v>5183</v>
      </c>
      <c r="Y1498" s="19" t="s">
        <v>5197</v>
      </c>
      <c r="Z1498" s="71"/>
      <c r="AA1498" s="69"/>
      <c r="AB1498" s="68">
        <f t="shared" si="291"/>
        <v>0</v>
      </c>
      <c r="AC1498" s="69">
        <v>1255.1500000000001</v>
      </c>
      <c r="AD1498" s="69">
        <v>675.85</v>
      </c>
      <c r="AE1498" s="69"/>
      <c r="AF1498" s="68">
        <f t="shared" si="292"/>
        <v>1931</v>
      </c>
      <c r="AG1498" s="69"/>
      <c r="AH1498" s="69"/>
      <c r="AI1498" s="69"/>
      <c r="AJ1498" s="68">
        <f t="shared" si="293"/>
        <v>0</v>
      </c>
      <c r="AK1498" s="69"/>
      <c r="AL1498" s="69"/>
      <c r="AM1498" s="69"/>
      <c r="AN1498" s="69"/>
      <c r="AO1498" s="69"/>
      <c r="AP1498" s="69">
        <v>158</v>
      </c>
      <c r="AQ1498" s="68">
        <f t="shared" si="294"/>
        <v>158</v>
      </c>
      <c r="AR1498" s="69">
        <v>462.82</v>
      </c>
      <c r="AS1498" s="69"/>
      <c r="AT1498" s="72">
        <f t="shared" si="295"/>
        <v>112.96350000000001</v>
      </c>
      <c r="AU1498" s="71">
        <f t="shared" si="299"/>
        <v>12.677015000000001</v>
      </c>
      <c r="AV1498" s="68">
        <f t="shared" si="296"/>
        <v>2677.4605150000002</v>
      </c>
      <c r="AW1498" s="68">
        <f t="shared" si="298"/>
        <v>32129.526180000001</v>
      </c>
      <c r="AX1498" s="70">
        <v>400</v>
      </c>
      <c r="AY1498" s="70">
        <v>600</v>
      </c>
      <c r="AZ1498" s="70"/>
      <c r="BA1498" s="68">
        <f t="shared" si="297"/>
        <v>33129.526180000001</v>
      </c>
      <c r="BB1498" s="17"/>
      <c r="BC1498" s="81"/>
    </row>
    <row r="1499" spans="1:55" s="20" customFormat="1" ht="39.75" customHeight="1" x14ac:dyDescent="0.25">
      <c r="A1499" s="81" t="s">
        <v>73</v>
      </c>
      <c r="B1499" s="34" t="s">
        <v>2</v>
      </c>
      <c r="C1499" s="34"/>
      <c r="D1499" s="34"/>
      <c r="E1499" s="34"/>
      <c r="F1499" s="34" t="s">
        <v>5182</v>
      </c>
      <c r="G1499" s="15" t="s">
        <v>4783</v>
      </c>
      <c r="H1499" s="16"/>
      <c r="I1499" s="172">
        <f t="shared" si="290"/>
        <v>1487</v>
      </c>
      <c r="J1499" s="83">
        <f t="shared" si="289"/>
        <v>1432</v>
      </c>
      <c r="K1499" s="17" t="s">
        <v>4753</v>
      </c>
      <c r="L1499" s="60" t="s">
        <v>4785</v>
      </c>
      <c r="M1499" s="60" t="s">
        <v>5649</v>
      </c>
      <c r="N1499" s="139" t="s">
        <v>4801</v>
      </c>
      <c r="O1499" s="18" t="s">
        <v>4346</v>
      </c>
      <c r="P1499" s="47" t="s">
        <v>4347</v>
      </c>
      <c r="Q1499" s="48">
        <v>29129</v>
      </c>
      <c r="R1499" s="66" t="s">
        <v>1617</v>
      </c>
      <c r="S1499" s="48" t="s">
        <v>76</v>
      </c>
      <c r="T1499" s="56" t="s">
        <v>77</v>
      </c>
      <c r="U1499" s="47" t="s">
        <v>1821</v>
      </c>
      <c r="V1499" s="58" t="s">
        <v>140</v>
      </c>
      <c r="W1499" s="58" t="s">
        <v>141</v>
      </c>
      <c r="X1499" s="58" t="s">
        <v>5183</v>
      </c>
      <c r="Y1499" s="19" t="s">
        <v>5169</v>
      </c>
      <c r="Z1499" s="71"/>
      <c r="AA1499" s="69"/>
      <c r="AB1499" s="68">
        <f t="shared" si="291"/>
        <v>0</v>
      </c>
      <c r="AC1499" s="69">
        <v>1244.0999999999999</v>
      </c>
      <c r="AD1499" s="69">
        <v>669.9</v>
      </c>
      <c r="AE1499" s="69">
        <v>16.920000000000002</v>
      </c>
      <c r="AF1499" s="68">
        <f t="shared" si="292"/>
        <v>1930.92</v>
      </c>
      <c r="AG1499" s="69"/>
      <c r="AH1499" s="69"/>
      <c r="AI1499" s="69"/>
      <c r="AJ1499" s="68">
        <f t="shared" si="293"/>
        <v>0</v>
      </c>
      <c r="AK1499" s="69"/>
      <c r="AL1499" s="69"/>
      <c r="AM1499" s="69"/>
      <c r="AN1499" s="69"/>
      <c r="AO1499" s="69"/>
      <c r="AP1499" s="69">
        <v>158</v>
      </c>
      <c r="AQ1499" s="68">
        <f t="shared" si="294"/>
        <v>158</v>
      </c>
      <c r="AR1499" s="69">
        <v>440.04</v>
      </c>
      <c r="AS1499" s="69"/>
      <c r="AT1499" s="72">
        <f t="shared" si="295"/>
        <v>111.96899999999999</v>
      </c>
      <c r="AU1499" s="71">
        <f t="shared" si="299"/>
        <v>12.565409999999998</v>
      </c>
      <c r="AV1499" s="68">
        <f t="shared" si="296"/>
        <v>2653.4944100000002</v>
      </c>
      <c r="AW1499" s="68">
        <f t="shared" si="298"/>
        <v>31841.932920000003</v>
      </c>
      <c r="AX1499" s="70">
        <v>400</v>
      </c>
      <c r="AY1499" s="70">
        <v>600</v>
      </c>
      <c r="AZ1499" s="70"/>
      <c r="BA1499" s="68">
        <f t="shared" si="297"/>
        <v>32841.932920000007</v>
      </c>
      <c r="BB1499" s="17"/>
      <c r="BC1499" s="81"/>
    </row>
    <row r="1500" spans="1:55" s="20" customFormat="1" ht="39.75" customHeight="1" x14ac:dyDescent="0.25">
      <c r="A1500" s="81" t="s">
        <v>73</v>
      </c>
      <c r="B1500" s="34" t="s">
        <v>2</v>
      </c>
      <c r="C1500" s="34"/>
      <c r="D1500" s="34"/>
      <c r="E1500" s="34"/>
      <c r="F1500" s="34" t="s">
        <v>5182</v>
      </c>
      <c r="G1500" s="15" t="s">
        <v>4783</v>
      </c>
      <c r="H1500" s="16"/>
      <c r="I1500" s="172">
        <f t="shared" si="290"/>
        <v>1488</v>
      </c>
      <c r="J1500" s="83">
        <f t="shared" si="289"/>
        <v>1433</v>
      </c>
      <c r="K1500" s="17" t="s">
        <v>4753</v>
      </c>
      <c r="L1500" s="60" t="s">
        <v>4785</v>
      </c>
      <c r="M1500" s="60" t="s">
        <v>5649</v>
      </c>
      <c r="N1500" s="53" t="s">
        <v>4808</v>
      </c>
      <c r="O1500" s="18" t="s">
        <v>4348</v>
      </c>
      <c r="P1500" s="47" t="s">
        <v>4349</v>
      </c>
      <c r="Q1500" s="48">
        <v>29768</v>
      </c>
      <c r="R1500" s="66" t="s">
        <v>1618</v>
      </c>
      <c r="S1500" s="48" t="s">
        <v>76</v>
      </c>
      <c r="T1500" s="56" t="s">
        <v>77</v>
      </c>
      <c r="U1500" s="47" t="s">
        <v>1821</v>
      </c>
      <c r="V1500" s="58" t="s">
        <v>140</v>
      </c>
      <c r="W1500" s="58" t="s">
        <v>141</v>
      </c>
      <c r="X1500" s="58" t="s">
        <v>5183</v>
      </c>
      <c r="Y1500" s="19" t="s">
        <v>5169</v>
      </c>
      <c r="Z1500" s="71"/>
      <c r="AA1500" s="69"/>
      <c r="AB1500" s="68">
        <f t="shared" si="291"/>
        <v>0</v>
      </c>
      <c r="AC1500" s="69">
        <v>1244.0999999999999</v>
      </c>
      <c r="AD1500" s="69">
        <v>669.9</v>
      </c>
      <c r="AE1500" s="69">
        <v>19.920000000000002</v>
      </c>
      <c r="AF1500" s="68">
        <f t="shared" si="292"/>
        <v>1933.92</v>
      </c>
      <c r="AG1500" s="69"/>
      <c r="AH1500" s="69"/>
      <c r="AI1500" s="69"/>
      <c r="AJ1500" s="68">
        <f t="shared" si="293"/>
        <v>0</v>
      </c>
      <c r="AK1500" s="69"/>
      <c r="AL1500" s="69"/>
      <c r="AM1500" s="69"/>
      <c r="AN1500" s="69"/>
      <c r="AO1500" s="69"/>
      <c r="AP1500" s="69">
        <v>158</v>
      </c>
      <c r="AQ1500" s="68">
        <f t="shared" si="294"/>
        <v>158</v>
      </c>
      <c r="AR1500" s="69">
        <v>551.94000000000005</v>
      </c>
      <c r="AS1500" s="69"/>
      <c r="AT1500" s="72">
        <f t="shared" si="295"/>
        <v>111.96899999999999</v>
      </c>
      <c r="AU1500" s="71">
        <f t="shared" si="299"/>
        <v>12.565409999999998</v>
      </c>
      <c r="AV1500" s="68">
        <f t="shared" si="296"/>
        <v>2768.3944100000003</v>
      </c>
      <c r="AW1500" s="68">
        <f t="shared" si="298"/>
        <v>33220.732920000002</v>
      </c>
      <c r="AX1500" s="70">
        <v>400</v>
      </c>
      <c r="AY1500" s="70">
        <v>600</v>
      </c>
      <c r="AZ1500" s="70"/>
      <c r="BA1500" s="68">
        <f t="shared" si="297"/>
        <v>34220.732920000002</v>
      </c>
      <c r="BB1500" s="17"/>
      <c r="BC1500" s="81"/>
    </row>
    <row r="1501" spans="1:55" s="20" customFormat="1" ht="39.75" customHeight="1" x14ac:dyDescent="0.25">
      <c r="A1501" s="81" t="s">
        <v>73</v>
      </c>
      <c r="B1501" s="34" t="s">
        <v>2</v>
      </c>
      <c r="C1501" s="34"/>
      <c r="D1501" s="34"/>
      <c r="E1501" s="34"/>
      <c r="F1501" s="34" t="s">
        <v>5182</v>
      </c>
      <c r="G1501" s="15" t="s">
        <v>4783</v>
      </c>
      <c r="H1501" s="16"/>
      <c r="I1501" s="172">
        <f t="shared" si="290"/>
        <v>1489</v>
      </c>
      <c r="J1501" s="83">
        <f t="shared" si="289"/>
        <v>1434</v>
      </c>
      <c r="K1501" s="17" t="s">
        <v>4753</v>
      </c>
      <c r="L1501" s="60" t="s">
        <v>4785</v>
      </c>
      <c r="M1501" s="60" t="s">
        <v>5649</v>
      </c>
      <c r="N1501" s="53" t="s">
        <v>4808</v>
      </c>
      <c r="O1501" s="18" t="s">
        <v>4350</v>
      </c>
      <c r="P1501" s="47" t="s">
        <v>4351</v>
      </c>
      <c r="Q1501" s="48">
        <v>35783</v>
      </c>
      <c r="R1501" s="66" t="s">
        <v>1619</v>
      </c>
      <c r="S1501" s="48" t="s">
        <v>76</v>
      </c>
      <c r="T1501" s="56" t="s">
        <v>77</v>
      </c>
      <c r="U1501" s="47" t="s">
        <v>1821</v>
      </c>
      <c r="V1501" s="58" t="s">
        <v>142</v>
      </c>
      <c r="W1501" s="58" t="s">
        <v>143</v>
      </c>
      <c r="X1501" s="58" t="s">
        <v>5183</v>
      </c>
      <c r="Y1501" s="19" t="s">
        <v>5249</v>
      </c>
      <c r="Z1501" s="71"/>
      <c r="AA1501" s="69"/>
      <c r="AB1501" s="68">
        <f t="shared" si="291"/>
        <v>0</v>
      </c>
      <c r="AC1501" s="69">
        <v>1233.7</v>
      </c>
      <c r="AD1501" s="69">
        <v>664.3</v>
      </c>
      <c r="AE1501" s="69">
        <v>7.7</v>
      </c>
      <c r="AF1501" s="68">
        <f t="shared" si="292"/>
        <v>1905.7</v>
      </c>
      <c r="AG1501" s="69"/>
      <c r="AH1501" s="69"/>
      <c r="AI1501" s="69"/>
      <c r="AJ1501" s="68">
        <f t="shared" si="293"/>
        <v>0</v>
      </c>
      <c r="AK1501" s="69"/>
      <c r="AL1501" s="69"/>
      <c r="AM1501" s="69"/>
      <c r="AN1501" s="69"/>
      <c r="AO1501" s="69"/>
      <c r="AP1501" s="69">
        <v>158</v>
      </c>
      <c r="AQ1501" s="68">
        <f t="shared" si="294"/>
        <v>158</v>
      </c>
      <c r="AR1501" s="69">
        <v>574.72</v>
      </c>
      <c r="AS1501" s="69"/>
      <c r="AT1501" s="72">
        <f t="shared" si="295"/>
        <v>111.033</v>
      </c>
      <c r="AU1501" s="71">
        <f t="shared" si="299"/>
        <v>12.460369999999999</v>
      </c>
      <c r="AV1501" s="68">
        <f t="shared" si="296"/>
        <v>2761.9133699999998</v>
      </c>
      <c r="AW1501" s="68">
        <f t="shared" si="298"/>
        <v>33142.960439999995</v>
      </c>
      <c r="AX1501" s="70">
        <v>400</v>
      </c>
      <c r="AY1501" s="70">
        <v>600</v>
      </c>
      <c r="AZ1501" s="70"/>
      <c r="BA1501" s="68">
        <f t="shared" si="297"/>
        <v>34142.960439999995</v>
      </c>
      <c r="BB1501" s="17"/>
      <c r="BC1501" s="81"/>
    </row>
    <row r="1502" spans="1:55" s="20" customFormat="1" ht="39.75" customHeight="1" x14ac:dyDescent="0.25">
      <c r="A1502" s="81" t="s">
        <v>73</v>
      </c>
      <c r="B1502" s="34"/>
      <c r="C1502" s="34"/>
      <c r="D1502" s="34">
        <v>1</v>
      </c>
      <c r="E1502" s="34"/>
      <c r="F1502" s="34" t="s">
        <v>5182</v>
      </c>
      <c r="G1502" s="15" t="s">
        <v>4783</v>
      </c>
      <c r="H1502" s="16"/>
      <c r="I1502" s="172">
        <f t="shared" si="290"/>
        <v>1490</v>
      </c>
      <c r="J1502" s="83">
        <f t="shared" si="289"/>
        <v>1435</v>
      </c>
      <c r="K1502" s="17" t="s">
        <v>4753</v>
      </c>
      <c r="L1502" s="60" t="s">
        <v>4785</v>
      </c>
      <c r="M1502" s="60" t="s">
        <v>5649</v>
      </c>
      <c r="N1502" s="139" t="s">
        <v>4801</v>
      </c>
      <c r="O1502" s="18" t="s">
        <v>4352</v>
      </c>
      <c r="P1502" s="47"/>
      <c r="Q1502" s="48">
        <v>42990</v>
      </c>
      <c r="R1502" s="66" t="s">
        <v>1620</v>
      </c>
      <c r="S1502" s="48" t="s">
        <v>76</v>
      </c>
      <c r="T1502" s="56" t="s">
        <v>1822</v>
      </c>
      <c r="U1502" s="47" t="s">
        <v>1821</v>
      </c>
      <c r="V1502" s="58" t="s">
        <v>138</v>
      </c>
      <c r="W1502" s="58" t="s">
        <v>139</v>
      </c>
      <c r="X1502" s="58" t="s">
        <v>5183</v>
      </c>
      <c r="Y1502" s="19" t="s">
        <v>5197</v>
      </c>
      <c r="Z1502" s="71"/>
      <c r="AA1502" s="69"/>
      <c r="AB1502" s="68">
        <f t="shared" si="291"/>
        <v>0</v>
      </c>
      <c r="AC1502" s="69">
        <v>1255.1500000000001</v>
      </c>
      <c r="AD1502" s="69">
        <v>675.85</v>
      </c>
      <c r="AE1502" s="69"/>
      <c r="AF1502" s="68">
        <f t="shared" si="292"/>
        <v>1931</v>
      </c>
      <c r="AG1502" s="69"/>
      <c r="AH1502" s="69"/>
      <c r="AI1502" s="69"/>
      <c r="AJ1502" s="68">
        <f t="shared" si="293"/>
        <v>0</v>
      </c>
      <c r="AK1502" s="69"/>
      <c r="AL1502" s="69"/>
      <c r="AM1502" s="69"/>
      <c r="AN1502" s="69"/>
      <c r="AO1502" s="69"/>
      <c r="AP1502" s="69">
        <v>158</v>
      </c>
      <c r="AQ1502" s="68">
        <f t="shared" si="294"/>
        <v>158</v>
      </c>
      <c r="AR1502" s="69">
        <v>574.72</v>
      </c>
      <c r="AS1502" s="69"/>
      <c r="AT1502" s="72">
        <f t="shared" si="295"/>
        <v>112.96350000000001</v>
      </c>
      <c r="AU1502" s="71">
        <f t="shared" si="299"/>
        <v>12.677015000000001</v>
      </c>
      <c r="AV1502" s="68">
        <f t="shared" si="296"/>
        <v>2789.3605150000003</v>
      </c>
      <c r="AW1502" s="68">
        <f t="shared" si="298"/>
        <v>33472.326180000004</v>
      </c>
      <c r="AX1502" s="70">
        <v>400</v>
      </c>
      <c r="AY1502" s="70">
        <v>600</v>
      </c>
      <c r="AZ1502" s="70"/>
      <c r="BA1502" s="68">
        <f t="shared" si="297"/>
        <v>34472.326180000004</v>
      </c>
      <c r="BB1502" s="17" t="s">
        <v>5732</v>
      </c>
      <c r="BC1502" s="81" t="s">
        <v>5407</v>
      </c>
    </row>
    <row r="1503" spans="1:55" s="20" customFormat="1" ht="39.75" customHeight="1" x14ac:dyDescent="0.25">
      <c r="A1503" s="81" t="s">
        <v>73</v>
      </c>
      <c r="B1503" s="34" t="s">
        <v>2</v>
      </c>
      <c r="C1503" s="34"/>
      <c r="D1503" s="34"/>
      <c r="E1503" s="34"/>
      <c r="F1503" s="34" t="s">
        <v>5182</v>
      </c>
      <c r="G1503" s="15" t="s">
        <v>4783</v>
      </c>
      <c r="H1503" s="16"/>
      <c r="I1503" s="172">
        <f t="shared" si="290"/>
        <v>1491</v>
      </c>
      <c r="J1503" s="83">
        <f t="shared" si="289"/>
        <v>1436</v>
      </c>
      <c r="K1503" s="17" t="s">
        <v>4753</v>
      </c>
      <c r="L1503" s="60" t="s">
        <v>4785</v>
      </c>
      <c r="M1503" s="60" t="s">
        <v>5649</v>
      </c>
      <c r="N1503" s="53" t="s">
        <v>4808</v>
      </c>
      <c r="O1503" s="18" t="s">
        <v>4353</v>
      </c>
      <c r="P1503" s="47" t="s">
        <v>4354</v>
      </c>
      <c r="Q1503" s="48">
        <v>35906</v>
      </c>
      <c r="R1503" s="66" t="s">
        <v>1621</v>
      </c>
      <c r="S1503" s="48" t="s">
        <v>76</v>
      </c>
      <c r="T1503" s="56" t="s">
        <v>77</v>
      </c>
      <c r="U1503" s="47" t="s">
        <v>1821</v>
      </c>
      <c r="V1503" s="58" t="s">
        <v>142</v>
      </c>
      <c r="W1503" s="58" t="s">
        <v>143</v>
      </c>
      <c r="X1503" s="58" t="s">
        <v>5183</v>
      </c>
      <c r="Y1503" s="19" t="s">
        <v>5250</v>
      </c>
      <c r="Z1503" s="71"/>
      <c r="AA1503" s="69"/>
      <c r="AB1503" s="68">
        <f t="shared" si="291"/>
        <v>0</v>
      </c>
      <c r="AC1503" s="69">
        <v>1233.7</v>
      </c>
      <c r="AD1503" s="69">
        <v>664.3</v>
      </c>
      <c r="AE1503" s="69">
        <v>7.7</v>
      </c>
      <c r="AF1503" s="68">
        <f t="shared" si="292"/>
        <v>1905.7</v>
      </c>
      <c r="AG1503" s="69"/>
      <c r="AH1503" s="69"/>
      <c r="AI1503" s="69"/>
      <c r="AJ1503" s="68">
        <f t="shared" si="293"/>
        <v>0</v>
      </c>
      <c r="AK1503" s="69"/>
      <c r="AL1503" s="69"/>
      <c r="AM1503" s="69"/>
      <c r="AN1503" s="69"/>
      <c r="AO1503" s="69"/>
      <c r="AP1503" s="69">
        <v>158</v>
      </c>
      <c r="AQ1503" s="68">
        <f t="shared" si="294"/>
        <v>158</v>
      </c>
      <c r="AR1503" s="69">
        <v>551.94000000000005</v>
      </c>
      <c r="AS1503" s="69"/>
      <c r="AT1503" s="72">
        <f t="shared" si="295"/>
        <v>111.033</v>
      </c>
      <c r="AU1503" s="71">
        <f t="shared" si="299"/>
        <v>12.460369999999999</v>
      </c>
      <c r="AV1503" s="68">
        <f t="shared" si="296"/>
        <v>2739.1333699999996</v>
      </c>
      <c r="AW1503" s="68">
        <f t="shared" si="298"/>
        <v>32869.600439999995</v>
      </c>
      <c r="AX1503" s="70">
        <v>400</v>
      </c>
      <c r="AY1503" s="70">
        <v>600</v>
      </c>
      <c r="AZ1503" s="70"/>
      <c r="BA1503" s="68">
        <f t="shared" si="297"/>
        <v>33869.600439999995</v>
      </c>
      <c r="BB1503" s="17"/>
      <c r="BC1503" s="81"/>
    </row>
    <row r="1504" spans="1:55" s="20" customFormat="1" ht="39.75" customHeight="1" x14ac:dyDescent="0.25">
      <c r="A1504" s="81" t="s">
        <v>73</v>
      </c>
      <c r="B1504" s="34" t="s">
        <v>2</v>
      </c>
      <c r="C1504" s="34"/>
      <c r="D1504" s="34"/>
      <c r="E1504" s="34"/>
      <c r="F1504" s="34" t="s">
        <v>5182</v>
      </c>
      <c r="G1504" s="15" t="s">
        <v>4783</v>
      </c>
      <c r="H1504" s="16"/>
      <c r="I1504" s="172">
        <f t="shared" si="290"/>
        <v>1492</v>
      </c>
      <c r="J1504" s="83">
        <f t="shared" si="289"/>
        <v>1437</v>
      </c>
      <c r="K1504" s="17" t="s">
        <v>4753</v>
      </c>
      <c r="L1504" s="60" t="s">
        <v>4785</v>
      </c>
      <c r="M1504" s="60" t="s">
        <v>5649</v>
      </c>
      <c r="N1504" s="139" t="s">
        <v>4801</v>
      </c>
      <c r="O1504" s="18" t="s">
        <v>4355</v>
      </c>
      <c r="P1504" s="47" t="s">
        <v>4356</v>
      </c>
      <c r="Q1504" s="48">
        <v>35064</v>
      </c>
      <c r="R1504" s="66" t="s">
        <v>1622</v>
      </c>
      <c r="S1504" s="48" t="s">
        <v>76</v>
      </c>
      <c r="T1504" s="56" t="s">
        <v>77</v>
      </c>
      <c r="U1504" s="47" t="s">
        <v>1821</v>
      </c>
      <c r="V1504" s="58" t="s">
        <v>142</v>
      </c>
      <c r="W1504" s="58" t="s">
        <v>143</v>
      </c>
      <c r="X1504" s="58" t="s">
        <v>5183</v>
      </c>
      <c r="Y1504" s="19" t="s">
        <v>5169</v>
      </c>
      <c r="Z1504" s="71"/>
      <c r="AA1504" s="69"/>
      <c r="AB1504" s="68">
        <f t="shared" si="291"/>
        <v>0</v>
      </c>
      <c r="AC1504" s="69">
        <v>1233.7</v>
      </c>
      <c r="AD1504" s="69">
        <v>664.3</v>
      </c>
      <c r="AE1504" s="69"/>
      <c r="AF1504" s="68">
        <f t="shared" si="292"/>
        <v>1898</v>
      </c>
      <c r="AG1504" s="69"/>
      <c r="AH1504" s="69"/>
      <c r="AI1504" s="69"/>
      <c r="AJ1504" s="68">
        <f t="shared" si="293"/>
        <v>0</v>
      </c>
      <c r="AK1504" s="69"/>
      <c r="AL1504" s="69"/>
      <c r="AM1504" s="69"/>
      <c r="AN1504" s="69"/>
      <c r="AO1504" s="69"/>
      <c r="AP1504" s="69">
        <v>158</v>
      </c>
      <c r="AQ1504" s="68">
        <f t="shared" si="294"/>
        <v>158</v>
      </c>
      <c r="AR1504" s="69">
        <v>539.04999999999995</v>
      </c>
      <c r="AS1504" s="69"/>
      <c r="AT1504" s="72">
        <f t="shared" si="295"/>
        <v>111.033</v>
      </c>
      <c r="AU1504" s="71">
        <f t="shared" si="299"/>
        <v>12.460369999999999</v>
      </c>
      <c r="AV1504" s="68">
        <f t="shared" si="296"/>
        <v>2718.5433699999999</v>
      </c>
      <c r="AW1504" s="68">
        <f t="shared" si="298"/>
        <v>32622.52044</v>
      </c>
      <c r="AX1504" s="70">
        <v>400</v>
      </c>
      <c r="AY1504" s="70">
        <v>600</v>
      </c>
      <c r="AZ1504" s="70"/>
      <c r="BA1504" s="68">
        <f t="shared" si="297"/>
        <v>33622.52044</v>
      </c>
      <c r="BB1504" s="17"/>
      <c r="BC1504" s="81"/>
    </row>
    <row r="1505" spans="1:55" s="20" customFormat="1" ht="39.75" customHeight="1" x14ac:dyDescent="0.25">
      <c r="A1505" s="81" t="s">
        <v>73</v>
      </c>
      <c r="B1505" s="34" t="s">
        <v>2</v>
      </c>
      <c r="C1505" s="34"/>
      <c r="D1505" s="34"/>
      <c r="E1505" s="34"/>
      <c r="F1505" s="34" t="s">
        <v>5182</v>
      </c>
      <c r="G1505" s="15" t="s">
        <v>4783</v>
      </c>
      <c r="H1505" s="16"/>
      <c r="I1505" s="172">
        <f t="shared" si="290"/>
        <v>1493</v>
      </c>
      <c r="J1505" s="83">
        <f t="shared" si="289"/>
        <v>1438</v>
      </c>
      <c r="K1505" s="17" t="s">
        <v>4753</v>
      </c>
      <c r="L1505" s="60" t="s">
        <v>4785</v>
      </c>
      <c r="M1505" s="60" t="s">
        <v>5649</v>
      </c>
      <c r="N1505" s="53" t="s">
        <v>4806</v>
      </c>
      <c r="O1505" s="18" t="s">
        <v>4357</v>
      </c>
      <c r="P1505" s="47" t="s">
        <v>4358</v>
      </c>
      <c r="Q1505" s="48">
        <v>32387</v>
      </c>
      <c r="R1505" s="66" t="s">
        <v>1623</v>
      </c>
      <c r="S1505" s="48" t="s">
        <v>76</v>
      </c>
      <c r="T1505" s="56" t="s">
        <v>77</v>
      </c>
      <c r="U1505" s="47" t="s">
        <v>1821</v>
      </c>
      <c r="V1505" s="58" t="s">
        <v>140</v>
      </c>
      <c r="W1505" s="58" t="s">
        <v>141</v>
      </c>
      <c r="X1505" s="58" t="s">
        <v>5183</v>
      </c>
      <c r="Y1505" s="19" t="s">
        <v>5169</v>
      </c>
      <c r="Z1505" s="71"/>
      <c r="AA1505" s="69"/>
      <c r="AB1505" s="68">
        <f t="shared" si="291"/>
        <v>0</v>
      </c>
      <c r="AC1505" s="69">
        <v>1244.0999999999999</v>
      </c>
      <c r="AD1505" s="69">
        <v>669.9</v>
      </c>
      <c r="AE1505" s="69">
        <v>13.63</v>
      </c>
      <c r="AF1505" s="68">
        <f t="shared" si="292"/>
        <v>1927.63</v>
      </c>
      <c r="AG1505" s="69"/>
      <c r="AH1505" s="69"/>
      <c r="AI1505" s="69"/>
      <c r="AJ1505" s="68">
        <f t="shared" si="293"/>
        <v>0</v>
      </c>
      <c r="AK1505" s="69"/>
      <c r="AL1505" s="69"/>
      <c r="AM1505" s="69"/>
      <c r="AN1505" s="69"/>
      <c r="AO1505" s="69"/>
      <c r="AP1505" s="69">
        <v>158</v>
      </c>
      <c r="AQ1505" s="68">
        <f t="shared" si="294"/>
        <v>158</v>
      </c>
      <c r="AR1505" s="69">
        <v>528.16</v>
      </c>
      <c r="AS1505" s="69"/>
      <c r="AT1505" s="72">
        <f t="shared" si="295"/>
        <v>111.96899999999999</v>
      </c>
      <c r="AU1505" s="71">
        <f t="shared" si="299"/>
        <v>12.565409999999998</v>
      </c>
      <c r="AV1505" s="68">
        <f t="shared" si="296"/>
        <v>2738.3244100000002</v>
      </c>
      <c r="AW1505" s="68">
        <f t="shared" si="298"/>
        <v>32859.892919999998</v>
      </c>
      <c r="AX1505" s="70">
        <v>400</v>
      </c>
      <c r="AY1505" s="70">
        <v>600</v>
      </c>
      <c r="AZ1505" s="70"/>
      <c r="BA1505" s="68">
        <f t="shared" si="297"/>
        <v>33859.892919999998</v>
      </c>
      <c r="BB1505" s="17"/>
      <c r="BC1505" s="81"/>
    </row>
    <row r="1506" spans="1:55" s="20" customFormat="1" ht="39.75" customHeight="1" x14ac:dyDescent="0.25">
      <c r="A1506" s="81" t="s">
        <v>73</v>
      </c>
      <c r="B1506" s="34" t="s">
        <v>2</v>
      </c>
      <c r="C1506" s="34"/>
      <c r="D1506" s="34"/>
      <c r="E1506" s="34"/>
      <c r="F1506" s="34" t="s">
        <v>5182</v>
      </c>
      <c r="G1506" s="15" t="s">
        <v>4783</v>
      </c>
      <c r="H1506" s="16"/>
      <c r="I1506" s="172">
        <f t="shared" si="290"/>
        <v>1494</v>
      </c>
      <c r="J1506" s="83">
        <f t="shared" si="289"/>
        <v>1439</v>
      </c>
      <c r="K1506" s="17" t="s">
        <v>4753</v>
      </c>
      <c r="L1506" s="60" t="s">
        <v>4785</v>
      </c>
      <c r="M1506" s="60" t="s">
        <v>5649</v>
      </c>
      <c r="N1506" s="53" t="s">
        <v>4800</v>
      </c>
      <c r="O1506" s="18" t="s">
        <v>3967</v>
      </c>
      <c r="P1506" s="47" t="s">
        <v>3968</v>
      </c>
      <c r="Q1506" s="48">
        <v>42173</v>
      </c>
      <c r="R1506" s="66" t="s">
        <v>1624</v>
      </c>
      <c r="S1506" s="48" t="s">
        <v>76</v>
      </c>
      <c r="T1506" s="56" t="s">
        <v>77</v>
      </c>
      <c r="U1506" s="47" t="s">
        <v>1821</v>
      </c>
      <c r="V1506" s="58" t="s">
        <v>138</v>
      </c>
      <c r="W1506" s="58" t="s">
        <v>139</v>
      </c>
      <c r="X1506" s="58" t="s">
        <v>5183</v>
      </c>
      <c r="Y1506" s="19" t="s">
        <v>5197</v>
      </c>
      <c r="Z1506" s="71"/>
      <c r="AA1506" s="69"/>
      <c r="AB1506" s="68">
        <f t="shared" si="291"/>
        <v>0</v>
      </c>
      <c r="AC1506" s="69">
        <v>1255.1500000000001</v>
      </c>
      <c r="AD1506" s="69">
        <v>675.85</v>
      </c>
      <c r="AE1506" s="69">
        <v>60.58</v>
      </c>
      <c r="AF1506" s="68">
        <f t="shared" si="292"/>
        <v>1991.58</v>
      </c>
      <c r="AG1506" s="69"/>
      <c r="AH1506" s="69"/>
      <c r="AI1506" s="69"/>
      <c r="AJ1506" s="68">
        <f t="shared" si="293"/>
        <v>0</v>
      </c>
      <c r="AK1506" s="69"/>
      <c r="AL1506" s="69"/>
      <c r="AM1506" s="69"/>
      <c r="AN1506" s="69"/>
      <c r="AO1506" s="69">
        <v>150</v>
      </c>
      <c r="AP1506" s="69">
        <v>158</v>
      </c>
      <c r="AQ1506" s="68">
        <f t="shared" si="294"/>
        <v>308</v>
      </c>
      <c r="AR1506" s="69">
        <v>551.94000000000005</v>
      </c>
      <c r="AS1506" s="69"/>
      <c r="AT1506" s="72">
        <f t="shared" si="295"/>
        <v>112.96350000000001</v>
      </c>
      <c r="AU1506" s="71">
        <f t="shared" si="299"/>
        <v>12.677015000000001</v>
      </c>
      <c r="AV1506" s="68">
        <f t="shared" si="296"/>
        <v>2977.160515</v>
      </c>
      <c r="AW1506" s="68">
        <f t="shared" si="298"/>
        <v>35725.926180000002</v>
      </c>
      <c r="AX1506" s="70">
        <v>400</v>
      </c>
      <c r="AY1506" s="70">
        <v>600</v>
      </c>
      <c r="AZ1506" s="70"/>
      <c r="BA1506" s="68">
        <f t="shared" si="297"/>
        <v>36725.926180000002</v>
      </c>
      <c r="BB1506" s="17" t="s">
        <v>5749</v>
      </c>
      <c r="BC1506" s="81"/>
    </row>
    <row r="1507" spans="1:55" s="20" customFormat="1" ht="39.75" customHeight="1" x14ac:dyDescent="0.25">
      <c r="A1507" s="81" t="s">
        <v>73</v>
      </c>
      <c r="B1507" s="34" t="s">
        <v>2</v>
      </c>
      <c r="C1507" s="34"/>
      <c r="D1507" s="34"/>
      <c r="E1507" s="34"/>
      <c r="F1507" s="34" t="s">
        <v>5182</v>
      </c>
      <c r="G1507" s="15" t="s">
        <v>4783</v>
      </c>
      <c r="H1507" s="16"/>
      <c r="I1507" s="172">
        <f t="shared" si="290"/>
        <v>1495</v>
      </c>
      <c r="J1507" s="83">
        <f t="shared" si="289"/>
        <v>1440</v>
      </c>
      <c r="K1507" s="17" t="s">
        <v>4753</v>
      </c>
      <c r="L1507" s="60" t="s">
        <v>4785</v>
      </c>
      <c r="M1507" s="60" t="s">
        <v>5649</v>
      </c>
      <c r="N1507" s="53" t="s">
        <v>4808</v>
      </c>
      <c r="O1507" s="18" t="s">
        <v>4359</v>
      </c>
      <c r="P1507" s="47" t="s">
        <v>4360</v>
      </c>
      <c r="Q1507" s="48">
        <v>27881</v>
      </c>
      <c r="R1507" s="66" t="s">
        <v>1625</v>
      </c>
      <c r="S1507" s="48" t="s">
        <v>76</v>
      </c>
      <c r="T1507" s="56" t="s">
        <v>77</v>
      </c>
      <c r="U1507" s="47" t="s">
        <v>1821</v>
      </c>
      <c r="V1507" s="58" t="s">
        <v>138</v>
      </c>
      <c r="W1507" s="58" t="s">
        <v>139</v>
      </c>
      <c r="X1507" s="58" t="s">
        <v>5183</v>
      </c>
      <c r="Y1507" s="19" t="s">
        <v>5197</v>
      </c>
      <c r="Z1507" s="71"/>
      <c r="AA1507" s="69"/>
      <c r="AB1507" s="68">
        <f t="shared" si="291"/>
        <v>0</v>
      </c>
      <c r="AC1507" s="69">
        <v>1255.1500000000001</v>
      </c>
      <c r="AD1507" s="69">
        <v>675.85</v>
      </c>
      <c r="AE1507" s="69">
        <v>18.920000000000002</v>
      </c>
      <c r="AF1507" s="68">
        <f t="shared" si="292"/>
        <v>1949.92</v>
      </c>
      <c r="AG1507" s="69"/>
      <c r="AH1507" s="69"/>
      <c r="AI1507" s="69"/>
      <c r="AJ1507" s="68">
        <f t="shared" si="293"/>
        <v>0</v>
      </c>
      <c r="AK1507" s="69"/>
      <c r="AL1507" s="69"/>
      <c r="AM1507" s="69"/>
      <c r="AN1507" s="69"/>
      <c r="AO1507" s="69"/>
      <c r="AP1507" s="69">
        <v>158</v>
      </c>
      <c r="AQ1507" s="68">
        <f t="shared" si="294"/>
        <v>158</v>
      </c>
      <c r="AR1507" s="69">
        <v>538.04999999999995</v>
      </c>
      <c r="AS1507" s="69"/>
      <c r="AT1507" s="72">
        <f t="shared" si="295"/>
        <v>112.96350000000001</v>
      </c>
      <c r="AU1507" s="71">
        <f t="shared" si="299"/>
        <v>12.677015000000001</v>
      </c>
      <c r="AV1507" s="68">
        <f t="shared" si="296"/>
        <v>2771.6105150000003</v>
      </c>
      <c r="AW1507" s="68">
        <f t="shared" si="298"/>
        <v>33259.326180000004</v>
      </c>
      <c r="AX1507" s="70">
        <v>400</v>
      </c>
      <c r="AY1507" s="70">
        <v>600</v>
      </c>
      <c r="AZ1507" s="70"/>
      <c r="BA1507" s="68">
        <f t="shared" si="297"/>
        <v>34259.326180000004</v>
      </c>
      <c r="BB1507" s="17"/>
      <c r="BC1507" s="81"/>
    </row>
    <row r="1508" spans="1:55" s="20" customFormat="1" ht="39.75" customHeight="1" x14ac:dyDescent="0.25">
      <c r="A1508" s="81" t="s">
        <v>73</v>
      </c>
      <c r="B1508" s="34" t="s">
        <v>2</v>
      </c>
      <c r="C1508" s="34"/>
      <c r="D1508" s="34"/>
      <c r="E1508" s="34"/>
      <c r="F1508" s="34" t="s">
        <v>5182</v>
      </c>
      <c r="G1508" s="15" t="s">
        <v>4783</v>
      </c>
      <c r="H1508" s="16"/>
      <c r="I1508" s="172">
        <f t="shared" si="290"/>
        <v>1496</v>
      </c>
      <c r="J1508" s="83">
        <f t="shared" si="289"/>
        <v>1441</v>
      </c>
      <c r="K1508" s="17" t="s">
        <v>4753</v>
      </c>
      <c r="L1508" s="60" t="s">
        <v>4785</v>
      </c>
      <c r="M1508" s="60" t="s">
        <v>5649</v>
      </c>
      <c r="N1508" s="53" t="s">
        <v>4792</v>
      </c>
      <c r="O1508" s="18" t="s">
        <v>4361</v>
      </c>
      <c r="P1508" s="47" t="s">
        <v>4362</v>
      </c>
      <c r="Q1508" s="48">
        <v>31017</v>
      </c>
      <c r="R1508" s="66" t="s">
        <v>1626</v>
      </c>
      <c r="S1508" s="48" t="s">
        <v>76</v>
      </c>
      <c r="T1508" s="56" t="s">
        <v>77</v>
      </c>
      <c r="U1508" s="47" t="s">
        <v>1821</v>
      </c>
      <c r="V1508" s="58" t="s">
        <v>138</v>
      </c>
      <c r="W1508" s="58" t="s">
        <v>139</v>
      </c>
      <c r="X1508" s="58" t="s">
        <v>5183</v>
      </c>
      <c r="Y1508" s="19" t="s">
        <v>5169</v>
      </c>
      <c r="Z1508" s="71"/>
      <c r="AA1508" s="69"/>
      <c r="AB1508" s="68">
        <f t="shared" si="291"/>
        <v>0</v>
      </c>
      <c r="AC1508" s="69">
        <v>1255.1500000000001</v>
      </c>
      <c r="AD1508" s="69">
        <v>675.85</v>
      </c>
      <c r="AE1508" s="69"/>
      <c r="AF1508" s="68">
        <f t="shared" si="292"/>
        <v>1931</v>
      </c>
      <c r="AG1508" s="69"/>
      <c r="AH1508" s="69"/>
      <c r="AI1508" s="69"/>
      <c r="AJ1508" s="68">
        <f t="shared" si="293"/>
        <v>0</v>
      </c>
      <c r="AK1508" s="69"/>
      <c r="AL1508" s="69"/>
      <c r="AM1508" s="69"/>
      <c r="AN1508" s="69"/>
      <c r="AO1508" s="69"/>
      <c r="AP1508" s="69">
        <v>158</v>
      </c>
      <c r="AQ1508" s="68">
        <f t="shared" si="294"/>
        <v>158</v>
      </c>
      <c r="AR1508" s="69">
        <v>551.94000000000005</v>
      </c>
      <c r="AS1508" s="69"/>
      <c r="AT1508" s="72">
        <f t="shared" si="295"/>
        <v>112.96350000000001</v>
      </c>
      <c r="AU1508" s="71">
        <f t="shared" si="299"/>
        <v>12.677015000000001</v>
      </c>
      <c r="AV1508" s="68">
        <f t="shared" si="296"/>
        <v>2766.5805150000001</v>
      </c>
      <c r="AW1508" s="68">
        <f t="shared" si="298"/>
        <v>33198.966180000003</v>
      </c>
      <c r="AX1508" s="70">
        <v>400</v>
      </c>
      <c r="AY1508" s="70">
        <v>600</v>
      </c>
      <c r="AZ1508" s="70"/>
      <c r="BA1508" s="68">
        <f t="shared" si="297"/>
        <v>34198.966180000003</v>
      </c>
      <c r="BB1508" s="17"/>
      <c r="BC1508" s="81"/>
    </row>
    <row r="1509" spans="1:55" s="20" customFormat="1" ht="39.75" customHeight="1" x14ac:dyDescent="0.25">
      <c r="A1509" s="81" t="s">
        <v>73</v>
      </c>
      <c r="B1509" s="34" t="s">
        <v>2</v>
      </c>
      <c r="C1509" s="34"/>
      <c r="D1509" s="34"/>
      <c r="E1509" s="34"/>
      <c r="F1509" s="34" t="s">
        <v>5182</v>
      </c>
      <c r="G1509" s="15" t="s">
        <v>4783</v>
      </c>
      <c r="H1509" s="16"/>
      <c r="I1509" s="172">
        <f t="shared" si="290"/>
        <v>1497</v>
      </c>
      <c r="J1509" s="83">
        <f t="shared" si="289"/>
        <v>1442</v>
      </c>
      <c r="K1509" s="17" t="s">
        <v>4753</v>
      </c>
      <c r="L1509" s="60" t="s">
        <v>4785</v>
      </c>
      <c r="M1509" s="60" t="s">
        <v>5649</v>
      </c>
      <c r="N1509" s="53" t="s">
        <v>4800</v>
      </c>
      <c r="O1509" s="18" t="s">
        <v>4363</v>
      </c>
      <c r="P1509" s="47" t="s">
        <v>4364</v>
      </c>
      <c r="Q1509" s="48">
        <v>31017</v>
      </c>
      <c r="R1509" s="66" t="s">
        <v>1627</v>
      </c>
      <c r="S1509" s="48" t="s">
        <v>76</v>
      </c>
      <c r="T1509" s="56" t="s">
        <v>77</v>
      </c>
      <c r="U1509" s="47" t="s">
        <v>1821</v>
      </c>
      <c r="V1509" s="58" t="s">
        <v>140</v>
      </c>
      <c r="W1509" s="58" t="s">
        <v>141</v>
      </c>
      <c r="X1509" s="58" t="s">
        <v>5183</v>
      </c>
      <c r="Y1509" s="19" t="s">
        <v>5169</v>
      </c>
      <c r="Z1509" s="71"/>
      <c r="AA1509" s="69"/>
      <c r="AB1509" s="68">
        <f t="shared" si="291"/>
        <v>0</v>
      </c>
      <c r="AC1509" s="69">
        <v>1244.0999999999999</v>
      </c>
      <c r="AD1509" s="69">
        <v>669.9</v>
      </c>
      <c r="AE1509" s="69">
        <v>19.899999999999999</v>
      </c>
      <c r="AF1509" s="68">
        <f t="shared" si="292"/>
        <v>1933.9</v>
      </c>
      <c r="AG1509" s="69"/>
      <c r="AH1509" s="69"/>
      <c r="AI1509" s="69"/>
      <c r="AJ1509" s="68">
        <f t="shared" si="293"/>
        <v>0</v>
      </c>
      <c r="AK1509" s="69"/>
      <c r="AL1509" s="69"/>
      <c r="AM1509" s="69"/>
      <c r="AN1509" s="69"/>
      <c r="AO1509" s="69"/>
      <c r="AP1509" s="69">
        <v>158</v>
      </c>
      <c r="AQ1509" s="68">
        <f t="shared" si="294"/>
        <v>158</v>
      </c>
      <c r="AR1509" s="69">
        <v>541.04999999999995</v>
      </c>
      <c r="AS1509" s="69"/>
      <c r="AT1509" s="72">
        <f t="shared" si="295"/>
        <v>111.96899999999999</v>
      </c>
      <c r="AU1509" s="71">
        <f t="shared" si="299"/>
        <v>12.565409999999998</v>
      </c>
      <c r="AV1509" s="68">
        <f t="shared" si="296"/>
        <v>2757.48441</v>
      </c>
      <c r="AW1509" s="68">
        <f t="shared" si="298"/>
        <v>33089.812919999997</v>
      </c>
      <c r="AX1509" s="70">
        <v>400</v>
      </c>
      <c r="AY1509" s="70">
        <v>600</v>
      </c>
      <c r="AZ1509" s="70"/>
      <c r="BA1509" s="68">
        <f t="shared" si="297"/>
        <v>34089.812919999997</v>
      </c>
      <c r="BB1509" s="17"/>
      <c r="BC1509" s="81"/>
    </row>
    <row r="1510" spans="1:55" s="20" customFormat="1" ht="39.75" customHeight="1" x14ac:dyDescent="0.25">
      <c r="A1510" s="81" t="s">
        <v>73</v>
      </c>
      <c r="B1510" s="34" t="s">
        <v>2</v>
      </c>
      <c r="C1510" s="34"/>
      <c r="D1510" s="34"/>
      <c r="E1510" s="34"/>
      <c r="F1510" s="34" t="s">
        <v>5182</v>
      </c>
      <c r="G1510" s="15" t="s">
        <v>4783</v>
      </c>
      <c r="H1510" s="16"/>
      <c r="I1510" s="172">
        <f t="shared" si="290"/>
        <v>1498</v>
      </c>
      <c r="J1510" s="83">
        <f t="shared" si="289"/>
        <v>1443</v>
      </c>
      <c r="K1510" s="17" t="s">
        <v>4753</v>
      </c>
      <c r="L1510" s="60" t="s">
        <v>4785</v>
      </c>
      <c r="M1510" s="60" t="s">
        <v>5649</v>
      </c>
      <c r="N1510" s="53" t="s">
        <v>4794</v>
      </c>
      <c r="O1510" s="18" t="s">
        <v>4365</v>
      </c>
      <c r="P1510" s="47" t="s">
        <v>4366</v>
      </c>
      <c r="Q1510" s="48">
        <v>35976</v>
      </c>
      <c r="R1510" s="66" t="s">
        <v>1628</v>
      </c>
      <c r="S1510" s="48" t="s">
        <v>76</v>
      </c>
      <c r="T1510" s="56" t="s">
        <v>77</v>
      </c>
      <c r="U1510" s="47" t="s">
        <v>1821</v>
      </c>
      <c r="V1510" s="58" t="s">
        <v>146</v>
      </c>
      <c r="W1510" s="58" t="s">
        <v>147</v>
      </c>
      <c r="X1510" s="58" t="s">
        <v>5183</v>
      </c>
      <c r="Y1510" s="19" t="s">
        <v>5197</v>
      </c>
      <c r="Z1510" s="71"/>
      <c r="AA1510" s="69"/>
      <c r="AB1510" s="68">
        <f t="shared" si="291"/>
        <v>0</v>
      </c>
      <c r="AC1510" s="69">
        <v>1214.2</v>
      </c>
      <c r="AD1510" s="69">
        <v>653.79999999999995</v>
      </c>
      <c r="AE1510" s="69"/>
      <c r="AF1510" s="68">
        <f t="shared" si="292"/>
        <v>1868</v>
      </c>
      <c r="AG1510" s="69"/>
      <c r="AH1510" s="69"/>
      <c r="AI1510" s="69"/>
      <c r="AJ1510" s="68">
        <f t="shared" si="293"/>
        <v>0</v>
      </c>
      <c r="AK1510" s="69"/>
      <c r="AL1510" s="69"/>
      <c r="AM1510" s="69"/>
      <c r="AN1510" s="69"/>
      <c r="AO1510" s="69"/>
      <c r="AP1510" s="69">
        <v>158</v>
      </c>
      <c r="AQ1510" s="68">
        <f t="shared" si="294"/>
        <v>158</v>
      </c>
      <c r="AR1510" s="69"/>
      <c r="AS1510" s="69"/>
      <c r="AT1510" s="72">
        <f t="shared" si="295"/>
        <v>109.27800000000001</v>
      </c>
      <c r="AU1510" s="71">
        <f t="shared" si="299"/>
        <v>12.26342</v>
      </c>
      <c r="AV1510" s="68">
        <f t="shared" si="296"/>
        <v>2147.54142</v>
      </c>
      <c r="AW1510" s="68">
        <f t="shared" si="298"/>
        <v>25770.497040000002</v>
      </c>
      <c r="AX1510" s="70">
        <v>400</v>
      </c>
      <c r="AY1510" s="70">
        <v>600</v>
      </c>
      <c r="AZ1510" s="70"/>
      <c r="BA1510" s="68">
        <f t="shared" si="297"/>
        <v>26770.497040000002</v>
      </c>
      <c r="BB1510" s="17"/>
      <c r="BC1510" s="81"/>
    </row>
    <row r="1511" spans="1:55" s="20" customFormat="1" ht="39.75" customHeight="1" x14ac:dyDescent="0.25">
      <c r="A1511" s="81" t="s">
        <v>73</v>
      </c>
      <c r="B1511" s="34" t="s">
        <v>2</v>
      </c>
      <c r="C1511" s="34"/>
      <c r="D1511" s="34"/>
      <c r="E1511" s="34"/>
      <c r="F1511" s="34" t="s">
        <v>5182</v>
      </c>
      <c r="G1511" s="15" t="s">
        <v>4783</v>
      </c>
      <c r="H1511" s="16"/>
      <c r="I1511" s="172">
        <f t="shared" si="290"/>
        <v>1499</v>
      </c>
      <c r="J1511" s="83">
        <f t="shared" si="289"/>
        <v>1444</v>
      </c>
      <c r="K1511" s="17" t="s">
        <v>4753</v>
      </c>
      <c r="L1511" s="60" t="s">
        <v>4785</v>
      </c>
      <c r="M1511" s="60" t="s">
        <v>5649</v>
      </c>
      <c r="N1511" s="53" t="s">
        <v>4808</v>
      </c>
      <c r="O1511" s="18" t="s">
        <v>4367</v>
      </c>
      <c r="P1511" s="47" t="s">
        <v>4368</v>
      </c>
      <c r="Q1511" s="48">
        <v>30164</v>
      </c>
      <c r="R1511" s="66" t="s">
        <v>1629</v>
      </c>
      <c r="S1511" s="48" t="s">
        <v>76</v>
      </c>
      <c r="T1511" s="56" t="s">
        <v>77</v>
      </c>
      <c r="U1511" s="47" t="s">
        <v>1821</v>
      </c>
      <c r="V1511" s="58" t="s">
        <v>134</v>
      </c>
      <c r="W1511" s="58" t="s">
        <v>135</v>
      </c>
      <c r="X1511" s="58" t="s">
        <v>5183</v>
      </c>
      <c r="Y1511" s="19" t="s">
        <v>1841</v>
      </c>
      <c r="Z1511" s="71"/>
      <c r="AA1511" s="69"/>
      <c r="AB1511" s="68">
        <f t="shared" si="291"/>
        <v>0</v>
      </c>
      <c r="AC1511" s="69">
        <v>1363.7</v>
      </c>
      <c r="AD1511" s="69">
        <v>734.3</v>
      </c>
      <c r="AE1511" s="69">
        <v>46.58</v>
      </c>
      <c r="AF1511" s="68">
        <f t="shared" si="292"/>
        <v>2144.58</v>
      </c>
      <c r="AG1511" s="69"/>
      <c r="AH1511" s="69"/>
      <c r="AI1511" s="69"/>
      <c r="AJ1511" s="68">
        <f t="shared" si="293"/>
        <v>0</v>
      </c>
      <c r="AK1511" s="69"/>
      <c r="AL1511" s="69"/>
      <c r="AM1511" s="69"/>
      <c r="AN1511" s="69"/>
      <c r="AO1511" s="69"/>
      <c r="AP1511" s="69"/>
      <c r="AQ1511" s="68">
        <f t="shared" si="294"/>
        <v>0</v>
      </c>
      <c r="AR1511" s="69">
        <v>572.35</v>
      </c>
      <c r="AS1511" s="69"/>
      <c r="AT1511" s="72">
        <f t="shared" si="295"/>
        <v>122.733</v>
      </c>
      <c r="AU1511" s="71">
        <f t="shared" si="299"/>
        <v>13.77337</v>
      </c>
      <c r="AV1511" s="68">
        <f t="shared" si="296"/>
        <v>2853.4363699999999</v>
      </c>
      <c r="AW1511" s="68">
        <f t="shared" si="298"/>
        <v>34241.236440000001</v>
      </c>
      <c r="AX1511" s="70">
        <v>400</v>
      </c>
      <c r="AY1511" s="70">
        <v>600</v>
      </c>
      <c r="AZ1511" s="70"/>
      <c r="BA1511" s="68">
        <f t="shared" si="297"/>
        <v>35241.236440000001</v>
      </c>
      <c r="BB1511" s="17"/>
      <c r="BC1511" s="81"/>
    </row>
    <row r="1512" spans="1:55" s="20" customFormat="1" ht="39.75" customHeight="1" x14ac:dyDescent="0.25">
      <c r="A1512" s="81" t="s">
        <v>73</v>
      </c>
      <c r="B1512" s="34"/>
      <c r="C1512" s="34"/>
      <c r="D1512" s="34">
        <v>1</v>
      </c>
      <c r="E1512" s="34"/>
      <c r="F1512" s="34" t="s">
        <v>5182</v>
      </c>
      <c r="G1512" s="15" t="s">
        <v>4783</v>
      </c>
      <c r="H1512" s="16"/>
      <c r="I1512" s="172">
        <f t="shared" si="290"/>
        <v>1500</v>
      </c>
      <c r="J1512" s="83">
        <f t="shared" si="289"/>
        <v>1445</v>
      </c>
      <c r="K1512" s="17" t="s">
        <v>4753</v>
      </c>
      <c r="L1512" s="60" t="s">
        <v>4785</v>
      </c>
      <c r="M1512" s="60" t="s">
        <v>5649</v>
      </c>
      <c r="N1512" s="53" t="s">
        <v>4794</v>
      </c>
      <c r="O1512" s="18" t="s">
        <v>4369</v>
      </c>
      <c r="P1512" s="47"/>
      <c r="Q1512" s="48">
        <v>32478</v>
      </c>
      <c r="R1512" s="66" t="s">
        <v>1630</v>
      </c>
      <c r="S1512" s="48" t="s">
        <v>76</v>
      </c>
      <c r="T1512" s="56" t="s">
        <v>1822</v>
      </c>
      <c r="U1512" s="47" t="s">
        <v>1821</v>
      </c>
      <c r="V1512" s="58" t="s">
        <v>140</v>
      </c>
      <c r="W1512" s="58" t="s">
        <v>141</v>
      </c>
      <c r="X1512" s="58" t="s">
        <v>5183</v>
      </c>
      <c r="Y1512" s="19" t="s">
        <v>5169</v>
      </c>
      <c r="Z1512" s="71"/>
      <c r="AA1512" s="69"/>
      <c r="AB1512" s="68">
        <f t="shared" si="291"/>
        <v>0</v>
      </c>
      <c r="AC1512" s="69">
        <v>1244.0999999999999</v>
      </c>
      <c r="AD1512" s="69">
        <v>669.9</v>
      </c>
      <c r="AE1512" s="69"/>
      <c r="AF1512" s="68">
        <f t="shared" si="292"/>
        <v>1914</v>
      </c>
      <c r="AG1512" s="69"/>
      <c r="AH1512" s="69"/>
      <c r="AI1512" s="69"/>
      <c r="AJ1512" s="68">
        <f t="shared" si="293"/>
        <v>0</v>
      </c>
      <c r="AK1512" s="69"/>
      <c r="AL1512" s="69"/>
      <c r="AM1512" s="69"/>
      <c r="AN1512" s="69"/>
      <c r="AO1512" s="69"/>
      <c r="AP1512" s="69"/>
      <c r="AQ1512" s="68">
        <f t="shared" si="294"/>
        <v>0</v>
      </c>
      <c r="AR1512" s="69"/>
      <c r="AS1512" s="69"/>
      <c r="AT1512" s="72">
        <f t="shared" si="295"/>
        <v>111.96899999999999</v>
      </c>
      <c r="AU1512" s="71">
        <f t="shared" si="299"/>
        <v>12.565409999999998</v>
      </c>
      <c r="AV1512" s="68">
        <f t="shared" si="296"/>
        <v>2038.53441</v>
      </c>
      <c r="AW1512" s="68">
        <f t="shared" si="298"/>
        <v>24462.412919999999</v>
      </c>
      <c r="AX1512" s="70">
        <v>400</v>
      </c>
      <c r="AY1512" s="70">
        <v>600</v>
      </c>
      <c r="AZ1512" s="70"/>
      <c r="BA1512" s="68">
        <f t="shared" si="297"/>
        <v>25462.412919999999</v>
      </c>
      <c r="BB1512" s="17" t="s">
        <v>5486</v>
      </c>
      <c r="BC1512" s="81" t="s">
        <v>5407</v>
      </c>
    </row>
    <row r="1513" spans="1:55" s="20" customFormat="1" ht="39.75" customHeight="1" x14ac:dyDescent="0.25">
      <c r="A1513" s="81" t="s">
        <v>73</v>
      </c>
      <c r="B1513" s="34" t="s">
        <v>2</v>
      </c>
      <c r="C1513" s="34"/>
      <c r="D1513" s="34"/>
      <c r="E1513" s="34"/>
      <c r="F1513" s="34" t="s">
        <v>5182</v>
      </c>
      <c r="G1513" s="15" t="s">
        <v>4783</v>
      </c>
      <c r="H1513" s="16"/>
      <c r="I1513" s="172">
        <f t="shared" si="290"/>
        <v>1501</v>
      </c>
      <c r="J1513" s="83">
        <f t="shared" si="289"/>
        <v>1446</v>
      </c>
      <c r="K1513" s="17" t="s">
        <v>4753</v>
      </c>
      <c r="L1513" s="60" t="s">
        <v>4785</v>
      </c>
      <c r="M1513" s="60" t="s">
        <v>5649</v>
      </c>
      <c r="N1513" s="139" t="s">
        <v>4801</v>
      </c>
      <c r="O1513" s="18" t="s">
        <v>4370</v>
      </c>
      <c r="P1513" s="47" t="s">
        <v>4371</v>
      </c>
      <c r="Q1513" s="48">
        <v>31229</v>
      </c>
      <c r="R1513" s="66" t="s">
        <v>1631</v>
      </c>
      <c r="S1513" s="48" t="s">
        <v>76</v>
      </c>
      <c r="T1513" s="56" t="s">
        <v>77</v>
      </c>
      <c r="U1513" s="47" t="s">
        <v>1821</v>
      </c>
      <c r="V1513" s="58" t="s">
        <v>142</v>
      </c>
      <c r="W1513" s="58" t="s">
        <v>143</v>
      </c>
      <c r="X1513" s="58" t="s">
        <v>5183</v>
      </c>
      <c r="Y1513" s="19" t="s">
        <v>5169</v>
      </c>
      <c r="Z1513" s="71"/>
      <c r="AA1513" s="69"/>
      <c r="AB1513" s="68">
        <f t="shared" si="291"/>
        <v>0</v>
      </c>
      <c r="AC1513" s="69">
        <v>1233.7</v>
      </c>
      <c r="AD1513" s="69">
        <v>664.3</v>
      </c>
      <c r="AE1513" s="69">
        <v>13.75</v>
      </c>
      <c r="AF1513" s="68">
        <f t="shared" si="292"/>
        <v>1911.75</v>
      </c>
      <c r="AG1513" s="69"/>
      <c r="AH1513" s="69"/>
      <c r="AI1513" s="69"/>
      <c r="AJ1513" s="68">
        <f t="shared" si="293"/>
        <v>0</v>
      </c>
      <c r="AK1513" s="69"/>
      <c r="AL1513" s="69"/>
      <c r="AM1513" s="69"/>
      <c r="AN1513" s="69"/>
      <c r="AO1513" s="69"/>
      <c r="AP1513" s="69">
        <v>158</v>
      </c>
      <c r="AQ1513" s="68">
        <f t="shared" si="294"/>
        <v>158</v>
      </c>
      <c r="AR1513" s="69">
        <v>491.49</v>
      </c>
      <c r="AS1513" s="69"/>
      <c r="AT1513" s="72">
        <f t="shared" si="295"/>
        <v>111.033</v>
      </c>
      <c r="AU1513" s="71">
        <f t="shared" si="299"/>
        <v>12.460369999999999</v>
      </c>
      <c r="AV1513" s="68">
        <f t="shared" si="296"/>
        <v>2684.7333699999995</v>
      </c>
      <c r="AW1513" s="68">
        <f t="shared" si="298"/>
        <v>32216.800439999992</v>
      </c>
      <c r="AX1513" s="70">
        <v>400</v>
      </c>
      <c r="AY1513" s="70">
        <v>600</v>
      </c>
      <c r="AZ1513" s="70"/>
      <c r="BA1513" s="68">
        <f t="shared" si="297"/>
        <v>33216.800439999992</v>
      </c>
      <c r="BB1513" s="17"/>
      <c r="BC1513" s="81"/>
    </row>
    <row r="1514" spans="1:55" s="20" customFormat="1" ht="39.75" customHeight="1" x14ac:dyDescent="0.25">
      <c r="A1514" s="81" t="s">
        <v>73</v>
      </c>
      <c r="B1514" s="34" t="s">
        <v>2</v>
      </c>
      <c r="C1514" s="34"/>
      <c r="D1514" s="34"/>
      <c r="E1514" s="34"/>
      <c r="F1514" s="34" t="s">
        <v>5182</v>
      </c>
      <c r="G1514" s="15" t="s">
        <v>4783</v>
      </c>
      <c r="H1514" s="16"/>
      <c r="I1514" s="172">
        <f t="shared" si="290"/>
        <v>1502</v>
      </c>
      <c r="J1514" s="83">
        <f t="shared" si="289"/>
        <v>1447</v>
      </c>
      <c r="K1514" s="17" t="s">
        <v>4753</v>
      </c>
      <c r="L1514" s="60" t="s">
        <v>4785</v>
      </c>
      <c r="M1514" s="60" t="s">
        <v>5649</v>
      </c>
      <c r="N1514" s="53" t="s">
        <v>4790</v>
      </c>
      <c r="O1514" s="18" t="s">
        <v>4372</v>
      </c>
      <c r="P1514" s="47" t="s">
        <v>4373</v>
      </c>
      <c r="Q1514" s="48">
        <v>31717</v>
      </c>
      <c r="R1514" s="66" t="s">
        <v>1632</v>
      </c>
      <c r="S1514" s="48" t="s">
        <v>76</v>
      </c>
      <c r="T1514" s="56" t="s">
        <v>77</v>
      </c>
      <c r="U1514" s="47" t="s">
        <v>1821</v>
      </c>
      <c r="V1514" s="58" t="s">
        <v>140</v>
      </c>
      <c r="W1514" s="58" t="s">
        <v>141</v>
      </c>
      <c r="X1514" s="58" t="s">
        <v>5183</v>
      </c>
      <c r="Y1514" s="19" t="s">
        <v>5169</v>
      </c>
      <c r="Z1514" s="71"/>
      <c r="AA1514" s="69"/>
      <c r="AB1514" s="68">
        <f t="shared" si="291"/>
        <v>0</v>
      </c>
      <c r="AC1514" s="69">
        <v>1244.0999999999999</v>
      </c>
      <c r="AD1514" s="69">
        <v>669.9</v>
      </c>
      <c r="AE1514" s="69">
        <v>42.3</v>
      </c>
      <c r="AF1514" s="68">
        <f t="shared" si="292"/>
        <v>1956.3</v>
      </c>
      <c r="AG1514" s="69"/>
      <c r="AH1514" s="69"/>
      <c r="AI1514" s="69"/>
      <c r="AJ1514" s="68">
        <f t="shared" si="293"/>
        <v>0</v>
      </c>
      <c r="AK1514" s="69"/>
      <c r="AL1514" s="69"/>
      <c r="AM1514" s="69"/>
      <c r="AN1514" s="69"/>
      <c r="AO1514" s="69">
        <v>150</v>
      </c>
      <c r="AP1514" s="69">
        <v>158</v>
      </c>
      <c r="AQ1514" s="68">
        <f t="shared" si="294"/>
        <v>308</v>
      </c>
      <c r="AR1514" s="69">
        <v>528.16</v>
      </c>
      <c r="AS1514" s="69"/>
      <c r="AT1514" s="72">
        <f t="shared" si="295"/>
        <v>111.96899999999999</v>
      </c>
      <c r="AU1514" s="71">
        <f t="shared" si="299"/>
        <v>12.565409999999998</v>
      </c>
      <c r="AV1514" s="68">
        <f t="shared" si="296"/>
        <v>2916.9944100000002</v>
      </c>
      <c r="AW1514" s="68">
        <f t="shared" si="298"/>
        <v>35003.932920000007</v>
      </c>
      <c r="AX1514" s="70">
        <v>400</v>
      </c>
      <c r="AY1514" s="70">
        <v>600</v>
      </c>
      <c r="AZ1514" s="70"/>
      <c r="BA1514" s="68">
        <f t="shared" si="297"/>
        <v>36003.932920000007</v>
      </c>
      <c r="BB1514" s="17"/>
      <c r="BC1514" s="81"/>
    </row>
    <row r="1515" spans="1:55" s="20" customFormat="1" ht="39.75" customHeight="1" x14ac:dyDescent="0.25">
      <c r="A1515" s="81" t="s">
        <v>73</v>
      </c>
      <c r="B1515" s="34" t="s">
        <v>2</v>
      </c>
      <c r="C1515" s="34"/>
      <c r="D1515" s="34"/>
      <c r="E1515" s="34"/>
      <c r="F1515" s="34" t="s">
        <v>5182</v>
      </c>
      <c r="G1515" s="15" t="s">
        <v>4783</v>
      </c>
      <c r="H1515" s="16"/>
      <c r="I1515" s="172">
        <f t="shared" si="290"/>
        <v>1503</v>
      </c>
      <c r="J1515" s="83">
        <f t="shared" si="289"/>
        <v>1448</v>
      </c>
      <c r="K1515" s="17" t="s">
        <v>4753</v>
      </c>
      <c r="L1515" s="60" t="s">
        <v>4785</v>
      </c>
      <c r="M1515" s="60" t="s">
        <v>5649</v>
      </c>
      <c r="N1515" s="53" t="s">
        <v>4800</v>
      </c>
      <c r="O1515" s="18" t="s">
        <v>4374</v>
      </c>
      <c r="P1515" s="47" t="s">
        <v>4375</v>
      </c>
      <c r="Q1515" s="48">
        <v>31017</v>
      </c>
      <c r="R1515" s="66" t="s">
        <v>1633</v>
      </c>
      <c r="S1515" s="48" t="s">
        <v>76</v>
      </c>
      <c r="T1515" s="56" t="s">
        <v>77</v>
      </c>
      <c r="U1515" s="47" t="s">
        <v>1821</v>
      </c>
      <c r="V1515" s="58" t="s">
        <v>140</v>
      </c>
      <c r="W1515" s="58" t="s">
        <v>141</v>
      </c>
      <c r="X1515" s="58" t="s">
        <v>5183</v>
      </c>
      <c r="Y1515" s="19" t="s">
        <v>5169</v>
      </c>
      <c r="Z1515" s="71"/>
      <c r="AA1515" s="69"/>
      <c r="AB1515" s="68">
        <f t="shared" si="291"/>
        <v>0</v>
      </c>
      <c r="AC1515" s="69">
        <v>1244.0999999999999</v>
      </c>
      <c r="AD1515" s="69">
        <v>669.9</v>
      </c>
      <c r="AE1515" s="69">
        <v>13.63</v>
      </c>
      <c r="AF1515" s="68">
        <f t="shared" si="292"/>
        <v>1927.63</v>
      </c>
      <c r="AG1515" s="69"/>
      <c r="AH1515" s="69"/>
      <c r="AI1515" s="69"/>
      <c r="AJ1515" s="68">
        <f t="shared" si="293"/>
        <v>0</v>
      </c>
      <c r="AK1515" s="69"/>
      <c r="AL1515" s="69"/>
      <c r="AM1515" s="69"/>
      <c r="AN1515" s="69"/>
      <c r="AO1515" s="69"/>
      <c r="AP1515" s="69">
        <v>158</v>
      </c>
      <c r="AQ1515" s="68">
        <f t="shared" si="294"/>
        <v>158</v>
      </c>
      <c r="AR1515" s="69">
        <v>529.16</v>
      </c>
      <c r="AS1515" s="69"/>
      <c r="AT1515" s="72">
        <f t="shared" si="295"/>
        <v>111.96899999999999</v>
      </c>
      <c r="AU1515" s="71">
        <f t="shared" si="299"/>
        <v>12.565409999999998</v>
      </c>
      <c r="AV1515" s="68">
        <f t="shared" si="296"/>
        <v>2739.3244100000002</v>
      </c>
      <c r="AW1515" s="68">
        <f t="shared" si="298"/>
        <v>32871.892919999998</v>
      </c>
      <c r="AX1515" s="70">
        <v>400</v>
      </c>
      <c r="AY1515" s="70">
        <v>600</v>
      </c>
      <c r="AZ1515" s="70"/>
      <c r="BA1515" s="68">
        <f t="shared" si="297"/>
        <v>33871.892919999998</v>
      </c>
      <c r="BB1515" s="17"/>
      <c r="BC1515" s="81"/>
    </row>
    <row r="1516" spans="1:55" s="20" customFormat="1" ht="39.75" customHeight="1" x14ac:dyDescent="0.25">
      <c r="A1516" s="81" t="s">
        <v>73</v>
      </c>
      <c r="B1516" s="34" t="s">
        <v>2</v>
      </c>
      <c r="C1516" s="34"/>
      <c r="D1516" s="34"/>
      <c r="E1516" s="34"/>
      <c r="F1516" s="34" t="s">
        <v>5182</v>
      </c>
      <c r="G1516" s="15" t="s">
        <v>4783</v>
      </c>
      <c r="H1516" s="16"/>
      <c r="I1516" s="172">
        <f t="shared" si="290"/>
        <v>1504</v>
      </c>
      <c r="J1516" s="83">
        <f t="shared" si="289"/>
        <v>1449</v>
      </c>
      <c r="K1516" s="17" t="s">
        <v>4753</v>
      </c>
      <c r="L1516" s="60" t="s">
        <v>4785</v>
      </c>
      <c r="M1516" s="60" t="s">
        <v>5649</v>
      </c>
      <c r="N1516" s="53" t="s">
        <v>4792</v>
      </c>
      <c r="O1516" s="18" t="s">
        <v>4376</v>
      </c>
      <c r="P1516" s="47" t="s">
        <v>4377</v>
      </c>
      <c r="Q1516" s="48">
        <v>30286</v>
      </c>
      <c r="R1516" s="66" t="s">
        <v>1634</v>
      </c>
      <c r="S1516" s="48" t="s">
        <v>76</v>
      </c>
      <c r="T1516" s="56" t="s">
        <v>77</v>
      </c>
      <c r="U1516" s="47" t="s">
        <v>1821</v>
      </c>
      <c r="V1516" s="58" t="s">
        <v>140</v>
      </c>
      <c r="W1516" s="58" t="s">
        <v>141</v>
      </c>
      <c r="X1516" s="58" t="s">
        <v>5183</v>
      </c>
      <c r="Y1516" s="19" t="s">
        <v>5169</v>
      </c>
      <c r="Z1516" s="71"/>
      <c r="AA1516" s="69"/>
      <c r="AB1516" s="68">
        <f t="shared" si="291"/>
        <v>0</v>
      </c>
      <c r="AC1516" s="69">
        <v>1244.0999999999999</v>
      </c>
      <c r="AD1516" s="69">
        <v>669.9</v>
      </c>
      <c r="AE1516" s="69">
        <v>13.63</v>
      </c>
      <c r="AF1516" s="68">
        <f t="shared" si="292"/>
        <v>1927.63</v>
      </c>
      <c r="AG1516" s="69"/>
      <c r="AH1516" s="69"/>
      <c r="AI1516" s="69"/>
      <c r="AJ1516" s="68">
        <f t="shared" si="293"/>
        <v>0</v>
      </c>
      <c r="AK1516" s="69"/>
      <c r="AL1516" s="69"/>
      <c r="AM1516" s="69"/>
      <c r="AN1516" s="69"/>
      <c r="AO1516" s="69"/>
      <c r="AP1516" s="69">
        <v>158</v>
      </c>
      <c r="AQ1516" s="68">
        <f t="shared" si="294"/>
        <v>158</v>
      </c>
      <c r="AR1516" s="69">
        <v>574.72</v>
      </c>
      <c r="AS1516" s="69"/>
      <c r="AT1516" s="72">
        <f t="shared" si="295"/>
        <v>111.96899999999999</v>
      </c>
      <c r="AU1516" s="71">
        <f t="shared" si="299"/>
        <v>12.565409999999998</v>
      </c>
      <c r="AV1516" s="68">
        <f t="shared" si="296"/>
        <v>2784.8844100000006</v>
      </c>
      <c r="AW1516" s="68">
        <f t="shared" si="298"/>
        <v>33418.612920000007</v>
      </c>
      <c r="AX1516" s="70">
        <v>400</v>
      </c>
      <c r="AY1516" s="70">
        <v>600</v>
      </c>
      <c r="AZ1516" s="70"/>
      <c r="BA1516" s="68">
        <f t="shared" si="297"/>
        <v>34418.612920000007</v>
      </c>
      <c r="BB1516" s="17"/>
      <c r="BC1516" s="81"/>
    </row>
    <row r="1517" spans="1:55" s="20" customFormat="1" ht="39.75" customHeight="1" x14ac:dyDescent="0.25">
      <c r="A1517" s="81" t="s">
        <v>73</v>
      </c>
      <c r="B1517" s="34" t="s">
        <v>2</v>
      </c>
      <c r="C1517" s="34"/>
      <c r="D1517" s="34"/>
      <c r="E1517" s="34"/>
      <c r="F1517" s="34" t="s">
        <v>5182</v>
      </c>
      <c r="G1517" s="15" t="s">
        <v>4783</v>
      </c>
      <c r="H1517" s="16"/>
      <c r="I1517" s="172">
        <f t="shared" si="290"/>
        <v>1505</v>
      </c>
      <c r="J1517" s="83">
        <f t="shared" si="289"/>
        <v>1450</v>
      </c>
      <c r="K1517" s="17" t="s">
        <v>4753</v>
      </c>
      <c r="L1517" s="60" t="s">
        <v>4785</v>
      </c>
      <c r="M1517" s="60" t="s">
        <v>5649</v>
      </c>
      <c r="N1517" s="53" t="s">
        <v>4808</v>
      </c>
      <c r="O1517" s="18" t="s">
        <v>4378</v>
      </c>
      <c r="P1517" s="47" t="s">
        <v>4379</v>
      </c>
      <c r="Q1517" s="48">
        <v>32872</v>
      </c>
      <c r="R1517" s="66" t="s">
        <v>1635</v>
      </c>
      <c r="S1517" s="48" t="s">
        <v>76</v>
      </c>
      <c r="T1517" s="56" t="s">
        <v>77</v>
      </c>
      <c r="U1517" s="47" t="s">
        <v>1821</v>
      </c>
      <c r="V1517" s="58" t="s">
        <v>142</v>
      </c>
      <c r="W1517" s="58" t="s">
        <v>143</v>
      </c>
      <c r="X1517" s="58" t="s">
        <v>5183</v>
      </c>
      <c r="Y1517" s="19" t="s">
        <v>5197</v>
      </c>
      <c r="Z1517" s="71"/>
      <c r="AA1517" s="69"/>
      <c r="AB1517" s="68">
        <f t="shared" si="291"/>
        <v>0</v>
      </c>
      <c r="AC1517" s="69">
        <v>1233.7</v>
      </c>
      <c r="AD1517" s="69">
        <v>664.3</v>
      </c>
      <c r="AE1517" s="69">
        <v>16.54</v>
      </c>
      <c r="AF1517" s="68">
        <f t="shared" si="292"/>
        <v>1914.54</v>
      </c>
      <c r="AG1517" s="69"/>
      <c r="AH1517" s="69"/>
      <c r="AI1517" s="69"/>
      <c r="AJ1517" s="68">
        <f t="shared" si="293"/>
        <v>0</v>
      </c>
      <c r="AK1517" s="69"/>
      <c r="AL1517" s="69"/>
      <c r="AM1517" s="69"/>
      <c r="AN1517" s="69"/>
      <c r="AO1517" s="69"/>
      <c r="AP1517" s="69">
        <v>158</v>
      </c>
      <c r="AQ1517" s="68">
        <f t="shared" si="294"/>
        <v>158</v>
      </c>
      <c r="AR1517" s="69">
        <v>539.04999999999995</v>
      </c>
      <c r="AS1517" s="69"/>
      <c r="AT1517" s="72">
        <f t="shared" si="295"/>
        <v>111.033</v>
      </c>
      <c r="AU1517" s="71">
        <f t="shared" si="299"/>
        <v>12.460369999999999</v>
      </c>
      <c r="AV1517" s="68">
        <f t="shared" si="296"/>
        <v>2735.0833699999998</v>
      </c>
      <c r="AW1517" s="68">
        <f t="shared" si="298"/>
        <v>32821.000439999996</v>
      </c>
      <c r="AX1517" s="70">
        <v>400</v>
      </c>
      <c r="AY1517" s="70">
        <v>600</v>
      </c>
      <c r="AZ1517" s="70"/>
      <c r="BA1517" s="68">
        <f t="shared" si="297"/>
        <v>33821.000439999996</v>
      </c>
      <c r="BB1517" s="17"/>
      <c r="BC1517" s="81"/>
    </row>
    <row r="1518" spans="1:55" s="20" customFormat="1" ht="39.75" customHeight="1" x14ac:dyDescent="0.25">
      <c r="A1518" s="81" t="s">
        <v>73</v>
      </c>
      <c r="B1518" s="34" t="s">
        <v>2</v>
      </c>
      <c r="C1518" s="34"/>
      <c r="D1518" s="34"/>
      <c r="E1518" s="34"/>
      <c r="F1518" s="34" t="s">
        <v>5182</v>
      </c>
      <c r="G1518" s="15" t="s">
        <v>4783</v>
      </c>
      <c r="H1518" s="16"/>
      <c r="I1518" s="172">
        <f t="shared" si="290"/>
        <v>1506</v>
      </c>
      <c r="J1518" s="83">
        <f t="shared" si="289"/>
        <v>1451</v>
      </c>
      <c r="K1518" s="17" t="s">
        <v>4753</v>
      </c>
      <c r="L1518" s="60" t="s">
        <v>4785</v>
      </c>
      <c r="M1518" s="60" t="s">
        <v>5649</v>
      </c>
      <c r="N1518" s="53" t="s">
        <v>4792</v>
      </c>
      <c r="O1518" s="18" t="s">
        <v>4380</v>
      </c>
      <c r="P1518" s="47" t="s">
        <v>4381</v>
      </c>
      <c r="Q1518" s="48">
        <v>33070</v>
      </c>
      <c r="R1518" s="66" t="s">
        <v>1636</v>
      </c>
      <c r="S1518" s="48" t="s">
        <v>76</v>
      </c>
      <c r="T1518" s="56" t="s">
        <v>77</v>
      </c>
      <c r="U1518" s="47" t="s">
        <v>1821</v>
      </c>
      <c r="V1518" s="58" t="s">
        <v>142</v>
      </c>
      <c r="W1518" s="58" t="s">
        <v>143</v>
      </c>
      <c r="X1518" s="58" t="s">
        <v>5183</v>
      </c>
      <c r="Y1518" s="19" t="s">
        <v>5197</v>
      </c>
      <c r="Z1518" s="71"/>
      <c r="AA1518" s="69"/>
      <c r="AB1518" s="68">
        <f t="shared" si="291"/>
        <v>0</v>
      </c>
      <c r="AC1518" s="69">
        <v>1233.7</v>
      </c>
      <c r="AD1518" s="69">
        <v>664.3</v>
      </c>
      <c r="AE1518" s="69">
        <v>30.95</v>
      </c>
      <c r="AF1518" s="68">
        <f t="shared" si="292"/>
        <v>1928.95</v>
      </c>
      <c r="AG1518" s="69"/>
      <c r="AH1518" s="69"/>
      <c r="AI1518" s="69"/>
      <c r="AJ1518" s="68">
        <f t="shared" si="293"/>
        <v>0</v>
      </c>
      <c r="AK1518" s="69"/>
      <c r="AL1518" s="69"/>
      <c r="AM1518" s="69"/>
      <c r="AN1518" s="69"/>
      <c r="AO1518" s="69"/>
      <c r="AP1518" s="69">
        <v>158</v>
      </c>
      <c r="AQ1518" s="68">
        <f t="shared" si="294"/>
        <v>158</v>
      </c>
      <c r="AR1518" s="69">
        <v>479.6</v>
      </c>
      <c r="AS1518" s="69"/>
      <c r="AT1518" s="72">
        <f t="shared" si="295"/>
        <v>111.033</v>
      </c>
      <c r="AU1518" s="71">
        <f t="shared" si="299"/>
        <v>12.460369999999999</v>
      </c>
      <c r="AV1518" s="68">
        <f t="shared" si="296"/>
        <v>2690.0433699999994</v>
      </c>
      <c r="AW1518" s="68">
        <f t="shared" si="298"/>
        <v>32280.520439999993</v>
      </c>
      <c r="AX1518" s="70">
        <v>400</v>
      </c>
      <c r="AY1518" s="70">
        <v>600</v>
      </c>
      <c r="AZ1518" s="70"/>
      <c r="BA1518" s="68">
        <f t="shared" si="297"/>
        <v>33280.520439999993</v>
      </c>
      <c r="BB1518" s="17"/>
      <c r="BC1518" s="81"/>
    </row>
    <row r="1519" spans="1:55" s="20" customFormat="1" ht="39.75" customHeight="1" x14ac:dyDescent="0.25">
      <c r="A1519" s="81" t="s">
        <v>73</v>
      </c>
      <c r="B1519" s="34" t="s">
        <v>2</v>
      </c>
      <c r="C1519" s="34"/>
      <c r="D1519" s="34"/>
      <c r="E1519" s="34"/>
      <c r="F1519" s="34" t="s">
        <v>5182</v>
      </c>
      <c r="G1519" s="15" t="s">
        <v>4783</v>
      </c>
      <c r="H1519" s="16"/>
      <c r="I1519" s="172">
        <f t="shared" si="290"/>
        <v>1507</v>
      </c>
      <c r="J1519" s="83">
        <f t="shared" si="289"/>
        <v>1452</v>
      </c>
      <c r="K1519" s="17" t="s">
        <v>4753</v>
      </c>
      <c r="L1519" s="60" t="s">
        <v>4785</v>
      </c>
      <c r="M1519" s="60" t="s">
        <v>5649</v>
      </c>
      <c r="N1519" s="53" t="s">
        <v>4792</v>
      </c>
      <c r="O1519" s="18" t="s">
        <v>4382</v>
      </c>
      <c r="P1519" s="47" t="s">
        <v>4383</v>
      </c>
      <c r="Q1519" s="48">
        <v>32371</v>
      </c>
      <c r="R1519" s="66" t="s">
        <v>1637</v>
      </c>
      <c r="S1519" s="48" t="s">
        <v>76</v>
      </c>
      <c r="T1519" s="56" t="s">
        <v>77</v>
      </c>
      <c r="U1519" s="47" t="s">
        <v>1821</v>
      </c>
      <c r="V1519" s="58" t="s">
        <v>142</v>
      </c>
      <c r="W1519" s="58" t="s">
        <v>143</v>
      </c>
      <c r="X1519" s="58" t="s">
        <v>5183</v>
      </c>
      <c r="Y1519" s="19" t="s">
        <v>5169</v>
      </c>
      <c r="Z1519" s="71"/>
      <c r="AA1519" s="69"/>
      <c r="AB1519" s="68">
        <f t="shared" si="291"/>
        <v>0</v>
      </c>
      <c r="AC1519" s="69">
        <v>1233.7</v>
      </c>
      <c r="AD1519" s="69">
        <v>664.3</v>
      </c>
      <c r="AE1519" s="69">
        <v>16.54</v>
      </c>
      <c r="AF1519" s="68">
        <f t="shared" si="292"/>
        <v>1914.54</v>
      </c>
      <c r="AG1519" s="69"/>
      <c r="AH1519" s="69"/>
      <c r="AI1519" s="69"/>
      <c r="AJ1519" s="68">
        <f t="shared" si="293"/>
        <v>0</v>
      </c>
      <c r="AK1519" s="69"/>
      <c r="AL1519" s="69"/>
      <c r="AM1519" s="69"/>
      <c r="AN1519" s="69"/>
      <c r="AO1519" s="69"/>
      <c r="AP1519" s="69">
        <v>158</v>
      </c>
      <c r="AQ1519" s="68">
        <f t="shared" si="294"/>
        <v>158</v>
      </c>
      <c r="AR1519" s="69">
        <v>528.16</v>
      </c>
      <c r="AS1519" s="69"/>
      <c r="AT1519" s="72">
        <f t="shared" si="295"/>
        <v>111.033</v>
      </c>
      <c r="AU1519" s="71">
        <f t="shared" si="299"/>
        <v>12.460369999999999</v>
      </c>
      <c r="AV1519" s="68">
        <f t="shared" si="296"/>
        <v>2724.1933699999995</v>
      </c>
      <c r="AW1519" s="68">
        <f t="shared" si="298"/>
        <v>32690.320439999996</v>
      </c>
      <c r="AX1519" s="70">
        <v>400</v>
      </c>
      <c r="AY1519" s="70">
        <v>600</v>
      </c>
      <c r="AZ1519" s="70"/>
      <c r="BA1519" s="68">
        <f t="shared" si="297"/>
        <v>33690.320439999996</v>
      </c>
      <c r="BB1519" s="17"/>
      <c r="BC1519" s="81"/>
    </row>
    <row r="1520" spans="1:55" s="20" customFormat="1" ht="39.75" customHeight="1" x14ac:dyDescent="0.25">
      <c r="A1520" s="81" t="s">
        <v>73</v>
      </c>
      <c r="B1520" s="34" t="s">
        <v>2</v>
      </c>
      <c r="C1520" s="34"/>
      <c r="D1520" s="34"/>
      <c r="E1520" s="34"/>
      <c r="F1520" s="34" t="s">
        <v>5182</v>
      </c>
      <c r="G1520" s="15" t="s">
        <v>4783</v>
      </c>
      <c r="H1520" s="16"/>
      <c r="I1520" s="172">
        <f t="shared" si="290"/>
        <v>1508</v>
      </c>
      <c r="J1520" s="83">
        <f t="shared" si="289"/>
        <v>1453</v>
      </c>
      <c r="K1520" s="17" t="s">
        <v>4753</v>
      </c>
      <c r="L1520" s="60" t="s">
        <v>4785</v>
      </c>
      <c r="M1520" s="60" t="s">
        <v>5649</v>
      </c>
      <c r="N1520" s="53" t="s">
        <v>4800</v>
      </c>
      <c r="O1520" s="18" t="s">
        <v>4386</v>
      </c>
      <c r="P1520" s="47" t="s">
        <v>4387</v>
      </c>
      <c r="Q1520" s="48">
        <v>30651</v>
      </c>
      <c r="R1520" s="66" t="s">
        <v>1639</v>
      </c>
      <c r="S1520" s="48" t="s">
        <v>76</v>
      </c>
      <c r="T1520" s="56" t="s">
        <v>77</v>
      </c>
      <c r="U1520" s="47" t="s">
        <v>1821</v>
      </c>
      <c r="V1520" s="58" t="s">
        <v>142</v>
      </c>
      <c r="W1520" s="58" t="s">
        <v>143</v>
      </c>
      <c r="X1520" s="58" t="s">
        <v>5183</v>
      </c>
      <c r="Y1520" s="19" t="s">
        <v>5169</v>
      </c>
      <c r="Z1520" s="71"/>
      <c r="AA1520" s="69"/>
      <c r="AB1520" s="68">
        <f t="shared" si="291"/>
        <v>0</v>
      </c>
      <c r="AC1520" s="69">
        <v>1233.7</v>
      </c>
      <c r="AD1520" s="69">
        <v>664.3</v>
      </c>
      <c r="AE1520" s="69">
        <v>16.54</v>
      </c>
      <c r="AF1520" s="68">
        <f t="shared" si="292"/>
        <v>1914.54</v>
      </c>
      <c r="AG1520" s="69"/>
      <c r="AH1520" s="69"/>
      <c r="AI1520" s="69"/>
      <c r="AJ1520" s="68">
        <f t="shared" si="293"/>
        <v>0</v>
      </c>
      <c r="AK1520" s="69"/>
      <c r="AL1520" s="69"/>
      <c r="AM1520" s="69"/>
      <c r="AN1520" s="69"/>
      <c r="AO1520" s="69"/>
      <c r="AP1520" s="69">
        <v>158</v>
      </c>
      <c r="AQ1520" s="68">
        <f t="shared" si="294"/>
        <v>158</v>
      </c>
      <c r="AR1520" s="69">
        <v>529.16</v>
      </c>
      <c r="AS1520" s="69"/>
      <c r="AT1520" s="72">
        <f t="shared" si="295"/>
        <v>111.033</v>
      </c>
      <c r="AU1520" s="71">
        <f t="shared" si="299"/>
        <v>12.460369999999999</v>
      </c>
      <c r="AV1520" s="68">
        <f t="shared" si="296"/>
        <v>2725.1933699999995</v>
      </c>
      <c r="AW1520" s="68">
        <f t="shared" si="298"/>
        <v>32702.320439999996</v>
      </c>
      <c r="AX1520" s="70">
        <v>400</v>
      </c>
      <c r="AY1520" s="70">
        <v>600</v>
      </c>
      <c r="AZ1520" s="70"/>
      <c r="BA1520" s="68">
        <f t="shared" si="297"/>
        <v>33702.320439999996</v>
      </c>
      <c r="BB1520" s="17"/>
      <c r="BC1520" s="81"/>
    </row>
    <row r="1521" spans="1:55" s="20" customFormat="1" ht="39.75" customHeight="1" x14ac:dyDescent="0.25">
      <c r="A1521" s="81" t="s">
        <v>73</v>
      </c>
      <c r="B1521" s="34" t="s">
        <v>2</v>
      </c>
      <c r="C1521" s="34"/>
      <c r="D1521" s="34"/>
      <c r="E1521" s="34"/>
      <c r="F1521" s="34" t="s">
        <v>5182</v>
      </c>
      <c r="G1521" s="15" t="s">
        <v>4783</v>
      </c>
      <c r="H1521" s="16"/>
      <c r="I1521" s="172">
        <f t="shared" si="290"/>
        <v>1509</v>
      </c>
      <c r="J1521" s="83">
        <f t="shared" si="289"/>
        <v>1454</v>
      </c>
      <c r="K1521" s="17" t="s">
        <v>4753</v>
      </c>
      <c r="L1521" s="60" t="s">
        <v>4785</v>
      </c>
      <c r="M1521" s="60" t="s">
        <v>5649</v>
      </c>
      <c r="N1521" s="53" t="s">
        <v>4792</v>
      </c>
      <c r="O1521" s="18" t="s">
        <v>4388</v>
      </c>
      <c r="P1521" s="47" t="s">
        <v>4389</v>
      </c>
      <c r="Q1521" s="48">
        <v>31017</v>
      </c>
      <c r="R1521" s="66" t="s">
        <v>1640</v>
      </c>
      <c r="S1521" s="48" t="s">
        <v>76</v>
      </c>
      <c r="T1521" s="56" t="s">
        <v>77</v>
      </c>
      <c r="U1521" s="47" t="s">
        <v>1821</v>
      </c>
      <c r="V1521" s="58" t="s">
        <v>142</v>
      </c>
      <c r="W1521" s="58" t="s">
        <v>143</v>
      </c>
      <c r="X1521" s="58" t="s">
        <v>5183</v>
      </c>
      <c r="Y1521" s="19" t="s">
        <v>5169</v>
      </c>
      <c r="Z1521" s="71"/>
      <c r="AA1521" s="69"/>
      <c r="AB1521" s="68">
        <f t="shared" si="291"/>
        <v>0</v>
      </c>
      <c r="AC1521" s="69">
        <v>1233.7</v>
      </c>
      <c r="AD1521" s="69">
        <v>664.3</v>
      </c>
      <c r="AE1521" s="69">
        <v>13.75</v>
      </c>
      <c r="AF1521" s="68">
        <f t="shared" si="292"/>
        <v>1911.75</v>
      </c>
      <c r="AG1521" s="69"/>
      <c r="AH1521" s="69"/>
      <c r="AI1521" s="69"/>
      <c r="AJ1521" s="68">
        <f t="shared" si="293"/>
        <v>0</v>
      </c>
      <c r="AK1521" s="69"/>
      <c r="AL1521" s="69"/>
      <c r="AM1521" s="69"/>
      <c r="AN1521" s="69"/>
      <c r="AO1521" s="69"/>
      <c r="AP1521" s="69">
        <v>158</v>
      </c>
      <c r="AQ1521" s="68">
        <f t="shared" si="294"/>
        <v>158</v>
      </c>
      <c r="AR1521" s="69">
        <v>480.6</v>
      </c>
      <c r="AS1521" s="69"/>
      <c r="AT1521" s="72">
        <f t="shared" si="295"/>
        <v>111.033</v>
      </c>
      <c r="AU1521" s="71">
        <f t="shared" si="299"/>
        <v>12.460369999999999</v>
      </c>
      <c r="AV1521" s="68">
        <f t="shared" si="296"/>
        <v>2673.8433699999996</v>
      </c>
      <c r="AW1521" s="68">
        <f t="shared" si="298"/>
        <v>32086.120439999995</v>
      </c>
      <c r="AX1521" s="70">
        <v>400</v>
      </c>
      <c r="AY1521" s="70">
        <v>600</v>
      </c>
      <c r="AZ1521" s="70"/>
      <c r="BA1521" s="68">
        <f t="shared" si="297"/>
        <v>33086.120439999999</v>
      </c>
      <c r="BB1521" s="17"/>
      <c r="BC1521" s="81"/>
    </row>
    <row r="1522" spans="1:55" s="20" customFormat="1" ht="39.75" customHeight="1" x14ac:dyDescent="0.25">
      <c r="A1522" s="81" t="s">
        <v>73</v>
      </c>
      <c r="B1522" s="34" t="s">
        <v>2</v>
      </c>
      <c r="C1522" s="34"/>
      <c r="D1522" s="34"/>
      <c r="E1522" s="34"/>
      <c r="F1522" s="34" t="s">
        <v>5182</v>
      </c>
      <c r="G1522" s="15" t="s">
        <v>4783</v>
      </c>
      <c r="H1522" s="16"/>
      <c r="I1522" s="172">
        <f t="shared" si="290"/>
        <v>1510</v>
      </c>
      <c r="J1522" s="83">
        <f t="shared" si="289"/>
        <v>1455</v>
      </c>
      <c r="K1522" s="17" t="s">
        <v>4753</v>
      </c>
      <c r="L1522" s="60" t="s">
        <v>4785</v>
      </c>
      <c r="M1522" s="60" t="s">
        <v>5649</v>
      </c>
      <c r="N1522" s="53" t="s">
        <v>4800</v>
      </c>
      <c r="O1522" s="18" t="s">
        <v>4390</v>
      </c>
      <c r="P1522" s="47" t="s">
        <v>4391</v>
      </c>
      <c r="Q1522" s="48">
        <v>33070</v>
      </c>
      <c r="R1522" s="66" t="s">
        <v>1641</v>
      </c>
      <c r="S1522" s="48" t="s">
        <v>76</v>
      </c>
      <c r="T1522" s="56" t="s">
        <v>77</v>
      </c>
      <c r="U1522" s="47" t="s">
        <v>1821</v>
      </c>
      <c r="V1522" s="58" t="s">
        <v>142</v>
      </c>
      <c r="W1522" s="58" t="s">
        <v>143</v>
      </c>
      <c r="X1522" s="58" t="s">
        <v>5183</v>
      </c>
      <c r="Y1522" s="19" t="s">
        <v>5169</v>
      </c>
      <c r="Z1522" s="71"/>
      <c r="AA1522" s="69"/>
      <c r="AB1522" s="68">
        <f t="shared" si="291"/>
        <v>0</v>
      </c>
      <c r="AC1522" s="69">
        <v>1233.7</v>
      </c>
      <c r="AD1522" s="69">
        <v>664.3</v>
      </c>
      <c r="AE1522" s="69">
        <v>19.54</v>
      </c>
      <c r="AF1522" s="68">
        <f t="shared" si="292"/>
        <v>1917.54</v>
      </c>
      <c r="AG1522" s="69"/>
      <c r="AH1522" s="69"/>
      <c r="AI1522" s="69"/>
      <c r="AJ1522" s="68">
        <f t="shared" si="293"/>
        <v>0</v>
      </c>
      <c r="AK1522" s="69"/>
      <c r="AL1522" s="69"/>
      <c r="AM1522" s="69"/>
      <c r="AN1522" s="69"/>
      <c r="AO1522" s="69"/>
      <c r="AP1522" s="69">
        <v>158</v>
      </c>
      <c r="AQ1522" s="68">
        <f t="shared" si="294"/>
        <v>158</v>
      </c>
      <c r="AR1522" s="69">
        <v>528.16</v>
      </c>
      <c r="AS1522" s="69"/>
      <c r="AT1522" s="72">
        <f t="shared" si="295"/>
        <v>111.033</v>
      </c>
      <c r="AU1522" s="71">
        <f t="shared" si="299"/>
        <v>12.460369999999999</v>
      </c>
      <c r="AV1522" s="68">
        <f t="shared" si="296"/>
        <v>2727.1933699999995</v>
      </c>
      <c r="AW1522" s="68">
        <f t="shared" si="298"/>
        <v>32726.320439999996</v>
      </c>
      <c r="AX1522" s="70">
        <v>400</v>
      </c>
      <c r="AY1522" s="70">
        <v>600</v>
      </c>
      <c r="AZ1522" s="70"/>
      <c r="BA1522" s="68">
        <f t="shared" si="297"/>
        <v>33726.320439999996</v>
      </c>
      <c r="BB1522" s="17"/>
      <c r="BC1522" s="81"/>
    </row>
    <row r="1523" spans="1:55" s="20" customFormat="1" ht="39.75" customHeight="1" x14ac:dyDescent="0.25">
      <c r="A1523" s="81" t="s">
        <v>73</v>
      </c>
      <c r="B1523" s="34" t="s">
        <v>2</v>
      </c>
      <c r="C1523" s="34"/>
      <c r="D1523" s="34"/>
      <c r="E1523" s="34"/>
      <c r="F1523" s="34" t="s">
        <v>5182</v>
      </c>
      <c r="G1523" s="15" t="s">
        <v>4783</v>
      </c>
      <c r="H1523" s="16"/>
      <c r="I1523" s="172">
        <f t="shared" si="290"/>
        <v>1511</v>
      </c>
      <c r="J1523" s="83">
        <f t="shared" si="289"/>
        <v>1456</v>
      </c>
      <c r="K1523" s="17" t="s">
        <v>4753</v>
      </c>
      <c r="L1523" s="60" t="s">
        <v>4785</v>
      </c>
      <c r="M1523" s="60" t="s">
        <v>5649</v>
      </c>
      <c r="N1523" s="53" t="s">
        <v>4808</v>
      </c>
      <c r="O1523" s="18" t="s">
        <v>4392</v>
      </c>
      <c r="P1523" s="47" t="s">
        <v>4393</v>
      </c>
      <c r="Q1523" s="48">
        <v>34883</v>
      </c>
      <c r="R1523" s="66" t="s">
        <v>1642</v>
      </c>
      <c r="S1523" s="48" t="s">
        <v>76</v>
      </c>
      <c r="T1523" s="56" t="s">
        <v>77</v>
      </c>
      <c r="U1523" s="47" t="s">
        <v>1821</v>
      </c>
      <c r="V1523" s="58" t="s">
        <v>138</v>
      </c>
      <c r="W1523" s="58" t="s">
        <v>139</v>
      </c>
      <c r="X1523" s="58" t="s">
        <v>5183</v>
      </c>
      <c r="Y1523" s="19" t="s">
        <v>5169</v>
      </c>
      <c r="Z1523" s="71"/>
      <c r="AA1523" s="69"/>
      <c r="AB1523" s="68">
        <f t="shared" si="291"/>
        <v>0</v>
      </c>
      <c r="AC1523" s="69">
        <v>1255.1500000000001</v>
      </c>
      <c r="AD1523" s="69">
        <v>675.85</v>
      </c>
      <c r="AE1523" s="69"/>
      <c r="AF1523" s="68">
        <f t="shared" si="292"/>
        <v>1931</v>
      </c>
      <c r="AG1523" s="69"/>
      <c r="AH1523" s="69"/>
      <c r="AI1523" s="69"/>
      <c r="AJ1523" s="68">
        <f t="shared" si="293"/>
        <v>0</v>
      </c>
      <c r="AK1523" s="69"/>
      <c r="AL1523" s="69"/>
      <c r="AM1523" s="69"/>
      <c r="AN1523" s="69"/>
      <c r="AO1523" s="69">
        <v>150</v>
      </c>
      <c r="AP1523" s="69">
        <v>158</v>
      </c>
      <c r="AQ1523" s="68">
        <f t="shared" si="294"/>
        <v>308</v>
      </c>
      <c r="AR1523" s="69">
        <v>575.72</v>
      </c>
      <c r="AS1523" s="69"/>
      <c r="AT1523" s="72">
        <f t="shared" si="295"/>
        <v>112.96350000000001</v>
      </c>
      <c r="AU1523" s="71">
        <f t="shared" si="299"/>
        <v>12.677015000000001</v>
      </c>
      <c r="AV1523" s="68">
        <f t="shared" si="296"/>
        <v>2940.3605150000003</v>
      </c>
      <c r="AW1523" s="68">
        <f t="shared" si="298"/>
        <v>35284.326180000004</v>
      </c>
      <c r="AX1523" s="70">
        <v>400</v>
      </c>
      <c r="AY1523" s="70">
        <v>600</v>
      </c>
      <c r="AZ1523" s="70"/>
      <c r="BA1523" s="68">
        <f t="shared" si="297"/>
        <v>36284.326180000004</v>
      </c>
      <c r="BB1523" s="17"/>
      <c r="BC1523" s="81"/>
    </row>
    <row r="1524" spans="1:55" s="20" customFormat="1" ht="39.75" customHeight="1" x14ac:dyDescent="0.25">
      <c r="A1524" s="81" t="s">
        <v>73</v>
      </c>
      <c r="B1524" s="34" t="s">
        <v>2</v>
      </c>
      <c r="C1524" s="34"/>
      <c r="D1524" s="34"/>
      <c r="E1524" s="34"/>
      <c r="F1524" s="34" t="s">
        <v>5182</v>
      </c>
      <c r="G1524" s="15" t="s">
        <v>4783</v>
      </c>
      <c r="H1524" s="16"/>
      <c r="I1524" s="172">
        <f t="shared" si="290"/>
        <v>1512</v>
      </c>
      <c r="J1524" s="83">
        <f t="shared" si="289"/>
        <v>1457</v>
      </c>
      <c r="K1524" s="17" t="s">
        <v>4753</v>
      </c>
      <c r="L1524" s="60" t="s">
        <v>4785</v>
      </c>
      <c r="M1524" s="60" t="s">
        <v>5649</v>
      </c>
      <c r="N1524" s="53" t="s">
        <v>4800</v>
      </c>
      <c r="O1524" s="18" t="s">
        <v>4394</v>
      </c>
      <c r="P1524" s="47" t="s">
        <v>4395</v>
      </c>
      <c r="Q1524" s="48">
        <v>31762</v>
      </c>
      <c r="R1524" s="66" t="s">
        <v>1643</v>
      </c>
      <c r="S1524" s="48" t="s">
        <v>76</v>
      </c>
      <c r="T1524" s="56" t="s">
        <v>77</v>
      </c>
      <c r="U1524" s="47" t="s">
        <v>1821</v>
      </c>
      <c r="V1524" s="58" t="s">
        <v>132</v>
      </c>
      <c r="W1524" s="58" t="s">
        <v>133</v>
      </c>
      <c r="X1524" s="58" t="s">
        <v>5183</v>
      </c>
      <c r="Y1524" s="19" t="s">
        <v>5169</v>
      </c>
      <c r="Z1524" s="71"/>
      <c r="AA1524" s="69"/>
      <c r="AB1524" s="68">
        <f t="shared" si="291"/>
        <v>0</v>
      </c>
      <c r="AC1524" s="69">
        <v>1397.5</v>
      </c>
      <c r="AD1524" s="69">
        <v>752.5</v>
      </c>
      <c r="AE1524" s="69">
        <v>24.99</v>
      </c>
      <c r="AF1524" s="68">
        <f t="shared" si="292"/>
        <v>2174.9899999999998</v>
      </c>
      <c r="AG1524" s="69"/>
      <c r="AH1524" s="69"/>
      <c r="AI1524" s="69"/>
      <c r="AJ1524" s="68">
        <f t="shared" si="293"/>
        <v>0</v>
      </c>
      <c r="AK1524" s="69"/>
      <c r="AL1524" s="69"/>
      <c r="AM1524" s="69"/>
      <c r="AN1524" s="69"/>
      <c r="AO1524" s="69"/>
      <c r="AP1524" s="69"/>
      <c r="AQ1524" s="68">
        <f t="shared" si="294"/>
        <v>0</v>
      </c>
      <c r="AR1524" s="69">
        <v>704.43</v>
      </c>
      <c r="AS1524" s="69"/>
      <c r="AT1524" s="72">
        <f t="shared" si="295"/>
        <v>125.77499999999999</v>
      </c>
      <c r="AU1524" s="71">
        <f t="shared" si="299"/>
        <v>14.114749999999999</v>
      </c>
      <c r="AV1524" s="68">
        <f t="shared" si="296"/>
        <v>3019.3097499999999</v>
      </c>
      <c r="AW1524" s="68">
        <f t="shared" si="298"/>
        <v>36231.716999999997</v>
      </c>
      <c r="AX1524" s="70">
        <v>400</v>
      </c>
      <c r="AY1524" s="70">
        <v>600</v>
      </c>
      <c r="AZ1524" s="70"/>
      <c r="BA1524" s="68">
        <f t="shared" si="297"/>
        <v>37231.716999999997</v>
      </c>
      <c r="BB1524" s="17"/>
      <c r="BC1524" s="81"/>
    </row>
    <row r="1525" spans="1:55" s="20" customFormat="1" ht="39.75" customHeight="1" x14ac:dyDescent="0.25">
      <c r="A1525" s="81" t="s">
        <v>73</v>
      </c>
      <c r="B1525" s="34" t="s">
        <v>2</v>
      </c>
      <c r="C1525" s="34"/>
      <c r="D1525" s="34"/>
      <c r="E1525" s="34"/>
      <c r="F1525" s="34" t="s">
        <v>5182</v>
      </c>
      <c r="G1525" s="15" t="s">
        <v>4783</v>
      </c>
      <c r="H1525" s="16"/>
      <c r="I1525" s="172">
        <f t="shared" si="290"/>
        <v>1513</v>
      </c>
      <c r="J1525" s="83">
        <f t="shared" si="289"/>
        <v>1458</v>
      </c>
      <c r="K1525" s="17" t="s">
        <v>4753</v>
      </c>
      <c r="L1525" s="60" t="s">
        <v>4785</v>
      </c>
      <c r="M1525" s="60" t="s">
        <v>5649</v>
      </c>
      <c r="N1525" s="53" t="s">
        <v>4792</v>
      </c>
      <c r="O1525" s="18" t="s">
        <v>4396</v>
      </c>
      <c r="P1525" s="47" t="s">
        <v>4397</v>
      </c>
      <c r="Q1525" s="48">
        <v>30651</v>
      </c>
      <c r="R1525" s="66" t="s">
        <v>1644</v>
      </c>
      <c r="S1525" s="48" t="s">
        <v>76</v>
      </c>
      <c r="T1525" s="56" t="s">
        <v>77</v>
      </c>
      <c r="U1525" s="47" t="s">
        <v>1821</v>
      </c>
      <c r="V1525" s="58" t="s">
        <v>132</v>
      </c>
      <c r="W1525" s="58" t="s">
        <v>133</v>
      </c>
      <c r="X1525" s="58" t="s">
        <v>5183</v>
      </c>
      <c r="Y1525" s="19" t="s">
        <v>5169</v>
      </c>
      <c r="Z1525" s="71"/>
      <c r="AA1525" s="69"/>
      <c r="AB1525" s="68">
        <f t="shared" si="291"/>
        <v>0</v>
      </c>
      <c r="AC1525" s="69">
        <v>1397.5</v>
      </c>
      <c r="AD1525" s="69">
        <v>752.5</v>
      </c>
      <c r="AE1525" s="69">
        <v>44.86</v>
      </c>
      <c r="AF1525" s="68">
        <f t="shared" si="292"/>
        <v>2194.86</v>
      </c>
      <c r="AG1525" s="69"/>
      <c r="AH1525" s="69"/>
      <c r="AI1525" s="69"/>
      <c r="AJ1525" s="68">
        <f t="shared" si="293"/>
        <v>0</v>
      </c>
      <c r="AK1525" s="69"/>
      <c r="AL1525" s="69"/>
      <c r="AM1525" s="69"/>
      <c r="AN1525" s="69"/>
      <c r="AO1525" s="69"/>
      <c r="AP1525" s="69"/>
      <c r="AQ1525" s="68">
        <f t="shared" si="294"/>
        <v>0</v>
      </c>
      <c r="AR1525" s="69">
        <v>675.08</v>
      </c>
      <c r="AS1525" s="69"/>
      <c r="AT1525" s="72">
        <f t="shared" si="295"/>
        <v>125.77499999999999</v>
      </c>
      <c r="AU1525" s="71">
        <f t="shared" si="299"/>
        <v>14.114749999999999</v>
      </c>
      <c r="AV1525" s="68">
        <f t="shared" si="296"/>
        <v>3009.8297500000003</v>
      </c>
      <c r="AW1525" s="68">
        <f t="shared" si="298"/>
        <v>36117.957000000002</v>
      </c>
      <c r="AX1525" s="70">
        <v>400</v>
      </c>
      <c r="AY1525" s="70">
        <v>600</v>
      </c>
      <c r="AZ1525" s="70"/>
      <c r="BA1525" s="68">
        <f t="shared" si="297"/>
        <v>37117.957000000002</v>
      </c>
      <c r="BB1525" s="17"/>
      <c r="BC1525" s="81"/>
    </row>
    <row r="1526" spans="1:55" s="20" customFormat="1" ht="39.75" customHeight="1" x14ac:dyDescent="0.25">
      <c r="A1526" s="81" t="s">
        <v>73</v>
      </c>
      <c r="B1526" s="34" t="s">
        <v>2</v>
      </c>
      <c r="C1526" s="34"/>
      <c r="D1526" s="34"/>
      <c r="E1526" s="34"/>
      <c r="F1526" s="34" t="s">
        <v>5182</v>
      </c>
      <c r="G1526" s="15" t="s">
        <v>4783</v>
      </c>
      <c r="H1526" s="16"/>
      <c r="I1526" s="172">
        <f t="shared" si="290"/>
        <v>1514</v>
      </c>
      <c r="J1526" s="83">
        <f t="shared" si="289"/>
        <v>1459</v>
      </c>
      <c r="K1526" s="17" t="s">
        <v>4753</v>
      </c>
      <c r="L1526" s="60" t="s">
        <v>4785</v>
      </c>
      <c r="M1526" s="60" t="s">
        <v>5649</v>
      </c>
      <c r="N1526" s="53" t="s">
        <v>4800</v>
      </c>
      <c r="O1526" s="18" t="s">
        <v>4398</v>
      </c>
      <c r="P1526" s="47" t="s">
        <v>4399</v>
      </c>
      <c r="Q1526" s="48">
        <v>33070</v>
      </c>
      <c r="R1526" s="66" t="s">
        <v>1645</v>
      </c>
      <c r="S1526" s="48" t="s">
        <v>76</v>
      </c>
      <c r="T1526" s="56" t="s">
        <v>77</v>
      </c>
      <c r="U1526" s="47" t="s">
        <v>1821</v>
      </c>
      <c r="V1526" s="58" t="s">
        <v>142</v>
      </c>
      <c r="W1526" s="58" t="s">
        <v>143</v>
      </c>
      <c r="X1526" s="58" t="s">
        <v>5183</v>
      </c>
      <c r="Y1526" s="19" t="s">
        <v>5197</v>
      </c>
      <c r="Z1526" s="71"/>
      <c r="AA1526" s="69"/>
      <c r="AB1526" s="68">
        <f t="shared" si="291"/>
        <v>0</v>
      </c>
      <c r="AC1526" s="69">
        <v>1233.7</v>
      </c>
      <c r="AD1526" s="69">
        <v>664.3</v>
      </c>
      <c r="AE1526" s="69">
        <v>16.53</v>
      </c>
      <c r="AF1526" s="68">
        <f t="shared" si="292"/>
        <v>1914.53</v>
      </c>
      <c r="AG1526" s="69"/>
      <c r="AH1526" s="69"/>
      <c r="AI1526" s="69"/>
      <c r="AJ1526" s="68">
        <f t="shared" si="293"/>
        <v>0</v>
      </c>
      <c r="AK1526" s="69"/>
      <c r="AL1526" s="69"/>
      <c r="AM1526" s="69"/>
      <c r="AN1526" s="69"/>
      <c r="AO1526" s="69"/>
      <c r="AP1526" s="69">
        <v>158</v>
      </c>
      <c r="AQ1526" s="68">
        <f t="shared" si="294"/>
        <v>158</v>
      </c>
      <c r="AR1526" s="69">
        <v>491.49</v>
      </c>
      <c r="AS1526" s="69"/>
      <c r="AT1526" s="72">
        <f t="shared" si="295"/>
        <v>111.033</v>
      </c>
      <c r="AU1526" s="71">
        <f t="shared" si="299"/>
        <v>12.460369999999999</v>
      </c>
      <c r="AV1526" s="68">
        <f t="shared" si="296"/>
        <v>2687.5133699999992</v>
      </c>
      <c r="AW1526" s="68">
        <f t="shared" si="298"/>
        <v>32250.160439999992</v>
      </c>
      <c r="AX1526" s="70">
        <v>400</v>
      </c>
      <c r="AY1526" s="70">
        <v>600</v>
      </c>
      <c r="AZ1526" s="70"/>
      <c r="BA1526" s="68">
        <f t="shared" si="297"/>
        <v>33250.160439999992</v>
      </c>
      <c r="BB1526" s="17"/>
      <c r="BC1526" s="81"/>
    </row>
    <row r="1527" spans="1:55" s="20" customFormat="1" ht="39.75" customHeight="1" x14ac:dyDescent="0.25">
      <c r="A1527" s="81" t="s">
        <v>73</v>
      </c>
      <c r="B1527" s="34" t="s">
        <v>2</v>
      </c>
      <c r="C1527" s="34"/>
      <c r="D1527" s="34"/>
      <c r="E1527" s="34"/>
      <c r="F1527" s="34" t="s">
        <v>5182</v>
      </c>
      <c r="G1527" s="15" t="s">
        <v>4783</v>
      </c>
      <c r="H1527" s="16"/>
      <c r="I1527" s="172">
        <f t="shared" si="290"/>
        <v>1515</v>
      </c>
      <c r="J1527" s="83">
        <f t="shared" si="289"/>
        <v>1460</v>
      </c>
      <c r="K1527" s="17" t="s">
        <v>4753</v>
      </c>
      <c r="L1527" s="60" t="s">
        <v>4785</v>
      </c>
      <c r="M1527" s="60" t="s">
        <v>5649</v>
      </c>
      <c r="N1527" s="53" t="s">
        <v>4793</v>
      </c>
      <c r="O1527" s="18" t="s">
        <v>4400</v>
      </c>
      <c r="P1527" s="47" t="s">
        <v>4401</v>
      </c>
      <c r="Q1527" s="48">
        <v>30636</v>
      </c>
      <c r="R1527" s="66" t="s">
        <v>1646</v>
      </c>
      <c r="S1527" s="48" t="s">
        <v>76</v>
      </c>
      <c r="T1527" s="56" t="s">
        <v>77</v>
      </c>
      <c r="U1527" s="47" t="s">
        <v>1821</v>
      </c>
      <c r="V1527" s="58" t="s">
        <v>142</v>
      </c>
      <c r="W1527" s="58" t="s">
        <v>143</v>
      </c>
      <c r="X1527" s="58" t="s">
        <v>5183</v>
      </c>
      <c r="Y1527" s="19" t="s">
        <v>5169</v>
      </c>
      <c r="Z1527" s="71"/>
      <c r="AA1527" s="69"/>
      <c r="AB1527" s="68">
        <f t="shared" si="291"/>
        <v>0</v>
      </c>
      <c r="AC1527" s="69">
        <v>1233.7</v>
      </c>
      <c r="AD1527" s="69">
        <v>664.3</v>
      </c>
      <c r="AE1527" s="69">
        <v>18.43</v>
      </c>
      <c r="AF1527" s="68">
        <f t="shared" si="292"/>
        <v>1916.43</v>
      </c>
      <c r="AG1527" s="69"/>
      <c r="AH1527" s="69"/>
      <c r="AI1527" s="69"/>
      <c r="AJ1527" s="68">
        <f t="shared" si="293"/>
        <v>0</v>
      </c>
      <c r="AK1527" s="69"/>
      <c r="AL1527" s="69"/>
      <c r="AM1527" s="69"/>
      <c r="AN1527" s="69"/>
      <c r="AO1527" s="69">
        <v>150</v>
      </c>
      <c r="AP1527" s="69">
        <v>158</v>
      </c>
      <c r="AQ1527" s="68">
        <f t="shared" si="294"/>
        <v>308</v>
      </c>
      <c r="AR1527" s="69">
        <v>464.71</v>
      </c>
      <c r="AS1527" s="69"/>
      <c r="AT1527" s="72">
        <f t="shared" si="295"/>
        <v>111.033</v>
      </c>
      <c r="AU1527" s="71">
        <f t="shared" si="299"/>
        <v>12.460369999999999</v>
      </c>
      <c r="AV1527" s="68">
        <f t="shared" si="296"/>
        <v>2812.63337</v>
      </c>
      <c r="AW1527" s="68">
        <f t="shared" si="298"/>
        <v>33751.600440000002</v>
      </c>
      <c r="AX1527" s="70">
        <v>400</v>
      </c>
      <c r="AY1527" s="70">
        <v>600</v>
      </c>
      <c r="AZ1527" s="70"/>
      <c r="BA1527" s="68">
        <f t="shared" si="297"/>
        <v>34751.600440000002</v>
      </c>
      <c r="BB1527" s="17"/>
      <c r="BC1527" s="81"/>
    </row>
    <row r="1528" spans="1:55" s="20" customFormat="1" ht="39.75" customHeight="1" x14ac:dyDescent="0.25">
      <c r="A1528" s="81" t="s">
        <v>73</v>
      </c>
      <c r="B1528" s="34" t="s">
        <v>2</v>
      </c>
      <c r="C1528" s="34"/>
      <c r="D1528" s="34"/>
      <c r="E1528" s="34"/>
      <c r="F1528" s="34" t="s">
        <v>5182</v>
      </c>
      <c r="G1528" s="15" t="s">
        <v>4783</v>
      </c>
      <c r="H1528" s="16"/>
      <c r="I1528" s="172">
        <f t="shared" si="290"/>
        <v>1516</v>
      </c>
      <c r="J1528" s="83">
        <f t="shared" si="289"/>
        <v>1461</v>
      </c>
      <c r="K1528" s="17" t="s">
        <v>4753</v>
      </c>
      <c r="L1528" s="60" t="s">
        <v>4785</v>
      </c>
      <c r="M1528" s="60" t="s">
        <v>5649</v>
      </c>
      <c r="N1528" s="53" t="s">
        <v>4805</v>
      </c>
      <c r="O1528" s="18" t="s">
        <v>4402</v>
      </c>
      <c r="P1528" s="47" t="s">
        <v>4403</v>
      </c>
      <c r="Q1528" s="48">
        <v>31017</v>
      </c>
      <c r="R1528" s="66" t="s">
        <v>1647</v>
      </c>
      <c r="S1528" s="48" t="s">
        <v>76</v>
      </c>
      <c r="T1528" s="56" t="s">
        <v>77</v>
      </c>
      <c r="U1528" s="47" t="s">
        <v>1821</v>
      </c>
      <c r="V1528" s="58" t="s">
        <v>140</v>
      </c>
      <c r="W1528" s="58" t="s">
        <v>141</v>
      </c>
      <c r="X1528" s="58" t="s">
        <v>5183</v>
      </c>
      <c r="Y1528" s="19" t="s">
        <v>5197</v>
      </c>
      <c r="Z1528" s="71"/>
      <c r="AA1528" s="69"/>
      <c r="AB1528" s="68">
        <f t="shared" si="291"/>
        <v>0</v>
      </c>
      <c r="AC1528" s="69">
        <v>1244.0999999999999</v>
      </c>
      <c r="AD1528" s="69">
        <v>669.9</v>
      </c>
      <c r="AE1528" s="69">
        <v>16.920000000000002</v>
      </c>
      <c r="AF1528" s="68">
        <f t="shared" si="292"/>
        <v>1930.92</v>
      </c>
      <c r="AG1528" s="69"/>
      <c r="AH1528" s="69"/>
      <c r="AI1528" s="69"/>
      <c r="AJ1528" s="68">
        <f t="shared" si="293"/>
        <v>0</v>
      </c>
      <c r="AK1528" s="69"/>
      <c r="AL1528" s="69"/>
      <c r="AM1528" s="69"/>
      <c r="AN1528" s="69"/>
      <c r="AO1528" s="69"/>
      <c r="AP1528" s="69">
        <v>158</v>
      </c>
      <c r="AQ1528" s="68">
        <f t="shared" si="294"/>
        <v>158</v>
      </c>
      <c r="AR1528" s="69">
        <v>529.16</v>
      </c>
      <c r="AS1528" s="69"/>
      <c r="AT1528" s="72">
        <f t="shared" si="295"/>
        <v>111.96899999999999</v>
      </c>
      <c r="AU1528" s="71">
        <f t="shared" si="299"/>
        <v>12.565409999999998</v>
      </c>
      <c r="AV1528" s="68">
        <f t="shared" si="296"/>
        <v>2742.6144100000001</v>
      </c>
      <c r="AW1528" s="68">
        <f t="shared" si="298"/>
        <v>32911.372920000002</v>
      </c>
      <c r="AX1528" s="70">
        <v>400</v>
      </c>
      <c r="AY1528" s="70">
        <v>600</v>
      </c>
      <c r="AZ1528" s="70"/>
      <c r="BA1528" s="68">
        <f t="shared" si="297"/>
        <v>33911.372920000002</v>
      </c>
      <c r="BB1528" s="17"/>
      <c r="BC1528" s="81"/>
    </row>
    <row r="1529" spans="1:55" s="20" customFormat="1" ht="39.75" customHeight="1" x14ac:dyDescent="0.25">
      <c r="A1529" s="81" t="s">
        <v>73</v>
      </c>
      <c r="B1529" s="34" t="s">
        <v>2</v>
      </c>
      <c r="C1529" s="34"/>
      <c r="D1529" s="34"/>
      <c r="E1529" s="34"/>
      <c r="F1529" s="34" t="s">
        <v>5182</v>
      </c>
      <c r="G1529" s="15" t="s">
        <v>4783</v>
      </c>
      <c r="H1529" s="16"/>
      <c r="I1529" s="172">
        <f t="shared" si="290"/>
        <v>1517</v>
      </c>
      <c r="J1529" s="83">
        <f t="shared" si="289"/>
        <v>1462</v>
      </c>
      <c r="K1529" s="17" t="s">
        <v>4753</v>
      </c>
      <c r="L1529" s="60" t="s">
        <v>4785</v>
      </c>
      <c r="M1529" s="60" t="s">
        <v>5649</v>
      </c>
      <c r="N1529" s="53" t="s">
        <v>4792</v>
      </c>
      <c r="O1529" s="18" t="s">
        <v>4404</v>
      </c>
      <c r="P1529" s="47" t="s">
        <v>4405</v>
      </c>
      <c r="Q1529" s="48">
        <v>31017</v>
      </c>
      <c r="R1529" s="66" t="s">
        <v>1648</v>
      </c>
      <c r="S1529" s="48" t="s">
        <v>76</v>
      </c>
      <c r="T1529" s="56" t="s">
        <v>77</v>
      </c>
      <c r="U1529" s="47" t="s">
        <v>1821</v>
      </c>
      <c r="V1529" s="58" t="s">
        <v>140</v>
      </c>
      <c r="W1529" s="58" t="s">
        <v>141</v>
      </c>
      <c r="X1529" s="58" t="s">
        <v>5183</v>
      </c>
      <c r="Y1529" s="19" t="s">
        <v>5169</v>
      </c>
      <c r="Z1529" s="71"/>
      <c r="AA1529" s="69"/>
      <c r="AB1529" s="68">
        <f t="shared" si="291"/>
        <v>0</v>
      </c>
      <c r="AC1529" s="69">
        <v>1244.0999999999999</v>
      </c>
      <c r="AD1529" s="69">
        <v>669.9</v>
      </c>
      <c r="AE1529" s="69">
        <v>19.920000000000002</v>
      </c>
      <c r="AF1529" s="68">
        <f t="shared" si="292"/>
        <v>1933.92</v>
      </c>
      <c r="AG1529" s="69"/>
      <c r="AH1529" s="69"/>
      <c r="AI1529" s="69"/>
      <c r="AJ1529" s="68">
        <f t="shared" si="293"/>
        <v>0</v>
      </c>
      <c r="AK1529" s="69"/>
      <c r="AL1529" s="69"/>
      <c r="AM1529" s="69"/>
      <c r="AN1529" s="69"/>
      <c r="AO1529" s="69"/>
      <c r="AP1529" s="69">
        <v>158</v>
      </c>
      <c r="AQ1529" s="68">
        <f t="shared" si="294"/>
        <v>158</v>
      </c>
      <c r="AR1529" s="69">
        <v>529.16</v>
      </c>
      <c r="AS1529" s="69"/>
      <c r="AT1529" s="72">
        <f t="shared" si="295"/>
        <v>111.96899999999999</v>
      </c>
      <c r="AU1529" s="71">
        <f t="shared" si="299"/>
        <v>12.565409999999998</v>
      </c>
      <c r="AV1529" s="68">
        <f t="shared" si="296"/>
        <v>2745.6144100000001</v>
      </c>
      <c r="AW1529" s="68">
        <f t="shared" si="298"/>
        <v>32947.372920000002</v>
      </c>
      <c r="AX1529" s="70">
        <v>400</v>
      </c>
      <c r="AY1529" s="70">
        <v>600</v>
      </c>
      <c r="AZ1529" s="70"/>
      <c r="BA1529" s="68">
        <f t="shared" si="297"/>
        <v>33947.372920000002</v>
      </c>
      <c r="BB1529" s="17"/>
      <c r="BC1529" s="81"/>
    </row>
    <row r="1530" spans="1:55" s="20" customFormat="1" ht="39.75" customHeight="1" x14ac:dyDescent="0.25">
      <c r="A1530" s="81" t="s">
        <v>73</v>
      </c>
      <c r="B1530" s="34" t="s">
        <v>2</v>
      </c>
      <c r="C1530" s="34"/>
      <c r="D1530" s="34"/>
      <c r="E1530" s="34"/>
      <c r="F1530" s="34" t="s">
        <v>5182</v>
      </c>
      <c r="G1530" s="15" t="s">
        <v>4783</v>
      </c>
      <c r="H1530" s="16"/>
      <c r="I1530" s="172">
        <f t="shared" si="290"/>
        <v>1518</v>
      </c>
      <c r="J1530" s="83">
        <f t="shared" si="289"/>
        <v>1463</v>
      </c>
      <c r="K1530" s="17" t="s">
        <v>4753</v>
      </c>
      <c r="L1530" s="60" t="s">
        <v>4785</v>
      </c>
      <c r="M1530" s="60" t="s">
        <v>5649</v>
      </c>
      <c r="N1530" s="53" t="s">
        <v>4790</v>
      </c>
      <c r="O1530" s="18" t="s">
        <v>4406</v>
      </c>
      <c r="P1530" s="47" t="s">
        <v>4407</v>
      </c>
      <c r="Q1530" s="48">
        <v>31229</v>
      </c>
      <c r="R1530" s="66" t="s">
        <v>1649</v>
      </c>
      <c r="S1530" s="48" t="s">
        <v>76</v>
      </c>
      <c r="T1530" s="56" t="s">
        <v>77</v>
      </c>
      <c r="U1530" s="47" t="s">
        <v>1821</v>
      </c>
      <c r="V1530" s="58" t="s">
        <v>142</v>
      </c>
      <c r="W1530" s="58" t="s">
        <v>143</v>
      </c>
      <c r="X1530" s="58" t="s">
        <v>5183</v>
      </c>
      <c r="Y1530" s="19" t="s">
        <v>5197</v>
      </c>
      <c r="Z1530" s="71"/>
      <c r="AA1530" s="69"/>
      <c r="AB1530" s="68">
        <f t="shared" si="291"/>
        <v>0</v>
      </c>
      <c r="AC1530" s="69">
        <v>1233.7</v>
      </c>
      <c r="AD1530" s="69">
        <v>664.3</v>
      </c>
      <c r="AE1530" s="69">
        <v>48.21</v>
      </c>
      <c r="AF1530" s="68">
        <f t="shared" si="292"/>
        <v>1946.21</v>
      </c>
      <c r="AG1530" s="69"/>
      <c r="AH1530" s="69"/>
      <c r="AI1530" s="69"/>
      <c r="AJ1530" s="68">
        <f t="shared" si="293"/>
        <v>0</v>
      </c>
      <c r="AK1530" s="69"/>
      <c r="AL1530" s="69"/>
      <c r="AM1530" s="69"/>
      <c r="AN1530" s="69"/>
      <c r="AO1530" s="69">
        <v>150</v>
      </c>
      <c r="AP1530" s="69">
        <v>158</v>
      </c>
      <c r="AQ1530" s="68">
        <f t="shared" si="294"/>
        <v>308</v>
      </c>
      <c r="AR1530" s="69">
        <v>503.38</v>
      </c>
      <c r="AS1530" s="69"/>
      <c r="AT1530" s="72">
        <f t="shared" si="295"/>
        <v>111.033</v>
      </c>
      <c r="AU1530" s="71">
        <f t="shared" si="299"/>
        <v>12.460369999999999</v>
      </c>
      <c r="AV1530" s="68">
        <f t="shared" si="296"/>
        <v>2881.0833699999998</v>
      </c>
      <c r="AW1530" s="68">
        <f t="shared" si="298"/>
        <v>34573.000439999996</v>
      </c>
      <c r="AX1530" s="70">
        <v>400</v>
      </c>
      <c r="AY1530" s="70">
        <v>600</v>
      </c>
      <c r="AZ1530" s="70"/>
      <c r="BA1530" s="68">
        <f t="shared" si="297"/>
        <v>35573.000439999996</v>
      </c>
      <c r="BB1530" s="17"/>
      <c r="BC1530" s="81"/>
    </row>
    <row r="1531" spans="1:55" s="20" customFormat="1" ht="39.75" customHeight="1" x14ac:dyDescent="0.25">
      <c r="A1531" s="81" t="s">
        <v>73</v>
      </c>
      <c r="B1531" s="34" t="s">
        <v>2</v>
      </c>
      <c r="C1531" s="34"/>
      <c r="D1531" s="34"/>
      <c r="E1531" s="34"/>
      <c r="F1531" s="34" t="s">
        <v>5182</v>
      </c>
      <c r="G1531" s="15" t="s">
        <v>4783</v>
      </c>
      <c r="H1531" s="16"/>
      <c r="I1531" s="172">
        <f t="shared" si="290"/>
        <v>1519</v>
      </c>
      <c r="J1531" s="83">
        <f t="shared" si="289"/>
        <v>1464</v>
      </c>
      <c r="K1531" s="17" t="s">
        <v>4728</v>
      </c>
      <c r="L1531" s="60" t="s">
        <v>4785</v>
      </c>
      <c r="M1531" s="60" t="s">
        <v>5649</v>
      </c>
      <c r="N1531" s="53" t="s">
        <v>4790</v>
      </c>
      <c r="O1531" s="18" t="s">
        <v>5891</v>
      </c>
      <c r="P1531" s="47" t="s">
        <v>5892</v>
      </c>
      <c r="Q1531" s="48">
        <v>32126</v>
      </c>
      <c r="R1531" s="66" t="s">
        <v>1650</v>
      </c>
      <c r="S1531" s="48" t="s">
        <v>76</v>
      </c>
      <c r="T1531" s="56" t="s">
        <v>1816</v>
      </c>
      <c r="U1531" s="47" t="s">
        <v>1821</v>
      </c>
      <c r="V1531" s="58" t="s">
        <v>148</v>
      </c>
      <c r="W1531" s="58" t="s">
        <v>149</v>
      </c>
      <c r="X1531" s="58" t="s">
        <v>5183</v>
      </c>
      <c r="Y1531" s="19" t="s">
        <v>5169</v>
      </c>
      <c r="Z1531" s="71"/>
      <c r="AA1531" s="69"/>
      <c r="AB1531" s="68">
        <f t="shared" si="291"/>
        <v>0</v>
      </c>
      <c r="AC1531" s="69">
        <v>1209</v>
      </c>
      <c r="AD1531" s="69">
        <v>651</v>
      </c>
      <c r="AE1531" s="69"/>
      <c r="AF1531" s="68">
        <f t="shared" si="292"/>
        <v>1860</v>
      </c>
      <c r="AG1531" s="69"/>
      <c r="AH1531" s="69"/>
      <c r="AI1531" s="69"/>
      <c r="AJ1531" s="68">
        <f t="shared" si="293"/>
        <v>0</v>
      </c>
      <c r="AK1531" s="69"/>
      <c r="AL1531" s="69"/>
      <c r="AM1531" s="69"/>
      <c r="AN1531" s="69"/>
      <c r="AO1531" s="69"/>
      <c r="AP1531" s="69">
        <v>158</v>
      </c>
      <c r="AQ1531" s="68">
        <f t="shared" si="294"/>
        <v>158</v>
      </c>
      <c r="AR1531" s="69">
        <v>574.72</v>
      </c>
      <c r="AS1531" s="69"/>
      <c r="AT1531" s="72">
        <f t="shared" si="295"/>
        <v>108.81</v>
      </c>
      <c r="AU1531" s="71">
        <f t="shared" si="299"/>
        <v>12.210899999999999</v>
      </c>
      <c r="AV1531" s="68">
        <f t="shared" si="296"/>
        <v>2713.7409000000002</v>
      </c>
      <c r="AW1531" s="68">
        <f t="shared" si="298"/>
        <v>32564.890800000001</v>
      </c>
      <c r="AX1531" s="70">
        <v>400</v>
      </c>
      <c r="AY1531" s="70">
        <v>600</v>
      </c>
      <c r="AZ1531" s="70"/>
      <c r="BA1531" s="68">
        <f t="shared" si="297"/>
        <v>33564.890800000001</v>
      </c>
      <c r="BB1531" s="17" t="s">
        <v>5941</v>
      </c>
      <c r="BC1531" s="81"/>
    </row>
    <row r="1532" spans="1:55" s="20" customFormat="1" ht="39.75" customHeight="1" x14ac:dyDescent="0.25">
      <c r="A1532" s="81" t="s">
        <v>73</v>
      </c>
      <c r="B1532" s="34" t="s">
        <v>2</v>
      </c>
      <c r="C1532" s="34"/>
      <c r="D1532" s="34"/>
      <c r="E1532" s="34"/>
      <c r="F1532" s="34" t="s">
        <v>5182</v>
      </c>
      <c r="G1532" s="15" t="s">
        <v>4783</v>
      </c>
      <c r="H1532" s="16"/>
      <c r="I1532" s="172">
        <f t="shared" si="290"/>
        <v>1520</v>
      </c>
      <c r="J1532" s="83">
        <f t="shared" si="289"/>
        <v>1465</v>
      </c>
      <c r="K1532" s="17" t="s">
        <v>4753</v>
      </c>
      <c r="L1532" s="60" t="s">
        <v>4785</v>
      </c>
      <c r="M1532" s="60" t="s">
        <v>5649</v>
      </c>
      <c r="N1532" s="53" t="s">
        <v>4805</v>
      </c>
      <c r="O1532" s="18" t="s">
        <v>4410</v>
      </c>
      <c r="P1532" s="47" t="s">
        <v>4411</v>
      </c>
      <c r="Q1532" s="48">
        <v>34698</v>
      </c>
      <c r="R1532" s="66" t="s">
        <v>1651</v>
      </c>
      <c r="S1532" s="48" t="s">
        <v>76</v>
      </c>
      <c r="T1532" s="56" t="s">
        <v>77</v>
      </c>
      <c r="U1532" s="47" t="s">
        <v>1821</v>
      </c>
      <c r="V1532" s="58" t="s">
        <v>142</v>
      </c>
      <c r="W1532" s="58" t="s">
        <v>143</v>
      </c>
      <c r="X1532" s="58" t="s">
        <v>5183</v>
      </c>
      <c r="Y1532" s="19" t="s">
        <v>5169</v>
      </c>
      <c r="Z1532" s="71"/>
      <c r="AA1532" s="69"/>
      <c r="AB1532" s="68">
        <f t="shared" si="291"/>
        <v>0</v>
      </c>
      <c r="AC1532" s="69">
        <v>1233.7</v>
      </c>
      <c r="AD1532" s="69">
        <v>664.3</v>
      </c>
      <c r="AE1532" s="69">
        <v>13.75</v>
      </c>
      <c r="AF1532" s="68">
        <f t="shared" si="292"/>
        <v>1911.75</v>
      </c>
      <c r="AG1532" s="69"/>
      <c r="AH1532" s="69"/>
      <c r="AI1532" s="69"/>
      <c r="AJ1532" s="68">
        <f t="shared" si="293"/>
        <v>0</v>
      </c>
      <c r="AK1532" s="69"/>
      <c r="AL1532" s="69"/>
      <c r="AM1532" s="69"/>
      <c r="AN1532" s="69"/>
      <c r="AO1532" s="69">
        <v>150</v>
      </c>
      <c r="AP1532" s="69">
        <v>158</v>
      </c>
      <c r="AQ1532" s="68">
        <f t="shared" si="294"/>
        <v>308</v>
      </c>
      <c r="AR1532" s="69">
        <v>528.16</v>
      </c>
      <c r="AS1532" s="69"/>
      <c r="AT1532" s="72">
        <f t="shared" si="295"/>
        <v>111.033</v>
      </c>
      <c r="AU1532" s="71">
        <f t="shared" si="299"/>
        <v>12.460369999999999</v>
      </c>
      <c r="AV1532" s="68">
        <f t="shared" si="296"/>
        <v>2871.4033699999995</v>
      </c>
      <c r="AW1532" s="68">
        <f t="shared" si="298"/>
        <v>34456.840439999993</v>
      </c>
      <c r="AX1532" s="70">
        <v>400</v>
      </c>
      <c r="AY1532" s="70">
        <v>600</v>
      </c>
      <c r="AZ1532" s="70"/>
      <c r="BA1532" s="68">
        <f t="shared" si="297"/>
        <v>35456.840439999993</v>
      </c>
      <c r="BB1532" s="17"/>
      <c r="BC1532" s="81"/>
    </row>
    <row r="1533" spans="1:55" s="20" customFormat="1" ht="39.75" customHeight="1" x14ac:dyDescent="0.25">
      <c r="A1533" s="81" t="s">
        <v>73</v>
      </c>
      <c r="B1533" s="34" t="s">
        <v>2</v>
      </c>
      <c r="C1533" s="34"/>
      <c r="D1533" s="34"/>
      <c r="E1533" s="34"/>
      <c r="F1533" s="34" t="s">
        <v>5182</v>
      </c>
      <c r="G1533" s="15" t="s">
        <v>4783</v>
      </c>
      <c r="H1533" s="16"/>
      <c r="I1533" s="172">
        <f t="shared" si="290"/>
        <v>1521</v>
      </c>
      <c r="J1533" s="83">
        <f t="shared" si="289"/>
        <v>1466</v>
      </c>
      <c r="K1533" s="17" t="s">
        <v>4753</v>
      </c>
      <c r="L1533" s="60" t="s">
        <v>4785</v>
      </c>
      <c r="M1533" s="60" t="s">
        <v>5649</v>
      </c>
      <c r="N1533" s="53" t="s">
        <v>4806</v>
      </c>
      <c r="O1533" s="18" t="s">
        <v>4412</v>
      </c>
      <c r="P1533" s="47" t="s">
        <v>4413</v>
      </c>
      <c r="Q1533" s="48">
        <v>31017</v>
      </c>
      <c r="R1533" s="66" t="s">
        <v>1652</v>
      </c>
      <c r="S1533" s="48" t="s">
        <v>76</v>
      </c>
      <c r="T1533" s="56" t="s">
        <v>77</v>
      </c>
      <c r="U1533" s="47" t="s">
        <v>1821</v>
      </c>
      <c r="V1533" s="58" t="s">
        <v>140</v>
      </c>
      <c r="W1533" s="58" t="s">
        <v>141</v>
      </c>
      <c r="X1533" s="58" t="s">
        <v>5183</v>
      </c>
      <c r="Y1533" s="19" t="s">
        <v>5197</v>
      </c>
      <c r="Z1533" s="71"/>
      <c r="AA1533" s="69"/>
      <c r="AB1533" s="68">
        <f t="shared" si="291"/>
        <v>0</v>
      </c>
      <c r="AC1533" s="69">
        <v>1244.0999999999999</v>
      </c>
      <c r="AD1533" s="69">
        <v>669.9</v>
      </c>
      <c r="AE1533" s="69">
        <v>16.63</v>
      </c>
      <c r="AF1533" s="68">
        <f t="shared" si="292"/>
        <v>1930.63</v>
      </c>
      <c r="AG1533" s="69"/>
      <c r="AH1533" s="69"/>
      <c r="AI1533" s="69"/>
      <c r="AJ1533" s="68">
        <f t="shared" si="293"/>
        <v>0</v>
      </c>
      <c r="AK1533" s="69"/>
      <c r="AL1533" s="69"/>
      <c r="AM1533" s="69"/>
      <c r="AN1533" s="69"/>
      <c r="AO1533" s="69">
        <v>150</v>
      </c>
      <c r="AP1533" s="69">
        <v>158</v>
      </c>
      <c r="AQ1533" s="68">
        <f t="shared" si="294"/>
        <v>308</v>
      </c>
      <c r="AR1533" s="69">
        <v>529.16</v>
      </c>
      <c r="AS1533" s="69"/>
      <c r="AT1533" s="72">
        <f t="shared" si="295"/>
        <v>111.96899999999999</v>
      </c>
      <c r="AU1533" s="71">
        <f t="shared" si="299"/>
        <v>12.565409999999998</v>
      </c>
      <c r="AV1533" s="68">
        <f t="shared" si="296"/>
        <v>2892.3244100000002</v>
      </c>
      <c r="AW1533" s="68">
        <f t="shared" si="298"/>
        <v>34707.892919999998</v>
      </c>
      <c r="AX1533" s="70">
        <v>400</v>
      </c>
      <c r="AY1533" s="70">
        <v>600</v>
      </c>
      <c r="AZ1533" s="70"/>
      <c r="BA1533" s="68">
        <f t="shared" si="297"/>
        <v>35707.892919999998</v>
      </c>
      <c r="BB1533" s="17"/>
      <c r="BC1533" s="81"/>
    </row>
    <row r="1534" spans="1:55" s="20" customFormat="1" ht="39.75" customHeight="1" x14ac:dyDescent="0.25">
      <c r="A1534" s="81" t="s">
        <v>73</v>
      </c>
      <c r="B1534" s="34" t="s">
        <v>2</v>
      </c>
      <c r="C1534" s="34"/>
      <c r="D1534" s="34"/>
      <c r="E1534" s="34"/>
      <c r="F1534" s="34" t="s">
        <v>5182</v>
      </c>
      <c r="G1534" s="15" t="s">
        <v>4783</v>
      </c>
      <c r="H1534" s="16"/>
      <c r="I1534" s="172">
        <f t="shared" si="290"/>
        <v>1522</v>
      </c>
      <c r="J1534" s="83">
        <f t="shared" si="289"/>
        <v>1467</v>
      </c>
      <c r="K1534" s="17" t="s">
        <v>4753</v>
      </c>
      <c r="L1534" s="60" t="s">
        <v>4785</v>
      </c>
      <c r="M1534" s="60" t="s">
        <v>5649</v>
      </c>
      <c r="N1534" s="53" t="s">
        <v>4792</v>
      </c>
      <c r="O1534" s="18" t="s">
        <v>4414</v>
      </c>
      <c r="P1534" s="47" t="s">
        <v>4415</v>
      </c>
      <c r="Q1534" s="48">
        <v>29221</v>
      </c>
      <c r="R1534" s="66" t="s">
        <v>1653</v>
      </c>
      <c r="S1534" s="48" t="s">
        <v>76</v>
      </c>
      <c r="T1534" s="56" t="s">
        <v>77</v>
      </c>
      <c r="U1534" s="47" t="s">
        <v>1821</v>
      </c>
      <c r="V1534" s="58" t="s">
        <v>140</v>
      </c>
      <c r="W1534" s="58" t="s">
        <v>141</v>
      </c>
      <c r="X1534" s="58" t="s">
        <v>5183</v>
      </c>
      <c r="Y1534" s="19" t="s">
        <v>5169</v>
      </c>
      <c r="Z1534" s="71"/>
      <c r="AA1534" s="69"/>
      <c r="AB1534" s="68">
        <f t="shared" si="291"/>
        <v>0</v>
      </c>
      <c r="AC1534" s="69">
        <v>1244.0999999999999</v>
      </c>
      <c r="AD1534" s="69">
        <v>669.9</v>
      </c>
      <c r="AE1534" s="69">
        <v>13.63</v>
      </c>
      <c r="AF1534" s="68">
        <f t="shared" si="292"/>
        <v>1927.63</v>
      </c>
      <c r="AG1534" s="69"/>
      <c r="AH1534" s="69"/>
      <c r="AI1534" s="69"/>
      <c r="AJ1534" s="68">
        <f t="shared" si="293"/>
        <v>0</v>
      </c>
      <c r="AK1534" s="69"/>
      <c r="AL1534" s="69"/>
      <c r="AM1534" s="69"/>
      <c r="AN1534" s="69"/>
      <c r="AO1534" s="69"/>
      <c r="AP1534" s="69">
        <v>158</v>
      </c>
      <c r="AQ1534" s="68">
        <f t="shared" si="294"/>
        <v>158</v>
      </c>
      <c r="AR1534" s="69">
        <v>551.94000000000005</v>
      </c>
      <c r="AS1534" s="69"/>
      <c r="AT1534" s="72">
        <f t="shared" si="295"/>
        <v>111.96899999999999</v>
      </c>
      <c r="AU1534" s="71">
        <f t="shared" si="299"/>
        <v>12.565409999999998</v>
      </c>
      <c r="AV1534" s="68">
        <f t="shared" si="296"/>
        <v>2762.1044100000004</v>
      </c>
      <c r="AW1534" s="68">
        <f t="shared" si="298"/>
        <v>33145.252920000006</v>
      </c>
      <c r="AX1534" s="70">
        <v>400</v>
      </c>
      <c r="AY1534" s="70">
        <v>600</v>
      </c>
      <c r="AZ1534" s="70"/>
      <c r="BA1534" s="68">
        <f t="shared" si="297"/>
        <v>34145.252920000006</v>
      </c>
      <c r="BB1534" s="17"/>
      <c r="BC1534" s="81"/>
    </row>
    <row r="1535" spans="1:55" s="20" customFormat="1" ht="39.75" customHeight="1" x14ac:dyDescent="0.25">
      <c r="A1535" s="81" t="s">
        <v>73</v>
      </c>
      <c r="B1535" s="34" t="s">
        <v>2</v>
      </c>
      <c r="C1535" s="34"/>
      <c r="D1535" s="34"/>
      <c r="E1535" s="34"/>
      <c r="F1535" s="34" t="s">
        <v>5182</v>
      </c>
      <c r="G1535" s="15" t="s">
        <v>4783</v>
      </c>
      <c r="H1535" s="16"/>
      <c r="I1535" s="172">
        <f t="shared" si="290"/>
        <v>1523</v>
      </c>
      <c r="J1535" s="83">
        <f t="shared" si="289"/>
        <v>1468</v>
      </c>
      <c r="K1535" s="17" t="s">
        <v>4753</v>
      </c>
      <c r="L1535" s="60" t="s">
        <v>4785</v>
      </c>
      <c r="M1535" s="60" t="s">
        <v>5649</v>
      </c>
      <c r="N1535" s="53" t="s">
        <v>4794</v>
      </c>
      <c r="O1535" s="18" t="s">
        <v>4416</v>
      </c>
      <c r="P1535" s="47" t="s">
        <v>4417</v>
      </c>
      <c r="Q1535" s="48">
        <v>32478</v>
      </c>
      <c r="R1535" s="66" t="s">
        <v>1654</v>
      </c>
      <c r="S1535" s="48" t="s">
        <v>76</v>
      </c>
      <c r="T1535" s="56" t="s">
        <v>77</v>
      </c>
      <c r="U1535" s="47" t="s">
        <v>1821</v>
      </c>
      <c r="V1535" s="58" t="s">
        <v>140</v>
      </c>
      <c r="W1535" s="58" t="s">
        <v>141</v>
      </c>
      <c r="X1535" s="58" t="s">
        <v>5183</v>
      </c>
      <c r="Y1535" s="19" t="s">
        <v>5197</v>
      </c>
      <c r="Z1535" s="71"/>
      <c r="AA1535" s="69"/>
      <c r="AB1535" s="68">
        <f t="shared" si="291"/>
        <v>0</v>
      </c>
      <c r="AC1535" s="69">
        <v>1244.0999999999999</v>
      </c>
      <c r="AD1535" s="69">
        <v>669.9</v>
      </c>
      <c r="AE1535" s="69">
        <v>12.52</v>
      </c>
      <c r="AF1535" s="68">
        <f t="shared" si="292"/>
        <v>1926.52</v>
      </c>
      <c r="AG1535" s="69"/>
      <c r="AH1535" s="69"/>
      <c r="AI1535" s="69"/>
      <c r="AJ1535" s="68">
        <f t="shared" si="293"/>
        <v>0</v>
      </c>
      <c r="AK1535" s="69"/>
      <c r="AL1535" s="69"/>
      <c r="AM1535" s="69"/>
      <c r="AN1535" s="69"/>
      <c r="AO1535" s="69"/>
      <c r="AP1535" s="69">
        <v>158</v>
      </c>
      <c r="AQ1535" s="68">
        <f t="shared" si="294"/>
        <v>158</v>
      </c>
      <c r="AR1535" s="69"/>
      <c r="AS1535" s="69"/>
      <c r="AT1535" s="72">
        <f t="shared" si="295"/>
        <v>111.96899999999999</v>
      </c>
      <c r="AU1535" s="71">
        <f t="shared" si="299"/>
        <v>12.565409999999998</v>
      </c>
      <c r="AV1535" s="68">
        <f t="shared" si="296"/>
        <v>2209.0544100000002</v>
      </c>
      <c r="AW1535" s="68">
        <f t="shared" si="298"/>
        <v>26508.65292</v>
      </c>
      <c r="AX1535" s="70">
        <v>400</v>
      </c>
      <c r="AY1535" s="70">
        <v>600</v>
      </c>
      <c r="AZ1535" s="70"/>
      <c r="BA1535" s="68">
        <f t="shared" si="297"/>
        <v>27508.65292</v>
      </c>
      <c r="BB1535" s="17"/>
      <c r="BC1535" s="81"/>
    </row>
    <row r="1536" spans="1:55" s="20" customFormat="1" ht="39.75" customHeight="1" x14ac:dyDescent="0.25">
      <c r="A1536" s="81" t="s">
        <v>73</v>
      </c>
      <c r="B1536" s="34" t="s">
        <v>2</v>
      </c>
      <c r="C1536" s="34"/>
      <c r="D1536" s="34"/>
      <c r="E1536" s="34"/>
      <c r="F1536" s="34" t="s">
        <v>5182</v>
      </c>
      <c r="G1536" s="15" t="s">
        <v>4783</v>
      </c>
      <c r="H1536" s="16"/>
      <c r="I1536" s="172">
        <f t="shared" si="290"/>
        <v>1524</v>
      </c>
      <c r="J1536" s="83">
        <f t="shared" si="289"/>
        <v>1469</v>
      </c>
      <c r="K1536" s="17" t="s">
        <v>4753</v>
      </c>
      <c r="L1536" s="60" t="s">
        <v>4785</v>
      </c>
      <c r="M1536" s="60" t="s">
        <v>5649</v>
      </c>
      <c r="N1536" s="53" t="s">
        <v>4805</v>
      </c>
      <c r="O1536" s="18" t="s">
        <v>4418</v>
      </c>
      <c r="P1536" s="47" t="s">
        <v>4419</v>
      </c>
      <c r="Q1536" s="48">
        <v>36976</v>
      </c>
      <c r="R1536" s="66" t="s">
        <v>1655</v>
      </c>
      <c r="S1536" s="48" t="s">
        <v>76</v>
      </c>
      <c r="T1536" s="56" t="s">
        <v>77</v>
      </c>
      <c r="U1536" s="47" t="s">
        <v>1821</v>
      </c>
      <c r="V1536" s="58" t="s">
        <v>142</v>
      </c>
      <c r="W1536" s="58" t="s">
        <v>143</v>
      </c>
      <c r="X1536" s="58" t="s">
        <v>5183</v>
      </c>
      <c r="Y1536" s="19" t="s">
        <v>5169</v>
      </c>
      <c r="Z1536" s="71"/>
      <c r="AA1536" s="69"/>
      <c r="AB1536" s="68">
        <f t="shared" si="291"/>
        <v>0</v>
      </c>
      <c r="AC1536" s="69">
        <v>1233.7</v>
      </c>
      <c r="AD1536" s="69">
        <v>664.3</v>
      </c>
      <c r="AE1536" s="69"/>
      <c r="AF1536" s="68">
        <f t="shared" si="292"/>
        <v>1898</v>
      </c>
      <c r="AG1536" s="69"/>
      <c r="AH1536" s="69"/>
      <c r="AI1536" s="69"/>
      <c r="AJ1536" s="68">
        <f t="shared" si="293"/>
        <v>0</v>
      </c>
      <c r="AK1536" s="69"/>
      <c r="AL1536" s="69"/>
      <c r="AM1536" s="69"/>
      <c r="AN1536" s="69"/>
      <c r="AO1536" s="69">
        <v>150</v>
      </c>
      <c r="AP1536" s="69">
        <v>158</v>
      </c>
      <c r="AQ1536" s="68">
        <f t="shared" si="294"/>
        <v>308</v>
      </c>
      <c r="AR1536" s="69">
        <v>575.72</v>
      </c>
      <c r="AS1536" s="69"/>
      <c r="AT1536" s="72">
        <f t="shared" si="295"/>
        <v>111.033</v>
      </c>
      <c r="AU1536" s="71">
        <f t="shared" si="299"/>
        <v>12.460369999999999</v>
      </c>
      <c r="AV1536" s="68">
        <f t="shared" si="296"/>
        <v>2905.2133699999999</v>
      </c>
      <c r="AW1536" s="68">
        <f t="shared" si="298"/>
        <v>34862.560440000001</v>
      </c>
      <c r="AX1536" s="70">
        <v>400</v>
      </c>
      <c r="AY1536" s="70">
        <v>600</v>
      </c>
      <c r="AZ1536" s="70"/>
      <c r="BA1536" s="68">
        <f t="shared" si="297"/>
        <v>35862.560440000001</v>
      </c>
      <c r="BB1536" s="17"/>
      <c r="BC1536" s="81"/>
    </row>
    <row r="1537" spans="1:55" s="20" customFormat="1" ht="39.75" customHeight="1" x14ac:dyDescent="0.25">
      <c r="A1537" s="81" t="s">
        <v>73</v>
      </c>
      <c r="B1537" s="34" t="s">
        <v>2</v>
      </c>
      <c r="C1537" s="34"/>
      <c r="D1537" s="34"/>
      <c r="E1537" s="34"/>
      <c r="F1537" s="34" t="s">
        <v>5182</v>
      </c>
      <c r="G1537" s="15" t="s">
        <v>4783</v>
      </c>
      <c r="H1537" s="16"/>
      <c r="I1537" s="172">
        <f t="shared" si="290"/>
        <v>1525</v>
      </c>
      <c r="J1537" s="83">
        <f t="shared" si="289"/>
        <v>1470</v>
      </c>
      <c r="K1537" s="17" t="s">
        <v>4753</v>
      </c>
      <c r="L1537" s="60" t="s">
        <v>4785</v>
      </c>
      <c r="M1537" s="60" t="s">
        <v>5649</v>
      </c>
      <c r="N1537" s="139" t="s">
        <v>4801</v>
      </c>
      <c r="O1537" s="18" t="s">
        <v>4420</v>
      </c>
      <c r="P1537" s="47" t="s">
        <v>4421</v>
      </c>
      <c r="Q1537" s="48">
        <v>33070</v>
      </c>
      <c r="R1537" s="66" t="s">
        <v>1656</v>
      </c>
      <c r="S1537" s="48" t="s">
        <v>76</v>
      </c>
      <c r="T1537" s="56" t="s">
        <v>77</v>
      </c>
      <c r="U1537" s="47" t="s">
        <v>1821</v>
      </c>
      <c r="V1537" s="58" t="s">
        <v>142</v>
      </c>
      <c r="W1537" s="58" t="s">
        <v>143</v>
      </c>
      <c r="X1537" s="58" t="s">
        <v>5183</v>
      </c>
      <c r="Y1537" s="19" t="s">
        <v>5169</v>
      </c>
      <c r="Z1537" s="71"/>
      <c r="AA1537" s="69"/>
      <c r="AB1537" s="68">
        <f t="shared" si="291"/>
        <v>0</v>
      </c>
      <c r="AC1537" s="69">
        <v>1233.7</v>
      </c>
      <c r="AD1537" s="69">
        <v>664.3</v>
      </c>
      <c r="AE1537" s="69">
        <v>43.81</v>
      </c>
      <c r="AF1537" s="68">
        <f t="shared" si="292"/>
        <v>1941.81</v>
      </c>
      <c r="AG1537" s="69"/>
      <c r="AH1537" s="69"/>
      <c r="AI1537" s="69"/>
      <c r="AJ1537" s="68">
        <f t="shared" si="293"/>
        <v>0</v>
      </c>
      <c r="AK1537" s="69"/>
      <c r="AL1537" s="69"/>
      <c r="AM1537" s="69"/>
      <c r="AN1537" s="69"/>
      <c r="AO1537" s="69"/>
      <c r="AP1537" s="69">
        <v>158</v>
      </c>
      <c r="AQ1537" s="68">
        <f t="shared" si="294"/>
        <v>158</v>
      </c>
      <c r="AR1537" s="69">
        <v>529.16</v>
      </c>
      <c r="AS1537" s="69"/>
      <c r="AT1537" s="72">
        <f t="shared" si="295"/>
        <v>111.033</v>
      </c>
      <c r="AU1537" s="71">
        <f t="shared" si="299"/>
        <v>12.460369999999999</v>
      </c>
      <c r="AV1537" s="68">
        <f t="shared" si="296"/>
        <v>2752.4633699999995</v>
      </c>
      <c r="AW1537" s="68">
        <f t="shared" si="298"/>
        <v>33029.560439999994</v>
      </c>
      <c r="AX1537" s="70">
        <v>400</v>
      </c>
      <c r="AY1537" s="70">
        <v>600</v>
      </c>
      <c r="AZ1537" s="70"/>
      <c r="BA1537" s="68">
        <f t="shared" si="297"/>
        <v>34029.560439999994</v>
      </c>
      <c r="BB1537" s="17"/>
      <c r="BC1537" s="81"/>
    </row>
    <row r="1538" spans="1:55" s="20" customFormat="1" ht="39.75" customHeight="1" x14ac:dyDescent="0.25">
      <c r="A1538" s="81" t="s">
        <v>73</v>
      </c>
      <c r="B1538" s="34" t="s">
        <v>2</v>
      </c>
      <c r="C1538" s="34"/>
      <c r="D1538" s="34"/>
      <c r="E1538" s="34"/>
      <c r="F1538" s="34" t="s">
        <v>5182</v>
      </c>
      <c r="G1538" s="15" t="s">
        <v>4783</v>
      </c>
      <c r="H1538" s="16"/>
      <c r="I1538" s="172">
        <f t="shared" si="290"/>
        <v>1526</v>
      </c>
      <c r="J1538" s="83">
        <f t="shared" si="289"/>
        <v>1471</v>
      </c>
      <c r="K1538" s="17" t="s">
        <v>4753</v>
      </c>
      <c r="L1538" s="60" t="s">
        <v>4785</v>
      </c>
      <c r="M1538" s="60" t="s">
        <v>5649</v>
      </c>
      <c r="N1538" s="53" t="s">
        <v>4800</v>
      </c>
      <c r="O1538" s="18" t="s">
        <v>4422</v>
      </c>
      <c r="P1538" s="47" t="s">
        <v>4423</v>
      </c>
      <c r="Q1538" s="48">
        <v>35064</v>
      </c>
      <c r="R1538" s="66" t="s">
        <v>1657</v>
      </c>
      <c r="S1538" s="48" t="s">
        <v>76</v>
      </c>
      <c r="T1538" s="56" t="s">
        <v>77</v>
      </c>
      <c r="U1538" s="47" t="s">
        <v>1821</v>
      </c>
      <c r="V1538" s="58" t="s">
        <v>142</v>
      </c>
      <c r="W1538" s="58" t="s">
        <v>143</v>
      </c>
      <c r="X1538" s="58" t="s">
        <v>5183</v>
      </c>
      <c r="Y1538" s="19" t="s">
        <v>5197</v>
      </c>
      <c r="Z1538" s="71"/>
      <c r="AA1538" s="69"/>
      <c r="AB1538" s="68">
        <f t="shared" si="291"/>
        <v>0</v>
      </c>
      <c r="AC1538" s="69">
        <v>1233.7</v>
      </c>
      <c r="AD1538" s="69">
        <v>664.3</v>
      </c>
      <c r="AE1538" s="69">
        <v>4.6900000000000004</v>
      </c>
      <c r="AF1538" s="68">
        <f t="shared" si="292"/>
        <v>1902.69</v>
      </c>
      <c r="AG1538" s="69"/>
      <c r="AH1538" s="69"/>
      <c r="AI1538" s="69"/>
      <c r="AJ1538" s="68">
        <f t="shared" si="293"/>
        <v>0</v>
      </c>
      <c r="AK1538" s="69"/>
      <c r="AL1538" s="69"/>
      <c r="AM1538" s="69"/>
      <c r="AN1538" s="69"/>
      <c r="AO1538" s="69"/>
      <c r="AP1538" s="69">
        <v>158</v>
      </c>
      <c r="AQ1538" s="68">
        <f t="shared" si="294"/>
        <v>158</v>
      </c>
      <c r="AR1538" s="69">
        <v>528.16</v>
      </c>
      <c r="AS1538" s="69"/>
      <c r="AT1538" s="72">
        <f t="shared" si="295"/>
        <v>111.033</v>
      </c>
      <c r="AU1538" s="71">
        <f t="shared" si="299"/>
        <v>12.460369999999999</v>
      </c>
      <c r="AV1538" s="68">
        <f t="shared" si="296"/>
        <v>2712.3433699999996</v>
      </c>
      <c r="AW1538" s="68">
        <f t="shared" si="298"/>
        <v>32548.120439999995</v>
      </c>
      <c r="AX1538" s="70">
        <v>400</v>
      </c>
      <c r="AY1538" s="70">
        <v>600</v>
      </c>
      <c r="AZ1538" s="70"/>
      <c r="BA1538" s="68">
        <f t="shared" si="297"/>
        <v>33548.120439999999</v>
      </c>
      <c r="BB1538" s="17"/>
      <c r="BC1538" s="81"/>
    </row>
    <row r="1539" spans="1:55" s="20" customFormat="1" ht="39.75" customHeight="1" x14ac:dyDescent="0.25">
      <c r="A1539" s="81" t="s">
        <v>73</v>
      </c>
      <c r="B1539" s="34" t="s">
        <v>2</v>
      </c>
      <c r="C1539" s="34"/>
      <c r="D1539" s="34"/>
      <c r="E1539" s="34"/>
      <c r="F1539" s="34" t="s">
        <v>5182</v>
      </c>
      <c r="G1539" s="15" t="s">
        <v>4783</v>
      </c>
      <c r="H1539" s="16"/>
      <c r="I1539" s="172">
        <f t="shared" si="290"/>
        <v>1527</v>
      </c>
      <c r="J1539" s="83">
        <f t="shared" si="289"/>
        <v>1472</v>
      </c>
      <c r="K1539" s="17" t="s">
        <v>4753</v>
      </c>
      <c r="L1539" s="60" t="s">
        <v>4785</v>
      </c>
      <c r="M1539" s="60" t="s">
        <v>5649</v>
      </c>
      <c r="N1539" s="53" t="s">
        <v>4808</v>
      </c>
      <c r="O1539" s="18" t="s">
        <v>4424</v>
      </c>
      <c r="P1539" s="47" t="s">
        <v>4425</v>
      </c>
      <c r="Q1539" s="48">
        <v>31229</v>
      </c>
      <c r="R1539" s="66" t="s">
        <v>1658</v>
      </c>
      <c r="S1539" s="48" t="s">
        <v>76</v>
      </c>
      <c r="T1539" s="56" t="s">
        <v>77</v>
      </c>
      <c r="U1539" s="47" t="s">
        <v>1821</v>
      </c>
      <c r="V1539" s="58" t="s">
        <v>140</v>
      </c>
      <c r="W1539" s="58" t="s">
        <v>141</v>
      </c>
      <c r="X1539" s="58" t="s">
        <v>5183</v>
      </c>
      <c r="Y1539" s="19" t="s">
        <v>5169</v>
      </c>
      <c r="Z1539" s="71"/>
      <c r="AA1539" s="69"/>
      <c r="AB1539" s="68">
        <f t="shared" si="291"/>
        <v>0</v>
      </c>
      <c r="AC1539" s="69">
        <v>1244.0999999999999</v>
      </c>
      <c r="AD1539" s="69">
        <v>669.9</v>
      </c>
      <c r="AE1539" s="69">
        <v>18.79</v>
      </c>
      <c r="AF1539" s="68">
        <f t="shared" si="292"/>
        <v>1932.79</v>
      </c>
      <c r="AG1539" s="69"/>
      <c r="AH1539" s="69"/>
      <c r="AI1539" s="69"/>
      <c r="AJ1539" s="68">
        <f t="shared" si="293"/>
        <v>0</v>
      </c>
      <c r="AK1539" s="69"/>
      <c r="AL1539" s="69"/>
      <c r="AM1539" s="69"/>
      <c r="AN1539" s="69"/>
      <c r="AO1539" s="69">
        <v>150</v>
      </c>
      <c r="AP1539" s="69">
        <v>158</v>
      </c>
      <c r="AQ1539" s="68">
        <f t="shared" si="294"/>
        <v>308</v>
      </c>
      <c r="AR1539" s="69">
        <v>528.16</v>
      </c>
      <c r="AS1539" s="69"/>
      <c r="AT1539" s="72">
        <f t="shared" si="295"/>
        <v>111.96899999999999</v>
      </c>
      <c r="AU1539" s="71">
        <f t="shared" si="299"/>
        <v>12.565409999999998</v>
      </c>
      <c r="AV1539" s="68">
        <f t="shared" si="296"/>
        <v>2893.48441</v>
      </c>
      <c r="AW1539" s="68">
        <f t="shared" si="298"/>
        <v>34721.812919999997</v>
      </c>
      <c r="AX1539" s="70">
        <v>400</v>
      </c>
      <c r="AY1539" s="70">
        <v>600</v>
      </c>
      <c r="AZ1539" s="70"/>
      <c r="BA1539" s="68">
        <f t="shared" si="297"/>
        <v>35721.812919999997</v>
      </c>
      <c r="BB1539" s="17"/>
      <c r="BC1539" s="81"/>
    </row>
    <row r="1540" spans="1:55" s="20" customFormat="1" ht="39.75" customHeight="1" x14ac:dyDescent="0.25">
      <c r="A1540" s="81" t="s">
        <v>73</v>
      </c>
      <c r="B1540" s="34"/>
      <c r="C1540" s="34"/>
      <c r="D1540" s="34">
        <v>1</v>
      </c>
      <c r="E1540" s="34"/>
      <c r="F1540" s="34" t="s">
        <v>5182</v>
      </c>
      <c r="G1540" s="15" t="s">
        <v>4783</v>
      </c>
      <c r="H1540" s="16"/>
      <c r="I1540" s="172">
        <f t="shared" si="290"/>
        <v>1528</v>
      </c>
      <c r="J1540" s="83">
        <f t="shared" si="289"/>
        <v>1473</v>
      </c>
      <c r="K1540" s="17" t="s">
        <v>4753</v>
      </c>
      <c r="L1540" s="60" t="s">
        <v>4785</v>
      </c>
      <c r="M1540" s="60" t="s">
        <v>5649</v>
      </c>
      <c r="N1540" s="53" t="s">
        <v>4794</v>
      </c>
      <c r="O1540" s="18" t="s">
        <v>4426</v>
      </c>
      <c r="P1540" s="47"/>
      <c r="Q1540" s="48">
        <v>32860</v>
      </c>
      <c r="R1540" s="66" t="s">
        <v>1659</v>
      </c>
      <c r="S1540" s="48" t="s">
        <v>76</v>
      </c>
      <c r="T1540" s="56" t="s">
        <v>1822</v>
      </c>
      <c r="U1540" s="47" t="s">
        <v>1821</v>
      </c>
      <c r="V1540" s="58" t="s">
        <v>142</v>
      </c>
      <c r="W1540" s="58" t="s">
        <v>143</v>
      </c>
      <c r="X1540" s="58" t="s">
        <v>5183</v>
      </c>
      <c r="Y1540" s="19" t="s">
        <v>5197</v>
      </c>
      <c r="Z1540" s="71"/>
      <c r="AA1540" s="69"/>
      <c r="AB1540" s="68">
        <f t="shared" si="291"/>
        <v>0</v>
      </c>
      <c r="AC1540" s="69">
        <v>1233.7</v>
      </c>
      <c r="AD1540" s="69">
        <v>664.3</v>
      </c>
      <c r="AE1540" s="69"/>
      <c r="AF1540" s="68">
        <f t="shared" si="292"/>
        <v>1898</v>
      </c>
      <c r="AG1540" s="69"/>
      <c r="AH1540" s="69"/>
      <c r="AI1540" s="69"/>
      <c r="AJ1540" s="68">
        <f t="shared" si="293"/>
        <v>0</v>
      </c>
      <c r="AK1540" s="69"/>
      <c r="AL1540" s="69"/>
      <c r="AM1540" s="69"/>
      <c r="AN1540" s="69"/>
      <c r="AO1540" s="69"/>
      <c r="AP1540" s="69">
        <v>158</v>
      </c>
      <c r="AQ1540" s="68">
        <f t="shared" si="294"/>
        <v>158</v>
      </c>
      <c r="AR1540" s="69"/>
      <c r="AS1540" s="69"/>
      <c r="AT1540" s="72">
        <f t="shared" si="295"/>
        <v>111.033</v>
      </c>
      <c r="AU1540" s="71">
        <f t="shared" si="299"/>
        <v>12.460369999999999</v>
      </c>
      <c r="AV1540" s="68">
        <f t="shared" si="296"/>
        <v>2179.4933699999997</v>
      </c>
      <c r="AW1540" s="68">
        <f t="shared" si="298"/>
        <v>26153.920439999994</v>
      </c>
      <c r="AX1540" s="70">
        <v>400</v>
      </c>
      <c r="AY1540" s="70">
        <v>600</v>
      </c>
      <c r="AZ1540" s="70"/>
      <c r="BA1540" s="68">
        <f t="shared" si="297"/>
        <v>27153.920439999994</v>
      </c>
      <c r="BB1540" s="17" t="s">
        <v>5789</v>
      </c>
      <c r="BC1540" s="81" t="s">
        <v>5407</v>
      </c>
    </row>
    <row r="1541" spans="1:55" s="20" customFormat="1" ht="39.75" customHeight="1" x14ac:dyDescent="0.25">
      <c r="A1541" s="81" t="s">
        <v>73</v>
      </c>
      <c r="B1541" s="34" t="s">
        <v>2</v>
      </c>
      <c r="C1541" s="34"/>
      <c r="D1541" s="34"/>
      <c r="E1541" s="34"/>
      <c r="F1541" s="34" t="s">
        <v>5182</v>
      </c>
      <c r="G1541" s="15" t="s">
        <v>4783</v>
      </c>
      <c r="H1541" s="16"/>
      <c r="I1541" s="172">
        <f t="shared" si="290"/>
        <v>1529</v>
      </c>
      <c r="J1541" s="83">
        <f t="shared" si="289"/>
        <v>1474</v>
      </c>
      <c r="K1541" s="17" t="s">
        <v>4753</v>
      </c>
      <c r="L1541" s="60" t="s">
        <v>4785</v>
      </c>
      <c r="M1541" s="60" t="s">
        <v>5649</v>
      </c>
      <c r="N1541" s="53" t="s">
        <v>4790</v>
      </c>
      <c r="O1541" s="18" t="s">
        <v>4427</v>
      </c>
      <c r="P1541" s="47" t="s">
        <v>4428</v>
      </c>
      <c r="Q1541" s="48">
        <v>32387</v>
      </c>
      <c r="R1541" s="66" t="s">
        <v>1660</v>
      </c>
      <c r="S1541" s="48" t="s">
        <v>76</v>
      </c>
      <c r="T1541" s="56" t="s">
        <v>77</v>
      </c>
      <c r="U1541" s="47" t="s">
        <v>1821</v>
      </c>
      <c r="V1541" s="58" t="s">
        <v>140</v>
      </c>
      <c r="W1541" s="58" t="s">
        <v>141</v>
      </c>
      <c r="X1541" s="58" t="s">
        <v>5183</v>
      </c>
      <c r="Y1541" s="19" t="s">
        <v>5197</v>
      </c>
      <c r="Z1541" s="71"/>
      <c r="AA1541" s="69"/>
      <c r="AB1541" s="68">
        <f t="shared" si="291"/>
        <v>0</v>
      </c>
      <c r="AC1541" s="69">
        <v>1244.0999999999999</v>
      </c>
      <c r="AD1541" s="69">
        <v>669.9</v>
      </c>
      <c r="AE1541" s="69">
        <v>14.19</v>
      </c>
      <c r="AF1541" s="68">
        <f t="shared" si="292"/>
        <v>1928.19</v>
      </c>
      <c r="AG1541" s="69"/>
      <c r="AH1541" s="69"/>
      <c r="AI1541" s="69"/>
      <c r="AJ1541" s="68">
        <f t="shared" si="293"/>
        <v>0</v>
      </c>
      <c r="AK1541" s="69"/>
      <c r="AL1541" s="69"/>
      <c r="AM1541" s="69"/>
      <c r="AN1541" s="69"/>
      <c r="AO1541" s="69">
        <v>150</v>
      </c>
      <c r="AP1541" s="69">
        <v>158</v>
      </c>
      <c r="AQ1541" s="68">
        <f t="shared" si="294"/>
        <v>308</v>
      </c>
      <c r="AR1541" s="69">
        <v>551.94000000000005</v>
      </c>
      <c r="AS1541" s="69"/>
      <c r="AT1541" s="72">
        <f t="shared" si="295"/>
        <v>111.96899999999999</v>
      </c>
      <c r="AU1541" s="71">
        <f t="shared" si="299"/>
        <v>12.565409999999998</v>
      </c>
      <c r="AV1541" s="68">
        <f t="shared" si="296"/>
        <v>2912.6644100000003</v>
      </c>
      <c r="AW1541" s="68">
        <f t="shared" si="298"/>
        <v>34951.97292</v>
      </c>
      <c r="AX1541" s="70">
        <v>400</v>
      </c>
      <c r="AY1541" s="70">
        <v>600</v>
      </c>
      <c r="AZ1541" s="70"/>
      <c r="BA1541" s="68">
        <f t="shared" si="297"/>
        <v>35951.97292</v>
      </c>
      <c r="BB1541" s="17"/>
      <c r="BC1541" s="81"/>
    </row>
    <row r="1542" spans="1:55" s="20" customFormat="1" ht="39.75" customHeight="1" x14ac:dyDescent="0.25">
      <c r="A1542" s="81" t="s">
        <v>73</v>
      </c>
      <c r="B1542" s="34" t="s">
        <v>2</v>
      </c>
      <c r="C1542" s="34"/>
      <c r="D1542" s="34"/>
      <c r="E1542" s="34"/>
      <c r="F1542" s="34" t="s">
        <v>5182</v>
      </c>
      <c r="G1542" s="15" t="s">
        <v>4783</v>
      </c>
      <c r="H1542" s="16"/>
      <c r="I1542" s="172">
        <f t="shared" si="290"/>
        <v>1530</v>
      </c>
      <c r="J1542" s="83">
        <f t="shared" si="289"/>
        <v>1475</v>
      </c>
      <c r="K1542" s="17" t="s">
        <v>4753</v>
      </c>
      <c r="L1542" s="60" t="s">
        <v>4785</v>
      </c>
      <c r="M1542" s="60" t="s">
        <v>5649</v>
      </c>
      <c r="N1542" s="53" t="s">
        <v>4800</v>
      </c>
      <c r="O1542" s="18" t="s">
        <v>4429</v>
      </c>
      <c r="P1542" s="47" t="s">
        <v>4430</v>
      </c>
      <c r="Q1542" s="48">
        <v>32371</v>
      </c>
      <c r="R1542" s="66" t="s">
        <v>1661</v>
      </c>
      <c r="S1542" s="48" t="s">
        <v>76</v>
      </c>
      <c r="T1542" s="56" t="s">
        <v>77</v>
      </c>
      <c r="U1542" s="47" t="s">
        <v>1821</v>
      </c>
      <c r="V1542" s="58" t="s">
        <v>142</v>
      </c>
      <c r="W1542" s="58" t="s">
        <v>143</v>
      </c>
      <c r="X1542" s="58" t="s">
        <v>5183</v>
      </c>
      <c r="Y1542" s="19" t="s">
        <v>5169</v>
      </c>
      <c r="Z1542" s="71"/>
      <c r="AA1542" s="69"/>
      <c r="AB1542" s="68">
        <f t="shared" si="291"/>
        <v>0</v>
      </c>
      <c r="AC1542" s="69">
        <v>1233.7</v>
      </c>
      <c r="AD1542" s="69">
        <v>664.3</v>
      </c>
      <c r="AE1542" s="69">
        <v>15.47</v>
      </c>
      <c r="AF1542" s="68">
        <f t="shared" si="292"/>
        <v>1913.47</v>
      </c>
      <c r="AG1542" s="69"/>
      <c r="AH1542" s="69"/>
      <c r="AI1542" s="69"/>
      <c r="AJ1542" s="68">
        <f t="shared" si="293"/>
        <v>0</v>
      </c>
      <c r="AK1542" s="69"/>
      <c r="AL1542" s="69"/>
      <c r="AM1542" s="69"/>
      <c r="AN1542" s="69"/>
      <c r="AO1542" s="69"/>
      <c r="AP1542" s="69">
        <v>158</v>
      </c>
      <c r="AQ1542" s="68">
        <f t="shared" si="294"/>
        <v>158</v>
      </c>
      <c r="AR1542" s="69">
        <v>490.49</v>
      </c>
      <c r="AS1542" s="69"/>
      <c r="AT1542" s="72">
        <f t="shared" si="295"/>
        <v>111.033</v>
      </c>
      <c r="AU1542" s="71">
        <f t="shared" si="299"/>
        <v>12.460369999999999</v>
      </c>
      <c r="AV1542" s="68">
        <f t="shared" si="296"/>
        <v>2685.4533699999997</v>
      </c>
      <c r="AW1542" s="68">
        <f t="shared" si="298"/>
        <v>32225.440439999998</v>
      </c>
      <c r="AX1542" s="70">
        <v>400</v>
      </c>
      <c r="AY1542" s="70">
        <v>600</v>
      </c>
      <c r="AZ1542" s="70"/>
      <c r="BA1542" s="68">
        <f t="shared" si="297"/>
        <v>33225.440439999998</v>
      </c>
      <c r="BB1542" s="17"/>
      <c r="BC1542" s="81"/>
    </row>
    <row r="1543" spans="1:55" s="20" customFormat="1" ht="39.75" customHeight="1" x14ac:dyDescent="0.25">
      <c r="A1543" s="81" t="s">
        <v>73</v>
      </c>
      <c r="B1543" s="34" t="s">
        <v>2</v>
      </c>
      <c r="C1543" s="34"/>
      <c r="D1543" s="34"/>
      <c r="E1543" s="34"/>
      <c r="F1543" s="34" t="s">
        <v>5182</v>
      </c>
      <c r="G1543" s="15" t="s">
        <v>4783</v>
      </c>
      <c r="H1543" s="16"/>
      <c r="I1543" s="172">
        <f t="shared" si="290"/>
        <v>1531</v>
      </c>
      <c r="J1543" s="83">
        <f t="shared" si="289"/>
        <v>1476</v>
      </c>
      <c r="K1543" s="17" t="s">
        <v>4728</v>
      </c>
      <c r="L1543" s="60" t="s">
        <v>4785</v>
      </c>
      <c r="M1543" s="60" t="s">
        <v>5649</v>
      </c>
      <c r="N1543" s="53" t="s">
        <v>4793</v>
      </c>
      <c r="O1543" s="18" t="s">
        <v>5895</v>
      </c>
      <c r="P1543" s="47" t="s">
        <v>5896</v>
      </c>
      <c r="Q1543" s="48">
        <v>31017</v>
      </c>
      <c r="R1543" s="66" t="s">
        <v>1662</v>
      </c>
      <c r="S1543" s="48" t="s">
        <v>76</v>
      </c>
      <c r="T1543" s="56" t="s">
        <v>1816</v>
      </c>
      <c r="U1543" s="47" t="s">
        <v>1821</v>
      </c>
      <c r="V1543" s="58" t="s">
        <v>148</v>
      </c>
      <c r="W1543" s="58" t="s">
        <v>149</v>
      </c>
      <c r="X1543" s="58" t="s">
        <v>5183</v>
      </c>
      <c r="Y1543" s="19" t="s">
        <v>5197</v>
      </c>
      <c r="Z1543" s="71"/>
      <c r="AA1543" s="69"/>
      <c r="AB1543" s="68">
        <f t="shared" si="291"/>
        <v>0</v>
      </c>
      <c r="AC1543" s="69">
        <v>1209</v>
      </c>
      <c r="AD1543" s="69">
        <v>651</v>
      </c>
      <c r="AE1543" s="69"/>
      <c r="AF1543" s="68">
        <f t="shared" si="292"/>
        <v>1860</v>
      </c>
      <c r="AG1543" s="69"/>
      <c r="AH1543" s="69"/>
      <c r="AI1543" s="69"/>
      <c r="AJ1543" s="68">
        <f t="shared" si="293"/>
        <v>0</v>
      </c>
      <c r="AK1543" s="69"/>
      <c r="AL1543" s="69"/>
      <c r="AM1543" s="69"/>
      <c r="AN1543" s="69"/>
      <c r="AO1543" s="69"/>
      <c r="AP1543" s="69">
        <v>158</v>
      </c>
      <c r="AQ1543" s="68">
        <f t="shared" si="294"/>
        <v>158</v>
      </c>
      <c r="AR1543" s="69">
        <v>552.94000000000005</v>
      </c>
      <c r="AS1543" s="69"/>
      <c r="AT1543" s="72">
        <f t="shared" si="295"/>
        <v>108.81</v>
      </c>
      <c r="AU1543" s="71">
        <f t="shared" si="299"/>
        <v>12.210899999999999</v>
      </c>
      <c r="AV1543" s="68">
        <f t="shared" si="296"/>
        <v>2691.9609</v>
      </c>
      <c r="AW1543" s="68">
        <f t="shared" si="298"/>
        <v>32303.5308</v>
      </c>
      <c r="AX1543" s="70">
        <v>400</v>
      </c>
      <c r="AY1543" s="70">
        <v>600</v>
      </c>
      <c r="AZ1543" s="70"/>
      <c r="BA1543" s="68">
        <f t="shared" si="297"/>
        <v>33303.5308</v>
      </c>
      <c r="BB1543" s="17" t="s">
        <v>5942</v>
      </c>
      <c r="BC1543" s="81"/>
    </row>
    <row r="1544" spans="1:55" s="20" customFormat="1" ht="39.75" customHeight="1" x14ac:dyDescent="0.25">
      <c r="A1544" s="81" t="s">
        <v>73</v>
      </c>
      <c r="B1544" s="34" t="s">
        <v>2</v>
      </c>
      <c r="C1544" s="34"/>
      <c r="D1544" s="34"/>
      <c r="E1544" s="34"/>
      <c r="F1544" s="34" t="s">
        <v>5182</v>
      </c>
      <c r="G1544" s="15" t="s">
        <v>4783</v>
      </c>
      <c r="H1544" s="16"/>
      <c r="I1544" s="172">
        <f t="shared" si="290"/>
        <v>1532</v>
      </c>
      <c r="J1544" s="83">
        <f t="shared" ref="J1544:J1607" si="300">J1543+1</f>
        <v>1477</v>
      </c>
      <c r="K1544" s="17" t="s">
        <v>4753</v>
      </c>
      <c r="L1544" s="60" t="s">
        <v>4785</v>
      </c>
      <c r="M1544" s="60" t="s">
        <v>5649</v>
      </c>
      <c r="N1544" s="53" t="s">
        <v>4805</v>
      </c>
      <c r="O1544" s="18" t="s">
        <v>4431</v>
      </c>
      <c r="P1544" s="47" t="s">
        <v>4432</v>
      </c>
      <c r="Q1544" s="48">
        <v>31017</v>
      </c>
      <c r="R1544" s="66" t="s">
        <v>1663</v>
      </c>
      <c r="S1544" s="48" t="s">
        <v>76</v>
      </c>
      <c r="T1544" s="56" t="s">
        <v>77</v>
      </c>
      <c r="U1544" s="47" t="s">
        <v>1821</v>
      </c>
      <c r="V1544" s="58" t="s">
        <v>132</v>
      </c>
      <c r="W1544" s="58" t="s">
        <v>133</v>
      </c>
      <c r="X1544" s="58" t="s">
        <v>5183</v>
      </c>
      <c r="Y1544" s="19" t="s">
        <v>5169</v>
      </c>
      <c r="Z1544" s="71"/>
      <c r="AA1544" s="69"/>
      <c r="AB1544" s="68">
        <f t="shared" si="291"/>
        <v>0</v>
      </c>
      <c r="AC1544" s="69">
        <v>1397.5</v>
      </c>
      <c r="AD1544" s="69">
        <v>752.5</v>
      </c>
      <c r="AE1544" s="69">
        <v>22.18</v>
      </c>
      <c r="AF1544" s="68">
        <f t="shared" si="292"/>
        <v>2172.1799999999998</v>
      </c>
      <c r="AG1544" s="69"/>
      <c r="AH1544" s="69"/>
      <c r="AI1544" s="69"/>
      <c r="AJ1544" s="68">
        <f t="shared" si="293"/>
        <v>0</v>
      </c>
      <c r="AK1544" s="69"/>
      <c r="AL1544" s="69"/>
      <c r="AM1544" s="69"/>
      <c r="AN1544" s="69"/>
      <c r="AO1544" s="69"/>
      <c r="AP1544" s="69"/>
      <c r="AQ1544" s="68">
        <f t="shared" si="294"/>
        <v>0</v>
      </c>
      <c r="AR1544" s="69">
        <v>528.32000000000005</v>
      </c>
      <c r="AS1544" s="69"/>
      <c r="AT1544" s="72">
        <f t="shared" si="295"/>
        <v>125.77499999999999</v>
      </c>
      <c r="AU1544" s="71">
        <f t="shared" si="299"/>
        <v>14.114749999999999</v>
      </c>
      <c r="AV1544" s="68">
        <f t="shared" si="296"/>
        <v>2840.3897500000003</v>
      </c>
      <c r="AW1544" s="68">
        <f t="shared" si="298"/>
        <v>34084.677000000003</v>
      </c>
      <c r="AX1544" s="70">
        <v>400</v>
      </c>
      <c r="AY1544" s="70">
        <v>600</v>
      </c>
      <c r="AZ1544" s="70"/>
      <c r="BA1544" s="68">
        <f t="shared" si="297"/>
        <v>35084.677000000003</v>
      </c>
      <c r="BB1544" s="17"/>
      <c r="BC1544" s="81"/>
    </row>
    <row r="1545" spans="1:55" s="20" customFormat="1" ht="39.75" customHeight="1" x14ac:dyDescent="0.25">
      <c r="A1545" s="81" t="s">
        <v>73</v>
      </c>
      <c r="B1545" s="34" t="s">
        <v>2</v>
      </c>
      <c r="C1545" s="34"/>
      <c r="D1545" s="34"/>
      <c r="E1545" s="34"/>
      <c r="F1545" s="34" t="s">
        <v>5182</v>
      </c>
      <c r="G1545" s="15" t="s">
        <v>4783</v>
      </c>
      <c r="H1545" s="16"/>
      <c r="I1545" s="172">
        <f t="shared" si="290"/>
        <v>1533</v>
      </c>
      <c r="J1545" s="83">
        <f t="shared" si="300"/>
        <v>1478</v>
      </c>
      <c r="K1545" s="17" t="s">
        <v>4753</v>
      </c>
      <c r="L1545" s="60" t="s">
        <v>4785</v>
      </c>
      <c r="M1545" s="60" t="s">
        <v>5649</v>
      </c>
      <c r="N1545" s="53" t="s">
        <v>4808</v>
      </c>
      <c r="O1545" s="18" t="s">
        <v>4433</v>
      </c>
      <c r="P1545" s="47" t="s">
        <v>4434</v>
      </c>
      <c r="Q1545" s="48">
        <v>32387</v>
      </c>
      <c r="R1545" s="66" t="s">
        <v>1664</v>
      </c>
      <c r="S1545" s="48" t="s">
        <v>76</v>
      </c>
      <c r="T1545" s="56" t="s">
        <v>77</v>
      </c>
      <c r="U1545" s="47" t="s">
        <v>1821</v>
      </c>
      <c r="V1545" s="58" t="s">
        <v>146</v>
      </c>
      <c r="W1545" s="58" t="s">
        <v>147</v>
      </c>
      <c r="X1545" s="58" t="s">
        <v>5183</v>
      </c>
      <c r="Y1545" s="19" t="s">
        <v>5197</v>
      </c>
      <c r="Z1545" s="71"/>
      <c r="AA1545" s="69"/>
      <c r="AB1545" s="68">
        <f t="shared" si="291"/>
        <v>0</v>
      </c>
      <c r="AC1545" s="69">
        <v>1214.2</v>
      </c>
      <c r="AD1545" s="69">
        <v>653.79999999999995</v>
      </c>
      <c r="AE1545" s="69">
        <v>15.63</v>
      </c>
      <c r="AF1545" s="68">
        <f t="shared" si="292"/>
        <v>1883.63</v>
      </c>
      <c r="AG1545" s="69"/>
      <c r="AH1545" s="69"/>
      <c r="AI1545" s="69"/>
      <c r="AJ1545" s="68">
        <f t="shared" si="293"/>
        <v>0</v>
      </c>
      <c r="AK1545" s="69"/>
      <c r="AL1545" s="69"/>
      <c r="AM1545" s="69"/>
      <c r="AN1545" s="69"/>
      <c r="AO1545" s="69"/>
      <c r="AP1545" s="69">
        <v>158</v>
      </c>
      <c r="AQ1545" s="68">
        <f t="shared" si="294"/>
        <v>158</v>
      </c>
      <c r="AR1545" s="69">
        <v>528.16</v>
      </c>
      <c r="AS1545" s="69"/>
      <c r="AT1545" s="72">
        <f t="shared" si="295"/>
        <v>109.27800000000001</v>
      </c>
      <c r="AU1545" s="71">
        <f t="shared" si="299"/>
        <v>12.26342</v>
      </c>
      <c r="AV1545" s="68">
        <f t="shared" si="296"/>
        <v>2691.33142</v>
      </c>
      <c r="AW1545" s="68">
        <f t="shared" si="298"/>
        <v>32295.977039999998</v>
      </c>
      <c r="AX1545" s="70">
        <v>400</v>
      </c>
      <c r="AY1545" s="70">
        <v>600</v>
      </c>
      <c r="AZ1545" s="70"/>
      <c r="BA1545" s="68">
        <f t="shared" si="297"/>
        <v>33295.977039999998</v>
      </c>
      <c r="BB1545" s="17"/>
      <c r="BC1545" s="81"/>
    </row>
    <row r="1546" spans="1:55" s="20" customFormat="1" ht="39.75" customHeight="1" x14ac:dyDescent="0.25">
      <c r="A1546" s="81" t="s">
        <v>73</v>
      </c>
      <c r="B1546" s="34" t="s">
        <v>2</v>
      </c>
      <c r="C1546" s="34"/>
      <c r="D1546" s="34"/>
      <c r="E1546" s="34"/>
      <c r="F1546" s="34" t="s">
        <v>5182</v>
      </c>
      <c r="G1546" s="15" t="s">
        <v>4783</v>
      </c>
      <c r="H1546" s="16"/>
      <c r="I1546" s="172">
        <f t="shared" si="290"/>
        <v>1534</v>
      </c>
      <c r="J1546" s="83">
        <f t="shared" si="300"/>
        <v>1479</v>
      </c>
      <c r="K1546" s="17" t="s">
        <v>4728</v>
      </c>
      <c r="L1546" s="60" t="s">
        <v>4785</v>
      </c>
      <c r="M1546" s="60" t="s">
        <v>5649</v>
      </c>
      <c r="N1546" s="53" t="s">
        <v>4808</v>
      </c>
      <c r="O1546" s="18" t="s">
        <v>5869</v>
      </c>
      <c r="P1546" s="47" t="s">
        <v>5870</v>
      </c>
      <c r="Q1546" s="48">
        <v>42230</v>
      </c>
      <c r="R1546" s="66" t="s">
        <v>1665</v>
      </c>
      <c r="S1546" s="48" t="s">
        <v>76</v>
      </c>
      <c r="T1546" s="56" t="s">
        <v>1816</v>
      </c>
      <c r="U1546" s="47" t="s">
        <v>1821</v>
      </c>
      <c r="V1546" s="58" t="s">
        <v>148</v>
      </c>
      <c r="W1546" s="58" t="s">
        <v>149</v>
      </c>
      <c r="X1546" s="58" t="s">
        <v>5183</v>
      </c>
      <c r="Y1546" s="19" t="s">
        <v>5197</v>
      </c>
      <c r="Z1546" s="71"/>
      <c r="AA1546" s="69"/>
      <c r="AB1546" s="68">
        <f t="shared" si="291"/>
        <v>0</v>
      </c>
      <c r="AC1546" s="69">
        <v>1209</v>
      </c>
      <c r="AD1546" s="69">
        <v>651</v>
      </c>
      <c r="AE1546" s="69"/>
      <c r="AF1546" s="68">
        <f t="shared" si="292"/>
        <v>1860</v>
      </c>
      <c r="AG1546" s="69"/>
      <c r="AH1546" s="69"/>
      <c r="AI1546" s="69"/>
      <c r="AJ1546" s="68">
        <f t="shared" si="293"/>
        <v>0</v>
      </c>
      <c r="AK1546" s="69"/>
      <c r="AL1546" s="69"/>
      <c r="AM1546" s="69"/>
      <c r="AN1546" s="69"/>
      <c r="AO1546" s="69">
        <v>150</v>
      </c>
      <c r="AP1546" s="69">
        <v>158</v>
      </c>
      <c r="AQ1546" s="68">
        <f t="shared" si="294"/>
        <v>308</v>
      </c>
      <c r="AR1546" s="69">
        <v>551.94000000000005</v>
      </c>
      <c r="AS1546" s="69"/>
      <c r="AT1546" s="72">
        <f t="shared" si="295"/>
        <v>108.81</v>
      </c>
      <c r="AU1546" s="71">
        <f t="shared" si="299"/>
        <v>12.210899999999999</v>
      </c>
      <c r="AV1546" s="68">
        <f t="shared" si="296"/>
        <v>2840.9609</v>
      </c>
      <c r="AW1546" s="68">
        <f t="shared" si="298"/>
        <v>34091.5308</v>
      </c>
      <c r="AX1546" s="70">
        <v>400</v>
      </c>
      <c r="AY1546" s="70">
        <v>600</v>
      </c>
      <c r="AZ1546" s="70"/>
      <c r="BA1546" s="68">
        <f t="shared" si="297"/>
        <v>35091.5308</v>
      </c>
      <c r="BB1546" s="17" t="s">
        <v>5943</v>
      </c>
      <c r="BC1546" s="81"/>
    </row>
    <row r="1547" spans="1:55" s="20" customFormat="1" ht="39.75" customHeight="1" x14ac:dyDescent="0.25">
      <c r="A1547" s="81" t="s">
        <v>73</v>
      </c>
      <c r="B1547" s="34" t="s">
        <v>2</v>
      </c>
      <c r="C1547" s="34"/>
      <c r="D1547" s="34"/>
      <c r="E1547" s="34"/>
      <c r="F1547" s="34" t="s">
        <v>5182</v>
      </c>
      <c r="G1547" s="15" t="s">
        <v>4783</v>
      </c>
      <c r="H1547" s="16"/>
      <c r="I1547" s="172">
        <f t="shared" si="290"/>
        <v>1535</v>
      </c>
      <c r="J1547" s="83">
        <f t="shared" si="300"/>
        <v>1480</v>
      </c>
      <c r="K1547" s="17" t="s">
        <v>4728</v>
      </c>
      <c r="L1547" s="60" t="s">
        <v>4785</v>
      </c>
      <c r="M1547" s="60" t="s">
        <v>5649</v>
      </c>
      <c r="N1547" s="53" t="s">
        <v>4792</v>
      </c>
      <c r="O1547" s="18" t="s">
        <v>5885</v>
      </c>
      <c r="P1547" s="47" t="s">
        <v>5886</v>
      </c>
      <c r="Q1547" s="48">
        <v>31229</v>
      </c>
      <c r="R1547" s="66" t="s">
        <v>1666</v>
      </c>
      <c r="S1547" s="48" t="s">
        <v>76</v>
      </c>
      <c r="T1547" s="56" t="s">
        <v>1816</v>
      </c>
      <c r="U1547" s="47" t="s">
        <v>1821</v>
      </c>
      <c r="V1547" s="58" t="s">
        <v>148</v>
      </c>
      <c r="W1547" s="58" t="s">
        <v>149</v>
      </c>
      <c r="X1547" s="58" t="s">
        <v>5183</v>
      </c>
      <c r="Y1547" s="19" t="s">
        <v>5169</v>
      </c>
      <c r="Z1547" s="71"/>
      <c r="AA1547" s="69"/>
      <c r="AB1547" s="68">
        <f t="shared" si="291"/>
        <v>0</v>
      </c>
      <c r="AC1547" s="69">
        <v>1209</v>
      </c>
      <c r="AD1547" s="69">
        <v>651</v>
      </c>
      <c r="AE1547" s="69"/>
      <c r="AF1547" s="68">
        <f t="shared" si="292"/>
        <v>1860</v>
      </c>
      <c r="AG1547" s="69"/>
      <c r="AH1547" s="69"/>
      <c r="AI1547" s="69"/>
      <c r="AJ1547" s="68">
        <f t="shared" si="293"/>
        <v>0</v>
      </c>
      <c r="AK1547" s="69"/>
      <c r="AL1547" s="69"/>
      <c r="AM1547" s="69"/>
      <c r="AN1547" s="69"/>
      <c r="AO1547" s="69"/>
      <c r="AP1547" s="69">
        <v>158</v>
      </c>
      <c r="AQ1547" s="68">
        <f t="shared" si="294"/>
        <v>158</v>
      </c>
      <c r="AR1547" s="69">
        <v>504.38</v>
      </c>
      <c r="AS1547" s="69"/>
      <c r="AT1547" s="72">
        <f t="shared" si="295"/>
        <v>108.81</v>
      </c>
      <c r="AU1547" s="71">
        <f t="shared" si="299"/>
        <v>12.210899999999999</v>
      </c>
      <c r="AV1547" s="68">
        <f t="shared" si="296"/>
        <v>2643.4009000000001</v>
      </c>
      <c r="AW1547" s="68">
        <f t="shared" si="298"/>
        <v>31720.810799999999</v>
      </c>
      <c r="AX1547" s="70">
        <v>400</v>
      </c>
      <c r="AY1547" s="70">
        <v>600</v>
      </c>
      <c r="AZ1547" s="70"/>
      <c r="BA1547" s="68">
        <f t="shared" si="297"/>
        <v>32720.810799999999</v>
      </c>
      <c r="BB1547" s="17" t="s">
        <v>5944</v>
      </c>
      <c r="BC1547" s="81"/>
    </row>
    <row r="1548" spans="1:55" s="20" customFormat="1" ht="39.75" customHeight="1" x14ac:dyDescent="0.25">
      <c r="A1548" s="81" t="s">
        <v>73</v>
      </c>
      <c r="B1548" s="34" t="s">
        <v>2</v>
      </c>
      <c r="C1548" s="34"/>
      <c r="D1548" s="34"/>
      <c r="E1548" s="34"/>
      <c r="F1548" s="34" t="s">
        <v>5182</v>
      </c>
      <c r="G1548" s="15" t="s">
        <v>4783</v>
      </c>
      <c r="H1548" s="16"/>
      <c r="I1548" s="172">
        <f t="shared" si="290"/>
        <v>1536</v>
      </c>
      <c r="J1548" s="83">
        <f t="shared" si="300"/>
        <v>1481</v>
      </c>
      <c r="K1548" s="17" t="s">
        <v>4753</v>
      </c>
      <c r="L1548" s="60" t="s">
        <v>4785</v>
      </c>
      <c r="M1548" s="60" t="s">
        <v>5649</v>
      </c>
      <c r="N1548" s="139" t="s">
        <v>4801</v>
      </c>
      <c r="O1548" s="18" t="s">
        <v>4437</v>
      </c>
      <c r="P1548" s="47" t="s">
        <v>4438</v>
      </c>
      <c r="Q1548" s="48">
        <v>35064</v>
      </c>
      <c r="R1548" s="66" t="s">
        <v>1667</v>
      </c>
      <c r="S1548" s="48" t="s">
        <v>76</v>
      </c>
      <c r="T1548" s="56" t="s">
        <v>77</v>
      </c>
      <c r="U1548" s="47" t="s">
        <v>1821</v>
      </c>
      <c r="V1548" s="58" t="s">
        <v>142</v>
      </c>
      <c r="W1548" s="58" t="s">
        <v>143</v>
      </c>
      <c r="X1548" s="58" t="s">
        <v>5183</v>
      </c>
      <c r="Y1548" s="19" t="s">
        <v>5169</v>
      </c>
      <c r="Z1548" s="71"/>
      <c r="AA1548" s="69"/>
      <c r="AB1548" s="68">
        <f t="shared" si="291"/>
        <v>0</v>
      </c>
      <c r="AC1548" s="69">
        <v>1233.7</v>
      </c>
      <c r="AD1548" s="69">
        <v>664.3</v>
      </c>
      <c r="AE1548" s="69"/>
      <c r="AF1548" s="68">
        <f t="shared" si="292"/>
        <v>1898</v>
      </c>
      <c r="AG1548" s="69"/>
      <c r="AH1548" s="69"/>
      <c r="AI1548" s="69"/>
      <c r="AJ1548" s="68">
        <f t="shared" si="293"/>
        <v>0</v>
      </c>
      <c r="AK1548" s="69"/>
      <c r="AL1548" s="69"/>
      <c r="AM1548" s="69"/>
      <c r="AN1548" s="69"/>
      <c r="AO1548" s="69"/>
      <c r="AP1548" s="69">
        <v>158</v>
      </c>
      <c r="AQ1548" s="68">
        <f t="shared" si="294"/>
        <v>158</v>
      </c>
      <c r="AR1548" s="69">
        <v>515.27</v>
      </c>
      <c r="AS1548" s="69"/>
      <c r="AT1548" s="72">
        <f t="shared" si="295"/>
        <v>111.033</v>
      </c>
      <c r="AU1548" s="71">
        <f t="shared" si="299"/>
        <v>12.460369999999999</v>
      </c>
      <c r="AV1548" s="68">
        <f t="shared" si="296"/>
        <v>2694.7633699999997</v>
      </c>
      <c r="AW1548" s="68">
        <f t="shared" si="298"/>
        <v>32337.160439999996</v>
      </c>
      <c r="AX1548" s="70">
        <v>400</v>
      </c>
      <c r="AY1548" s="70">
        <v>600</v>
      </c>
      <c r="AZ1548" s="70"/>
      <c r="BA1548" s="68">
        <f t="shared" si="297"/>
        <v>33337.160439999992</v>
      </c>
      <c r="BB1548" s="17"/>
      <c r="BC1548" s="81"/>
    </row>
    <row r="1549" spans="1:55" s="20" customFormat="1" ht="39.75" customHeight="1" x14ac:dyDescent="0.25">
      <c r="A1549" s="81" t="s">
        <v>73</v>
      </c>
      <c r="B1549" s="34" t="s">
        <v>2</v>
      </c>
      <c r="C1549" s="34"/>
      <c r="D1549" s="34"/>
      <c r="E1549" s="34"/>
      <c r="F1549" s="34" t="s">
        <v>5182</v>
      </c>
      <c r="G1549" s="15" t="s">
        <v>4783</v>
      </c>
      <c r="H1549" s="16"/>
      <c r="I1549" s="172">
        <f t="shared" ref="I1549:I1612" si="301">I1548+1</f>
        <v>1537</v>
      </c>
      <c r="J1549" s="83">
        <f t="shared" si="300"/>
        <v>1482</v>
      </c>
      <c r="K1549" s="17" t="s">
        <v>4753</v>
      </c>
      <c r="L1549" s="60" t="s">
        <v>4785</v>
      </c>
      <c r="M1549" s="60" t="s">
        <v>5649</v>
      </c>
      <c r="N1549" s="53" t="s">
        <v>4790</v>
      </c>
      <c r="O1549" s="18" t="s">
        <v>4439</v>
      </c>
      <c r="P1549" s="47" t="s">
        <v>4440</v>
      </c>
      <c r="Q1549" s="48">
        <v>30651</v>
      </c>
      <c r="R1549" s="66" t="s">
        <v>1668</v>
      </c>
      <c r="S1549" s="48" t="s">
        <v>76</v>
      </c>
      <c r="T1549" s="56" t="s">
        <v>77</v>
      </c>
      <c r="U1549" s="47" t="s">
        <v>1821</v>
      </c>
      <c r="V1549" s="58" t="s">
        <v>140</v>
      </c>
      <c r="W1549" s="58" t="s">
        <v>141</v>
      </c>
      <c r="X1549" s="58" t="s">
        <v>5183</v>
      </c>
      <c r="Y1549" s="19" t="s">
        <v>5169</v>
      </c>
      <c r="Z1549" s="71"/>
      <c r="AA1549" s="69"/>
      <c r="AB1549" s="68">
        <f t="shared" ref="AB1549:AB1612" si="302">SUM(Z1549:AA1549)</f>
        <v>0</v>
      </c>
      <c r="AC1549" s="69">
        <v>1244.0999999999999</v>
      </c>
      <c r="AD1549" s="69">
        <v>669.9</v>
      </c>
      <c r="AE1549" s="69">
        <v>36.78</v>
      </c>
      <c r="AF1549" s="68">
        <f t="shared" ref="AF1549:AF1612" si="303">SUM(AC1549:AE1549)</f>
        <v>1950.78</v>
      </c>
      <c r="AG1549" s="69"/>
      <c r="AH1549" s="69"/>
      <c r="AI1549" s="69"/>
      <c r="AJ1549" s="68">
        <f t="shared" ref="AJ1549:AJ1612" si="304">SUM(AG1549:AI1549)</f>
        <v>0</v>
      </c>
      <c r="AK1549" s="69"/>
      <c r="AL1549" s="69"/>
      <c r="AM1549" s="69"/>
      <c r="AN1549" s="69"/>
      <c r="AO1549" s="69">
        <v>150</v>
      </c>
      <c r="AP1549" s="69">
        <v>158</v>
      </c>
      <c r="AQ1549" s="68">
        <f t="shared" ref="AQ1549:AQ1612" si="305">SUM(AK1549:AP1549)</f>
        <v>308</v>
      </c>
      <c r="AR1549" s="69">
        <v>504.38</v>
      </c>
      <c r="AS1549" s="69"/>
      <c r="AT1549" s="72">
        <f t="shared" ref="AT1549:AT1612" si="306">+(Z1549+AC1549)*9%</f>
        <v>111.96899999999999</v>
      </c>
      <c r="AU1549" s="71">
        <f t="shared" si="299"/>
        <v>12.565409999999998</v>
      </c>
      <c r="AV1549" s="68">
        <f t="shared" ref="AV1549:AV1612" si="307">AB1549+AF1549+AJ1549+AQ1549+AR1549+AS1549+AT1549+AU1549</f>
        <v>2887.6944100000001</v>
      </c>
      <c r="AW1549" s="68">
        <f t="shared" si="298"/>
        <v>34652.332920000001</v>
      </c>
      <c r="AX1549" s="70">
        <v>400</v>
      </c>
      <c r="AY1549" s="70">
        <v>600</v>
      </c>
      <c r="AZ1549" s="70"/>
      <c r="BA1549" s="68">
        <f t="shared" ref="BA1549:BA1612" si="308">AW1549+AX1549+AY1549+AZ1549</f>
        <v>35652.332920000001</v>
      </c>
      <c r="BB1549" s="17"/>
      <c r="BC1549" s="81"/>
    </row>
    <row r="1550" spans="1:55" s="20" customFormat="1" ht="39.75" customHeight="1" x14ac:dyDescent="0.25">
      <c r="A1550" s="81" t="s">
        <v>73</v>
      </c>
      <c r="B1550" s="34" t="s">
        <v>2</v>
      </c>
      <c r="C1550" s="34"/>
      <c r="D1550" s="34"/>
      <c r="E1550" s="34"/>
      <c r="F1550" s="34" t="s">
        <v>5182</v>
      </c>
      <c r="G1550" s="15" t="s">
        <v>4783</v>
      </c>
      <c r="H1550" s="16"/>
      <c r="I1550" s="172">
        <f t="shared" si="301"/>
        <v>1538</v>
      </c>
      <c r="J1550" s="83">
        <f t="shared" si="300"/>
        <v>1483</v>
      </c>
      <c r="K1550" s="17" t="s">
        <v>4753</v>
      </c>
      <c r="L1550" s="60" t="s">
        <v>4785</v>
      </c>
      <c r="M1550" s="60" t="s">
        <v>5649</v>
      </c>
      <c r="N1550" s="53" t="s">
        <v>4792</v>
      </c>
      <c r="O1550" s="18" t="s">
        <v>4441</v>
      </c>
      <c r="P1550" s="47" t="s">
        <v>4442</v>
      </c>
      <c r="Q1550" s="48">
        <v>30651</v>
      </c>
      <c r="R1550" s="66" t="s">
        <v>1669</v>
      </c>
      <c r="S1550" s="48" t="s">
        <v>76</v>
      </c>
      <c r="T1550" s="56" t="s">
        <v>77</v>
      </c>
      <c r="U1550" s="47" t="s">
        <v>1821</v>
      </c>
      <c r="V1550" s="58" t="s">
        <v>140</v>
      </c>
      <c r="W1550" s="58" t="s">
        <v>141</v>
      </c>
      <c r="X1550" s="58" t="s">
        <v>5183</v>
      </c>
      <c r="Y1550" s="19" t="s">
        <v>5197</v>
      </c>
      <c r="Z1550" s="71"/>
      <c r="AA1550" s="69"/>
      <c r="AB1550" s="68">
        <f t="shared" si="302"/>
        <v>0</v>
      </c>
      <c r="AC1550" s="69">
        <v>1244.0999999999999</v>
      </c>
      <c r="AD1550" s="69">
        <v>669.9</v>
      </c>
      <c r="AE1550" s="69">
        <v>19.920000000000002</v>
      </c>
      <c r="AF1550" s="68">
        <f t="shared" si="303"/>
        <v>1933.92</v>
      </c>
      <c r="AG1550" s="69"/>
      <c r="AH1550" s="69"/>
      <c r="AI1550" s="69"/>
      <c r="AJ1550" s="68">
        <f t="shared" si="304"/>
        <v>0</v>
      </c>
      <c r="AK1550" s="69"/>
      <c r="AL1550" s="69"/>
      <c r="AM1550" s="69"/>
      <c r="AN1550" s="69"/>
      <c r="AO1550" s="69"/>
      <c r="AP1550" s="69">
        <v>158</v>
      </c>
      <c r="AQ1550" s="68">
        <f t="shared" si="305"/>
        <v>158</v>
      </c>
      <c r="AR1550" s="69">
        <v>529.16</v>
      </c>
      <c r="AS1550" s="69"/>
      <c r="AT1550" s="72">
        <f t="shared" si="306"/>
        <v>111.96899999999999</v>
      </c>
      <c r="AU1550" s="71">
        <f t="shared" si="299"/>
        <v>12.565409999999998</v>
      </c>
      <c r="AV1550" s="68">
        <f t="shared" si="307"/>
        <v>2745.6144100000001</v>
      </c>
      <c r="AW1550" s="68">
        <f t="shared" ref="AW1550:AW1613" si="309">AV1550*12</f>
        <v>32947.372920000002</v>
      </c>
      <c r="AX1550" s="70">
        <v>400</v>
      </c>
      <c r="AY1550" s="70">
        <v>600</v>
      </c>
      <c r="AZ1550" s="70"/>
      <c r="BA1550" s="68">
        <f t="shared" si="308"/>
        <v>33947.372920000002</v>
      </c>
      <c r="BB1550" s="17"/>
      <c r="BC1550" s="81"/>
    </row>
    <row r="1551" spans="1:55" s="20" customFormat="1" ht="39.75" customHeight="1" x14ac:dyDescent="0.25">
      <c r="A1551" s="81" t="s">
        <v>73</v>
      </c>
      <c r="B1551" s="34" t="s">
        <v>2</v>
      </c>
      <c r="C1551" s="34"/>
      <c r="D1551" s="34"/>
      <c r="E1551" s="34"/>
      <c r="F1551" s="34" t="s">
        <v>5182</v>
      </c>
      <c r="G1551" s="15" t="s">
        <v>4783</v>
      </c>
      <c r="H1551" s="16"/>
      <c r="I1551" s="172">
        <f t="shared" si="301"/>
        <v>1539</v>
      </c>
      <c r="J1551" s="83">
        <f t="shared" si="300"/>
        <v>1484</v>
      </c>
      <c r="K1551" s="17" t="s">
        <v>4753</v>
      </c>
      <c r="L1551" s="60" t="s">
        <v>4785</v>
      </c>
      <c r="M1551" s="60" t="s">
        <v>5649</v>
      </c>
      <c r="N1551" s="53" t="s">
        <v>4790</v>
      </c>
      <c r="O1551" s="18" t="s">
        <v>4443</v>
      </c>
      <c r="P1551" s="47" t="s">
        <v>4444</v>
      </c>
      <c r="Q1551" s="48">
        <v>35064</v>
      </c>
      <c r="R1551" s="66" t="s">
        <v>1670</v>
      </c>
      <c r="S1551" s="48" t="s">
        <v>76</v>
      </c>
      <c r="T1551" s="56" t="s">
        <v>77</v>
      </c>
      <c r="U1551" s="47" t="s">
        <v>1821</v>
      </c>
      <c r="V1551" s="58" t="s">
        <v>142</v>
      </c>
      <c r="W1551" s="58" t="s">
        <v>143</v>
      </c>
      <c r="X1551" s="58" t="s">
        <v>5183</v>
      </c>
      <c r="Y1551" s="19" t="s">
        <v>5169</v>
      </c>
      <c r="Z1551" s="71"/>
      <c r="AA1551" s="69"/>
      <c r="AB1551" s="68">
        <f t="shared" si="302"/>
        <v>0</v>
      </c>
      <c r="AC1551" s="69">
        <v>1233.7</v>
      </c>
      <c r="AD1551" s="69">
        <v>664.3</v>
      </c>
      <c r="AE1551" s="69"/>
      <c r="AF1551" s="68">
        <f t="shared" si="303"/>
        <v>1898</v>
      </c>
      <c r="AG1551" s="69"/>
      <c r="AH1551" s="69"/>
      <c r="AI1551" s="69"/>
      <c r="AJ1551" s="68">
        <f t="shared" si="304"/>
        <v>0</v>
      </c>
      <c r="AK1551" s="69"/>
      <c r="AL1551" s="69"/>
      <c r="AM1551" s="69"/>
      <c r="AN1551" s="69"/>
      <c r="AO1551" s="69">
        <v>150</v>
      </c>
      <c r="AP1551" s="69">
        <v>158</v>
      </c>
      <c r="AQ1551" s="68">
        <f t="shared" si="305"/>
        <v>308</v>
      </c>
      <c r="AR1551" s="69">
        <v>478.6</v>
      </c>
      <c r="AS1551" s="69"/>
      <c r="AT1551" s="72">
        <f t="shared" si="306"/>
        <v>111.033</v>
      </c>
      <c r="AU1551" s="71">
        <f t="shared" si="299"/>
        <v>12.460369999999999</v>
      </c>
      <c r="AV1551" s="68">
        <f t="shared" si="307"/>
        <v>2808.0933699999996</v>
      </c>
      <c r="AW1551" s="68">
        <f t="shared" si="309"/>
        <v>33697.120439999999</v>
      </c>
      <c r="AX1551" s="70">
        <v>400</v>
      </c>
      <c r="AY1551" s="70">
        <v>600</v>
      </c>
      <c r="AZ1551" s="70"/>
      <c r="BA1551" s="68">
        <f t="shared" si="308"/>
        <v>34697.120439999999</v>
      </c>
      <c r="BB1551" s="17"/>
      <c r="BC1551" s="81"/>
    </row>
    <row r="1552" spans="1:55" s="20" customFormat="1" ht="39.75" customHeight="1" x14ac:dyDescent="0.25">
      <c r="A1552" s="81" t="s">
        <v>73</v>
      </c>
      <c r="B1552" s="34" t="s">
        <v>2</v>
      </c>
      <c r="C1552" s="34"/>
      <c r="D1552" s="34"/>
      <c r="E1552" s="34"/>
      <c r="F1552" s="34" t="s">
        <v>5182</v>
      </c>
      <c r="G1552" s="15" t="s">
        <v>4783</v>
      </c>
      <c r="H1552" s="16"/>
      <c r="I1552" s="172">
        <f t="shared" si="301"/>
        <v>1540</v>
      </c>
      <c r="J1552" s="83">
        <f t="shared" si="300"/>
        <v>1485</v>
      </c>
      <c r="K1552" s="17" t="s">
        <v>4753</v>
      </c>
      <c r="L1552" s="60" t="s">
        <v>4785</v>
      </c>
      <c r="M1552" s="60" t="s">
        <v>5649</v>
      </c>
      <c r="N1552" s="53" t="s">
        <v>4792</v>
      </c>
      <c r="O1552" s="18" t="s">
        <v>4445</v>
      </c>
      <c r="P1552" s="47" t="s">
        <v>4446</v>
      </c>
      <c r="Q1552" s="48">
        <v>27912</v>
      </c>
      <c r="R1552" s="66" t="s">
        <v>1671</v>
      </c>
      <c r="S1552" s="48" t="s">
        <v>76</v>
      </c>
      <c r="T1552" s="56" t="s">
        <v>77</v>
      </c>
      <c r="U1552" s="47" t="s">
        <v>1821</v>
      </c>
      <c r="V1552" s="58" t="s">
        <v>138</v>
      </c>
      <c r="W1552" s="58" t="s">
        <v>139</v>
      </c>
      <c r="X1552" s="58" t="s">
        <v>5183</v>
      </c>
      <c r="Y1552" s="19" t="s">
        <v>5197</v>
      </c>
      <c r="Z1552" s="71"/>
      <c r="AA1552" s="69"/>
      <c r="AB1552" s="68">
        <f t="shared" si="302"/>
        <v>0</v>
      </c>
      <c r="AC1552" s="69">
        <v>1255.1500000000001</v>
      </c>
      <c r="AD1552" s="69">
        <v>675.85</v>
      </c>
      <c r="AE1552" s="69">
        <v>15.92</v>
      </c>
      <c r="AF1552" s="68">
        <f t="shared" si="303"/>
        <v>1946.92</v>
      </c>
      <c r="AG1552" s="69"/>
      <c r="AH1552" s="69"/>
      <c r="AI1552" s="69"/>
      <c r="AJ1552" s="68">
        <f t="shared" si="304"/>
        <v>0</v>
      </c>
      <c r="AK1552" s="69"/>
      <c r="AL1552" s="69"/>
      <c r="AM1552" s="69"/>
      <c r="AN1552" s="69"/>
      <c r="AO1552" s="69"/>
      <c r="AP1552" s="69">
        <v>158</v>
      </c>
      <c r="AQ1552" s="68">
        <f t="shared" si="305"/>
        <v>158</v>
      </c>
      <c r="AR1552" s="69">
        <v>491.49</v>
      </c>
      <c r="AS1552" s="69"/>
      <c r="AT1552" s="72">
        <f t="shared" si="306"/>
        <v>112.96350000000001</v>
      </c>
      <c r="AU1552" s="71">
        <f t="shared" si="299"/>
        <v>12.677015000000001</v>
      </c>
      <c r="AV1552" s="68">
        <f t="shared" si="307"/>
        <v>2722.0505149999999</v>
      </c>
      <c r="AW1552" s="68">
        <f t="shared" si="309"/>
        <v>32664.606179999999</v>
      </c>
      <c r="AX1552" s="70">
        <v>400</v>
      </c>
      <c r="AY1552" s="70">
        <v>600</v>
      </c>
      <c r="AZ1552" s="70"/>
      <c r="BA1552" s="68">
        <f t="shared" si="308"/>
        <v>33664.606180000002</v>
      </c>
      <c r="BB1552" s="17"/>
      <c r="BC1552" s="81"/>
    </row>
    <row r="1553" spans="1:55" s="20" customFormat="1" ht="39.75" customHeight="1" x14ac:dyDescent="0.25">
      <c r="A1553" s="81" t="s">
        <v>73</v>
      </c>
      <c r="B1553" s="34" t="s">
        <v>2</v>
      </c>
      <c r="C1553" s="34"/>
      <c r="D1553" s="34"/>
      <c r="E1553" s="34"/>
      <c r="F1553" s="34" t="s">
        <v>5182</v>
      </c>
      <c r="G1553" s="15" t="s">
        <v>4783</v>
      </c>
      <c r="H1553" s="16"/>
      <c r="I1553" s="172">
        <f t="shared" si="301"/>
        <v>1541</v>
      </c>
      <c r="J1553" s="83">
        <f t="shared" si="300"/>
        <v>1486</v>
      </c>
      <c r="K1553" s="17" t="s">
        <v>4728</v>
      </c>
      <c r="L1553" s="60" t="s">
        <v>4785</v>
      </c>
      <c r="M1553" s="60" t="s">
        <v>5649</v>
      </c>
      <c r="N1553" s="53" t="s">
        <v>4792</v>
      </c>
      <c r="O1553" s="18" t="s">
        <v>5867</v>
      </c>
      <c r="P1553" s="47" t="s">
        <v>5868</v>
      </c>
      <c r="Q1553" s="48">
        <v>42099</v>
      </c>
      <c r="R1553" s="66" t="s">
        <v>1672</v>
      </c>
      <c r="S1553" s="48" t="s">
        <v>76</v>
      </c>
      <c r="T1553" s="56" t="s">
        <v>1816</v>
      </c>
      <c r="U1553" s="47" t="s">
        <v>1821</v>
      </c>
      <c r="V1553" s="58" t="s">
        <v>148</v>
      </c>
      <c r="W1553" s="58" t="s">
        <v>149</v>
      </c>
      <c r="X1553" s="58" t="s">
        <v>5183</v>
      </c>
      <c r="Y1553" s="19" t="s">
        <v>5197</v>
      </c>
      <c r="Z1553" s="71"/>
      <c r="AA1553" s="69"/>
      <c r="AB1553" s="68">
        <f t="shared" si="302"/>
        <v>0</v>
      </c>
      <c r="AC1553" s="69">
        <v>1209</v>
      </c>
      <c r="AD1553" s="69">
        <v>651</v>
      </c>
      <c r="AE1553" s="69"/>
      <c r="AF1553" s="68">
        <f t="shared" si="303"/>
        <v>1860</v>
      </c>
      <c r="AG1553" s="69"/>
      <c r="AH1553" s="69"/>
      <c r="AI1553" s="69"/>
      <c r="AJ1553" s="68">
        <f t="shared" si="304"/>
        <v>0</v>
      </c>
      <c r="AK1553" s="69"/>
      <c r="AL1553" s="69"/>
      <c r="AM1553" s="69"/>
      <c r="AN1553" s="69"/>
      <c r="AO1553" s="69"/>
      <c r="AP1553" s="69">
        <v>158</v>
      </c>
      <c r="AQ1553" s="68">
        <f t="shared" si="305"/>
        <v>158</v>
      </c>
      <c r="AR1553" s="69">
        <v>551.94000000000005</v>
      </c>
      <c r="AS1553" s="69"/>
      <c r="AT1553" s="72">
        <f t="shared" si="306"/>
        <v>108.81</v>
      </c>
      <c r="AU1553" s="71">
        <f t="shared" ref="AU1553:AU1616" si="310">+(Z1553+AC1553)*1.01%</f>
        <v>12.210899999999999</v>
      </c>
      <c r="AV1553" s="68">
        <f t="shared" si="307"/>
        <v>2690.9609</v>
      </c>
      <c r="AW1553" s="68">
        <f t="shared" si="309"/>
        <v>32291.5308</v>
      </c>
      <c r="AX1553" s="70">
        <v>400</v>
      </c>
      <c r="AY1553" s="70">
        <v>600</v>
      </c>
      <c r="AZ1553" s="70"/>
      <c r="BA1553" s="68">
        <f t="shared" si="308"/>
        <v>33291.5308</v>
      </c>
      <c r="BB1553" s="17" t="s">
        <v>5945</v>
      </c>
      <c r="BC1553" s="81"/>
    </row>
    <row r="1554" spans="1:55" s="20" customFormat="1" ht="39.75" customHeight="1" x14ac:dyDescent="0.25">
      <c r="A1554" s="81" t="s">
        <v>73</v>
      </c>
      <c r="B1554" s="34"/>
      <c r="C1554" s="34"/>
      <c r="D1554" s="34">
        <v>1</v>
      </c>
      <c r="E1554" s="34"/>
      <c r="F1554" s="34" t="s">
        <v>5182</v>
      </c>
      <c r="G1554" s="15" t="s">
        <v>4783</v>
      </c>
      <c r="H1554" s="16"/>
      <c r="I1554" s="172">
        <f t="shared" si="301"/>
        <v>1542</v>
      </c>
      <c r="J1554" s="83">
        <f t="shared" si="300"/>
        <v>1487</v>
      </c>
      <c r="K1554" s="17" t="s">
        <v>4753</v>
      </c>
      <c r="L1554" s="60" t="s">
        <v>4785</v>
      </c>
      <c r="M1554" s="60" t="s">
        <v>5649</v>
      </c>
      <c r="N1554" s="139" t="s">
        <v>4801</v>
      </c>
      <c r="O1554" s="18" t="s">
        <v>4447</v>
      </c>
      <c r="P1554" s="47"/>
      <c r="Q1554" s="48">
        <v>27881</v>
      </c>
      <c r="R1554" s="66" t="s">
        <v>1673</v>
      </c>
      <c r="S1554" s="48" t="s">
        <v>76</v>
      </c>
      <c r="T1554" s="56" t="s">
        <v>1822</v>
      </c>
      <c r="U1554" s="47" t="s">
        <v>1821</v>
      </c>
      <c r="V1554" s="58" t="s">
        <v>138</v>
      </c>
      <c r="W1554" s="58" t="s">
        <v>139</v>
      </c>
      <c r="X1554" s="58" t="s">
        <v>5183</v>
      </c>
      <c r="Y1554" s="19" t="s">
        <v>5197</v>
      </c>
      <c r="Z1554" s="71"/>
      <c r="AA1554" s="69"/>
      <c r="AB1554" s="68">
        <f t="shared" si="302"/>
        <v>0</v>
      </c>
      <c r="AC1554" s="69">
        <v>1255.1500000000001</v>
      </c>
      <c r="AD1554" s="69">
        <v>675.85</v>
      </c>
      <c r="AE1554" s="69"/>
      <c r="AF1554" s="68">
        <f t="shared" si="303"/>
        <v>1931</v>
      </c>
      <c r="AG1554" s="69"/>
      <c r="AH1554" s="69"/>
      <c r="AI1554" s="69"/>
      <c r="AJ1554" s="68">
        <f t="shared" si="304"/>
        <v>0</v>
      </c>
      <c r="AK1554" s="69"/>
      <c r="AL1554" s="69"/>
      <c r="AM1554" s="69"/>
      <c r="AN1554" s="69"/>
      <c r="AO1554" s="69"/>
      <c r="AP1554" s="69"/>
      <c r="AQ1554" s="68">
        <f t="shared" si="305"/>
        <v>0</v>
      </c>
      <c r="AR1554" s="69">
        <v>551.94000000000005</v>
      </c>
      <c r="AS1554" s="69"/>
      <c r="AT1554" s="72">
        <f t="shared" si="306"/>
        <v>112.96350000000001</v>
      </c>
      <c r="AU1554" s="71">
        <f t="shared" si="310"/>
        <v>12.677015000000001</v>
      </c>
      <c r="AV1554" s="68">
        <f t="shared" si="307"/>
        <v>2608.5805150000001</v>
      </c>
      <c r="AW1554" s="68">
        <f t="shared" si="309"/>
        <v>31302.966180000003</v>
      </c>
      <c r="AX1554" s="70">
        <v>400</v>
      </c>
      <c r="AY1554" s="70">
        <v>600</v>
      </c>
      <c r="AZ1554" s="70"/>
      <c r="BA1554" s="68">
        <f t="shared" si="308"/>
        <v>32302.966180000003</v>
      </c>
      <c r="BB1554" s="17" t="s">
        <v>5461</v>
      </c>
      <c r="BC1554" s="81" t="s">
        <v>5407</v>
      </c>
    </row>
    <row r="1555" spans="1:55" s="20" customFormat="1" ht="39.75" customHeight="1" x14ac:dyDescent="0.25">
      <c r="A1555" s="81" t="s">
        <v>73</v>
      </c>
      <c r="B1555" s="34" t="s">
        <v>2</v>
      </c>
      <c r="C1555" s="34"/>
      <c r="D1555" s="34"/>
      <c r="E1555" s="34"/>
      <c r="F1555" s="34" t="s">
        <v>5182</v>
      </c>
      <c r="G1555" s="15" t="s">
        <v>4783</v>
      </c>
      <c r="H1555" s="16"/>
      <c r="I1555" s="172">
        <f t="shared" si="301"/>
        <v>1543</v>
      </c>
      <c r="J1555" s="83">
        <f t="shared" si="300"/>
        <v>1488</v>
      </c>
      <c r="K1555" s="17" t="s">
        <v>4753</v>
      </c>
      <c r="L1555" s="60" t="s">
        <v>4785</v>
      </c>
      <c r="M1555" s="60" t="s">
        <v>5649</v>
      </c>
      <c r="N1555" s="53" t="s">
        <v>4800</v>
      </c>
      <c r="O1555" s="18" t="s">
        <v>4448</v>
      </c>
      <c r="P1555" s="47" t="s">
        <v>4449</v>
      </c>
      <c r="Q1555" s="48">
        <v>35064</v>
      </c>
      <c r="R1555" s="66" t="s">
        <v>1674</v>
      </c>
      <c r="S1555" s="48" t="s">
        <v>76</v>
      </c>
      <c r="T1555" s="56" t="s">
        <v>77</v>
      </c>
      <c r="U1555" s="47" t="s">
        <v>1821</v>
      </c>
      <c r="V1555" s="58" t="s">
        <v>142</v>
      </c>
      <c r="W1555" s="58" t="s">
        <v>143</v>
      </c>
      <c r="X1555" s="58" t="s">
        <v>5183</v>
      </c>
      <c r="Y1555" s="19" t="s">
        <v>5197</v>
      </c>
      <c r="Z1555" s="71"/>
      <c r="AA1555" s="69"/>
      <c r="AB1555" s="68">
        <f t="shared" si="302"/>
        <v>0</v>
      </c>
      <c r="AC1555" s="69">
        <v>1233.7</v>
      </c>
      <c r="AD1555" s="69">
        <v>664.3</v>
      </c>
      <c r="AE1555" s="69"/>
      <c r="AF1555" s="68">
        <f t="shared" si="303"/>
        <v>1898</v>
      </c>
      <c r="AG1555" s="69"/>
      <c r="AH1555" s="69"/>
      <c r="AI1555" s="69"/>
      <c r="AJ1555" s="68">
        <f t="shared" si="304"/>
        <v>0</v>
      </c>
      <c r="AK1555" s="69"/>
      <c r="AL1555" s="69"/>
      <c r="AM1555" s="69"/>
      <c r="AN1555" s="69"/>
      <c r="AO1555" s="69"/>
      <c r="AP1555" s="69">
        <v>158</v>
      </c>
      <c r="AQ1555" s="68">
        <f t="shared" si="305"/>
        <v>158</v>
      </c>
      <c r="AR1555" s="69">
        <v>575.72</v>
      </c>
      <c r="AS1555" s="69"/>
      <c r="AT1555" s="72">
        <f t="shared" si="306"/>
        <v>111.033</v>
      </c>
      <c r="AU1555" s="71">
        <f t="shared" si="310"/>
        <v>12.460369999999999</v>
      </c>
      <c r="AV1555" s="68">
        <f t="shared" si="307"/>
        <v>2755.2133699999999</v>
      </c>
      <c r="AW1555" s="68">
        <f t="shared" si="309"/>
        <v>33062.560440000001</v>
      </c>
      <c r="AX1555" s="70">
        <v>400</v>
      </c>
      <c r="AY1555" s="70">
        <v>600</v>
      </c>
      <c r="AZ1555" s="70"/>
      <c r="BA1555" s="68">
        <f t="shared" si="308"/>
        <v>34062.560440000001</v>
      </c>
      <c r="BB1555" s="17"/>
      <c r="BC1555" s="81"/>
    </row>
    <row r="1556" spans="1:55" s="20" customFormat="1" ht="39.75" customHeight="1" x14ac:dyDescent="0.25">
      <c r="A1556" s="81" t="s">
        <v>73</v>
      </c>
      <c r="B1556" s="34" t="s">
        <v>2</v>
      </c>
      <c r="C1556" s="34"/>
      <c r="D1556" s="34"/>
      <c r="E1556" s="34"/>
      <c r="F1556" s="34" t="s">
        <v>5182</v>
      </c>
      <c r="G1556" s="15" t="s">
        <v>4783</v>
      </c>
      <c r="H1556" s="16"/>
      <c r="I1556" s="172">
        <f t="shared" si="301"/>
        <v>1544</v>
      </c>
      <c r="J1556" s="83">
        <f t="shared" si="300"/>
        <v>1489</v>
      </c>
      <c r="K1556" s="17" t="s">
        <v>4753</v>
      </c>
      <c r="L1556" s="60" t="s">
        <v>4785</v>
      </c>
      <c r="M1556" s="60" t="s">
        <v>5649</v>
      </c>
      <c r="N1556" s="53" t="s">
        <v>4808</v>
      </c>
      <c r="O1556" s="18" t="s">
        <v>4450</v>
      </c>
      <c r="P1556" s="47" t="s">
        <v>4451</v>
      </c>
      <c r="Q1556" s="48">
        <v>29327</v>
      </c>
      <c r="R1556" s="66" t="s">
        <v>1675</v>
      </c>
      <c r="S1556" s="48" t="s">
        <v>76</v>
      </c>
      <c r="T1556" s="56" t="s">
        <v>77</v>
      </c>
      <c r="U1556" s="47" t="s">
        <v>1821</v>
      </c>
      <c r="V1556" s="58" t="s">
        <v>138</v>
      </c>
      <c r="W1556" s="58" t="s">
        <v>139</v>
      </c>
      <c r="X1556" s="58" t="s">
        <v>5183</v>
      </c>
      <c r="Y1556" s="19" t="s">
        <v>5169</v>
      </c>
      <c r="Z1556" s="71"/>
      <c r="AA1556" s="69"/>
      <c r="AB1556" s="68">
        <f t="shared" si="302"/>
        <v>0</v>
      </c>
      <c r="AC1556" s="69">
        <v>1255.1500000000001</v>
      </c>
      <c r="AD1556" s="69">
        <v>675.85</v>
      </c>
      <c r="AE1556" s="69">
        <v>18.91</v>
      </c>
      <c r="AF1556" s="68">
        <f t="shared" si="303"/>
        <v>1949.91</v>
      </c>
      <c r="AG1556" s="69"/>
      <c r="AH1556" s="69"/>
      <c r="AI1556" s="69"/>
      <c r="AJ1556" s="68">
        <f t="shared" si="304"/>
        <v>0</v>
      </c>
      <c r="AK1556" s="69"/>
      <c r="AL1556" s="69"/>
      <c r="AM1556" s="69"/>
      <c r="AN1556" s="69"/>
      <c r="AO1556" s="69"/>
      <c r="AP1556" s="69">
        <v>158</v>
      </c>
      <c r="AQ1556" s="68">
        <f t="shared" si="305"/>
        <v>158</v>
      </c>
      <c r="AR1556" s="69">
        <v>551.94000000000005</v>
      </c>
      <c r="AS1556" s="69"/>
      <c r="AT1556" s="72">
        <f t="shared" si="306"/>
        <v>112.96350000000001</v>
      </c>
      <c r="AU1556" s="71">
        <f t="shared" si="310"/>
        <v>12.677015000000001</v>
      </c>
      <c r="AV1556" s="68">
        <f t="shared" si="307"/>
        <v>2785.490515</v>
      </c>
      <c r="AW1556" s="68">
        <f t="shared" si="309"/>
        <v>33425.886180000001</v>
      </c>
      <c r="AX1556" s="70">
        <v>400</v>
      </c>
      <c r="AY1556" s="70">
        <v>600</v>
      </c>
      <c r="AZ1556" s="70"/>
      <c r="BA1556" s="68">
        <f t="shared" si="308"/>
        <v>34425.886180000001</v>
      </c>
      <c r="BB1556" s="17"/>
      <c r="BC1556" s="81"/>
    </row>
    <row r="1557" spans="1:55" s="20" customFormat="1" ht="39.75" customHeight="1" x14ac:dyDescent="0.25">
      <c r="A1557" s="81" t="s">
        <v>73</v>
      </c>
      <c r="B1557" s="34" t="s">
        <v>2</v>
      </c>
      <c r="C1557" s="34"/>
      <c r="D1557" s="34"/>
      <c r="E1557" s="34"/>
      <c r="F1557" s="34" t="s">
        <v>5182</v>
      </c>
      <c r="G1557" s="15" t="s">
        <v>4783</v>
      </c>
      <c r="H1557" s="16"/>
      <c r="I1557" s="172">
        <f t="shared" si="301"/>
        <v>1545</v>
      </c>
      <c r="J1557" s="83">
        <f t="shared" si="300"/>
        <v>1490</v>
      </c>
      <c r="K1557" s="17" t="s">
        <v>4753</v>
      </c>
      <c r="L1557" s="60" t="s">
        <v>4785</v>
      </c>
      <c r="M1557" s="60" t="s">
        <v>5649</v>
      </c>
      <c r="N1557" s="53" t="s">
        <v>4792</v>
      </c>
      <c r="O1557" s="18" t="s">
        <v>4452</v>
      </c>
      <c r="P1557" s="47" t="s">
        <v>4453</v>
      </c>
      <c r="Q1557" s="48">
        <v>31017</v>
      </c>
      <c r="R1557" s="66" t="s">
        <v>1676</v>
      </c>
      <c r="S1557" s="48" t="s">
        <v>76</v>
      </c>
      <c r="T1557" s="56" t="s">
        <v>77</v>
      </c>
      <c r="U1557" s="47" t="s">
        <v>1821</v>
      </c>
      <c r="V1557" s="58" t="s">
        <v>138</v>
      </c>
      <c r="W1557" s="58" t="s">
        <v>139</v>
      </c>
      <c r="X1557" s="58" t="s">
        <v>5183</v>
      </c>
      <c r="Y1557" s="19" t="s">
        <v>5169</v>
      </c>
      <c r="Z1557" s="71"/>
      <c r="AA1557" s="69"/>
      <c r="AB1557" s="68">
        <f t="shared" si="302"/>
        <v>0</v>
      </c>
      <c r="AC1557" s="69">
        <v>1255.1500000000001</v>
      </c>
      <c r="AD1557" s="69">
        <v>675.85</v>
      </c>
      <c r="AE1557" s="69">
        <v>14.49</v>
      </c>
      <c r="AF1557" s="68">
        <f t="shared" si="303"/>
        <v>1945.49</v>
      </c>
      <c r="AG1557" s="69"/>
      <c r="AH1557" s="69"/>
      <c r="AI1557" s="69"/>
      <c r="AJ1557" s="68">
        <f t="shared" si="304"/>
        <v>0</v>
      </c>
      <c r="AK1557" s="69"/>
      <c r="AL1557" s="69"/>
      <c r="AM1557" s="69"/>
      <c r="AN1557" s="69"/>
      <c r="AO1557" s="69"/>
      <c r="AP1557" s="69">
        <v>158</v>
      </c>
      <c r="AQ1557" s="68">
        <f t="shared" si="305"/>
        <v>158</v>
      </c>
      <c r="AR1557" s="69">
        <v>485.6</v>
      </c>
      <c r="AS1557" s="69"/>
      <c r="AT1557" s="72">
        <f t="shared" si="306"/>
        <v>112.96350000000001</v>
      </c>
      <c r="AU1557" s="71">
        <f t="shared" si="310"/>
        <v>12.677015000000001</v>
      </c>
      <c r="AV1557" s="68">
        <f t="shared" si="307"/>
        <v>2714.7305149999997</v>
      </c>
      <c r="AW1557" s="68">
        <f t="shared" si="309"/>
        <v>32576.766179999999</v>
      </c>
      <c r="AX1557" s="70">
        <v>400</v>
      </c>
      <c r="AY1557" s="70">
        <v>600</v>
      </c>
      <c r="AZ1557" s="70"/>
      <c r="BA1557" s="68">
        <f t="shared" si="308"/>
        <v>33576.766179999999</v>
      </c>
      <c r="BB1557" s="17"/>
      <c r="BC1557" s="81"/>
    </row>
    <row r="1558" spans="1:55" s="20" customFormat="1" ht="39.75" customHeight="1" x14ac:dyDescent="0.25">
      <c r="A1558" s="81" t="s">
        <v>73</v>
      </c>
      <c r="B1558" s="34" t="s">
        <v>2</v>
      </c>
      <c r="C1558" s="34"/>
      <c r="D1558" s="34"/>
      <c r="E1558" s="34"/>
      <c r="F1558" s="34" t="s">
        <v>5182</v>
      </c>
      <c r="G1558" s="15" t="s">
        <v>4783</v>
      </c>
      <c r="H1558" s="16"/>
      <c r="I1558" s="172">
        <f t="shared" si="301"/>
        <v>1546</v>
      </c>
      <c r="J1558" s="83">
        <f t="shared" si="300"/>
        <v>1491</v>
      </c>
      <c r="K1558" s="17" t="s">
        <v>4753</v>
      </c>
      <c r="L1558" s="60" t="s">
        <v>4785</v>
      </c>
      <c r="M1558" s="60" t="s">
        <v>5649</v>
      </c>
      <c r="N1558" s="53" t="s">
        <v>4805</v>
      </c>
      <c r="O1558" s="18" t="s">
        <v>4454</v>
      </c>
      <c r="P1558" s="47" t="s">
        <v>4455</v>
      </c>
      <c r="Q1558" s="48">
        <v>37347</v>
      </c>
      <c r="R1558" s="66" t="s">
        <v>1677</v>
      </c>
      <c r="S1558" s="48" t="s">
        <v>76</v>
      </c>
      <c r="T1558" s="56" t="s">
        <v>77</v>
      </c>
      <c r="U1558" s="47" t="s">
        <v>1821</v>
      </c>
      <c r="V1558" s="58" t="s">
        <v>142</v>
      </c>
      <c r="W1558" s="58" t="s">
        <v>143</v>
      </c>
      <c r="X1558" s="58" t="s">
        <v>5183</v>
      </c>
      <c r="Y1558" s="19" t="s">
        <v>5197</v>
      </c>
      <c r="Z1558" s="71"/>
      <c r="AA1558" s="69"/>
      <c r="AB1558" s="68">
        <f t="shared" si="302"/>
        <v>0</v>
      </c>
      <c r="AC1558" s="69">
        <v>1233.7</v>
      </c>
      <c r="AD1558" s="69">
        <v>664.3</v>
      </c>
      <c r="AE1558" s="69">
        <v>36.049999999999997</v>
      </c>
      <c r="AF1558" s="68">
        <f t="shared" si="303"/>
        <v>1934.05</v>
      </c>
      <c r="AG1558" s="69"/>
      <c r="AH1558" s="69"/>
      <c r="AI1558" s="69"/>
      <c r="AJ1558" s="68">
        <f t="shared" si="304"/>
        <v>0</v>
      </c>
      <c r="AK1558" s="69"/>
      <c r="AL1558" s="69"/>
      <c r="AM1558" s="69"/>
      <c r="AN1558" s="69"/>
      <c r="AO1558" s="69"/>
      <c r="AP1558" s="69">
        <v>158</v>
      </c>
      <c r="AQ1558" s="68">
        <f t="shared" si="305"/>
        <v>158</v>
      </c>
      <c r="AR1558" s="69">
        <v>529.16</v>
      </c>
      <c r="AS1558" s="69"/>
      <c r="AT1558" s="72">
        <f t="shared" si="306"/>
        <v>111.033</v>
      </c>
      <c r="AU1558" s="71">
        <f t="shared" si="310"/>
        <v>12.460369999999999</v>
      </c>
      <c r="AV1558" s="68">
        <f t="shared" si="307"/>
        <v>2744.7033699999997</v>
      </c>
      <c r="AW1558" s="68">
        <f t="shared" si="309"/>
        <v>32936.440439999998</v>
      </c>
      <c r="AX1558" s="70">
        <v>400</v>
      </c>
      <c r="AY1558" s="70">
        <v>600</v>
      </c>
      <c r="AZ1558" s="70"/>
      <c r="BA1558" s="68">
        <f t="shared" si="308"/>
        <v>33936.440439999998</v>
      </c>
      <c r="BB1558" s="17"/>
      <c r="BC1558" s="81"/>
    </row>
    <row r="1559" spans="1:55" s="20" customFormat="1" ht="39.75" customHeight="1" x14ac:dyDescent="0.25">
      <c r="A1559" s="81" t="s">
        <v>73</v>
      </c>
      <c r="B1559" s="34" t="s">
        <v>2</v>
      </c>
      <c r="C1559" s="34"/>
      <c r="D1559" s="34"/>
      <c r="E1559" s="34"/>
      <c r="F1559" s="34" t="s">
        <v>5182</v>
      </c>
      <c r="G1559" s="15" t="s">
        <v>4783</v>
      </c>
      <c r="H1559" s="16"/>
      <c r="I1559" s="172">
        <f t="shared" si="301"/>
        <v>1547</v>
      </c>
      <c r="J1559" s="83">
        <f t="shared" si="300"/>
        <v>1492</v>
      </c>
      <c r="K1559" s="17" t="s">
        <v>4753</v>
      </c>
      <c r="L1559" s="60" t="s">
        <v>4785</v>
      </c>
      <c r="M1559" s="60" t="s">
        <v>5649</v>
      </c>
      <c r="N1559" s="53" t="s">
        <v>4808</v>
      </c>
      <c r="O1559" s="18" t="s">
        <v>4456</v>
      </c>
      <c r="P1559" s="47" t="s">
        <v>4457</v>
      </c>
      <c r="Q1559" s="48">
        <v>35976</v>
      </c>
      <c r="R1559" s="66" t="s">
        <v>1678</v>
      </c>
      <c r="S1559" s="48" t="s">
        <v>76</v>
      </c>
      <c r="T1559" s="56" t="s">
        <v>77</v>
      </c>
      <c r="U1559" s="47" t="s">
        <v>1821</v>
      </c>
      <c r="V1559" s="58" t="s">
        <v>142</v>
      </c>
      <c r="W1559" s="58" t="s">
        <v>143</v>
      </c>
      <c r="X1559" s="58" t="s">
        <v>5183</v>
      </c>
      <c r="Y1559" s="19" t="s">
        <v>5169</v>
      </c>
      <c r="Z1559" s="71"/>
      <c r="AA1559" s="69"/>
      <c r="AB1559" s="68">
        <f t="shared" si="302"/>
        <v>0</v>
      </c>
      <c r="AC1559" s="69">
        <v>1233.7</v>
      </c>
      <c r="AD1559" s="69">
        <v>664.3</v>
      </c>
      <c r="AE1559" s="69"/>
      <c r="AF1559" s="68">
        <f t="shared" si="303"/>
        <v>1898</v>
      </c>
      <c r="AG1559" s="69"/>
      <c r="AH1559" s="69"/>
      <c r="AI1559" s="69"/>
      <c r="AJ1559" s="68">
        <f t="shared" si="304"/>
        <v>0</v>
      </c>
      <c r="AK1559" s="69"/>
      <c r="AL1559" s="69"/>
      <c r="AM1559" s="69"/>
      <c r="AN1559" s="69"/>
      <c r="AO1559" s="69"/>
      <c r="AP1559" s="69">
        <v>158</v>
      </c>
      <c r="AQ1559" s="68">
        <f t="shared" si="305"/>
        <v>158</v>
      </c>
      <c r="AR1559" s="69">
        <v>575.72</v>
      </c>
      <c r="AS1559" s="69"/>
      <c r="AT1559" s="72">
        <f t="shared" si="306"/>
        <v>111.033</v>
      </c>
      <c r="AU1559" s="71">
        <f t="shared" si="310"/>
        <v>12.460369999999999</v>
      </c>
      <c r="AV1559" s="68">
        <f t="shared" si="307"/>
        <v>2755.2133699999999</v>
      </c>
      <c r="AW1559" s="68">
        <f t="shared" si="309"/>
        <v>33062.560440000001</v>
      </c>
      <c r="AX1559" s="70">
        <v>400</v>
      </c>
      <c r="AY1559" s="70">
        <v>600</v>
      </c>
      <c r="AZ1559" s="70"/>
      <c r="BA1559" s="68">
        <f t="shared" si="308"/>
        <v>34062.560440000001</v>
      </c>
      <c r="BB1559" s="17"/>
      <c r="BC1559" s="81"/>
    </row>
    <row r="1560" spans="1:55" s="20" customFormat="1" ht="39.75" customHeight="1" x14ac:dyDescent="0.25">
      <c r="A1560" s="81" t="s">
        <v>73</v>
      </c>
      <c r="B1560" s="34" t="s">
        <v>2</v>
      </c>
      <c r="C1560" s="34"/>
      <c r="D1560" s="34"/>
      <c r="E1560" s="34"/>
      <c r="F1560" s="34" t="s">
        <v>5182</v>
      </c>
      <c r="G1560" s="15" t="s">
        <v>4783</v>
      </c>
      <c r="H1560" s="16"/>
      <c r="I1560" s="172">
        <f t="shared" si="301"/>
        <v>1548</v>
      </c>
      <c r="J1560" s="83">
        <f t="shared" si="300"/>
        <v>1493</v>
      </c>
      <c r="K1560" s="17" t="s">
        <v>4753</v>
      </c>
      <c r="L1560" s="60" t="s">
        <v>4785</v>
      </c>
      <c r="M1560" s="60" t="s">
        <v>5649</v>
      </c>
      <c r="N1560" s="53" t="s">
        <v>4792</v>
      </c>
      <c r="O1560" s="18" t="s">
        <v>4458</v>
      </c>
      <c r="P1560" s="47" t="s">
        <v>4459</v>
      </c>
      <c r="Q1560" s="48">
        <v>31017</v>
      </c>
      <c r="R1560" s="66" t="s">
        <v>1679</v>
      </c>
      <c r="S1560" s="48" t="s">
        <v>76</v>
      </c>
      <c r="T1560" s="56" t="s">
        <v>77</v>
      </c>
      <c r="U1560" s="47" t="s">
        <v>1821</v>
      </c>
      <c r="V1560" s="58" t="s">
        <v>140</v>
      </c>
      <c r="W1560" s="58" t="s">
        <v>141</v>
      </c>
      <c r="X1560" s="58" t="s">
        <v>5183</v>
      </c>
      <c r="Y1560" s="19" t="s">
        <v>5197</v>
      </c>
      <c r="Z1560" s="71"/>
      <c r="AA1560" s="69"/>
      <c r="AB1560" s="68">
        <f t="shared" si="302"/>
        <v>0</v>
      </c>
      <c r="AC1560" s="69">
        <v>1244.0999999999999</v>
      </c>
      <c r="AD1560" s="69">
        <v>669.9</v>
      </c>
      <c r="AE1560" s="69">
        <v>37.49</v>
      </c>
      <c r="AF1560" s="68">
        <f t="shared" si="303"/>
        <v>1951.49</v>
      </c>
      <c r="AG1560" s="69"/>
      <c r="AH1560" s="69"/>
      <c r="AI1560" s="69"/>
      <c r="AJ1560" s="68">
        <f t="shared" si="304"/>
        <v>0</v>
      </c>
      <c r="AK1560" s="69"/>
      <c r="AL1560" s="69"/>
      <c r="AM1560" s="69"/>
      <c r="AN1560" s="69"/>
      <c r="AO1560" s="69"/>
      <c r="AP1560" s="69">
        <v>158</v>
      </c>
      <c r="AQ1560" s="68">
        <f t="shared" si="305"/>
        <v>158</v>
      </c>
      <c r="AR1560" s="69">
        <v>338.92</v>
      </c>
      <c r="AS1560" s="69"/>
      <c r="AT1560" s="72">
        <f t="shared" si="306"/>
        <v>111.96899999999999</v>
      </c>
      <c r="AU1560" s="71">
        <f t="shared" si="310"/>
        <v>12.565409999999998</v>
      </c>
      <c r="AV1560" s="68">
        <f t="shared" si="307"/>
        <v>2572.9444100000001</v>
      </c>
      <c r="AW1560" s="68">
        <f t="shared" si="309"/>
        <v>30875.332920000001</v>
      </c>
      <c r="AX1560" s="70">
        <v>400</v>
      </c>
      <c r="AY1560" s="70">
        <v>600</v>
      </c>
      <c r="AZ1560" s="70"/>
      <c r="BA1560" s="68">
        <f t="shared" si="308"/>
        <v>31875.332920000001</v>
      </c>
      <c r="BB1560" s="17"/>
      <c r="BC1560" s="81"/>
    </row>
    <row r="1561" spans="1:55" s="20" customFormat="1" ht="39.75" customHeight="1" x14ac:dyDescent="0.25">
      <c r="A1561" s="81" t="s">
        <v>73</v>
      </c>
      <c r="B1561" s="34"/>
      <c r="C1561" s="34"/>
      <c r="D1561" s="34">
        <v>1</v>
      </c>
      <c r="E1561" s="34"/>
      <c r="F1561" s="34" t="s">
        <v>5182</v>
      </c>
      <c r="G1561" s="15" t="s">
        <v>4783</v>
      </c>
      <c r="H1561" s="16"/>
      <c r="I1561" s="172">
        <f t="shared" si="301"/>
        <v>1549</v>
      </c>
      <c r="J1561" s="83">
        <f t="shared" si="300"/>
        <v>1494</v>
      </c>
      <c r="K1561" s="17" t="s">
        <v>4753</v>
      </c>
      <c r="L1561" s="60" t="s">
        <v>4785</v>
      </c>
      <c r="M1561" s="60" t="s">
        <v>5649</v>
      </c>
      <c r="N1561" s="139" t="s">
        <v>4801</v>
      </c>
      <c r="O1561" s="18" t="s">
        <v>4460</v>
      </c>
      <c r="P1561" s="47"/>
      <c r="Q1561" s="48">
        <v>42977</v>
      </c>
      <c r="R1561" s="66" t="s">
        <v>1680</v>
      </c>
      <c r="S1561" s="48" t="s">
        <v>76</v>
      </c>
      <c r="T1561" s="56" t="s">
        <v>1822</v>
      </c>
      <c r="U1561" s="47" t="s">
        <v>1821</v>
      </c>
      <c r="V1561" s="58" t="s">
        <v>142</v>
      </c>
      <c r="W1561" s="58" t="s">
        <v>143</v>
      </c>
      <c r="X1561" s="58" t="s">
        <v>5183</v>
      </c>
      <c r="Y1561" s="19" t="s">
        <v>5197</v>
      </c>
      <c r="Z1561" s="71"/>
      <c r="AA1561" s="69"/>
      <c r="AB1561" s="68">
        <f t="shared" si="302"/>
        <v>0</v>
      </c>
      <c r="AC1561" s="69">
        <v>1233.7</v>
      </c>
      <c r="AD1561" s="69">
        <v>664.3</v>
      </c>
      <c r="AE1561" s="69"/>
      <c r="AF1561" s="68">
        <f t="shared" si="303"/>
        <v>1898</v>
      </c>
      <c r="AG1561" s="69"/>
      <c r="AH1561" s="69"/>
      <c r="AI1561" s="69"/>
      <c r="AJ1561" s="68">
        <f t="shared" si="304"/>
        <v>0</v>
      </c>
      <c r="AK1561" s="69"/>
      <c r="AL1561" s="69"/>
      <c r="AM1561" s="69"/>
      <c r="AN1561" s="69"/>
      <c r="AO1561" s="69"/>
      <c r="AP1561" s="69">
        <v>158</v>
      </c>
      <c r="AQ1561" s="68">
        <f t="shared" si="305"/>
        <v>158</v>
      </c>
      <c r="AR1561" s="69">
        <v>146.68</v>
      </c>
      <c r="AS1561" s="69"/>
      <c r="AT1561" s="72">
        <f t="shared" si="306"/>
        <v>111.033</v>
      </c>
      <c r="AU1561" s="71">
        <f t="shared" si="310"/>
        <v>12.460369999999999</v>
      </c>
      <c r="AV1561" s="68">
        <f t="shared" si="307"/>
        <v>2326.1733699999995</v>
      </c>
      <c r="AW1561" s="68">
        <f t="shared" si="309"/>
        <v>27914.080439999994</v>
      </c>
      <c r="AX1561" s="70">
        <v>400</v>
      </c>
      <c r="AY1561" s="70">
        <v>600</v>
      </c>
      <c r="AZ1561" s="70"/>
      <c r="BA1561" s="68">
        <f t="shared" si="308"/>
        <v>28914.080439999994</v>
      </c>
      <c r="BB1561" s="17" t="s">
        <v>5722</v>
      </c>
      <c r="BC1561" s="81" t="s">
        <v>5407</v>
      </c>
    </row>
    <row r="1562" spans="1:55" s="20" customFormat="1" ht="39.75" customHeight="1" x14ac:dyDescent="0.25">
      <c r="A1562" s="81" t="s">
        <v>73</v>
      </c>
      <c r="B1562" s="34" t="s">
        <v>2</v>
      </c>
      <c r="C1562" s="34"/>
      <c r="D1562" s="34"/>
      <c r="E1562" s="34"/>
      <c r="F1562" s="34" t="s">
        <v>5182</v>
      </c>
      <c r="G1562" s="15" t="s">
        <v>4783</v>
      </c>
      <c r="H1562" s="16"/>
      <c r="I1562" s="172">
        <f t="shared" si="301"/>
        <v>1550</v>
      </c>
      <c r="J1562" s="83">
        <f t="shared" si="300"/>
        <v>1495</v>
      </c>
      <c r="K1562" s="17" t="s">
        <v>4753</v>
      </c>
      <c r="L1562" s="60" t="s">
        <v>4785</v>
      </c>
      <c r="M1562" s="60" t="s">
        <v>5649</v>
      </c>
      <c r="N1562" s="53" t="s">
        <v>4808</v>
      </c>
      <c r="O1562" s="18" t="s">
        <v>4001</v>
      </c>
      <c r="P1562" s="47" t="s">
        <v>4002</v>
      </c>
      <c r="Q1562" s="48">
        <v>29906</v>
      </c>
      <c r="R1562" s="66" t="s">
        <v>1681</v>
      </c>
      <c r="S1562" s="48" t="s">
        <v>76</v>
      </c>
      <c r="T1562" s="56" t="s">
        <v>77</v>
      </c>
      <c r="U1562" s="47" t="s">
        <v>1821</v>
      </c>
      <c r="V1562" s="58" t="s">
        <v>140</v>
      </c>
      <c r="W1562" s="58" t="s">
        <v>141</v>
      </c>
      <c r="X1562" s="58" t="s">
        <v>5183</v>
      </c>
      <c r="Y1562" s="19" t="s">
        <v>5169</v>
      </c>
      <c r="Z1562" s="71"/>
      <c r="AA1562" s="69"/>
      <c r="AB1562" s="68">
        <f t="shared" si="302"/>
        <v>0</v>
      </c>
      <c r="AC1562" s="69">
        <v>1244.0999999999999</v>
      </c>
      <c r="AD1562" s="69">
        <v>669.9</v>
      </c>
      <c r="AE1562" s="69"/>
      <c r="AF1562" s="68">
        <f t="shared" si="303"/>
        <v>1914</v>
      </c>
      <c r="AG1562" s="69"/>
      <c r="AH1562" s="69"/>
      <c r="AI1562" s="69"/>
      <c r="AJ1562" s="68">
        <f t="shared" si="304"/>
        <v>0</v>
      </c>
      <c r="AK1562" s="69"/>
      <c r="AL1562" s="69"/>
      <c r="AM1562" s="69"/>
      <c r="AN1562" s="69"/>
      <c r="AO1562" s="69">
        <v>150</v>
      </c>
      <c r="AP1562" s="69">
        <v>158</v>
      </c>
      <c r="AQ1562" s="68">
        <f t="shared" si="305"/>
        <v>308</v>
      </c>
      <c r="AR1562" s="69">
        <v>551.94000000000005</v>
      </c>
      <c r="AS1562" s="69"/>
      <c r="AT1562" s="72">
        <f t="shared" si="306"/>
        <v>111.96899999999999</v>
      </c>
      <c r="AU1562" s="71">
        <f t="shared" si="310"/>
        <v>12.565409999999998</v>
      </c>
      <c r="AV1562" s="68">
        <f t="shared" si="307"/>
        <v>2898.4744100000003</v>
      </c>
      <c r="AW1562" s="68">
        <f t="shared" si="309"/>
        <v>34781.692920000001</v>
      </c>
      <c r="AX1562" s="70">
        <v>400</v>
      </c>
      <c r="AY1562" s="70">
        <v>600</v>
      </c>
      <c r="AZ1562" s="70"/>
      <c r="BA1562" s="68">
        <f t="shared" si="308"/>
        <v>35781.692920000001</v>
      </c>
      <c r="BB1562" s="17" t="s">
        <v>5757</v>
      </c>
      <c r="BC1562" s="81"/>
    </row>
    <row r="1563" spans="1:55" s="20" customFormat="1" ht="39.75" customHeight="1" x14ac:dyDescent="0.25">
      <c r="A1563" s="81" t="s">
        <v>73</v>
      </c>
      <c r="B1563" s="34" t="s">
        <v>2</v>
      </c>
      <c r="C1563" s="34"/>
      <c r="D1563" s="34"/>
      <c r="E1563" s="34"/>
      <c r="F1563" s="34" t="s">
        <v>5182</v>
      </c>
      <c r="G1563" s="15" t="s">
        <v>4783</v>
      </c>
      <c r="H1563" s="16"/>
      <c r="I1563" s="172">
        <f t="shared" si="301"/>
        <v>1551</v>
      </c>
      <c r="J1563" s="83">
        <f t="shared" si="300"/>
        <v>1496</v>
      </c>
      <c r="K1563" s="17" t="s">
        <v>4753</v>
      </c>
      <c r="L1563" s="60" t="s">
        <v>4785</v>
      </c>
      <c r="M1563" s="60" t="s">
        <v>5649</v>
      </c>
      <c r="N1563" s="53" t="s">
        <v>4794</v>
      </c>
      <c r="O1563" s="18" t="s">
        <v>4463</v>
      </c>
      <c r="P1563" s="47" t="s">
        <v>4464</v>
      </c>
      <c r="Q1563" s="48">
        <v>31017</v>
      </c>
      <c r="R1563" s="66" t="s">
        <v>1682</v>
      </c>
      <c r="S1563" s="48" t="s">
        <v>76</v>
      </c>
      <c r="T1563" s="56" t="s">
        <v>77</v>
      </c>
      <c r="U1563" s="47" t="s">
        <v>1821</v>
      </c>
      <c r="V1563" s="58" t="s">
        <v>138</v>
      </c>
      <c r="W1563" s="58" t="s">
        <v>139</v>
      </c>
      <c r="X1563" s="58" t="s">
        <v>5183</v>
      </c>
      <c r="Y1563" s="19" t="s">
        <v>5169</v>
      </c>
      <c r="Z1563" s="71"/>
      <c r="AA1563" s="69"/>
      <c r="AB1563" s="68">
        <f t="shared" si="302"/>
        <v>0</v>
      </c>
      <c r="AC1563" s="69">
        <v>1255.1500000000001</v>
      </c>
      <c r="AD1563" s="69">
        <v>675.85</v>
      </c>
      <c r="AE1563" s="69">
        <v>17.78</v>
      </c>
      <c r="AF1563" s="68">
        <f t="shared" si="303"/>
        <v>1948.78</v>
      </c>
      <c r="AG1563" s="69"/>
      <c r="AH1563" s="69"/>
      <c r="AI1563" s="69"/>
      <c r="AJ1563" s="68">
        <f t="shared" si="304"/>
        <v>0</v>
      </c>
      <c r="AK1563" s="69"/>
      <c r="AL1563" s="69"/>
      <c r="AM1563" s="69"/>
      <c r="AN1563" s="69"/>
      <c r="AO1563" s="69"/>
      <c r="AP1563" s="69">
        <v>158</v>
      </c>
      <c r="AQ1563" s="68">
        <f t="shared" si="305"/>
        <v>158</v>
      </c>
      <c r="AR1563" s="69"/>
      <c r="AS1563" s="69"/>
      <c r="AT1563" s="72">
        <f t="shared" si="306"/>
        <v>112.96350000000001</v>
      </c>
      <c r="AU1563" s="71">
        <f t="shared" si="310"/>
        <v>12.677015000000001</v>
      </c>
      <c r="AV1563" s="68">
        <f t="shared" si="307"/>
        <v>2232.4205149999998</v>
      </c>
      <c r="AW1563" s="68">
        <f t="shared" si="309"/>
        <v>26789.046179999998</v>
      </c>
      <c r="AX1563" s="70">
        <v>400</v>
      </c>
      <c r="AY1563" s="70">
        <v>600</v>
      </c>
      <c r="AZ1563" s="70"/>
      <c r="BA1563" s="68">
        <f t="shared" si="308"/>
        <v>27789.046179999998</v>
      </c>
      <c r="BB1563" s="17"/>
      <c r="BC1563" s="81"/>
    </row>
    <row r="1564" spans="1:55" s="20" customFormat="1" ht="39.75" customHeight="1" x14ac:dyDescent="0.25">
      <c r="A1564" s="81" t="s">
        <v>73</v>
      </c>
      <c r="B1564" s="34" t="s">
        <v>2</v>
      </c>
      <c r="C1564" s="34"/>
      <c r="D1564" s="34"/>
      <c r="E1564" s="34"/>
      <c r="F1564" s="34" t="s">
        <v>5182</v>
      </c>
      <c r="G1564" s="15" t="s">
        <v>4783</v>
      </c>
      <c r="H1564" s="16"/>
      <c r="I1564" s="172">
        <f t="shared" si="301"/>
        <v>1552</v>
      </c>
      <c r="J1564" s="83">
        <f t="shared" si="300"/>
        <v>1497</v>
      </c>
      <c r="K1564" s="17" t="s">
        <v>4753</v>
      </c>
      <c r="L1564" s="60" t="s">
        <v>4785</v>
      </c>
      <c r="M1564" s="60" t="s">
        <v>5649</v>
      </c>
      <c r="N1564" s="53" t="s">
        <v>4808</v>
      </c>
      <c r="O1564" s="18" t="s">
        <v>4465</v>
      </c>
      <c r="P1564" s="47" t="s">
        <v>4466</v>
      </c>
      <c r="Q1564" s="48">
        <v>33067</v>
      </c>
      <c r="R1564" s="66" t="s">
        <v>1683</v>
      </c>
      <c r="S1564" s="48" t="s">
        <v>76</v>
      </c>
      <c r="T1564" s="56" t="s">
        <v>77</v>
      </c>
      <c r="U1564" s="47" t="s">
        <v>1821</v>
      </c>
      <c r="V1564" s="58" t="s">
        <v>142</v>
      </c>
      <c r="W1564" s="58" t="s">
        <v>143</v>
      </c>
      <c r="X1564" s="58" t="s">
        <v>5183</v>
      </c>
      <c r="Y1564" s="19" t="s">
        <v>5169</v>
      </c>
      <c r="Z1564" s="71"/>
      <c r="AA1564" s="69"/>
      <c r="AB1564" s="68">
        <f t="shared" si="302"/>
        <v>0</v>
      </c>
      <c r="AC1564" s="69">
        <v>1233.7</v>
      </c>
      <c r="AD1564" s="69">
        <v>664.3</v>
      </c>
      <c r="AE1564" s="69">
        <v>35.82</v>
      </c>
      <c r="AF1564" s="68">
        <f t="shared" si="303"/>
        <v>1933.82</v>
      </c>
      <c r="AG1564" s="69"/>
      <c r="AH1564" s="69"/>
      <c r="AI1564" s="69"/>
      <c r="AJ1564" s="68">
        <f t="shared" si="304"/>
        <v>0</v>
      </c>
      <c r="AK1564" s="69"/>
      <c r="AL1564" s="69"/>
      <c r="AM1564" s="69"/>
      <c r="AN1564" s="69"/>
      <c r="AO1564" s="69">
        <v>150</v>
      </c>
      <c r="AP1564" s="69">
        <v>158</v>
      </c>
      <c r="AQ1564" s="68">
        <f t="shared" si="305"/>
        <v>308</v>
      </c>
      <c r="AR1564" s="69">
        <v>551.94000000000005</v>
      </c>
      <c r="AS1564" s="69"/>
      <c r="AT1564" s="72">
        <f t="shared" si="306"/>
        <v>111.033</v>
      </c>
      <c r="AU1564" s="71">
        <f t="shared" si="310"/>
        <v>12.460369999999999</v>
      </c>
      <c r="AV1564" s="68">
        <f t="shared" si="307"/>
        <v>2917.2533699999994</v>
      </c>
      <c r="AW1564" s="68">
        <f t="shared" si="309"/>
        <v>35007.040439999997</v>
      </c>
      <c r="AX1564" s="70">
        <v>400</v>
      </c>
      <c r="AY1564" s="70">
        <v>600</v>
      </c>
      <c r="AZ1564" s="70"/>
      <c r="BA1564" s="68">
        <f t="shared" si="308"/>
        <v>36007.040439999997</v>
      </c>
      <c r="BB1564" s="17"/>
      <c r="BC1564" s="81"/>
    </row>
    <row r="1565" spans="1:55" s="20" customFormat="1" ht="39.75" customHeight="1" x14ac:dyDescent="0.25">
      <c r="A1565" s="81" t="s">
        <v>73</v>
      </c>
      <c r="B1565" s="34"/>
      <c r="C1565" s="34"/>
      <c r="D1565" s="34">
        <v>1</v>
      </c>
      <c r="E1565" s="34"/>
      <c r="F1565" s="34" t="s">
        <v>5182</v>
      </c>
      <c r="G1565" s="15" t="s">
        <v>4783</v>
      </c>
      <c r="H1565" s="16"/>
      <c r="I1565" s="172">
        <f t="shared" si="301"/>
        <v>1553</v>
      </c>
      <c r="J1565" s="83">
        <f t="shared" si="300"/>
        <v>1498</v>
      </c>
      <c r="K1565" s="17" t="s">
        <v>4753</v>
      </c>
      <c r="L1565" s="60" t="s">
        <v>4785</v>
      </c>
      <c r="M1565" s="60" t="s">
        <v>5649</v>
      </c>
      <c r="N1565" s="139" t="s">
        <v>4802</v>
      </c>
      <c r="O1565" s="18" t="s">
        <v>4467</v>
      </c>
      <c r="P1565" s="47"/>
      <c r="Q1565" s="48">
        <v>41526</v>
      </c>
      <c r="R1565" s="66" t="s">
        <v>1684</v>
      </c>
      <c r="S1565" s="48" t="s">
        <v>76</v>
      </c>
      <c r="T1565" s="56" t="s">
        <v>1822</v>
      </c>
      <c r="U1565" s="47" t="s">
        <v>1821</v>
      </c>
      <c r="V1565" s="58" t="s">
        <v>142</v>
      </c>
      <c r="W1565" s="58" t="s">
        <v>143</v>
      </c>
      <c r="X1565" s="58" t="s">
        <v>5183</v>
      </c>
      <c r="Y1565" s="19" t="s">
        <v>5197</v>
      </c>
      <c r="Z1565" s="71"/>
      <c r="AA1565" s="69"/>
      <c r="AB1565" s="68">
        <f t="shared" si="302"/>
        <v>0</v>
      </c>
      <c r="AC1565" s="69">
        <v>1233.7</v>
      </c>
      <c r="AD1565" s="69">
        <v>664.3</v>
      </c>
      <c r="AE1565" s="69"/>
      <c r="AF1565" s="68">
        <f t="shared" si="303"/>
        <v>1898</v>
      </c>
      <c r="AG1565" s="69"/>
      <c r="AH1565" s="69"/>
      <c r="AI1565" s="69"/>
      <c r="AJ1565" s="68">
        <f t="shared" si="304"/>
        <v>0</v>
      </c>
      <c r="AK1565" s="69"/>
      <c r="AL1565" s="69"/>
      <c r="AM1565" s="69"/>
      <c r="AN1565" s="69"/>
      <c r="AO1565" s="69"/>
      <c r="AP1565" s="69"/>
      <c r="AQ1565" s="68">
        <f t="shared" si="305"/>
        <v>0</v>
      </c>
      <c r="AR1565" s="69"/>
      <c r="AS1565" s="69"/>
      <c r="AT1565" s="72">
        <f t="shared" si="306"/>
        <v>111.033</v>
      </c>
      <c r="AU1565" s="71">
        <f t="shared" si="310"/>
        <v>12.460369999999999</v>
      </c>
      <c r="AV1565" s="68">
        <f t="shared" si="307"/>
        <v>2021.4933699999999</v>
      </c>
      <c r="AW1565" s="68">
        <f>AV1565*8</f>
        <v>16171.946959999999</v>
      </c>
      <c r="AX1565" s="70">
        <v>400</v>
      </c>
      <c r="AY1565" s="70">
        <v>600</v>
      </c>
      <c r="AZ1565" s="70"/>
      <c r="BA1565" s="68">
        <f t="shared" si="308"/>
        <v>17171.946960000001</v>
      </c>
      <c r="BB1565" s="17" t="s">
        <v>4918</v>
      </c>
      <c r="BC1565" s="81" t="s">
        <v>4946</v>
      </c>
    </row>
    <row r="1566" spans="1:55" s="20" customFormat="1" ht="39.75" customHeight="1" x14ac:dyDescent="0.25">
      <c r="A1566" s="81" t="s">
        <v>73</v>
      </c>
      <c r="B1566" s="34" t="s">
        <v>2</v>
      </c>
      <c r="C1566" s="34"/>
      <c r="D1566" s="34"/>
      <c r="E1566" s="34"/>
      <c r="F1566" s="34" t="s">
        <v>5182</v>
      </c>
      <c r="G1566" s="15" t="s">
        <v>4783</v>
      </c>
      <c r="H1566" s="16"/>
      <c r="I1566" s="172">
        <f t="shared" si="301"/>
        <v>1554</v>
      </c>
      <c r="J1566" s="83">
        <f t="shared" si="300"/>
        <v>1499</v>
      </c>
      <c r="K1566" s="17" t="s">
        <v>4753</v>
      </c>
      <c r="L1566" s="60" t="s">
        <v>4785</v>
      </c>
      <c r="M1566" s="60" t="s">
        <v>5649</v>
      </c>
      <c r="N1566" s="53" t="s">
        <v>4792</v>
      </c>
      <c r="O1566" s="18" t="s">
        <v>4468</v>
      </c>
      <c r="P1566" s="47" t="s">
        <v>4469</v>
      </c>
      <c r="Q1566" s="48">
        <v>29281</v>
      </c>
      <c r="R1566" s="66" t="s">
        <v>1685</v>
      </c>
      <c r="S1566" s="48" t="s">
        <v>76</v>
      </c>
      <c r="T1566" s="56" t="s">
        <v>77</v>
      </c>
      <c r="U1566" s="47" t="s">
        <v>1821</v>
      </c>
      <c r="V1566" s="58" t="s">
        <v>140</v>
      </c>
      <c r="W1566" s="58" t="s">
        <v>141</v>
      </c>
      <c r="X1566" s="58" t="s">
        <v>5183</v>
      </c>
      <c r="Y1566" s="19" t="s">
        <v>5197</v>
      </c>
      <c r="Z1566" s="71"/>
      <c r="AA1566" s="69"/>
      <c r="AB1566" s="68">
        <f t="shared" si="302"/>
        <v>0</v>
      </c>
      <c r="AC1566" s="69">
        <v>1244.0999999999999</v>
      </c>
      <c r="AD1566" s="69">
        <v>669.9</v>
      </c>
      <c r="AE1566" s="69">
        <v>13.63</v>
      </c>
      <c r="AF1566" s="68">
        <f t="shared" si="303"/>
        <v>1927.63</v>
      </c>
      <c r="AG1566" s="69"/>
      <c r="AH1566" s="69"/>
      <c r="AI1566" s="69"/>
      <c r="AJ1566" s="68">
        <f t="shared" si="304"/>
        <v>0</v>
      </c>
      <c r="AK1566" s="69"/>
      <c r="AL1566" s="69"/>
      <c r="AM1566" s="69"/>
      <c r="AN1566" s="69"/>
      <c r="AO1566" s="69"/>
      <c r="AP1566" s="69">
        <v>158</v>
      </c>
      <c r="AQ1566" s="68">
        <f t="shared" si="305"/>
        <v>158</v>
      </c>
      <c r="AR1566" s="69">
        <v>529.16</v>
      </c>
      <c r="AS1566" s="69"/>
      <c r="AT1566" s="72">
        <f t="shared" si="306"/>
        <v>111.96899999999999</v>
      </c>
      <c r="AU1566" s="71">
        <f t="shared" si="310"/>
        <v>12.565409999999998</v>
      </c>
      <c r="AV1566" s="68">
        <f t="shared" si="307"/>
        <v>2739.3244100000002</v>
      </c>
      <c r="AW1566" s="68">
        <f t="shared" si="309"/>
        <v>32871.892919999998</v>
      </c>
      <c r="AX1566" s="70">
        <v>400</v>
      </c>
      <c r="AY1566" s="70">
        <v>600</v>
      </c>
      <c r="AZ1566" s="70"/>
      <c r="BA1566" s="68">
        <f t="shared" si="308"/>
        <v>33871.892919999998</v>
      </c>
      <c r="BB1566" s="17"/>
      <c r="BC1566" s="81"/>
    </row>
    <row r="1567" spans="1:55" s="20" customFormat="1" ht="39.75" customHeight="1" x14ac:dyDescent="0.25">
      <c r="A1567" s="81" t="s">
        <v>73</v>
      </c>
      <c r="B1567" s="34" t="s">
        <v>2</v>
      </c>
      <c r="C1567" s="34"/>
      <c r="D1567" s="34"/>
      <c r="E1567" s="34"/>
      <c r="F1567" s="34" t="s">
        <v>5182</v>
      </c>
      <c r="G1567" s="15" t="s">
        <v>4783</v>
      </c>
      <c r="H1567" s="16"/>
      <c r="I1567" s="172">
        <f t="shared" si="301"/>
        <v>1555</v>
      </c>
      <c r="J1567" s="83">
        <f t="shared" si="300"/>
        <v>1500</v>
      </c>
      <c r="K1567" s="17" t="s">
        <v>4753</v>
      </c>
      <c r="L1567" s="60" t="s">
        <v>4785</v>
      </c>
      <c r="M1567" s="60" t="s">
        <v>5649</v>
      </c>
      <c r="N1567" s="53" t="s">
        <v>4792</v>
      </c>
      <c r="O1567" s="18" t="s">
        <v>4470</v>
      </c>
      <c r="P1567" s="47" t="s">
        <v>4471</v>
      </c>
      <c r="Q1567" s="48">
        <v>36159</v>
      </c>
      <c r="R1567" s="66" t="s">
        <v>1686</v>
      </c>
      <c r="S1567" s="48" t="s">
        <v>76</v>
      </c>
      <c r="T1567" s="56" t="s">
        <v>77</v>
      </c>
      <c r="U1567" s="47" t="s">
        <v>1821</v>
      </c>
      <c r="V1567" s="58" t="s">
        <v>142</v>
      </c>
      <c r="W1567" s="58" t="s">
        <v>143</v>
      </c>
      <c r="X1567" s="58" t="s">
        <v>5183</v>
      </c>
      <c r="Y1567" s="19" t="s">
        <v>5169</v>
      </c>
      <c r="Z1567" s="71"/>
      <c r="AA1567" s="69"/>
      <c r="AB1567" s="68">
        <f t="shared" si="302"/>
        <v>0</v>
      </c>
      <c r="AC1567" s="69">
        <v>1233.7</v>
      </c>
      <c r="AD1567" s="69">
        <v>664.3</v>
      </c>
      <c r="AE1567" s="69"/>
      <c r="AF1567" s="68">
        <f t="shared" si="303"/>
        <v>1898</v>
      </c>
      <c r="AG1567" s="69"/>
      <c r="AH1567" s="69"/>
      <c r="AI1567" s="69"/>
      <c r="AJ1567" s="68">
        <f t="shared" si="304"/>
        <v>0</v>
      </c>
      <c r="AK1567" s="69"/>
      <c r="AL1567" s="69"/>
      <c r="AM1567" s="69"/>
      <c r="AN1567" s="69"/>
      <c r="AO1567" s="69"/>
      <c r="AP1567" s="69">
        <v>158</v>
      </c>
      <c r="AQ1567" s="68">
        <f t="shared" si="305"/>
        <v>158</v>
      </c>
      <c r="AR1567" s="69">
        <v>575.72</v>
      </c>
      <c r="AS1567" s="69"/>
      <c r="AT1567" s="72">
        <f t="shared" si="306"/>
        <v>111.033</v>
      </c>
      <c r="AU1567" s="71">
        <f t="shared" si="310"/>
        <v>12.460369999999999</v>
      </c>
      <c r="AV1567" s="68">
        <f t="shared" si="307"/>
        <v>2755.2133699999999</v>
      </c>
      <c r="AW1567" s="68">
        <f t="shared" si="309"/>
        <v>33062.560440000001</v>
      </c>
      <c r="AX1567" s="70">
        <v>400</v>
      </c>
      <c r="AY1567" s="70">
        <v>600</v>
      </c>
      <c r="AZ1567" s="70"/>
      <c r="BA1567" s="68">
        <f t="shared" si="308"/>
        <v>34062.560440000001</v>
      </c>
      <c r="BB1567" s="17"/>
      <c r="BC1567" s="81"/>
    </row>
    <row r="1568" spans="1:55" s="20" customFormat="1" ht="39.75" customHeight="1" x14ac:dyDescent="0.25">
      <c r="A1568" s="81" t="s">
        <v>73</v>
      </c>
      <c r="B1568" s="34" t="s">
        <v>2</v>
      </c>
      <c r="C1568" s="34"/>
      <c r="D1568" s="34"/>
      <c r="E1568" s="34"/>
      <c r="F1568" s="34" t="s">
        <v>5182</v>
      </c>
      <c r="G1568" s="15" t="s">
        <v>4783</v>
      </c>
      <c r="H1568" s="16"/>
      <c r="I1568" s="172">
        <f t="shared" si="301"/>
        <v>1556</v>
      </c>
      <c r="J1568" s="83">
        <f t="shared" si="300"/>
        <v>1501</v>
      </c>
      <c r="K1568" s="17" t="s">
        <v>4753</v>
      </c>
      <c r="L1568" s="60" t="s">
        <v>4785</v>
      </c>
      <c r="M1568" s="60" t="s">
        <v>5649</v>
      </c>
      <c r="N1568" s="53" t="s">
        <v>4793</v>
      </c>
      <c r="O1568" s="18" t="s">
        <v>4472</v>
      </c>
      <c r="P1568" s="47" t="s">
        <v>4473</v>
      </c>
      <c r="Q1568" s="48">
        <v>29906</v>
      </c>
      <c r="R1568" s="66" t="s">
        <v>1687</v>
      </c>
      <c r="S1568" s="48" t="s">
        <v>76</v>
      </c>
      <c r="T1568" s="56" t="s">
        <v>77</v>
      </c>
      <c r="U1568" s="47" t="s">
        <v>1821</v>
      </c>
      <c r="V1568" s="58" t="s">
        <v>138</v>
      </c>
      <c r="W1568" s="58" t="s">
        <v>139</v>
      </c>
      <c r="X1568" s="58" t="s">
        <v>5183</v>
      </c>
      <c r="Y1568" s="19" t="s">
        <v>5169</v>
      </c>
      <c r="Z1568" s="71"/>
      <c r="AA1568" s="69"/>
      <c r="AB1568" s="68">
        <f t="shared" si="302"/>
        <v>0</v>
      </c>
      <c r="AC1568" s="69">
        <v>1255.1500000000001</v>
      </c>
      <c r="AD1568" s="69">
        <v>675.85</v>
      </c>
      <c r="AE1568" s="69">
        <v>12.64</v>
      </c>
      <c r="AF1568" s="68">
        <f t="shared" si="303"/>
        <v>1943.64</v>
      </c>
      <c r="AG1568" s="69"/>
      <c r="AH1568" s="69"/>
      <c r="AI1568" s="69"/>
      <c r="AJ1568" s="68">
        <f t="shared" si="304"/>
        <v>0</v>
      </c>
      <c r="AK1568" s="69"/>
      <c r="AL1568" s="69"/>
      <c r="AM1568" s="69"/>
      <c r="AN1568" s="69"/>
      <c r="AO1568" s="69">
        <v>150</v>
      </c>
      <c r="AP1568" s="69">
        <v>158</v>
      </c>
      <c r="AQ1568" s="68">
        <f t="shared" si="305"/>
        <v>308</v>
      </c>
      <c r="AR1568" s="69">
        <v>406.26</v>
      </c>
      <c r="AS1568" s="69"/>
      <c r="AT1568" s="72">
        <f t="shared" si="306"/>
        <v>112.96350000000001</v>
      </c>
      <c r="AU1568" s="71">
        <f t="shared" si="310"/>
        <v>12.677015000000001</v>
      </c>
      <c r="AV1568" s="68">
        <f t="shared" si="307"/>
        <v>2783.5405150000006</v>
      </c>
      <c r="AW1568" s="68">
        <f t="shared" si="309"/>
        <v>33402.486180000007</v>
      </c>
      <c r="AX1568" s="70">
        <v>400</v>
      </c>
      <c r="AY1568" s="70">
        <v>600</v>
      </c>
      <c r="AZ1568" s="70"/>
      <c r="BA1568" s="68">
        <f t="shared" si="308"/>
        <v>34402.486180000007</v>
      </c>
      <c r="BB1568" s="17"/>
      <c r="BC1568" s="81"/>
    </row>
    <row r="1569" spans="1:55" s="20" customFormat="1" ht="39.75" customHeight="1" x14ac:dyDescent="0.25">
      <c r="A1569" s="81" t="s">
        <v>73</v>
      </c>
      <c r="B1569" s="34" t="s">
        <v>2</v>
      </c>
      <c r="C1569" s="34"/>
      <c r="D1569" s="34"/>
      <c r="E1569" s="34"/>
      <c r="F1569" s="34" t="s">
        <v>5182</v>
      </c>
      <c r="G1569" s="15" t="s">
        <v>4783</v>
      </c>
      <c r="H1569" s="16"/>
      <c r="I1569" s="172">
        <f t="shared" si="301"/>
        <v>1557</v>
      </c>
      <c r="J1569" s="83">
        <f t="shared" si="300"/>
        <v>1502</v>
      </c>
      <c r="K1569" s="17" t="s">
        <v>4753</v>
      </c>
      <c r="L1569" s="60" t="s">
        <v>4785</v>
      </c>
      <c r="M1569" s="60" t="s">
        <v>5649</v>
      </c>
      <c r="N1569" s="53" t="s">
        <v>4808</v>
      </c>
      <c r="O1569" s="18" t="s">
        <v>4474</v>
      </c>
      <c r="P1569" s="47" t="s">
        <v>4475</v>
      </c>
      <c r="Q1569" s="48">
        <v>32126</v>
      </c>
      <c r="R1569" s="66" t="s">
        <v>1688</v>
      </c>
      <c r="S1569" s="48" t="s">
        <v>76</v>
      </c>
      <c r="T1569" s="56" t="s">
        <v>77</v>
      </c>
      <c r="U1569" s="47" t="s">
        <v>1821</v>
      </c>
      <c r="V1569" s="58" t="s">
        <v>140</v>
      </c>
      <c r="W1569" s="58" t="s">
        <v>141</v>
      </c>
      <c r="X1569" s="58" t="s">
        <v>5183</v>
      </c>
      <c r="Y1569" s="19" t="s">
        <v>5169</v>
      </c>
      <c r="Z1569" s="71"/>
      <c r="AA1569" s="69"/>
      <c r="AB1569" s="68">
        <f t="shared" si="302"/>
        <v>0</v>
      </c>
      <c r="AC1569" s="69">
        <v>1244.0999999999999</v>
      </c>
      <c r="AD1569" s="69">
        <v>669.9</v>
      </c>
      <c r="AE1569" s="69">
        <v>19.920000000000002</v>
      </c>
      <c r="AF1569" s="68">
        <f t="shared" si="303"/>
        <v>1933.92</v>
      </c>
      <c r="AG1569" s="69"/>
      <c r="AH1569" s="69"/>
      <c r="AI1569" s="69"/>
      <c r="AJ1569" s="68">
        <f t="shared" si="304"/>
        <v>0</v>
      </c>
      <c r="AK1569" s="69"/>
      <c r="AL1569" s="69"/>
      <c r="AM1569" s="69"/>
      <c r="AN1569" s="69"/>
      <c r="AO1569" s="69"/>
      <c r="AP1569" s="69">
        <v>158</v>
      </c>
      <c r="AQ1569" s="68">
        <f t="shared" si="305"/>
        <v>158</v>
      </c>
      <c r="AR1569" s="69">
        <v>528.16</v>
      </c>
      <c r="AS1569" s="69"/>
      <c r="AT1569" s="72">
        <f t="shared" si="306"/>
        <v>111.96899999999999</v>
      </c>
      <c r="AU1569" s="71">
        <f t="shared" si="310"/>
        <v>12.565409999999998</v>
      </c>
      <c r="AV1569" s="68">
        <f t="shared" si="307"/>
        <v>2744.6144100000001</v>
      </c>
      <c r="AW1569" s="68">
        <f t="shared" si="309"/>
        <v>32935.372920000002</v>
      </c>
      <c r="AX1569" s="70">
        <v>400</v>
      </c>
      <c r="AY1569" s="70">
        <v>600</v>
      </c>
      <c r="AZ1569" s="70"/>
      <c r="BA1569" s="68">
        <f t="shared" si="308"/>
        <v>33935.372920000002</v>
      </c>
      <c r="BB1569" s="17"/>
      <c r="BC1569" s="81"/>
    </row>
    <row r="1570" spans="1:55" s="20" customFormat="1" ht="39.75" customHeight="1" x14ac:dyDescent="0.25">
      <c r="A1570" s="81" t="s">
        <v>73</v>
      </c>
      <c r="B1570" s="34" t="s">
        <v>2</v>
      </c>
      <c r="C1570" s="34"/>
      <c r="D1570" s="34"/>
      <c r="E1570" s="34"/>
      <c r="F1570" s="34" t="s">
        <v>5182</v>
      </c>
      <c r="G1570" s="15" t="s">
        <v>4783</v>
      </c>
      <c r="H1570" s="16"/>
      <c r="I1570" s="172">
        <f t="shared" si="301"/>
        <v>1558</v>
      </c>
      <c r="J1570" s="83">
        <f t="shared" si="300"/>
        <v>1503</v>
      </c>
      <c r="K1570" s="17" t="s">
        <v>4753</v>
      </c>
      <c r="L1570" s="60" t="s">
        <v>4785</v>
      </c>
      <c r="M1570" s="60" t="s">
        <v>5649</v>
      </c>
      <c r="N1570" s="139" t="s">
        <v>4801</v>
      </c>
      <c r="O1570" s="18" t="s">
        <v>4476</v>
      </c>
      <c r="P1570" s="47" t="s">
        <v>4477</v>
      </c>
      <c r="Q1570" s="48">
        <v>32508</v>
      </c>
      <c r="R1570" s="66" t="s">
        <v>1689</v>
      </c>
      <c r="S1570" s="48" t="s">
        <v>76</v>
      </c>
      <c r="T1570" s="56" t="s">
        <v>77</v>
      </c>
      <c r="U1570" s="47" t="s">
        <v>1821</v>
      </c>
      <c r="V1570" s="58" t="s">
        <v>142</v>
      </c>
      <c r="W1570" s="58" t="s">
        <v>143</v>
      </c>
      <c r="X1570" s="58" t="s">
        <v>5183</v>
      </c>
      <c r="Y1570" s="19" t="s">
        <v>5197</v>
      </c>
      <c r="Z1570" s="71"/>
      <c r="AA1570" s="69"/>
      <c r="AB1570" s="68">
        <f t="shared" si="302"/>
        <v>0</v>
      </c>
      <c r="AC1570" s="69">
        <v>1233.7</v>
      </c>
      <c r="AD1570" s="69">
        <v>664.3</v>
      </c>
      <c r="AE1570" s="69">
        <v>30.91</v>
      </c>
      <c r="AF1570" s="68">
        <f t="shared" si="303"/>
        <v>1928.91</v>
      </c>
      <c r="AG1570" s="69"/>
      <c r="AH1570" s="69"/>
      <c r="AI1570" s="69"/>
      <c r="AJ1570" s="68">
        <f t="shared" si="304"/>
        <v>0</v>
      </c>
      <c r="AK1570" s="69"/>
      <c r="AL1570" s="69"/>
      <c r="AM1570" s="69"/>
      <c r="AN1570" s="69"/>
      <c r="AO1570" s="69"/>
      <c r="AP1570" s="69">
        <v>158</v>
      </c>
      <c r="AQ1570" s="68">
        <f t="shared" si="305"/>
        <v>158</v>
      </c>
      <c r="AR1570" s="69">
        <v>528.16</v>
      </c>
      <c r="AS1570" s="69"/>
      <c r="AT1570" s="72">
        <f t="shared" si="306"/>
        <v>111.033</v>
      </c>
      <c r="AU1570" s="71">
        <f t="shared" si="310"/>
        <v>12.460369999999999</v>
      </c>
      <c r="AV1570" s="68">
        <f t="shared" si="307"/>
        <v>2738.5633699999994</v>
      </c>
      <c r="AW1570" s="68">
        <f t="shared" si="309"/>
        <v>32862.760439999991</v>
      </c>
      <c r="AX1570" s="70">
        <v>400</v>
      </c>
      <c r="AY1570" s="70">
        <v>600</v>
      </c>
      <c r="AZ1570" s="70"/>
      <c r="BA1570" s="68">
        <f t="shared" si="308"/>
        <v>33862.760439999991</v>
      </c>
      <c r="BB1570" s="17"/>
      <c r="BC1570" s="81"/>
    </row>
    <row r="1571" spans="1:55" s="20" customFormat="1" ht="39.75" customHeight="1" x14ac:dyDescent="0.25">
      <c r="A1571" s="81" t="s">
        <v>73</v>
      </c>
      <c r="B1571" s="34" t="s">
        <v>2</v>
      </c>
      <c r="C1571" s="34"/>
      <c r="D1571" s="34"/>
      <c r="E1571" s="34"/>
      <c r="F1571" s="34" t="s">
        <v>5182</v>
      </c>
      <c r="G1571" s="15" t="s">
        <v>4783</v>
      </c>
      <c r="H1571" s="16"/>
      <c r="I1571" s="172">
        <f t="shared" si="301"/>
        <v>1559</v>
      </c>
      <c r="J1571" s="83">
        <f t="shared" si="300"/>
        <v>1504</v>
      </c>
      <c r="K1571" s="17" t="s">
        <v>4753</v>
      </c>
      <c r="L1571" s="60" t="s">
        <v>4785</v>
      </c>
      <c r="M1571" s="60" t="s">
        <v>5649</v>
      </c>
      <c r="N1571" s="53" t="s">
        <v>4792</v>
      </c>
      <c r="O1571" s="18" t="s">
        <v>4478</v>
      </c>
      <c r="P1571" s="47" t="s">
        <v>4479</v>
      </c>
      <c r="Q1571" s="48">
        <v>32872</v>
      </c>
      <c r="R1571" s="66" t="s">
        <v>1690</v>
      </c>
      <c r="S1571" s="48" t="s">
        <v>76</v>
      </c>
      <c r="T1571" s="56" t="s">
        <v>77</v>
      </c>
      <c r="U1571" s="47" t="s">
        <v>1821</v>
      </c>
      <c r="V1571" s="58" t="s">
        <v>142</v>
      </c>
      <c r="W1571" s="58" t="s">
        <v>143</v>
      </c>
      <c r="X1571" s="58" t="s">
        <v>5183</v>
      </c>
      <c r="Y1571" s="19" t="s">
        <v>5169</v>
      </c>
      <c r="Z1571" s="71"/>
      <c r="AA1571" s="69"/>
      <c r="AB1571" s="68">
        <f t="shared" si="302"/>
        <v>0</v>
      </c>
      <c r="AC1571" s="69">
        <v>1233.7</v>
      </c>
      <c r="AD1571" s="69">
        <v>664.3</v>
      </c>
      <c r="AE1571" s="69">
        <v>30.95</v>
      </c>
      <c r="AF1571" s="68">
        <f t="shared" si="303"/>
        <v>1928.95</v>
      </c>
      <c r="AG1571" s="69"/>
      <c r="AH1571" s="69"/>
      <c r="AI1571" s="69"/>
      <c r="AJ1571" s="68">
        <f t="shared" si="304"/>
        <v>0</v>
      </c>
      <c r="AK1571" s="69"/>
      <c r="AL1571" s="69"/>
      <c r="AM1571" s="69"/>
      <c r="AN1571" s="69"/>
      <c r="AO1571" s="69"/>
      <c r="AP1571" s="69">
        <v>158</v>
      </c>
      <c r="AQ1571" s="68">
        <f t="shared" si="305"/>
        <v>158</v>
      </c>
      <c r="AR1571" s="69">
        <v>528.16</v>
      </c>
      <c r="AS1571" s="69"/>
      <c r="AT1571" s="72">
        <f t="shared" si="306"/>
        <v>111.033</v>
      </c>
      <c r="AU1571" s="71">
        <f t="shared" si="310"/>
        <v>12.460369999999999</v>
      </c>
      <c r="AV1571" s="68">
        <f t="shared" si="307"/>
        <v>2738.6033699999994</v>
      </c>
      <c r="AW1571" s="68">
        <f t="shared" si="309"/>
        <v>32863.240439999994</v>
      </c>
      <c r="AX1571" s="70">
        <v>400</v>
      </c>
      <c r="AY1571" s="70">
        <v>600</v>
      </c>
      <c r="AZ1571" s="70"/>
      <c r="BA1571" s="68">
        <f t="shared" si="308"/>
        <v>33863.240439999994</v>
      </c>
      <c r="BB1571" s="17"/>
      <c r="BC1571" s="81"/>
    </row>
    <row r="1572" spans="1:55" s="20" customFormat="1" ht="39.75" customHeight="1" x14ac:dyDescent="0.25">
      <c r="A1572" s="81" t="s">
        <v>73</v>
      </c>
      <c r="B1572" s="34" t="s">
        <v>2</v>
      </c>
      <c r="C1572" s="34"/>
      <c r="D1572" s="34"/>
      <c r="E1572" s="34"/>
      <c r="F1572" s="34" t="s">
        <v>5182</v>
      </c>
      <c r="G1572" s="15" t="s">
        <v>4783</v>
      </c>
      <c r="H1572" s="16"/>
      <c r="I1572" s="172">
        <f t="shared" si="301"/>
        <v>1560</v>
      </c>
      <c r="J1572" s="83">
        <f t="shared" si="300"/>
        <v>1505</v>
      </c>
      <c r="K1572" s="17" t="s">
        <v>4728</v>
      </c>
      <c r="L1572" s="60" t="s">
        <v>4785</v>
      </c>
      <c r="M1572" s="60" t="s">
        <v>5649</v>
      </c>
      <c r="N1572" s="53" t="s">
        <v>4792</v>
      </c>
      <c r="O1572" s="18" t="s">
        <v>5887</v>
      </c>
      <c r="P1572" s="47" t="s">
        <v>5888</v>
      </c>
      <c r="Q1572" s="48">
        <v>31229</v>
      </c>
      <c r="R1572" s="66" t="s">
        <v>1691</v>
      </c>
      <c r="S1572" s="48" t="s">
        <v>76</v>
      </c>
      <c r="T1572" s="56" t="s">
        <v>1816</v>
      </c>
      <c r="U1572" s="47" t="s">
        <v>1821</v>
      </c>
      <c r="V1572" s="58" t="s">
        <v>148</v>
      </c>
      <c r="W1572" s="58" t="s">
        <v>149</v>
      </c>
      <c r="X1572" s="58" t="s">
        <v>5183</v>
      </c>
      <c r="Y1572" s="19" t="s">
        <v>5169</v>
      </c>
      <c r="Z1572" s="71"/>
      <c r="AA1572" s="69"/>
      <c r="AB1572" s="68">
        <f t="shared" si="302"/>
        <v>0</v>
      </c>
      <c r="AC1572" s="69">
        <v>1209</v>
      </c>
      <c r="AD1572" s="69">
        <v>651</v>
      </c>
      <c r="AE1572" s="69"/>
      <c r="AF1572" s="68">
        <f t="shared" si="303"/>
        <v>1860</v>
      </c>
      <c r="AG1572" s="69"/>
      <c r="AH1572" s="69"/>
      <c r="AI1572" s="69"/>
      <c r="AJ1572" s="68">
        <f t="shared" si="304"/>
        <v>0</v>
      </c>
      <c r="AK1572" s="69"/>
      <c r="AL1572" s="69"/>
      <c r="AM1572" s="69"/>
      <c r="AN1572" s="69"/>
      <c r="AO1572" s="69"/>
      <c r="AP1572" s="69">
        <v>158</v>
      </c>
      <c r="AQ1572" s="68">
        <f t="shared" si="305"/>
        <v>158</v>
      </c>
      <c r="AR1572" s="69">
        <v>528.16</v>
      </c>
      <c r="AS1572" s="69"/>
      <c r="AT1572" s="72">
        <f t="shared" si="306"/>
        <v>108.81</v>
      </c>
      <c r="AU1572" s="71">
        <f t="shared" si="310"/>
        <v>12.210899999999999</v>
      </c>
      <c r="AV1572" s="68">
        <f t="shared" si="307"/>
        <v>2667.1808999999998</v>
      </c>
      <c r="AW1572" s="68">
        <f t="shared" si="309"/>
        <v>32006.1708</v>
      </c>
      <c r="AX1572" s="70">
        <v>400</v>
      </c>
      <c r="AY1572" s="70">
        <v>600</v>
      </c>
      <c r="AZ1572" s="70"/>
      <c r="BA1572" s="68">
        <f t="shared" si="308"/>
        <v>33006.1708</v>
      </c>
      <c r="BB1572" s="17" t="s">
        <v>5946</v>
      </c>
      <c r="BC1572" s="81"/>
    </row>
    <row r="1573" spans="1:55" s="20" customFormat="1" ht="39.75" customHeight="1" x14ac:dyDescent="0.25">
      <c r="A1573" s="81" t="s">
        <v>73</v>
      </c>
      <c r="B1573" s="34" t="s">
        <v>2</v>
      </c>
      <c r="C1573" s="34"/>
      <c r="D1573" s="34"/>
      <c r="E1573" s="34"/>
      <c r="F1573" s="34" t="s">
        <v>5182</v>
      </c>
      <c r="G1573" s="15" t="s">
        <v>4783</v>
      </c>
      <c r="H1573" s="16"/>
      <c r="I1573" s="172">
        <f t="shared" si="301"/>
        <v>1561</v>
      </c>
      <c r="J1573" s="83">
        <f t="shared" si="300"/>
        <v>1506</v>
      </c>
      <c r="K1573" s="17" t="s">
        <v>4753</v>
      </c>
      <c r="L1573" s="60" t="s">
        <v>4785</v>
      </c>
      <c r="M1573" s="60" t="s">
        <v>5649</v>
      </c>
      <c r="N1573" s="53" t="s">
        <v>4790</v>
      </c>
      <c r="O1573" s="18" t="s">
        <v>4482</v>
      </c>
      <c r="P1573" s="47" t="s">
        <v>4483</v>
      </c>
      <c r="Q1573" s="48">
        <v>31229</v>
      </c>
      <c r="R1573" s="66" t="s">
        <v>1692</v>
      </c>
      <c r="S1573" s="48" t="s">
        <v>76</v>
      </c>
      <c r="T1573" s="56" t="s">
        <v>77</v>
      </c>
      <c r="U1573" s="47" t="s">
        <v>1821</v>
      </c>
      <c r="V1573" s="58" t="s">
        <v>142</v>
      </c>
      <c r="W1573" s="58" t="s">
        <v>143</v>
      </c>
      <c r="X1573" s="58" t="s">
        <v>5183</v>
      </c>
      <c r="Y1573" s="19" t="s">
        <v>5169</v>
      </c>
      <c r="Z1573" s="71"/>
      <c r="AA1573" s="69"/>
      <c r="AB1573" s="68">
        <f t="shared" si="302"/>
        <v>0</v>
      </c>
      <c r="AC1573" s="69">
        <v>1233.7</v>
      </c>
      <c r="AD1573" s="69">
        <v>664.3</v>
      </c>
      <c r="AE1573" s="69">
        <v>16.54</v>
      </c>
      <c r="AF1573" s="68">
        <f t="shared" si="303"/>
        <v>1914.54</v>
      </c>
      <c r="AG1573" s="69"/>
      <c r="AH1573" s="69"/>
      <c r="AI1573" s="69"/>
      <c r="AJ1573" s="68">
        <f t="shared" si="304"/>
        <v>0</v>
      </c>
      <c r="AK1573" s="69"/>
      <c r="AL1573" s="69"/>
      <c r="AM1573" s="69"/>
      <c r="AN1573" s="69"/>
      <c r="AO1573" s="69">
        <v>150</v>
      </c>
      <c r="AP1573" s="69">
        <v>158</v>
      </c>
      <c r="AQ1573" s="68">
        <f t="shared" si="305"/>
        <v>308</v>
      </c>
      <c r="AR1573" s="69">
        <v>528.16</v>
      </c>
      <c r="AS1573" s="69"/>
      <c r="AT1573" s="72">
        <f t="shared" si="306"/>
        <v>111.033</v>
      </c>
      <c r="AU1573" s="71">
        <f t="shared" si="310"/>
        <v>12.460369999999999</v>
      </c>
      <c r="AV1573" s="68">
        <f t="shared" si="307"/>
        <v>2874.1933699999995</v>
      </c>
      <c r="AW1573" s="68">
        <f t="shared" si="309"/>
        <v>34490.320439999996</v>
      </c>
      <c r="AX1573" s="70">
        <v>400</v>
      </c>
      <c r="AY1573" s="70">
        <v>600</v>
      </c>
      <c r="AZ1573" s="70"/>
      <c r="BA1573" s="68">
        <f t="shared" si="308"/>
        <v>35490.320439999996</v>
      </c>
      <c r="BB1573" s="17"/>
      <c r="BC1573" s="81"/>
    </row>
    <row r="1574" spans="1:55" s="20" customFormat="1" ht="39.75" customHeight="1" x14ac:dyDescent="0.25">
      <c r="A1574" s="81" t="s">
        <v>73</v>
      </c>
      <c r="B1574" s="34" t="s">
        <v>2</v>
      </c>
      <c r="C1574" s="34"/>
      <c r="D1574" s="34"/>
      <c r="E1574" s="34"/>
      <c r="F1574" s="34" t="s">
        <v>5182</v>
      </c>
      <c r="G1574" s="15" t="s">
        <v>4783</v>
      </c>
      <c r="H1574" s="16"/>
      <c r="I1574" s="172">
        <f t="shared" si="301"/>
        <v>1562</v>
      </c>
      <c r="J1574" s="83">
        <f t="shared" si="300"/>
        <v>1507</v>
      </c>
      <c r="K1574" s="17" t="s">
        <v>4753</v>
      </c>
      <c r="L1574" s="60" t="s">
        <v>4785</v>
      </c>
      <c r="M1574" s="60" t="s">
        <v>5649</v>
      </c>
      <c r="N1574" s="53" t="s">
        <v>4806</v>
      </c>
      <c r="O1574" s="18" t="s">
        <v>4484</v>
      </c>
      <c r="P1574" s="47" t="s">
        <v>4485</v>
      </c>
      <c r="Q1574" s="48">
        <v>31229</v>
      </c>
      <c r="R1574" s="66" t="s">
        <v>1693</v>
      </c>
      <c r="S1574" s="48" t="s">
        <v>76</v>
      </c>
      <c r="T1574" s="56" t="s">
        <v>77</v>
      </c>
      <c r="U1574" s="47" t="s">
        <v>1821</v>
      </c>
      <c r="V1574" s="58" t="s">
        <v>142</v>
      </c>
      <c r="W1574" s="58" t="s">
        <v>143</v>
      </c>
      <c r="X1574" s="58" t="s">
        <v>5183</v>
      </c>
      <c r="Y1574" s="19" t="s">
        <v>5197</v>
      </c>
      <c r="Z1574" s="71"/>
      <c r="AA1574" s="69"/>
      <c r="AB1574" s="68">
        <f t="shared" si="302"/>
        <v>0</v>
      </c>
      <c r="AC1574" s="69">
        <v>1233.7</v>
      </c>
      <c r="AD1574" s="69">
        <v>664.3</v>
      </c>
      <c r="AE1574" s="69">
        <v>35.82</v>
      </c>
      <c r="AF1574" s="68">
        <f t="shared" si="303"/>
        <v>1933.82</v>
      </c>
      <c r="AG1574" s="69"/>
      <c r="AH1574" s="69"/>
      <c r="AI1574" s="69"/>
      <c r="AJ1574" s="68">
        <f t="shared" si="304"/>
        <v>0</v>
      </c>
      <c r="AK1574" s="69"/>
      <c r="AL1574" s="69"/>
      <c r="AM1574" s="69"/>
      <c r="AN1574" s="69"/>
      <c r="AO1574" s="69">
        <v>150</v>
      </c>
      <c r="AP1574" s="69">
        <v>158</v>
      </c>
      <c r="AQ1574" s="68">
        <f t="shared" si="305"/>
        <v>308</v>
      </c>
      <c r="AR1574" s="69">
        <v>574.72</v>
      </c>
      <c r="AS1574" s="69"/>
      <c r="AT1574" s="72">
        <f t="shared" si="306"/>
        <v>111.033</v>
      </c>
      <c r="AU1574" s="71">
        <f t="shared" si="310"/>
        <v>12.460369999999999</v>
      </c>
      <c r="AV1574" s="68">
        <f t="shared" si="307"/>
        <v>2940.0333699999996</v>
      </c>
      <c r="AW1574" s="68">
        <f t="shared" si="309"/>
        <v>35280.400439999998</v>
      </c>
      <c r="AX1574" s="70">
        <v>400</v>
      </c>
      <c r="AY1574" s="70">
        <v>600</v>
      </c>
      <c r="AZ1574" s="70"/>
      <c r="BA1574" s="68">
        <f t="shared" si="308"/>
        <v>36280.400439999998</v>
      </c>
      <c r="BB1574" s="17"/>
      <c r="BC1574" s="81"/>
    </row>
    <row r="1575" spans="1:55" s="20" customFormat="1" ht="39.75" customHeight="1" x14ac:dyDescent="0.25">
      <c r="A1575" s="81" t="s">
        <v>73</v>
      </c>
      <c r="B1575" s="34" t="s">
        <v>2</v>
      </c>
      <c r="C1575" s="34"/>
      <c r="D1575" s="34"/>
      <c r="E1575" s="34"/>
      <c r="F1575" s="34" t="s">
        <v>5182</v>
      </c>
      <c r="G1575" s="15" t="s">
        <v>4783</v>
      </c>
      <c r="H1575" s="16"/>
      <c r="I1575" s="172">
        <f t="shared" si="301"/>
        <v>1563</v>
      </c>
      <c r="J1575" s="83">
        <f t="shared" si="300"/>
        <v>1508</v>
      </c>
      <c r="K1575" s="17" t="s">
        <v>4753</v>
      </c>
      <c r="L1575" s="60" t="s">
        <v>4785</v>
      </c>
      <c r="M1575" s="60" t="s">
        <v>5649</v>
      </c>
      <c r="N1575" s="53" t="s">
        <v>4792</v>
      </c>
      <c r="O1575" s="18" t="s">
        <v>4486</v>
      </c>
      <c r="P1575" s="47" t="s">
        <v>4487</v>
      </c>
      <c r="Q1575" s="48">
        <v>29783</v>
      </c>
      <c r="R1575" s="66" t="s">
        <v>1694</v>
      </c>
      <c r="S1575" s="48" t="s">
        <v>76</v>
      </c>
      <c r="T1575" s="56" t="s">
        <v>77</v>
      </c>
      <c r="U1575" s="47" t="s">
        <v>1821</v>
      </c>
      <c r="V1575" s="58" t="s">
        <v>140</v>
      </c>
      <c r="W1575" s="58" t="s">
        <v>141</v>
      </c>
      <c r="X1575" s="58" t="s">
        <v>5183</v>
      </c>
      <c r="Y1575" s="19" t="s">
        <v>5169</v>
      </c>
      <c r="Z1575" s="71"/>
      <c r="AA1575" s="69"/>
      <c r="AB1575" s="68">
        <f t="shared" si="302"/>
        <v>0</v>
      </c>
      <c r="AC1575" s="69">
        <v>1244.0999999999999</v>
      </c>
      <c r="AD1575" s="69">
        <v>669.9</v>
      </c>
      <c r="AE1575" s="69">
        <v>19.920000000000002</v>
      </c>
      <c r="AF1575" s="68">
        <f t="shared" si="303"/>
        <v>1933.92</v>
      </c>
      <c r="AG1575" s="69"/>
      <c r="AH1575" s="69"/>
      <c r="AI1575" s="69"/>
      <c r="AJ1575" s="68">
        <f t="shared" si="304"/>
        <v>0</v>
      </c>
      <c r="AK1575" s="69"/>
      <c r="AL1575" s="69"/>
      <c r="AM1575" s="69"/>
      <c r="AN1575" s="69"/>
      <c r="AO1575" s="69"/>
      <c r="AP1575" s="69">
        <v>158</v>
      </c>
      <c r="AQ1575" s="68">
        <f t="shared" si="305"/>
        <v>158</v>
      </c>
      <c r="AR1575" s="69">
        <v>574.72</v>
      </c>
      <c r="AS1575" s="69"/>
      <c r="AT1575" s="72">
        <f t="shared" si="306"/>
        <v>111.96899999999999</v>
      </c>
      <c r="AU1575" s="71">
        <f t="shared" si="310"/>
        <v>12.565409999999998</v>
      </c>
      <c r="AV1575" s="68">
        <f t="shared" si="307"/>
        <v>2791.1744100000005</v>
      </c>
      <c r="AW1575" s="68">
        <f t="shared" si="309"/>
        <v>33494.09292000001</v>
      </c>
      <c r="AX1575" s="70">
        <v>400</v>
      </c>
      <c r="AY1575" s="70">
        <v>600</v>
      </c>
      <c r="AZ1575" s="70"/>
      <c r="BA1575" s="68">
        <f t="shared" si="308"/>
        <v>34494.09292000001</v>
      </c>
      <c r="BB1575" s="17"/>
      <c r="BC1575" s="81"/>
    </row>
    <row r="1576" spans="1:55" s="20" customFormat="1" ht="39.75" customHeight="1" x14ac:dyDescent="0.25">
      <c r="A1576" s="81" t="s">
        <v>73</v>
      </c>
      <c r="B1576" s="34"/>
      <c r="C1576" s="34"/>
      <c r="D1576" s="34">
        <v>1</v>
      </c>
      <c r="E1576" s="34"/>
      <c r="F1576" s="34" t="s">
        <v>5182</v>
      </c>
      <c r="G1576" s="15" t="s">
        <v>4783</v>
      </c>
      <c r="H1576" s="16"/>
      <c r="I1576" s="172">
        <f t="shared" si="301"/>
        <v>1564</v>
      </c>
      <c r="J1576" s="83">
        <f t="shared" si="300"/>
        <v>1509</v>
      </c>
      <c r="K1576" s="17" t="s">
        <v>4753</v>
      </c>
      <c r="L1576" s="60" t="s">
        <v>4785</v>
      </c>
      <c r="M1576" s="60" t="s">
        <v>5649</v>
      </c>
      <c r="N1576" s="139" t="s">
        <v>4801</v>
      </c>
      <c r="O1576" s="18" t="s">
        <v>4488</v>
      </c>
      <c r="P1576" s="47"/>
      <c r="Q1576" s="48">
        <v>41677</v>
      </c>
      <c r="R1576" s="66" t="s">
        <v>1695</v>
      </c>
      <c r="S1576" s="48" t="s">
        <v>76</v>
      </c>
      <c r="T1576" s="56" t="s">
        <v>1822</v>
      </c>
      <c r="U1576" s="47" t="s">
        <v>1821</v>
      </c>
      <c r="V1576" s="58" t="s">
        <v>140</v>
      </c>
      <c r="W1576" s="58" t="s">
        <v>141</v>
      </c>
      <c r="X1576" s="58" t="s">
        <v>5183</v>
      </c>
      <c r="Y1576" s="19" t="s">
        <v>5197</v>
      </c>
      <c r="Z1576" s="71"/>
      <c r="AA1576" s="69"/>
      <c r="AB1576" s="68">
        <f t="shared" si="302"/>
        <v>0</v>
      </c>
      <c r="AC1576" s="69">
        <v>1244.0999999999999</v>
      </c>
      <c r="AD1576" s="69">
        <v>669.9</v>
      </c>
      <c r="AE1576" s="69"/>
      <c r="AF1576" s="68">
        <f t="shared" si="303"/>
        <v>1914</v>
      </c>
      <c r="AG1576" s="69"/>
      <c r="AH1576" s="69"/>
      <c r="AI1576" s="69"/>
      <c r="AJ1576" s="68">
        <f t="shared" si="304"/>
        <v>0</v>
      </c>
      <c r="AK1576" s="69"/>
      <c r="AL1576" s="69"/>
      <c r="AM1576" s="69"/>
      <c r="AN1576" s="69"/>
      <c r="AO1576" s="69"/>
      <c r="AP1576" s="69"/>
      <c r="AQ1576" s="68">
        <f t="shared" si="305"/>
        <v>0</v>
      </c>
      <c r="AR1576" s="69"/>
      <c r="AS1576" s="69"/>
      <c r="AT1576" s="72">
        <f t="shared" si="306"/>
        <v>111.96899999999999</v>
      </c>
      <c r="AU1576" s="71">
        <f t="shared" si="310"/>
        <v>12.565409999999998</v>
      </c>
      <c r="AV1576" s="68">
        <f t="shared" si="307"/>
        <v>2038.53441</v>
      </c>
      <c r="AW1576" s="68">
        <f>AV1576*11</f>
        <v>22423.878509999999</v>
      </c>
      <c r="AX1576" s="70">
        <v>400</v>
      </c>
      <c r="AY1576" s="70">
        <v>600</v>
      </c>
      <c r="AZ1576" s="70"/>
      <c r="BA1576" s="68">
        <f t="shared" si="308"/>
        <v>23423.878509999999</v>
      </c>
      <c r="BB1576" s="17" t="s">
        <v>4919</v>
      </c>
      <c r="BC1576" s="81" t="s">
        <v>4936</v>
      </c>
    </row>
    <row r="1577" spans="1:55" s="20" customFormat="1" ht="39.75" customHeight="1" x14ac:dyDescent="0.25">
      <c r="A1577" s="81" t="s">
        <v>73</v>
      </c>
      <c r="B1577" s="34" t="s">
        <v>2</v>
      </c>
      <c r="C1577" s="34"/>
      <c r="D1577" s="34"/>
      <c r="E1577" s="34"/>
      <c r="F1577" s="34" t="s">
        <v>5182</v>
      </c>
      <c r="G1577" s="15" t="s">
        <v>4783</v>
      </c>
      <c r="H1577" s="16"/>
      <c r="I1577" s="172">
        <f t="shared" si="301"/>
        <v>1565</v>
      </c>
      <c r="J1577" s="83">
        <f t="shared" si="300"/>
        <v>1510</v>
      </c>
      <c r="K1577" s="17" t="s">
        <v>4753</v>
      </c>
      <c r="L1577" s="60" t="s">
        <v>4785</v>
      </c>
      <c r="M1577" s="60" t="s">
        <v>5649</v>
      </c>
      <c r="N1577" s="53" t="s">
        <v>4794</v>
      </c>
      <c r="O1577" s="18" t="s">
        <v>4489</v>
      </c>
      <c r="P1577" s="47" t="s">
        <v>4490</v>
      </c>
      <c r="Q1577" s="48">
        <v>31017</v>
      </c>
      <c r="R1577" s="66" t="s">
        <v>1696</v>
      </c>
      <c r="S1577" s="48" t="s">
        <v>76</v>
      </c>
      <c r="T1577" s="56" t="s">
        <v>77</v>
      </c>
      <c r="U1577" s="47" t="s">
        <v>1821</v>
      </c>
      <c r="V1577" s="58" t="s">
        <v>138</v>
      </c>
      <c r="W1577" s="58" t="s">
        <v>139</v>
      </c>
      <c r="X1577" s="58" t="s">
        <v>5183</v>
      </c>
      <c r="Y1577" s="19" t="s">
        <v>5169</v>
      </c>
      <c r="Z1577" s="71"/>
      <c r="AA1577" s="69"/>
      <c r="AB1577" s="68">
        <f t="shared" si="302"/>
        <v>0</v>
      </c>
      <c r="AC1577" s="69">
        <v>1255.1500000000001</v>
      </c>
      <c r="AD1577" s="69">
        <v>675.85</v>
      </c>
      <c r="AE1577" s="69">
        <v>15.62</v>
      </c>
      <c r="AF1577" s="68">
        <f t="shared" si="303"/>
        <v>1946.62</v>
      </c>
      <c r="AG1577" s="69"/>
      <c r="AH1577" s="69"/>
      <c r="AI1577" s="69"/>
      <c r="AJ1577" s="68">
        <f t="shared" si="304"/>
        <v>0</v>
      </c>
      <c r="AK1577" s="69"/>
      <c r="AL1577" s="69"/>
      <c r="AM1577" s="69"/>
      <c r="AN1577" s="69"/>
      <c r="AO1577" s="69"/>
      <c r="AP1577" s="69">
        <v>158</v>
      </c>
      <c r="AQ1577" s="68">
        <f t="shared" si="305"/>
        <v>158</v>
      </c>
      <c r="AR1577" s="69"/>
      <c r="AS1577" s="69"/>
      <c r="AT1577" s="72">
        <f t="shared" si="306"/>
        <v>112.96350000000001</v>
      </c>
      <c r="AU1577" s="71">
        <f t="shared" si="310"/>
        <v>12.677015000000001</v>
      </c>
      <c r="AV1577" s="68">
        <f t="shared" si="307"/>
        <v>2230.2605149999999</v>
      </c>
      <c r="AW1577" s="68">
        <f t="shared" si="309"/>
        <v>26763.126179999999</v>
      </c>
      <c r="AX1577" s="70">
        <v>400</v>
      </c>
      <c r="AY1577" s="70">
        <v>600</v>
      </c>
      <c r="AZ1577" s="70"/>
      <c r="BA1577" s="68">
        <f t="shared" si="308"/>
        <v>27763.126179999999</v>
      </c>
      <c r="BB1577" s="17"/>
      <c r="BC1577" s="81"/>
    </row>
    <row r="1578" spans="1:55" s="20" customFormat="1" ht="39.75" customHeight="1" x14ac:dyDescent="0.25">
      <c r="A1578" s="81" t="s">
        <v>73</v>
      </c>
      <c r="B1578" s="34" t="s">
        <v>2</v>
      </c>
      <c r="C1578" s="34"/>
      <c r="D1578" s="34"/>
      <c r="E1578" s="34"/>
      <c r="F1578" s="34" t="s">
        <v>5182</v>
      </c>
      <c r="G1578" s="15" t="s">
        <v>4783</v>
      </c>
      <c r="H1578" s="16"/>
      <c r="I1578" s="172">
        <f t="shared" si="301"/>
        <v>1566</v>
      </c>
      <c r="J1578" s="83">
        <f t="shared" si="300"/>
        <v>1511</v>
      </c>
      <c r="K1578" s="17" t="s">
        <v>4753</v>
      </c>
      <c r="L1578" s="60" t="s">
        <v>4785</v>
      </c>
      <c r="M1578" s="60" t="s">
        <v>5649</v>
      </c>
      <c r="N1578" s="53" t="s">
        <v>4792</v>
      </c>
      <c r="O1578" s="18" t="s">
        <v>4491</v>
      </c>
      <c r="P1578" s="47" t="s">
        <v>4492</v>
      </c>
      <c r="Q1578" s="48">
        <v>29454</v>
      </c>
      <c r="R1578" s="66" t="s">
        <v>1697</v>
      </c>
      <c r="S1578" s="48" t="s">
        <v>76</v>
      </c>
      <c r="T1578" s="56" t="s">
        <v>77</v>
      </c>
      <c r="U1578" s="47" t="s">
        <v>1821</v>
      </c>
      <c r="V1578" s="58" t="s">
        <v>140</v>
      </c>
      <c r="W1578" s="58" t="s">
        <v>141</v>
      </c>
      <c r="X1578" s="58" t="s">
        <v>5183</v>
      </c>
      <c r="Y1578" s="19" t="s">
        <v>5169</v>
      </c>
      <c r="Z1578" s="71"/>
      <c r="AA1578" s="69"/>
      <c r="AB1578" s="68">
        <f t="shared" si="302"/>
        <v>0</v>
      </c>
      <c r="AC1578" s="69">
        <v>1244.0999999999999</v>
      </c>
      <c r="AD1578" s="69">
        <v>669.9</v>
      </c>
      <c r="AE1578" s="69">
        <v>19.899999999999999</v>
      </c>
      <c r="AF1578" s="68">
        <f t="shared" si="303"/>
        <v>1933.9</v>
      </c>
      <c r="AG1578" s="69"/>
      <c r="AH1578" s="69"/>
      <c r="AI1578" s="69"/>
      <c r="AJ1578" s="68">
        <f t="shared" si="304"/>
        <v>0</v>
      </c>
      <c r="AK1578" s="69"/>
      <c r="AL1578" s="69"/>
      <c r="AM1578" s="69"/>
      <c r="AN1578" s="69"/>
      <c r="AO1578" s="69"/>
      <c r="AP1578" s="69">
        <v>158</v>
      </c>
      <c r="AQ1578" s="68">
        <f t="shared" si="305"/>
        <v>158</v>
      </c>
      <c r="AR1578" s="69">
        <v>538.04999999999995</v>
      </c>
      <c r="AS1578" s="69"/>
      <c r="AT1578" s="72">
        <f t="shared" si="306"/>
        <v>111.96899999999999</v>
      </c>
      <c r="AU1578" s="71">
        <f t="shared" si="310"/>
        <v>12.565409999999998</v>
      </c>
      <c r="AV1578" s="68">
        <f t="shared" si="307"/>
        <v>2754.48441</v>
      </c>
      <c r="AW1578" s="68">
        <f t="shared" si="309"/>
        <v>33053.812919999997</v>
      </c>
      <c r="AX1578" s="70">
        <v>400</v>
      </c>
      <c r="AY1578" s="70">
        <v>600</v>
      </c>
      <c r="AZ1578" s="70"/>
      <c r="BA1578" s="68">
        <f t="shared" si="308"/>
        <v>34053.812919999997</v>
      </c>
      <c r="BB1578" s="17"/>
      <c r="BC1578" s="81"/>
    </row>
    <row r="1579" spans="1:55" s="20" customFormat="1" ht="39.75" customHeight="1" x14ac:dyDescent="0.25">
      <c r="A1579" s="81" t="s">
        <v>73</v>
      </c>
      <c r="B1579" s="34" t="s">
        <v>2</v>
      </c>
      <c r="C1579" s="34"/>
      <c r="D1579" s="34"/>
      <c r="E1579" s="34"/>
      <c r="F1579" s="34" t="s">
        <v>5182</v>
      </c>
      <c r="G1579" s="15" t="s">
        <v>4783</v>
      </c>
      <c r="H1579" s="16"/>
      <c r="I1579" s="172">
        <f t="shared" si="301"/>
        <v>1567</v>
      </c>
      <c r="J1579" s="83">
        <f t="shared" si="300"/>
        <v>1512</v>
      </c>
      <c r="K1579" s="17" t="s">
        <v>4753</v>
      </c>
      <c r="L1579" s="60" t="s">
        <v>4785</v>
      </c>
      <c r="M1579" s="60" t="s">
        <v>5649</v>
      </c>
      <c r="N1579" s="139" t="s">
        <v>4801</v>
      </c>
      <c r="O1579" s="18" t="s">
        <v>4493</v>
      </c>
      <c r="P1579" s="47" t="s">
        <v>4494</v>
      </c>
      <c r="Q1579" s="48">
        <v>32104</v>
      </c>
      <c r="R1579" s="66" t="s">
        <v>1698</v>
      </c>
      <c r="S1579" s="48" t="s">
        <v>76</v>
      </c>
      <c r="T1579" s="56" t="s">
        <v>77</v>
      </c>
      <c r="U1579" s="47" t="s">
        <v>1821</v>
      </c>
      <c r="V1579" s="58" t="s">
        <v>142</v>
      </c>
      <c r="W1579" s="58" t="s">
        <v>143</v>
      </c>
      <c r="X1579" s="58" t="s">
        <v>5183</v>
      </c>
      <c r="Y1579" s="19" t="s">
        <v>5197</v>
      </c>
      <c r="Z1579" s="71"/>
      <c r="AA1579" s="69"/>
      <c r="AB1579" s="68">
        <f t="shared" si="302"/>
        <v>0</v>
      </c>
      <c r="AC1579" s="69">
        <v>1233.7</v>
      </c>
      <c r="AD1579" s="69">
        <v>664.3</v>
      </c>
      <c r="AE1579" s="69">
        <v>16.54</v>
      </c>
      <c r="AF1579" s="68">
        <f t="shared" si="303"/>
        <v>1914.54</v>
      </c>
      <c r="AG1579" s="69"/>
      <c r="AH1579" s="69"/>
      <c r="AI1579" s="69"/>
      <c r="AJ1579" s="68">
        <f t="shared" si="304"/>
        <v>0</v>
      </c>
      <c r="AK1579" s="69"/>
      <c r="AL1579" s="69"/>
      <c r="AM1579" s="69"/>
      <c r="AN1579" s="69"/>
      <c r="AO1579" s="69"/>
      <c r="AP1579" s="69">
        <v>158</v>
      </c>
      <c r="AQ1579" s="68">
        <f t="shared" si="305"/>
        <v>158</v>
      </c>
      <c r="AR1579" s="69">
        <v>529.16</v>
      </c>
      <c r="AS1579" s="69"/>
      <c r="AT1579" s="72">
        <f t="shared" si="306"/>
        <v>111.033</v>
      </c>
      <c r="AU1579" s="71">
        <f t="shared" si="310"/>
        <v>12.460369999999999</v>
      </c>
      <c r="AV1579" s="68">
        <f t="shared" si="307"/>
        <v>2725.1933699999995</v>
      </c>
      <c r="AW1579" s="68">
        <f t="shared" si="309"/>
        <v>32702.320439999996</v>
      </c>
      <c r="AX1579" s="70">
        <v>400</v>
      </c>
      <c r="AY1579" s="70">
        <v>600</v>
      </c>
      <c r="AZ1579" s="70"/>
      <c r="BA1579" s="68">
        <f t="shared" si="308"/>
        <v>33702.320439999996</v>
      </c>
      <c r="BB1579" s="17"/>
      <c r="BC1579" s="81"/>
    </row>
    <row r="1580" spans="1:55" s="20" customFormat="1" ht="39.75" customHeight="1" x14ac:dyDescent="0.25">
      <c r="A1580" s="81" t="s">
        <v>73</v>
      </c>
      <c r="B1580" s="34" t="s">
        <v>2</v>
      </c>
      <c r="C1580" s="34"/>
      <c r="D1580" s="34"/>
      <c r="E1580" s="34"/>
      <c r="F1580" s="34" t="s">
        <v>5182</v>
      </c>
      <c r="G1580" s="15" t="s">
        <v>4783</v>
      </c>
      <c r="H1580" s="16"/>
      <c r="I1580" s="172">
        <f t="shared" si="301"/>
        <v>1568</v>
      </c>
      <c r="J1580" s="83">
        <f t="shared" si="300"/>
        <v>1513</v>
      </c>
      <c r="K1580" s="17" t="s">
        <v>4753</v>
      </c>
      <c r="L1580" s="60" t="s">
        <v>4785</v>
      </c>
      <c r="M1580" s="60" t="s">
        <v>5649</v>
      </c>
      <c r="N1580" s="53" t="s">
        <v>4807</v>
      </c>
      <c r="O1580" s="18" t="s">
        <v>4495</v>
      </c>
      <c r="P1580" s="47" t="s">
        <v>4496</v>
      </c>
      <c r="Q1580" s="48">
        <v>35250</v>
      </c>
      <c r="R1580" s="66" t="s">
        <v>1699</v>
      </c>
      <c r="S1580" s="48" t="s">
        <v>76</v>
      </c>
      <c r="T1580" s="56" t="s">
        <v>77</v>
      </c>
      <c r="U1580" s="47" t="s">
        <v>1821</v>
      </c>
      <c r="V1580" s="58" t="s">
        <v>142</v>
      </c>
      <c r="W1580" s="58" t="s">
        <v>143</v>
      </c>
      <c r="X1580" s="58" t="s">
        <v>5183</v>
      </c>
      <c r="Y1580" s="19" t="s">
        <v>5169</v>
      </c>
      <c r="Z1580" s="71"/>
      <c r="AA1580" s="69"/>
      <c r="AB1580" s="68">
        <f t="shared" si="302"/>
        <v>0</v>
      </c>
      <c r="AC1580" s="69">
        <v>1233.7</v>
      </c>
      <c r="AD1580" s="69">
        <v>664.3</v>
      </c>
      <c r="AE1580" s="69"/>
      <c r="AF1580" s="68">
        <f t="shared" si="303"/>
        <v>1898</v>
      </c>
      <c r="AG1580" s="69"/>
      <c r="AH1580" s="69"/>
      <c r="AI1580" s="69"/>
      <c r="AJ1580" s="68">
        <f t="shared" si="304"/>
        <v>0</v>
      </c>
      <c r="AK1580" s="69"/>
      <c r="AL1580" s="69"/>
      <c r="AM1580" s="69"/>
      <c r="AN1580" s="69"/>
      <c r="AO1580" s="69">
        <v>150</v>
      </c>
      <c r="AP1580" s="69">
        <v>158</v>
      </c>
      <c r="AQ1580" s="68">
        <f t="shared" si="305"/>
        <v>308</v>
      </c>
      <c r="AR1580" s="69">
        <v>574.72</v>
      </c>
      <c r="AS1580" s="69"/>
      <c r="AT1580" s="72">
        <f t="shared" si="306"/>
        <v>111.033</v>
      </c>
      <c r="AU1580" s="71">
        <f t="shared" si="310"/>
        <v>12.460369999999999</v>
      </c>
      <c r="AV1580" s="68">
        <f t="shared" si="307"/>
        <v>2904.2133699999999</v>
      </c>
      <c r="AW1580" s="68">
        <f t="shared" si="309"/>
        <v>34850.560440000001</v>
      </c>
      <c r="AX1580" s="70">
        <v>400</v>
      </c>
      <c r="AY1580" s="70">
        <v>600</v>
      </c>
      <c r="AZ1580" s="70"/>
      <c r="BA1580" s="68">
        <f t="shared" si="308"/>
        <v>35850.560440000001</v>
      </c>
      <c r="BB1580" s="17"/>
      <c r="BC1580" s="81"/>
    </row>
    <row r="1581" spans="1:55" s="20" customFormat="1" ht="39.75" customHeight="1" x14ac:dyDescent="0.25">
      <c r="A1581" s="81" t="s">
        <v>73</v>
      </c>
      <c r="B1581" s="34" t="s">
        <v>2</v>
      </c>
      <c r="C1581" s="34"/>
      <c r="D1581" s="34"/>
      <c r="E1581" s="34"/>
      <c r="F1581" s="34" t="s">
        <v>5182</v>
      </c>
      <c r="G1581" s="15" t="s">
        <v>4783</v>
      </c>
      <c r="H1581" s="16"/>
      <c r="I1581" s="172">
        <f t="shared" si="301"/>
        <v>1569</v>
      </c>
      <c r="J1581" s="83">
        <f t="shared" si="300"/>
        <v>1514</v>
      </c>
      <c r="K1581" s="17" t="s">
        <v>4753</v>
      </c>
      <c r="L1581" s="60" t="s">
        <v>4785</v>
      </c>
      <c r="M1581" s="60" t="s">
        <v>5649</v>
      </c>
      <c r="N1581" s="53" t="s">
        <v>4792</v>
      </c>
      <c r="O1581" s="18" t="s">
        <v>4497</v>
      </c>
      <c r="P1581" s="47" t="s">
        <v>4498</v>
      </c>
      <c r="Q1581" s="48">
        <v>33070</v>
      </c>
      <c r="R1581" s="66" t="s">
        <v>1700</v>
      </c>
      <c r="S1581" s="48" t="s">
        <v>76</v>
      </c>
      <c r="T1581" s="56" t="s">
        <v>77</v>
      </c>
      <c r="U1581" s="47" t="s">
        <v>1821</v>
      </c>
      <c r="V1581" s="58" t="s">
        <v>142</v>
      </c>
      <c r="W1581" s="58" t="s">
        <v>143</v>
      </c>
      <c r="X1581" s="58" t="s">
        <v>5183</v>
      </c>
      <c r="Y1581" s="19" t="s">
        <v>5169</v>
      </c>
      <c r="Z1581" s="71"/>
      <c r="AA1581" s="69"/>
      <c r="AB1581" s="68">
        <f t="shared" si="302"/>
        <v>0</v>
      </c>
      <c r="AC1581" s="69">
        <v>1233.7</v>
      </c>
      <c r="AD1581" s="69">
        <v>664.3</v>
      </c>
      <c r="AE1581" s="69">
        <v>17.57</v>
      </c>
      <c r="AF1581" s="68">
        <f t="shared" si="303"/>
        <v>1915.57</v>
      </c>
      <c r="AG1581" s="69"/>
      <c r="AH1581" s="69"/>
      <c r="AI1581" s="69"/>
      <c r="AJ1581" s="68">
        <f t="shared" si="304"/>
        <v>0</v>
      </c>
      <c r="AK1581" s="69"/>
      <c r="AL1581" s="69"/>
      <c r="AM1581" s="69"/>
      <c r="AN1581" s="69"/>
      <c r="AO1581" s="69"/>
      <c r="AP1581" s="69">
        <v>158</v>
      </c>
      <c r="AQ1581" s="68">
        <f t="shared" si="305"/>
        <v>158</v>
      </c>
      <c r="AR1581" s="69">
        <v>504.38</v>
      </c>
      <c r="AS1581" s="69"/>
      <c r="AT1581" s="72">
        <f t="shared" si="306"/>
        <v>111.033</v>
      </c>
      <c r="AU1581" s="71">
        <f t="shared" si="310"/>
        <v>12.460369999999999</v>
      </c>
      <c r="AV1581" s="68">
        <f t="shared" si="307"/>
        <v>2701.4433699999995</v>
      </c>
      <c r="AW1581" s="68">
        <f t="shared" si="309"/>
        <v>32417.320439999996</v>
      </c>
      <c r="AX1581" s="70">
        <v>400</v>
      </c>
      <c r="AY1581" s="70">
        <v>600</v>
      </c>
      <c r="AZ1581" s="70"/>
      <c r="BA1581" s="68">
        <f t="shared" si="308"/>
        <v>33417.320439999996</v>
      </c>
      <c r="BB1581" s="17"/>
      <c r="BC1581" s="81"/>
    </row>
    <row r="1582" spans="1:55" s="20" customFormat="1" ht="39.75" customHeight="1" x14ac:dyDescent="0.25">
      <c r="A1582" s="81" t="s">
        <v>73</v>
      </c>
      <c r="B1582" s="34" t="s">
        <v>2</v>
      </c>
      <c r="C1582" s="34"/>
      <c r="D1582" s="34"/>
      <c r="E1582" s="34"/>
      <c r="F1582" s="34" t="s">
        <v>5182</v>
      </c>
      <c r="G1582" s="15" t="s">
        <v>4783</v>
      </c>
      <c r="H1582" s="16"/>
      <c r="I1582" s="172">
        <f t="shared" si="301"/>
        <v>1570</v>
      </c>
      <c r="J1582" s="83">
        <f t="shared" si="300"/>
        <v>1515</v>
      </c>
      <c r="K1582" s="17" t="s">
        <v>4753</v>
      </c>
      <c r="L1582" s="60" t="s">
        <v>4785</v>
      </c>
      <c r="M1582" s="60" t="s">
        <v>5649</v>
      </c>
      <c r="N1582" s="53" t="s">
        <v>4800</v>
      </c>
      <c r="O1582" s="18" t="s">
        <v>4499</v>
      </c>
      <c r="P1582" s="47" t="s">
        <v>4500</v>
      </c>
      <c r="Q1582" s="48">
        <v>32104</v>
      </c>
      <c r="R1582" s="66" t="s">
        <v>1701</v>
      </c>
      <c r="S1582" s="48" t="s">
        <v>76</v>
      </c>
      <c r="T1582" s="56" t="s">
        <v>77</v>
      </c>
      <c r="U1582" s="47" t="s">
        <v>1821</v>
      </c>
      <c r="V1582" s="58" t="s">
        <v>146</v>
      </c>
      <c r="W1582" s="58" t="s">
        <v>147</v>
      </c>
      <c r="X1582" s="58" t="s">
        <v>5183</v>
      </c>
      <c r="Y1582" s="19" t="s">
        <v>5169</v>
      </c>
      <c r="Z1582" s="71"/>
      <c r="AA1582" s="69"/>
      <c r="AB1582" s="68">
        <f t="shared" si="302"/>
        <v>0</v>
      </c>
      <c r="AC1582" s="69">
        <v>1214.2</v>
      </c>
      <c r="AD1582" s="69">
        <v>653.79999999999995</v>
      </c>
      <c r="AE1582" s="69">
        <v>21.91</v>
      </c>
      <c r="AF1582" s="68">
        <f t="shared" si="303"/>
        <v>1889.91</v>
      </c>
      <c r="AG1582" s="69"/>
      <c r="AH1582" s="69"/>
      <c r="AI1582" s="69"/>
      <c r="AJ1582" s="68">
        <f t="shared" si="304"/>
        <v>0</v>
      </c>
      <c r="AK1582" s="69"/>
      <c r="AL1582" s="69"/>
      <c r="AM1582" s="69"/>
      <c r="AN1582" s="69"/>
      <c r="AO1582" s="69"/>
      <c r="AP1582" s="69">
        <v>158</v>
      </c>
      <c r="AQ1582" s="68">
        <f t="shared" si="305"/>
        <v>158</v>
      </c>
      <c r="AR1582" s="69">
        <v>502.38</v>
      </c>
      <c r="AS1582" s="69"/>
      <c r="AT1582" s="72">
        <f t="shared" si="306"/>
        <v>109.27800000000001</v>
      </c>
      <c r="AU1582" s="71">
        <f t="shared" si="310"/>
        <v>12.26342</v>
      </c>
      <c r="AV1582" s="68">
        <f t="shared" si="307"/>
        <v>2671.83142</v>
      </c>
      <c r="AW1582" s="68">
        <f t="shared" si="309"/>
        <v>32061.977039999998</v>
      </c>
      <c r="AX1582" s="70">
        <v>400</v>
      </c>
      <c r="AY1582" s="70">
        <v>600</v>
      </c>
      <c r="AZ1582" s="70"/>
      <c r="BA1582" s="68">
        <f t="shared" si="308"/>
        <v>33061.977039999998</v>
      </c>
      <c r="BB1582" s="17"/>
      <c r="BC1582" s="81"/>
    </row>
    <row r="1583" spans="1:55" s="20" customFormat="1" ht="39.75" customHeight="1" x14ac:dyDescent="0.25">
      <c r="A1583" s="81" t="s">
        <v>73</v>
      </c>
      <c r="B1583" s="34" t="s">
        <v>2</v>
      </c>
      <c r="C1583" s="34"/>
      <c r="D1583" s="34"/>
      <c r="E1583" s="34"/>
      <c r="F1583" s="34" t="s">
        <v>5182</v>
      </c>
      <c r="G1583" s="15" t="s">
        <v>4783</v>
      </c>
      <c r="H1583" s="16"/>
      <c r="I1583" s="172">
        <f t="shared" si="301"/>
        <v>1571</v>
      </c>
      <c r="J1583" s="83">
        <f t="shared" si="300"/>
        <v>1516</v>
      </c>
      <c r="K1583" s="17" t="s">
        <v>4753</v>
      </c>
      <c r="L1583" s="60" t="s">
        <v>4785</v>
      </c>
      <c r="M1583" s="60" t="s">
        <v>5649</v>
      </c>
      <c r="N1583" s="53" t="s">
        <v>4800</v>
      </c>
      <c r="O1583" s="18" t="s">
        <v>4501</v>
      </c>
      <c r="P1583" s="47" t="s">
        <v>4502</v>
      </c>
      <c r="Q1583" s="48">
        <v>34870</v>
      </c>
      <c r="R1583" s="66" t="s">
        <v>1702</v>
      </c>
      <c r="S1583" s="48" t="s">
        <v>76</v>
      </c>
      <c r="T1583" s="56" t="s">
        <v>77</v>
      </c>
      <c r="U1583" s="47" t="s">
        <v>1821</v>
      </c>
      <c r="V1583" s="58" t="s">
        <v>142</v>
      </c>
      <c r="W1583" s="58" t="s">
        <v>143</v>
      </c>
      <c r="X1583" s="58" t="s">
        <v>5183</v>
      </c>
      <c r="Y1583" s="19" t="s">
        <v>5169</v>
      </c>
      <c r="Z1583" s="71"/>
      <c r="AA1583" s="69"/>
      <c r="AB1583" s="68">
        <f t="shared" si="302"/>
        <v>0</v>
      </c>
      <c r="AC1583" s="69">
        <v>1233.7</v>
      </c>
      <c r="AD1583" s="69">
        <v>664.3</v>
      </c>
      <c r="AE1583" s="69"/>
      <c r="AF1583" s="68">
        <f t="shared" si="303"/>
        <v>1898</v>
      </c>
      <c r="AG1583" s="69"/>
      <c r="AH1583" s="69"/>
      <c r="AI1583" s="69"/>
      <c r="AJ1583" s="68">
        <f t="shared" si="304"/>
        <v>0</v>
      </c>
      <c r="AK1583" s="69"/>
      <c r="AL1583" s="69"/>
      <c r="AM1583" s="69"/>
      <c r="AN1583" s="69"/>
      <c r="AO1583" s="69"/>
      <c r="AP1583" s="69">
        <v>158</v>
      </c>
      <c r="AQ1583" s="68">
        <f t="shared" si="305"/>
        <v>158</v>
      </c>
      <c r="AR1583" s="69">
        <v>515.27</v>
      </c>
      <c r="AS1583" s="69"/>
      <c r="AT1583" s="72">
        <f t="shared" si="306"/>
        <v>111.033</v>
      </c>
      <c r="AU1583" s="71">
        <f t="shared" si="310"/>
        <v>12.460369999999999</v>
      </c>
      <c r="AV1583" s="68">
        <f t="shared" si="307"/>
        <v>2694.7633699999997</v>
      </c>
      <c r="AW1583" s="68">
        <f t="shared" si="309"/>
        <v>32337.160439999996</v>
      </c>
      <c r="AX1583" s="70">
        <v>400</v>
      </c>
      <c r="AY1583" s="70">
        <v>600</v>
      </c>
      <c r="AZ1583" s="70"/>
      <c r="BA1583" s="68">
        <f t="shared" si="308"/>
        <v>33337.160439999992</v>
      </c>
      <c r="BB1583" s="17"/>
      <c r="BC1583" s="81"/>
    </row>
    <row r="1584" spans="1:55" s="20" customFormat="1" ht="39.75" customHeight="1" x14ac:dyDescent="0.25">
      <c r="A1584" s="81" t="s">
        <v>73</v>
      </c>
      <c r="B1584" s="34" t="s">
        <v>2</v>
      </c>
      <c r="C1584" s="34"/>
      <c r="D1584" s="34"/>
      <c r="E1584" s="34"/>
      <c r="F1584" s="34" t="s">
        <v>5182</v>
      </c>
      <c r="G1584" s="15" t="s">
        <v>4783</v>
      </c>
      <c r="H1584" s="16"/>
      <c r="I1584" s="172">
        <f t="shared" si="301"/>
        <v>1572</v>
      </c>
      <c r="J1584" s="83">
        <f t="shared" si="300"/>
        <v>1517</v>
      </c>
      <c r="K1584" s="17" t="s">
        <v>4753</v>
      </c>
      <c r="L1584" s="60" t="s">
        <v>4785</v>
      </c>
      <c r="M1584" s="60" t="s">
        <v>5649</v>
      </c>
      <c r="N1584" s="53" t="s">
        <v>4790</v>
      </c>
      <c r="O1584" s="18" t="s">
        <v>4503</v>
      </c>
      <c r="P1584" s="47" t="s">
        <v>4504</v>
      </c>
      <c r="Q1584" s="48">
        <v>32371</v>
      </c>
      <c r="R1584" s="66" t="s">
        <v>1703</v>
      </c>
      <c r="S1584" s="48" t="s">
        <v>76</v>
      </c>
      <c r="T1584" s="56" t="s">
        <v>77</v>
      </c>
      <c r="U1584" s="47" t="s">
        <v>1821</v>
      </c>
      <c r="V1584" s="58" t="s">
        <v>142</v>
      </c>
      <c r="W1584" s="58" t="s">
        <v>143</v>
      </c>
      <c r="X1584" s="58" t="s">
        <v>5183</v>
      </c>
      <c r="Y1584" s="19" t="s">
        <v>5197</v>
      </c>
      <c r="Z1584" s="71"/>
      <c r="AA1584" s="69"/>
      <c r="AB1584" s="68">
        <f t="shared" si="302"/>
        <v>0</v>
      </c>
      <c r="AC1584" s="69">
        <v>1233.7</v>
      </c>
      <c r="AD1584" s="69">
        <v>664.3</v>
      </c>
      <c r="AE1584" s="69">
        <v>20.57</v>
      </c>
      <c r="AF1584" s="68">
        <f t="shared" si="303"/>
        <v>1918.57</v>
      </c>
      <c r="AG1584" s="69"/>
      <c r="AH1584" s="69"/>
      <c r="AI1584" s="69"/>
      <c r="AJ1584" s="68">
        <f t="shared" si="304"/>
        <v>0</v>
      </c>
      <c r="AK1584" s="69"/>
      <c r="AL1584" s="69"/>
      <c r="AM1584" s="69"/>
      <c r="AN1584" s="69"/>
      <c r="AO1584" s="69">
        <v>150</v>
      </c>
      <c r="AP1584" s="69">
        <v>158</v>
      </c>
      <c r="AQ1584" s="68">
        <f t="shared" si="305"/>
        <v>308</v>
      </c>
      <c r="AR1584" s="69">
        <v>516.27</v>
      </c>
      <c r="AS1584" s="69"/>
      <c r="AT1584" s="72">
        <f t="shared" si="306"/>
        <v>111.033</v>
      </c>
      <c r="AU1584" s="71">
        <f t="shared" si="310"/>
        <v>12.460369999999999</v>
      </c>
      <c r="AV1584" s="68">
        <f t="shared" si="307"/>
        <v>2866.3333699999994</v>
      </c>
      <c r="AW1584" s="68">
        <f t="shared" si="309"/>
        <v>34396.000439999989</v>
      </c>
      <c r="AX1584" s="70">
        <v>400</v>
      </c>
      <c r="AY1584" s="70">
        <v>600</v>
      </c>
      <c r="AZ1584" s="70"/>
      <c r="BA1584" s="68">
        <f t="shared" si="308"/>
        <v>35396.000439999989</v>
      </c>
      <c r="BB1584" s="17"/>
      <c r="BC1584" s="81"/>
    </row>
    <row r="1585" spans="1:55" s="20" customFormat="1" ht="39.75" customHeight="1" x14ac:dyDescent="0.25">
      <c r="A1585" s="81" t="s">
        <v>73</v>
      </c>
      <c r="B1585" s="34" t="s">
        <v>2</v>
      </c>
      <c r="C1585" s="34"/>
      <c r="D1585" s="34"/>
      <c r="E1585" s="34"/>
      <c r="F1585" s="34" t="s">
        <v>5182</v>
      </c>
      <c r="G1585" s="15" t="s">
        <v>4783</v>
      </c>
      <c r="H1585" s="16"/>
      <c r="I1585" s="172">
        <f t="shared" si="301"/>
        <v>1573</v>
      </c>
      <c r="J1585" s="83">
        <f t="shared" si="300"/>
        <v>1518</v>
      </c>
      <c r="K1585" s="17" t="s">
        <v>4728</v>
      </c>
      <c r="L1585" s="60" t="s">
        <v>4785</v>
      </c>
      <c r="M1585" s="60" t="s">
        <v>5649</v>
      </c>
      <c r="N1585" s="53" t="s">
        <v>4800</v>
      </c>
      <c r="O1585" s="18" t="s">
        <v>5893</v>
      </c>
      <c r="P1585" s="47" t="s">
        <v>5894</v>
      </c>
      <c r="Q1585" s="48">
        <v>32870</v>
      </c>
      <c r="R1585" s="66" t="s">
        <v>1704</v>
      </c>
      <c r="S1585" s="48" t="s">
        <v>76</v>
      </c>
      <c r="T1585" s="56" t="s">
        <v>1816</v>
      </c>
      <c r="U1585" s="47" t="s">
        <v>1821</v>
      </c>
      <c r="V1585" s="58" t="s">
        <v>148</v>
      </c>
      <c r="W1585" s="58" t="s">
        <v>149</v>
      </c>
      <c r="X1585" s="58" t="s">
        <v>5183</v>
      </c>
      <c r="Y1585" s="19" t="s">
        <v>5169</v>
      </c>
      <c r="Z1585" s="71"/>
      <c r="AA1585" s="69"/>
      <c r="AB1585" s="68">
        <f t="shared" si="302"/>
        <v>0</v>
      </c>
      <c r="AC1585" s="69">
        <v>1209</v>
      </c>
      <c r="AD1585" s="69">
        <v>651</v>
      </c>
      <c r="AE1585" s="69"/>
      <c r="AF1585" s="68">
        <f t="shared" si="303"/>
        <v>1860</v>
      </c>
      <c r="AG1585" s="69"/>
      <c r="AH1585" s="69"/>
      <c r="AI1585" s="69"/>
      <c r="AJ1585" s="68">
        <f t="shared" si="304"/>
        <v>0</v>
      </c>
      <c r="AK1585" s="69"/>
      <c r="AL1585" s="69"/>
      <c r="AM1585" s="69"/>
      <c r="AN1585" s="69"/>
      <c r="AO1585" s="69">
        <v>150</v>
      </c>
      <c r="AP1585" s="69">
        <v>158</v>
      </c>
      <c r="AQ1585" s="68">
        <f t="shared" si="305"/>
        <v>308</v>
      </c>
      <c r="AR1585" s="69">
        <v>419.15</v>
      </c>
      <c r="AS1585" s="69"/>
      <c r="AT1585" s="72">
        <f t="shared" si="306"/>
        <v>108.81</v>
      </c>
      <c r="AU1585" s="71">
        <f t="shared" si="310"/>
        <v>12.210899999999999</v>
      </c>
      <c r="AV1585" s="68">
        <f t="shared" si="307"/>
        <v>2708.1709000000001</v>
      </c>
      <c r="AW1585" s="68">
        <f t="shared" si="309"/>
        <v>32498.050800000001</v>
      </c>
      <c r="AX1585" s="70">
        <v>400</v>
      </c>
      <c r="AY1585" s="70">
        <v>600</v>
      </c>
      <c r="AZ1585" s="70"/>
      <c r="BA1585" s="68">
        <f t="shared" si="308"/>
        <v>33498.050799999997</v>
      </c>
      <c r="BB1585" s="17" t="s">
        <v>5947</v>
      </c>
      <c r="BC1585" s="81"/>
    </row>
    <row r="1586" spans="1:55" s="20" customFormat="1" ht="39.75" customHeight="1" x14ac:dyDescent="0.25">
      <c r="A1586" s="81" t="s">
        <v>73</v>
      </c>
      <c r="B1586" s="34" t="s">
        <v>2</v>
      </c>
      <c r="C1586" s="34"/>
      <c r="D1586" s="34"/>
      <c r="E1586" s="34"/>
      <c r="F1586" s="34" t="s">
        <v>5182</v>
      </c>
      <c r="G1586" s="15" t="s">
        <v>4783</v>
      </c>
      <c r="H1586" s="16"/>
      <c r="I1586" s="172">
        <f t="shared" si="301"/>
        <v>1574</v>
      </c>
      <c r="J1586" s="83">
        <f t="shared" si="300"/>
        <v>1519</v>
      </c>
      <c r="K1586" s="17" t="s">
        <v>4753</v>
      </c>
      <c r="L1586" s="60" t="s">
        <v>4785</v>
      </c>
      <c r="M1586" s="60" t="s">
        <v>5649</v>
      </c>
      <c r="N1586" s="139" t="s">
        <v>4801</v>
      </c>
      <c r="O1586" s="18" t="s">
        <v>4507</v>
      </c>
      <c r="P1586" s="47" t="s">
        <v>4508</v>
      </c>
      <c r="Q1586" s="48">
        <v>31017</v>
      </c>
      <c r="R1586" s="66" t="s">
        <v>1705</v>
      </c>
      <c r="S1586" s="48" t="s">
        <v>76</v>
      </c>
      <c r="T1586" s="56" t="s">
        <v>77</v>
      </c>
      <c r="U1586" s="47" t="s">
        <v>1821</v>
      </c>
      <c r="V1586" s="58" t="s">
        <v>138</v>
      </c>
      <c r="W1586" s="58" t="s">
        <v>139</v>
      </c>
      <c r="X1586" s="58" t="s">
        <v>5183</v>
      </c>
      <c r="Y1586" s="19" t="s">
        <v>5169</v>
      </c>
      <c r="Z1586" s="71"/>
      <c r="AA1586" s="69"/>
      <c r="AB1586" s="68">
        <f t="shared" si="302"/>
        <v>0</v>
      </c>
      <c r="AC1586" s="69">
        <v>1255.1500000000001</v>
      </c>
      <c r="AD1586" s="69">
        <v>675.85</v>
      </c>
      <c r="AE1586" s="69">
        <v>34.729999999999997</v>
      </c>
      <c r="AF1586" s="68">
        <f t="shared" si="303"/>
        <v>1965.73</v>
      </c>
      <c r="AG1586" s="69"/>
      <c r="AH1586" s="69"/>
      <c r="AI1586" s="69"/>
      <c r="AJ1586" s="68">
        <f t="shared" si="304"/>
        <v>0</v>
      </c>
      <c r="AK1586" s="69"/>
      <c r="AL1586" s="69"/>
      <c r="AM1586" s="69"/>
      <c r="AN1586" s="69"/>
      <c r="AO1586" s="69"/>
      <c r="AP1586" s="69">
        <v>158</v>
      </c>
      <c r="AQ1586" s="68">
        <f t="shared" si="305"/>
        <v>158</v>
      </c>
      <c r="AR1586" s="69">
        <v>528.16</v>
      </c>
      <c r="AS1586" s="69"/>
      <c r="AT1586" s="72">
        <f t="shared" si="306"/>
        <v>112.96350000000001</v>
      </c>
      <c r="AU1586" s="71">
        <f t="shared" si="310"/>
        <v>12.677015000000001</v>
      </c>
      <c r="AV1586" s="68">
        <f t="shared" si="307"/>
        <v>2777.5305149999999</v>
      </c>
      <c r="AW1586" s="68">
        <f t="shared" si="309"/>
        <v>33330.366179999997</v>
      </c>
      <c r="AX1586" s="70">
        <v>400</v>
      </c>
      <c r="AY1586" s="70">
        <v>600</v>
      </c>
      <c r="AZ1586" s="70"/>
      <c r="BA1586" s="68">
        <f t="shared" si="308"/>
        <v>34330.366179999997</v>
      </c>
      <c r="BB1586" s="17"/>
      <c r="BC1586" s="81"/>
    </row>
    <row r="1587" spans="1:55" s="20" customFormat="1" ht="39.75" customHeight="1" x14ac:dyDescent="0.25">
      <c r="A1587" s="81" t="s">
        <v>73</v>
      </c>
      <c r="B1587" s="34" t="s">
        <v>2</v>
      </c>
      <c r="C1587" s="34"/>
      <c r="D1587" s="34"/>
      <c r="E1587" s="34"/>
      <c r="F1587" s="34" t="s">
        <v>5182</v>
      </c>
      <c r="G1587" s="15" t="s">
        <v>4783</v>
      </c>
      <c r="H1587" s="16"/>
      <c r="I1587" s="172">
        <f t="shared" si="301"/>
        <v>1575</v>
      </c>
      <c r="J1587" s="83">
        <f t="shared" si="300"/>
        <v>1520</v>
      </c>
      <c r="K1587" s="17" t="s">
        <v>4753</v>
      </c>
      <c r="L1587" s="60" t="s">
        <v>4785</v>
      </c>
      <c r="M1587" s="60" t="s">
        <v>5649</v>
      </c>
      <c r="N1587" s="139" t="s">
        <v>4801</v>
      </c>
      <c r="O1587" s="18" t="s">
        <v>4509</v>
      </c>
      <c r="P1587" s="47" t="s">
        <v>4510</v>
      </c>
      <c r="Q1587" s="48">
        <v>31017</v>
      </c>
      <c r="R1587" s="66" t="s">
        <v>1706</v>
      </c>
      <c r="S1587" s="48" t="s">
        <v>76</v>
      </c>
      <c r="T1587" s="56" t="s">
        <v>77</v>
      </c>
      <c r="U1587" s="47" t="s">
        <v>1821</v>
      </c>
      <c r="V1587" s="58" t="s">
        <v>146</v>
      </c>
      <c r="W1587" s="58" t="s">
        <v>147</v>
      </c>
      <c r="X1587" s="58" t="s">
        <v>5183</v>
      </c>
      <c r="Y1587" s="19" t="s">
        <v>5197</v>
      </c>
      <c r="Z1587" s="71"/>
      <c r="AA1587" s="69"/>
      <c r="AB1587" s="68">
        <f t="shared" si="302"/>
        <v>0</v>
      </c>
      <c r="AC1587" s="69">
        <v>1214.2</v>
      </c>
      <c r="AD1587" s="69">
        <v>653.79999999999995</v>
      </c>
      <c r="AE1587" s="69">
        <v>19.11</v>
      </c>
      <c r="AF1587" s="68">
        <f t="shared" si="303"/>
        <v>1887.11</v>
      </c>
      <c r="AG1587" s="69"/>
      <c r="AH1587" s="69"/>
      <c r="AI1587" s="69"/>
      <c r="AJ1587" s="68">
        <f t="shared" si="304"/>
        <v>0</v>
      </c>
      <c r="AK1587" s="69"/>
      <c r="AL1587" s="69"/>
      <c r="AM1587" s="69"/>
      <c r="AN1587" s="69"/>
      <c r="AO1587" s="69"/>
      <c r="AP1587" s="69">
        <v>158</v>
      </c>
      <c r="AQ1587" s="68">
        <f t="shared" si="305"/>
        <v>158</v>
      </c>
      <c r="AR1587" s="69">
        <v>551.94000000000005</v>
      </c>
      <c r="AS1587" s="69"/>
      <c r="AT1587" s="72">
        <f t="shared" si="306"/>
        <v>109.27800000000001</v>
      </c>
      <c r="AU1587" s="71">
        <f t="shared" si="310"/>
        <v>12.26342</v>
      </c>
      <c r="AV1587" s="68">
        <f t="shared" si="307"/>
        <v>2718.5914200000002</v>
      </c>
      <c r="AW1587" s="68">
        <f t="shared" si="309"/>
        <v>32623.097040000001</v>
      </c>
      <c r="AX1587" s="70">
        <v>400</v>
      </c>
      <c r="AY1587" s="70">
        <v>600</v>
      </c>
      <c r="AZ1587" s="70"/>
      <c r="BA1587" s="68">
        <f t="shared" si="308"/>
        <v>33623.097040000001</v>
      </c>
      <c r="BB1587" s="17"/>
      <c r="BC1587" s="81"/>
    </row>
    <row r="1588" spans="1:55" s="20" customFormat="1" ht="39.75" customHeight="1" x14ac:dyDescent="0.25">
      <c r="A1588" s="81" t="s">
        <v>73</v>
      </c>
      <c r="B1588" s="34" t="s">
        <v>2</v>
      </c>
      <c r="C1588" s="34"/>
      <c r="D1588" s="34"/>
      <c r="E1588" s="34"/>
      <c r="F1588" s="34" t="s">
        <v>5182</v>
      </c>
      <c r="G1588" s="15" t="s">
        <v>4783</v>
      </c>
      <c r="H1588" s="16"/>
      <c r="I1588" s="172">
        <f t="shared" si="301"/>
        <v>1576</v>
      </c>
      <c r="J1588" s="83">
        <f t="shared" si="300"/>
        <v>1521</v>
      </c>
      <c r="K1588" s="17" t="s">
        <v>4753</v>
      </c>
      <c r="L1588" s="60" t="s">
        <v>4785</v>
      </c>
      <c r="M1588" s="60" t="s">
        <v>5649</v>
      </c>
      <c r="N1588" s="139" t="s">
        <v>4802</v>
      </c>
      <c r="O1588" s="18" t="s">
        <v>4511</v>
      </c>
      <c r="P1588" s="47" t="s">
        <v>4512</v>
      </c>
      <c r="Q1588" s="48">
        <v>32508</v>
      </c>
      <c r="R1588" s="66" t="s">
        <v>1707</v>
      </c>
      <c r="S1588" s="48" t="s">
        <v>76</v>
      </c>
      <c r="T1588" s="56" t="s">
        <v>77</v>
      </c>
      <c r="U1588" s="47" t="s">
        <v>1821</v>
      </c>
      <c r="V1588" s="58" t="s">
        <v>142</v>
      </c>
      <c r="W1588" s="58" t="s">
        <v>143</v>
      </c>
      <c r="X1588" s="58" t="s">
        <v>5183</v>
      </c>
      <c r="Y1588" s="19" t="s">
        <v>5197</v>
      </c>
      <c r="Z1588" s="71"/>
      <c r="AA1588" s="69"/>
      <c r="AB1588" s="68">
        <f t="shared" si="302"/>
        <v>0</v>
      </c>
      <c r="AC1588" s="69">
        <v>1233.7</v>
      </c>
      <c r="AD1588" s="69">
        <v>664.3</v>
      </c>
      <c r="AE1588" s="69">
        <v>19.54</v>
      </c>
      <c r="AF1588" s="68">
        <f t="shared" si="303"/>
        <v>1917.54</v>
      </c>
      <c r="AG1588" s="69"/>
      <c r="AH1588" s="69"/>
      <c r="AI1588" s="69"/>
      <c r="AJ1588" s="68">
        <f t="shared" si="304"/>
        <v>0</v>
      </c>
      <c r="AK1588" s="69"/>
      <c r="AL1588" s="69"/>
      <c r="AM1588" s="69"/>
      <c r="AN1588" s="69"/>
      <c r="AO1588" s="69"/>
      <c r="AP1588" s="69">
        <v>158</v>
      </c>
      <c r="AQ1588" s="68">
        <f t="shared" si="305"/>
        <v>158</v>
      </c>
      <c r="AR1588" s="69">
        <v>485.6</v>
      </c>
      <c r="AS1588" s="69"/>
      <c r="AT1588" s="72">
        <f t="shared" si="306"/>
        <v>111.033</v>
      </c>
      <c r="AU1588" s="71">
        <f t="shared" si="310"/>
        <v>12.460369999999999</v>
      </c>
      <c r="AV1588" s="68">
        <f t="shared" si="307"/>
        <v>2684.6333699999996</v>
      </c>
      <c r="AW1588" s="68">
        <f t="shared" si="309"/>
        <v>32215.600439999995</v>
      </c>
      <c r="AX1588" s="70">
        <v>400</v>
      </c>
      <c r="AY1588" s="70">
        <v>600</v>
      </c>
      <c r="AZ1588" s="70"/>
      <c r="BA1588" s="68">
        <f t="shared" si="308"/>
        <v>33215.600439999995</v>
      </c>
      <c r="BB1588" s="17"/>
      <c r="BC1588" s="81"/>
    </row>
    <row r="1589" spans="1:55" s="20" customFormat="1" ht="39.75" customHeight="1" x14ac:dyDescent="0.25">
      <c r="A1589" s="81" t="s">
        <v>73</v>
      </c>
      <c r="B1589" s="34" t="s">
        <v>2</v>
      </c>
      <c r="C1589" s="34"/>
      <c r="D1589" s="34"/>
      <c r="E1589" s="34"/>
      <c r="F1589" s="34" t="s">
        <v>5182</v>
      </c>
      <c r="G1589" s="15" t="s">
        <v>4783</v>
      </c>
      <c r="H1589" s="16"/>
      <c r="I1589" s="172">
        <f t="shared" si="301"/>
        <v>1577</v>
      </c>
      <c r="J1589" s="83">
        <f t="shared" si="300"/>
        <v>1522</v>
      </c>
      <c r="K1589" s="17" t="s">
        <v>4753</v>
      </c>
      <c r="L1589" s="60" t="s">
        <v>4785</v>
      </c>
      <c r="M1589" s="60" t="s">
        <v>5649</v>
      </c>
      <c r="N1589" s="139" t="s">
        <v>4801</v>
      </c>
      <c r="O1589" s="18" t="s">
        <v>4302</v>
      </c>
      <c r="P1589" s="47" t="s">
        <v>4303</v>
      </c>
      <c r="Q1589" s="48">
        <v>27120</v>
      </c>
      <c r="R1589" s="66" t="s">
        <v>1708</v>
      </c>
      <c r="S1589" s="48" t="s">
        <v>76</v>
      </c>
      <c r="T1589" s="56" t="s">
        <v>77</v>
      </c>
      <c r="U1589" s="47" t="s">
        <v>1821</v>
      </c>
      <c r="V1589" s="58" t="s">
        <v>138</v>
      </c>
      <c r="W1589" s="58" t="s">
        <v>139</v>
      </c>
      <c r="X1589" s="58" t="s">
        <v>5183</v>
      </c>
      <c r="Y1589" s="19" t="s">
        <v>5197</v>
      </c>
      <c r="Z1589" s="71"/>
      <c r="AA1589" s="69"/>
      <c r="AB1589" s="68">
        <f t="shared" si="302"/>
        <v>0</v>
      </c>
      <c r="AC1589" s="69">
        <v>1255.1500000000001</v>
      </c>
      <c r="AD1589" s="69">
        <v>675.85</v>
      </c>
      <c r="AE1589" s="69">
        <v>16.11</v>
      </c>
      <c r="AF1589" s="68">
        <f t="shared" si="303"/>
        <v>1947.11</v>
      </c>
      <c r="AG1589" s="69"/>
      <c r="AH1589" s="69"/>
      <c r="AI1589" s="69"/>
      <c r="AJ1589" s="68">
        <f t="shared" si="304"/>
        <v>0</v>
      </c>
      <c r="AK1589" s="69"/>
      <c r="AL1589" s="69"/>
      <c r="AM1589" s="69"/>
      <c r="AN1589" s="69"/>
      <c r="AO1589" s="69"/>
      <c r="AP1589" s="69">
        <v>158</v>
      </c>
      <c r="AQ1589" s="68">
        <f t="shared" si="305"/>
        <v>158</v>
      </c>
      <c r="AR1589" s="69">
        <v>552.94000000000005</v>
      </c>
      <c r="AS1589" s="69"/>
      <c r="AT1589" s="72">
        <f t="shared" si="306"/>
        <v>112.96350000000001</v>
      </c>
      <c r="AU1589" s="71">
        <f t="shared" si="310"/>
        <v>12.677015000000001</v>
      </c>
      <c r="AV1589" s="68">
        <f t="shared" si="307"/>
        <v>2783.6905149999998</v>
      </c>
      <c r="AW1589" s="68">
        <f t="shared" si="309"/>
        <v>33404.286179999996</v>
      </c>
      <c r="AX1589" s="70">
        <v>400</v>
      </c>
      <c r="AY1589" s="70">
        <v>600</v>
      </c>
      <c r="AZ1589" s="70"/>
      <c r="BA1589" s="68">
        <f t="shared" si="308"/>
        <v>34404.286179999996</v>
      </c>
      <c r="BB1589" s="17" t="s">
        <v>5752</v>
      </c>
      <c r="BC1589" s="81"/>
    </row>
    <row r="1590" spans="1:55" s="20" customFormat="1" ht="39.75" customHeight="1" x14ac:dyDescent="0.25">
      <c r="A1590" s="81" t="s">
        <v>73</v>
      </c>
      <c r="B1590" s="34" t="s">
        <v>2</v>
      </c>
      <c r="C1590" s="34"/>
      <c r="D1590" s="34"/>
      <c r="E1590" s="34"/>
      <c r="F1590" s="34" t="s">
        <v>5182</v>
      </c>
      <c r="G1590" s="15" t="s">
        <v>4783</v>
      </c>
      <c r="H1590" s="16"/>
      <c r="I1590" s="172">
        <f t="shared" si="301"/>
        <v>1578</v>
      </c>
      <c r="J1590" s="83">
        <f t="shared" si="300"/>
        <v>1523</v>
      </c>
      <c r="K1590" s="17" t="s">
        <v>4753</v>
      </c>
      <c r="L1590" s="60" t="s">
        <v>4785</v>
      </c>
      <c r="M1590" s="60" t="s">
        <v>5649</v>
      </c>
      <c r="N1590" s="53" t="s">
        <v>4805</v>
      </c>
      <c r="O1590" s="18" t="s">
        <v>4513</v>
      </c>
      <c r="P1590" s="47" t="s">
        <v>4514</v>
      </c>
      <c r="Q1590" s="48">
        <v>31412</v>
      </c>
      <c r="R1590" s="66" t="s">
        <v>1709</v>
      </c>
      <c r="S1590" s="48" t="s">
        <v>76</v>
      </c>
      <c r="T1590" s="56" t="s">
        <v>77</v>
      </c>
      <c r="U1590" s="47" t="s">
        <v>1821</v>
      </c>
      <c r="V1590" s="58" t="s">
        <v>142</v>
      </c>
      <c r="W1590" s="58" t="s">
        <v>143</v>
      </c>
      <c r="X1590" s="58" t="s">
        <v>5183</v>
      </c>
      <c r="Y1590" s="19" t="s">
        <v>5169</v>
      </c>
      <c r="Z1590" s="71"/>
      <c r="AA1590" s="69"/>
      <c r="AB1590" s="68">
        <f t="shared" si="302"/>
        <v>0</v>
      </c>
      <c r="AC1590" s="69">
        <v>1233.7</v>
      </c>
      <c r="AD1590" s="69">
        <v>664.3</v>
      </c>
      <c r="AE1590" s="69"/>
      <c r="AF1590" s="68">
        <f t="shared" si="303"/>
        <v>1898</v>
      </c>
      <c r="AG1590" s="69"/>
      <c r="AH1590" s="69"/>
      <c r="AI1590" s="69"/>
      <c r="AJ1590" s="68">
        <f t="shared" si="304"/>
        <v>0</v>
      </c>
      <c r="AK1590" s="69"/>
      <c r="AL1590" s="69"/>
      <c r="AM1590" s="69"/>
      <c r="AN1590" s="69"/>
      <c r="AO1590" s="69">
        <v>150</v>
      </c>
      <c r="AP1590" s="69">
        <v>158</v>
      </c>
      <c r="AQ1590" s="68">
        <f t="shared" si="305"/>
        <v>308</v>
      </c>
      <c r="AR1590" s="69">
        <v>551.94000000000005</v>
      </c>
      <c r="AS1590" s="69"/>
      <c r="AT1590" s="72">
        <f t="shared" si="306"/>
        <v>111.033</v>
      </c>
      <c r="AU1590" s="71">
        <f t="shared" si="310"/>
        <v>12.460369999999999</v>
      </c>
      <c r="AV1590" s="68">
        <f t="shared" si="307"/>
        <v>2881.4333699999997</v>
      </c>
      <c r="AW1590" s="68">
        <f t="shared" si="309"/>
        <v>34577.200440000001</v>
      </c>
      <c r="AX1590" s="70">
        <v>400</v>
      </c>
      <c r="AY1590" s="70">
        <v>600</v>
      </c>
      <c r="AZ1590" s="70"/>
      <c r="BA1590" s="68">
        <f t="shared" si="308"/>
        <v>35577.200440000001</v>
      </c>
      <c r="BB1590" s="17"/>
      <c r="BC1590" s="81"/>
    </row>
    <row r="1591" spans="1:55" s="20" customFormat="1" ht="39.75" customHeight="1" x14ac:dyDescent="0.25">
      <c r="A1591" s="81" t="s">
        <v>73</v>
      </c>
      <c r="B1591" s="34" t="s">
        <v>2</v>
      </c>
      <c r="C1591" s="34"/>
      <c r="D1591" s="34"/>
      <c r="E1591" s="34"/>
      <c r="F1591" s="34" t="s">
        <v>5182</v>
      </c>
      <c r="G1591" s="15" t="s">
        <v>4783</v>
      </c>
      <c r="H1591" s="16"/>
      <c r="I1591" s="172">
        <f t="shared" si="301"/>
        <v>1579</v>
      </c>
      <c r="J1591" s="83">
        <f t="shared" si="300"/>
        <v>1524</v>
      </c>
      <c r="K1591" s="17" t="s">
        <v>4753</v>
      </c>
      <c r="L1591" s="60" t="s">
        <v>4785</v>
      </c>
      <c r="M1591" s="60" t="s">
        <v>5649</v>
      </c>
      <c r="N1591" s="139" t="s">
        <v>4802</v>
      </c>
      <c r="O1591" s="18" t="s">
        <v>4515</v>
      </c>
      <c r="P1591" s="47" t="s">
        <v>4516</v>
      </c>
      <c r="Q1591" s="48">
        <v>30651</v>
      </c>
      <c r="R1591" s="66" t="s">
        <v>1710</v>
      </c>
      <c r="S1591" s="48" t="s">
        <v>76</v>
      </c>
      <c r="T1591" s="56" t="s">
        <v>77</v>
      </c>
      <c r="U1591" s="47" t="s">
        <v>1821</v>
      </c>
      <c r="V1591" s="58" t="s">
        <v>142</v>
      </c>
      <c r="W1591" s="58" t="s">
        <v>143</v>
      </c>
      <c r="X1591" s="58" t="s">
        <v>5183</v>
      </c>
      <c r="Y1591" s="19" t="s">
        <v>5169</v>
      </c>
      <c r="Z1591" s="71"/>
      <c r="AA1591" s="69"/>
      <c r="AB1591" s="68">
        <f t="shared" si="302"/>
        <v>0</v>
      </c>
      <c r="AC1591" s="69">
        <v>1233.7</v>
      </c>
      <c r="AD1591" s="69">
        <v>664.3</v>
      </c>
      <c r="AE1591" s="69">
        <v>20.57</v>
      </c>
      <c r="AF1591" s="68">
        <f t="shared" si="303"/>
        <v>1918.57</v>
      </c>
      <c r="AG1591" s="69"/>
      <c r="AH1591" s="69"/>
      <c r="AI1591" s="69"/>
      <c r="AJ1591" s="68">
        <f t="shared" si="304"/>
        <v>0</v>
      </c>
      <c r="AK1591" s="69"/>
      <c r="AL1591" s="69"/>
      <c r="AM1591" s="69"/>
      <c r="AN1591" s="69"/>
      <c r="AO1591" s="69"/>
      <c r="AP1591" s="69">
        <v>158</v>
      </c>
      <c r="AQ1591" s="68">
        <f t="shared" si="305"/>
        <v>158</v>
      </c>
      <c r="AR1591" s="69">
        <v>490.49</v>
      </c>
      <c r="AS1591" s="69"/>
      <c r="AT1591" s="72">
        <f t="shared" si="306"/>
        <v>111.033</v>
      </c>
      <c r="AU1591" s="71">
        <f t="shared" si="310"/>
        <v>12.460369999999999</v>
      </c>
      <c r="AV1591" s="68">
        <f t="shared" si="307"/>
        <v>2690.5533699999992</v>
      </c>
      <c r="AW1591" s="68">
        <f t="shared" si="309"/>
        <v>32286.640439999988</v>
      </c>
      <c r="AX1591" s="70">
        <v>400</v>
      </c>
      <c r="AY1591" s="70">
        <v>600</v>
      </c>
      <c r="AZ1591" s="70"/>
      <c r="BA1591" s="68">
        <f t="shared" si="308"/>
        <v>33286.640439999988</v>
      </c>
      <c r="BB1591" s="17"/>
      <c r="BC1591" s="81"/>
    </row>
    <row r="1592" spans="1:55" s="20" customFormat="1" ht="39.75" customHeight="1" x14ac:dyDescent="0.25">
      <c r="A1592" s="81" t="s">
        <v>73</v>
      </c>
      <c r="B1592" s="34" t="s">
        <v>2</v>
      </c>
      <c r="C1592" s="34"/>
      <c r="D1592" s="34"/>
      <c r="E1592" s="34"/>
      <c r="F1592" s="34" t="s">
        <v>5182</v>
      </c>
      <c r="G1592" s="15" t="s">
        <v>4783</v>
      </c>
      <c r="H1592" s="16"/>
      <c r="I1592" s="172">
        <f t="shared" si="301"/>
        <v>1580</v>
      </c>
      <c r="J1592" s="83">
        <f t="shared" si="300"/>
        <v>1525</v>
      </c>
      <c r="K1592" s="17" t="s">
        <v>4753</v>
      </c>
      <c r="L1592" s="60" t="s">
        <v>4785</v>
      </c>
      <c r="M1592" s="60" t="s">
        <v>5649</v>
      </c>
      <c r="N1592" s="53" t="s">
        <v>4793</v>
      </c>
      <c r="O1592" s="18" t="s">
        <v>4517</v>
      </c>
      <c r="P1592" s="47" t="s">
        <v>4518</v>
      </c>
      <c r="Q1592" s="48">
        <v>25812</v>
      </c>
      <c r="R1592" s="66" t="s">
        <v>1711</v>
      </c>
      <c r="S1592" s="48" t="s">
        <v>76</v>
      </c>
      <c r="T1592" s="56" t="s">
        <v>77</v>
      </c>
      <c r="U1592" s="47" t="s">
        <v>1821</v>
      </c>
      <c r="V1592" s="58" t="s">
        <v>138</v>
      </c>
      <c r="W1592" s="58" t="s">
        <v>139</v>
      </c>
      <c r="X1592" s="58" t="s">
        <v>5183</v>
      </c>
      <c r="Y1592" s="19" t="s">
        <v>5197</v>
      </c>
      <c r="Z1592" s="71"/>
      <c r="AA1592" s="69"/>
      <c r="AB1592" s="68">
        <f t="shared" si="302"/>
        <v>0</v>
      </c>
      <c r="AC1592" s="69">
        <v>1255.1500000000001</v>
      </c>
      <c r="AD1592" s="69">
        <v>675.85</v>
      </c>
      <c r="AE1592" s="69"/>
      <c r="AF1592" s="68">
        <f t="shared" si="303"/>
        <v>1931</v>
      </c>
      <c r="AG1592" s="69"/>
      <c r="AH1592" s="69"/>
      <c r="AI1592" s="69"/>
      <c r="AJ1592" s="68">
        <f t="shared" si="304"/>
        <v>0</v>
      </c>
      <c r="AK1592" s="69"/>
      <c r="AL1592" s="69"/>
      <c r="AM1592" s="69"/>
      <c r="AN1592" s="69"/>
      <c r="AO1592" s="69"/>
      <c r="AP1592" s="69">
        <v>158</v>
      </c>
      <c r="AQ1592" s="68">
        <f t="shared" si="305"/>
        <v>158</v>
      </c>
      <c r="AR1592" s="69">
        <v>504.38</v>
      </c>
      <c r="AS1592" s="69"/>
      <c r="AT1592" s="72">
        <f t="shared" si="306"/>
        <v>112.96350000000001</v>
      </c>
      <c r="AU1592" s="71">
        <f t="shared" si="310"/>
        <v>12.677015000000001</v>
      </c>
      <c r="AV1592" s="68">
        <f t="shared" si="307"/>
        <v>2719.0205150000002</v>
      </c>
      <c r="AW1592" s="68">
        <f t="shared" si="309"/>
        <v>32628.246180000002</v>
      </c>
      <c r="AX1592" s="70">
        <v>400</v>
      </c>
      <c r="AY1592" s="70">
        <v>600</v>
      </c>
      <c r="AZ1592" s="70"/>
      <c r="BA1592" s="68">
        <f t="shared" si="308"/>
        <v>33628.246180000002</v>
      </c>
      <c r="BB1592" s="17"/>
      <c r="BC1592" s="81"/>
    </row>
    <row r="1593" spans="1:55" s="20" customFormat="1" ht="39.75" customHeight="1" x14ac:dyDescent="0.25">
      <c r="A1593" s="81" t="s">
        <v>73</v>
      </c>
      <c r="B1593" s="34" t="s">
        <v>2</v>
      </c>
      <c r="C1593" s="34"/>
      <c r="D1593" s="34"/>
      <c r="E1593" s="34"/>
      <c r="F1593" s="34" t="s">
        <v>5182</v>
      </c>
      <c r="G1593" s="15" t="s">
        <v>4783</v>
      </c>
      <c r="H1593" s="16"/>
      <c r="I1593" s="172">
        <f t="shared" si="301"/>
        <v>1581</v>
      </c>
      <c r="J1593" s="83">
        <f t="shared" si="300"/>
        <v>1526</v>
      </c>
      <c r="K1593" s="17" t="s">
        <v>4753</v>
      </c>
      <c r="L1593" s="60" t="s">
        <v>4785</v>
      </c>
      <c r="M1593" s="60" t="s">
        <v>5649</v>
      </c>
      <c r="N1593" s="53" t="s">
        <v>4806</v>
      </c>
      <c r="O1593" s="18" t="s">
        <v>4519</v>
      </c>
      <c r="P1593" s="47" t="s">
        <v>4520</v>
      </c>
      <c r="Q1593" s="48">
        <v>29844</v>
      </c>
      <c r="R1593" s="66" t="s">
        <v>1712</v>
      </c>
      <c r="S1593" s="48" t="s">
        <v>76</v>
      </c>
      <c r="T1593" s="56" t="s">
        <v>77</v>
      </c>
      <c r="U1593" s="47" t="s">
        <v>1821</v>
      </c>
      <c r="V1593" s="58" t="s">
        <v>140</v>
      </c>
      <c r="W1593" s="58" t="s">
        <v>141</v>
      </c>
      <c r="X1593" s="58" t="s">
        <v>5183</v>
      </c>
      <c r="Y1593" s="19" t="s">
        <v>5169</v>
      </c>
      <c r="Z1593" s="71"/>
      <c r="AA1593" s="69"/>
      <c r="AB1593" s="68">
        <f t="shared" si="302"/>
        <v>0</v>
      </c>
      <c r="AC1593" s="69">
        <v>1244.0999999999999</v>
      </c>
      <c r="AD1593" s="69">
        <v>669.9</v>
      </c>
      <c r="AE1593" s="69">
        <v>16.920000000000002</v>
      </c>
      <c r="AF1593" s="68">
        <f t="shared" si="303"/>
        <v>1930.92</v>
      </c>
      <c r="AG1593" s="69"/>
      <c r="AH1593" s="69"/>
      <c r="AI1593" s="69"/>
      <c r="AJ1593" s="68">
        <f t="shared" si="304"/>
        <v>0</v>
      </c>
      <c r="AK1593" s="69"/>
      <c r="AL1593" s="69"/>
      <c r="AM1593" s="69"/>
      <c r="AN1593" s="69"/>
      <c r="AO1593" s="69">
        <v>150</v>
      </c>
      <c r="AP1593" s="69">
        <v>158</v>
      </c>
      <c r="AQ1593" s="68">
        <f t="shared" si="305"/>
        <v>308</v>
      </c>
      <c r="AR1593" s="69">
        <v>528.16</v>
      </c>
      <c r="AS1593" s="69"/>
      <c r="AT1593" s="72">
        <f t="shared" si="306"/>
        <v>111.96899999999999</v>
      </c>
      <c r="AU1593" s="71">
        <f t="shared" si="310"/>
        <v>12.565409999999998</v>
      </c>
      <c r="AV1593" s="68">
        <f t="shared" si="307"/>
        <v>2891.6144100000001</v>
      </c>
      <c r="AW1593" s="68">
        <f t="shared" si="309"/>
        <v>34699.372920000002</v>
      </c>
      <c r="AX1593" s="70">
        <v>400</v>
      </c>
      <c r="AY1593" s="70">
        <v>600</v>
      </c>
      <c r="AZ1593" s="70"/>
      <c r="BA1593" s="68">
        <f t="shared" si="308"/>
        <v>35699.372920000002</v>
      </c>
      <c r="BB1593" s="17"/>
      <c r="BC1593" s="81"/>
    </row>
    <row r="1594" spans="1:55" s="20" customFormat="1" ht="39.75" customHeight="1" x14ac:dyDescent="0.25">
      <c r="A1594" s="81" t="s">
        <v>73</v>
      </c>
      <c r="B1594" s="34" t="s">
        <v>2</v>
      </c>
      <c r="C1594" s="34"/>
      <c r="D1594" s="34"/>
      <c r="E1594" s="34"/>
      <c r="F1594" s="34" t="s">
        <v>5182</v>
      </c>
      <c r="G1594" s="15" t="s">
        <v>4783</v>
      </c>
      <c r="H1594" s="16"/>
      <c r="I1594" s="172">
        <f t="shared" si="301"/>
        <v>1582</v>
      </c>
      <c r="J1594" s="83">
        <f t="shared" si="300"/>
        <v>1527</v>
      </c>
      <c r="K1594" s="17" t="s">
        <v>4753</v>
      </c>
      <c r="L1594" s="60" t="s">
        <v>4785</v>
      </c>
      <c r="M1594" s="60" t="s">
        <v>5649</v>
      </c>
      <c r="N1594" s="53" t="s">
        <v>4808</v>
      </c>
      <c r="O1594" s="18" t="s">
        <v>5041</v>
      </c>
      <c r="P1594" s="47" t="s">
        <v>5064</v>
      </c>
      <c r="Q1594" s="48">
        <v>42735</v>
      </c>
      <c r="R1594" s="66" t="s">
        <v>1713</v>
      </c>
      <c r="S1594" s="48" t="s">
        <v>76</v>
      </c>
      <c r="T1594" s="56" t="s">
        <v>77</v>
      </c>
      <c r="U1594" s="47" t="s">
        <v>1821</v>
      </c>
      <c r="V1594" s="58" t="s">
        <v>138</v>
      </c>
      <c r="W1594" s="58" t="s">
        <v>139</v>
      </c>
      <c r="X1594" s="58" t="s">
        <v>5183</v>
      </c>
      <c r="Y1594" s="19" t="s">
        <v>5197</v>
      </c>
      <c r="Z1594" s="71"/>
      <c r="AA1594" s="69"/>
      <c r="AB1594" s="68">
        <f t="shared" si="302"/>
        <v>0</v>
      </c>
      <c r="AC1594" s="69">
        <v>1255.1500000000001</v>
      </c>
      <c r="AD1594" s="69">
        <v>675.85</v>
      </c>
      <c r="AE1594" s="69"/>
      <c r="AF1594" s="68">
        <f t="shared" si="303"/>
        <v>1931</v>
      </c>
      <c r="AG1594" s="69"/>
      <c r="AH1594" s="69"/>
      <c r="AI1594" s="69"/>
      <c r="AJ1594" s="68">
        <f t="shared" si="304"/>
        <v>0</v>
      </c>
      <c r="AK1594" s="69"/>
      <c r="AL1594" s="69"/>
      <c r="AM1594" s="69"/>
      <c r="AN1594" s="69"/>
      <c r="AO1594" s="69"/>
      <c r="AP1594" s="69">
        <v>158</v>
      </c>
      <c r="AQ1594" s="68">
        <f t="shared" si="305"/>
        <v>158</v>
      </c>
      <c r="AR1594" s="69">
        <v>574.72</v>
      </c>
      <c r="AS1594" s="69"/>
      <c r="AT1594" s="72">
        <f t="shared" si="306"/>
        <v>112.96350000000001</v>
      </c>
      <c r="AU1594" s="71">
        <f t="shared" si="310"/>
        <v>12.677015000000001</v>
      </c>
      <c r="AV1594" s="68">
        <f t="shared" si="307"/>
        <v>2789.3605150000003</v>
      </c>
      <c r="AW1594" s="68">
        <f t="shared" si="309"/>
        <v>33472.326180000004</v>
      </c>
      <c r="AX1594" s="70">
        <v>400</v>
      </c>
      <c r="AY1594" s="70">
        <v>600</v>
      </c>
      <c r="AZ1594" s="70"/>
      <c r="BA1594" s="68">
        <f t="shared" si="308"/>
        <v>34472.326180000004</v>
      </c>
      <c r="BB1594" s="17" t="s">
        <v>5512</v>
      </c>
      <c r="BC1594" s="81" t="s">
        <v>5396</v>
      </c>
    </row>
    <row r="1595" spans="1:55" s="20" customFormat="1" ht="39.75" customHeight="1" x14ac:dyDescent="0.25">
      <c r="A1595" s="81" t="s">
        <v>73</v>
      </c>
      <c r="B1595" s="34" t="s">
        <v>2</v>
      </c>
      <c r="C1595" s="34"/>
      <c r="D1595" s="34"/>
      <c r="E1595" s="34"/>
      <c r="F1595" s="34" t="s">
        <v>5182</v>
      </c>
      <c r="G1595" s="15" t="s">
        <v>4783</v>
      </c>
      <c r="H1595" s="16"/>
      <c r="I1595" s="172">
        <f t="shared" si="301"/>
        <v>1583</v>
      </c>
      <c r="J1595" s="83">
        <f t="shared" si="300"/>
        <v>1528</v>
      </c>
      <c r="K1595" s="17" t="s">
        <v>4753</v>
      </c>
      <c r="L1595" s="60" t="s">
        <v>4785</v>
      </c>
      <c r="M1595" s="60" t="s">
        <v>5649</v>
      </c>
      <c r="N1595" s="53" t="s">
        <v>4800</v>
      </c>
      <c r="O1595" s="18" t="s">
        <v>4521</v>
      </c>
      <c r="P1595" s="47" t="s">
        <v>4522</v>
      </c>
      <c r="Q1595" s="48">
        <v>31017</v>
      </c>
      <c r="R1595" s="66" t="s">
        <v>1714</v>
      </c>
      <c r="S1595" s="48" t="s">
        <v>76</v>
      </c>
      <c r="T1595" s="56" t="s">
        <v>77</v>
      </c>
      <c r="U1595" s="47" t="s">
        <v>1821</v>
      </c>
      <c r="V1595" s="58" t="s">
        <v>140</v>
      </c>
      <c r="W1595" s="58" t="s">
        <v>141</v>
      </c>
      <c r="X1595" s="58" t="s">
        <v>5183</v>
      </c>
      <c r="Y1595" s="19" t="s">
        <v>5169</v>
      </c>
      <c r="Z1595" s="71"/>
      <c r="AA1595" s="69"/>
      <c r="AB1595" s="68">
        <f t="shared" si="302"/>
        <v>0</v>
      </c>
      <c r="AC1595" s="69">
        <v>1244.0999999999999</v>
      </c>
      <c r="AD1595" s="69">
        <v>669.9</v>
      </c>
      <c r="AE1595" s="69">
        <v>42.65</v>
      </c>
      <c r="AF1595" s="68">
        <f t="shared" si="303"/>
        <v>1956.65</v>
      </c>
      <c r="AG1595" s="69"/>
      <c r="AH1595" s="69"/>
      <c r="AI1595" s="69"/>
      <c r="AJ1595" s="68">
        <f t="shared" si="304"/>
        <v>0</v>
      </c>
      <c r="AK1595" s="69"/>
      <c r="AL1595" s="69"/>
      <c r="AM1595" s="69"/>
      <c r="AN1595" s="69"/>
      <c r="AO1595" s="69"/>
      <c r="AP1595" s="69">
        <v>158</v>
      </c>
      <c r="AQ1595" s="68">
        <f t="shared" si="305"/>
        <v>158</v>
      </c>
      <c r="AR1595" s="69">
        <v>529.16</v>
      </c>
      <c r="AS1595" s="69"/>
      <c r="AT1595" s="72">
        <f t="shared" si="306"/>
        <v>111.96899999999999</v>
      </c>
      <c r="AU1595" s="71">
        <f t="shared" si="310"/>
        <v>12.565409999999998</v>
      </c>
      <c r="AV1595" s="68">
        <f t="shared" si="307"/>
        <v>2768.3444100000002</v>
      </c>
      <c r="AW1595" s="68">
        <f t="shared" si="309"/>
        <v>33220.132920000004</v>
      </c>
      <c r="AX1595" s="70">
        <v>400</v>
      </c>
      <c r="AY1595" s="70">
        <v>600</v>
      </c>
      <c r="AZ1595" s="70"/>
      <c r="BA1595" s="68">
        <f t="shared" si="308"/>
        <v>34220.132920000004</v>
      </c>
      <c r="BB1595" s="17"/>
      <c r="BC1595" s="81"/>
    </row>
    <row r="1596" spans="1:55" s="20" customFormat="1" ht="39.75" customHeight="1" x14ac:dyDescent="0.25">
      <c r="A1596" s="81" t="s">
        <v>73</v>
      </c>
      <c r="B1596" s="34" t="s">
        <v>2</v>
      </c>
      <c r="C1596" s="34"/>
      <c r="D1596" s="34"/>
      <c r="E1596" s="34"/>
      <c r="F1596" s="34" t="s">
        <v>5182</v>
      </c>
      <c r="G1596" s="15" t="s">
        <v>4783</v>
      </c>
      <c r="H1596" s="16"/>
      <c r="I1596" s="172">
        <f t="shared" si="301"/>
        <v>1584</v>
      </c>
      <c r="J1596" s="83">
        <f t="shared" si="300"/>
        <v>1529</v>
      </c>
      <c r="K1596" s="17" t="s">
        <v>4753</v>
      </c>
      <c r="L1596" s="60" t="s">
        <v>4785</v>
      </c>
      <c r="M1596" s="60" t="s">
        <v>5649</v>
      </c>
      <c r="N1596" s="53" t="s">
        <v>4808</v>
      </c>
      <c r="O1596" s="18" t="s">
        <v>4523</v>
      </c>
      <c r="P1596" s="47" t="s">
        <v>4524</v>
      </c>
      <c r="Q1596" s="48">
        <v>35064</v>
      </c>
      <c r="R1596" s="66" t="s">
        <v>1715</v>
      </c>
      <c r="S1596" s="48" t="s">
        <v>76</v>
      </c>
      <c r="T1596" s="56" t="s">
        <v>77</v>
      </c>
      <c r="U1596" s="47" t="s">
        <v>1821</v>
      </c>
      <c r="V1596" s="58" t="s">
        <v>142</v>
      </c>
      <c r="W1596" s="58" t="s">
        <v>143</v>
      </c>
      <c r="X1596" s="58" t="s">
        <v>5183</v>
      </c>
      <c r="Y1596" s="19" t="s">
        <v>5169</v>
      </c>
      <c r="Z1596" s="71"/>
      <c r="AA1596" s="69"/>
      <c r="AB1596" s="68">
        <f t="shared" si="302"/>
        <v>0</v>
      </c>
      <c r="AC1596" s="69">
        <v>1233.7</v>
      </c>
      <c r="AD1596" s="69">
        <v>664.3</v>
      </c>
      <c r="AE1596" s="69"/>
      <c r="AF1596" s="68">
        <f t="shared" si="303"/>
        <v>1898</v>
      </c>
      <c r="AG1596" s="69"/>
      <c r="AH1596" s="69"/>
      <c r="AI1596" s="69"/>
      <c r="AJ1596" s="68">
        <f t="shared" si="304"/>
        <v>0</v>
      </c>
      <c r="AK1596" s="69"/>
      <c r="AL1596" s="69"/>
      <c r="AM1596" s="69"/>
      <c r="AN1596" s="69"/>
      <c r="AO1596" s="69"/>
      <c r="AP1596" s="69">
        <v>158</v>
      </c>
      <c r="AQ1596" s="68">
        <f t="shared" si="305"/>
        <v>158</v>
      </c>
      <c r="AR1596" s="69">
        <v>551.94000000000005</v>
      </c>
      <c r="AS1596" s="69"/>
      <c r="AT1596" s="72">
        <f t="shared" si="306"/>
        <v>111.033</v>
      </c>
      <c r="AU1596" s="71">
        <f t="shared" si="310"/>
        <v>12.460369999999999</v>
      </c>
      <c r="AV1596" s="68">
        <f t="shared" si="307"/>
        <v>2731.4333699999997</v>
      </c>
      <c r="AW1596" s="68">
        <f t="shared" si="309"/>
        <v>32777.200440000001</v>
      </c>
      <c r="AX1596" s="70">
        <v>400</v>
      </c>
      <c r="AY1596" s="70">
        <v>600</v>
      </c>
      <c r="AZ1596" s="70"/>
      <c r="BA1596" s="68">
        <f t="shared" si="308"/>
        <v>33777.200440000001</v>
      </c>
      <c r="BB1596" s="17"/>
      <c r="BC1596" s="81"/>
    </row>
    <row r="1597" spans="1:55" s="20" customFormat="1" ht="39.75" customHeight="1" x14ac:dyDescent="0.25">
      <c r="A1597" s="81" t="s">
        <v>73</v>
      </c>
      <c r="B1597" s="34" t="s">
        <v>2</v>
      </c>
      <c r="C1597" s="34"/>
      <c r="D1597" s="34"/>
      <c r="E1597" s="34"/>
      <c r="F1597" s="34" t="s">
        <v>5182</v>
      </c>
      <c r="G1597" s="15" t="s">
        <v>4783</v>
      </c>
      <c r="H1597" s="16"/>
      <c r="I1597" s="172">
        <f t="shared" si="301"/>
        <v>1585</v>
      </c>
      <c r="J1597" s="83">
        <f t="shared" si="300"/>
        <v>1530</v>
      </c>
      <c r="K1597" s="17" t="s">
        <v>4753</v>
      </c>
      <c r="L1597" s="60" t="s">
        <v>4785</v>
      </c>
      <c r="M1597" s="60" t="s">
        <v>5649</v>
      </c>
      <c r="N1597" s="53" t="s">
        <v>4808</v>
      </c>
      <c r="O1597" s="18" t="s">
        <v>4525</v>
      </c>
      <c r="P1597" s="47" t="s">
        <v>4526</v>
      </c>
      <c r="Q1597" s="48">
        <v>35064</v>
      </c>
      <c r="R1597" s="66" t="s">
        <v>1716</v>
      </c>
      <c r="S1597" s="48" t="s">
        <v>76</v>
      </c>
      <c r="T1597" s="56" t="s">
        <v>77</v>
      </c>
      <c r="U1597" s="47" t="s">
        <v>1821</v>
      </c>
      <c r="V1597" s="58" t="s">
        <v>142</v>
      </c>
      <c r="W1597" s="58" t="s">
        <v>143</v>
      </c>
      <c r="X1597" s="58" t="s">
        <v>5183</v>
      </c>
      <c r="Y1597" s="19" t="s">
        <v>5197</v>
      </c>
      <c r="Z1597" s="71"/>
      <c r="AA1597" s="69"/>
      <c r="AB1597" s="68">
        <f t="shared" si="302"/>
        <v>0</v>
      </c>
      <c r="AC1597" s="69">
        <v>1233.7</v>
      </c>
      <c r="AD1597" s="69">
        <v>664.3</v>
      </c>
      <c r="AE1597" s="69"/>
      <c r="AF1597" s="68">
        <f t="shared" si="303"/>
        <v>1898</v>
      </c>
      <c r="AG1597" s="69"/>
      <c r="AH1597" s="69"/>
      <c r="AI1597" s="69"/>
      <c r="AJ1597" s="68">
        <f t="shared" si="304"/>
        <v>0</v>
      </c>
      <c r="AK1597" s="69"/>
      <c r="AL1597" s="69"/>
      <c r="AM1597" s="69"/>
      <c r="AN1597" s="69"/>
      <c r="AO1597" s="69"/>
      <c r="AP1597" s="69">
        <v>158</v>
      </c>
      <c r="AQ1597" s="68">
        <f t="shared" si="305"/>
        <v>158</v>
      </c>
      <c r="AR1597" s="69">
        <v>528.16</v>
      </c>
      <c r="AS1597" s="69"/>
      <c r="AT1597" s="72">
        <f t="shared" si="306"/>
        <v>111.033</v>
      </c>
      <c r="AU1597" s="71">
        <f t="shared" si="310"/>
        <v>12.460369999999999</v>
      </c>
      <c r="AV1597" s="68">
        <f t="shared" si="307"/>
        <v>2707.6533699999995</v>
      </c>
      <c r="AW1597" s="68">
        <f t="shared" si="309"/>
        <v>32491.840439999993</v>
      </c>
      <c r="AX1597" s="70">
        <v>400</v>
      </c>
      <c r="AY1597" s="70">
        <v>600</v>
      </c>
      <c r="AZ1597" s="70"/>
      <c r="BA1597" s="68">
        <f t="shared" si="308"/>
        <v>33491.840439999993</v>
      </c>
      <c r="BB1597" s="17"/>
      <c r="BC1597" s="81"/>
    </row>
    <row r="1598" spans="1:55" s="20" customFormat="1" ht="39.75" customHeight="1" x14ac:dyDescent="0.25">
      <c r="A1598" s="81" t="s">
        <v>73</v>
      </c>
      <c r="B1598" s="34" t="s">
        <v>2</v>
      </c>
      <c r="C1598" s="34"/>
      <c r="D1598" s="34"/>
      <c r="E1598" s="34"/>
      <c r="F1598" s="34" t="s">
        <v>5182</v>
      </c>
      <c r="G1598" s="15" t="s">
        <v>4783</v>
      </c>
      <c r="H1598" s="16"/>
      <c r="I1598" s="172">
        <f t="shared" si="301"/>
        <v>1586</v>
      </c>
      <c r="J1598" s="83">
        <f t="shared" si="300"/>
        <v>1531</v>
      </c>
      <c r="K1598" s="17" t="s">
        <v>4753</v>
      </c>
      <c r="L1598" s="60" t="s">
        <v>4785</v>
      </c>
      <c r="M1598" s="60" t="s">
        <v>5649</v>
      </c>
      <c r="N1598" s="53" t="s">
        <v>4792</v>
      </c>
      <c r="O1598" s="18" t="s">
        <v>4527</v>
      </c>
      <c r="P1598" s="47" t="s">
        <v>4528</v>
      </c>
      <c r="Q1598" s="48">
        <v>31017</v>
      </c>
      <c r="R1598" s="66" t="s">
        <v>1717</v>
      </c>
      <c r="S1598" s="48" t="s">
        <v>76</v>
      </c>
      <c r="T1598" s="56" t="s">
        <v>77</v>
      </c>
      <c r="U1598" s="47" t="s">
        <v>1821</v>
      </c>
      <c r="V1598" s="58" t="s">
        <v>138</v>
      </c>
      <c r="W1598" s="58" t="s">
        <v>139</v>
      </c>
      <c r="X1598" s="58" t="s">
        <v>5183</v>
      </c>
      <c r="Y1598" s="19" t="s">
        <v>5197</v>
      </c>
      <c r="Z1598" s="71"/>
      <c r="AA1598" s="69"/>
      <c r="AB1598" s="68">
        <f t="shared" si="302"/>
        <v>0</v>
      </c>
      <c r="AC1598" s="69">
        <v>1255.1500000000001</v>
      </c>
      <c r="AD1598" s="69">
        <v>675.85</v>
      </c>
      <c r="AE1598" s="69">
        <v>15.62</v>
      </c>
      <c r="AF1598" s="68">
        <f t="shared" si="303"/>
        <v>1946.62</v>
      </c>
      <c r="AG1598" s="69"/>
      <c r="AH1598" s="69"/>
      <c r="AI1598" s="69"/>
      <c r="AJ1598" s="68">
        <f t="shared" si="304"/>
        <v>0</v>
      </c>
      <c r="AK1598" s="69"/>
      <c r="AL1598" s="69"/>
      <c r="AM1598" s="69"/>
      <c r="AN1598" s="69"/>
      <c r="AO1598" s="69"/>
      <c r="AP1598" s="69">
        <v>158</v>
      </c>
      <c r="AQ1598" s="68">
        <f t="shared" si="305"/>
        <v>158</v>
      </c>
      <c r="AR1598" s="69">
        <v>528.16</v>
      </c>
      <c r="AS1598" s="69"/>
      <c r="AT1598" s="72">
        <f t="shared" si="306"/>
        <v>112.96350000000001</v>
      </c>
      <c r="AU1598" s="71">
        <f t="shared" si="310"/>
        <v>12.677015000000001</v>
      </c>
      <c r="AV1598" s="68">
        <f t="shared" si="307"/>
        <v>2758.4205149999998</v>
      </c>
      <c r="AW1598" s="68">
        <f t="shared" si="309"/>
        <v>33101.046179999998</v>
      </c>
      <c r="AX1598" s="70">
        <v>400</v>
      </c>
      <c r="AY1598" s="70">
        <v>600</v>
      </c>
      <c r="AZ1598" s="70"/>
      <c r="BA1598" s="68">
        <f t="shared" si="308"/>
        <v>34101.046179999998</v>
      </c>
      <c r="BB1598" s="17"/>
      <c r="BC1598" s="81"/>
    </row>
    <row r="1599" spans="1:55" s="20" customFormat="1" ht="39.75" customHeight="1" x14ac:dyDescent="0.25">
      <c r="A1599" s="81" t="s">
        <v>73</v>
      </c>
      <c r="B1599" s="34" t="s">
        <v>2</v>
      </c>
      <c r="C1599" s="34"/>
      <c r="D1599" s="34"/>
      <c r="E1599" s="34"/>
      <c r="F1599" s="34" t="s">
        <v>5182</v>
      </c>
      <c r="G1599" s="15" t="s">
        <v>4783</v>
      </c>
      <c r="H1599" s="16"/>
      <c r="I1599" s="172">
        <f t="shared" si="301"/>
        <v>1587</v>
      </c>
      <c r="J1599" s="83">
        <f t="shared" si="300"/>
        <v>1532</v>
      </c>
      <c r="K1599" s="17" t="s">
        <v>4753</v>
      </c>
      <c r="L1599" s="60" t="s">
        <v>4785</v>
      </c>
      <c r="M1599" s="60" t="s">
        <v>5649</v>
      </c>
      <c r="N1599" s="53" t="s">
        <v>4794</v>
      </c>
      <c r="O1599" s="18" t="s">
        <v>4529</v>
      </c>
      <c r="P1599" s="47" t="s">
        <v>4530</v>
      </c>
      <c r="Q1599" s="48">
        <v>30651</v>
      </c>
      <c r="R1599" s="66" t="s">
        <v>1718</v>
      </c>
      <c r="S1599" s="48" t="s">
        <v>76</v>
      </c>
      <c r="T1599" s="56" t="s">
        <v>77</v>
      </c>
      <c r="U1599" s="47" t="s">
        <v>1821</v>
      </c>
      <c r="V1599" s="58" t="s">
        <v>138</v>
      </c>
      <c r="W1599" s="58" t="s">
        <v>139</v>
      </c>
      <c r="X1599" s="58" t="s">
        <v>5183</v>
      </c>
      <c r="Y1599" s="19" t="s">
        <v>5197</v>
      </c>
      <c r="Z1599" s="71"/>
      <c r="AA1599" s="69"/>
      <c r="AB1599" s="68">
        <f t="shared" si="302"/>
        <v>0</v>
      </c>
      <c r="AC1599" s="69">
        <v>1255.1500000000001</v>
      </c>
      <c r="AD1599" s="69">
        <v>675.85</v>
      </c>
      <c r="AE1599" s="69">
        <v>11.49</v>
      </c>
      <c r="AF1599" s="68">
        <f t="shared" si="303"/>
        <v>1942.49</v>
      </c>
      <c r="AG1599" s="69"/>
      <c r="AH1599" s="69"/>
      <c r="AI1599" s="69"/>
      <c r="AJ1599" s="68">
        <f t="shared" si="304"/>
        <v>0</v>
      </c>
      <c r="AK1599" s="69"/>
      <c r="AL1599" s="69"/>
      <c r="AM1599" s="69"/>
      <c r="AN1599" s="69"/>
      <c r="AO1599" s="69"/>
      <c r="AP1599" s="69">
        <v>158</v>
      </c>
      <c r="AQ1599" s="68">
        <f t="shared" si="305"/>
        <v>158</v>
      </c>
      <c r="AR1599" s="69"/>
      <c r="AS1599" s="69"/>
      <c r="AT1599" s="72">
        <f t="shared" si="306"/>
        <v>112.96350000000001</v>
      </c>
      <c r="AU1599" s="71">
        <f t="shared" si="310"/>
        <v>12.677015000000001</v>
      </c>
      <c r="AV1599" s="68">
        <f t="shared" si="307"/>
        <v>2226.1305149999998</v>
      </c>
      <c r="AW1599" s="68">
        <f t="shared" si="309"/>
        <v>26713.566179999998</v>
      </c>
      <c r="AX1599" s="70">
        <v>400</v>
      </c>
      <c r="AY1599" s="70">
        <v>600</v>
      </c>
      <c r="AZ1599" s="70"/>
      <c r="BA1599" s="68">
        <f t="shared" si="308"/>
        <v>27713.566179999998</v>
      </c>
      <c r="BB1599" s="17"/>
      <c r="BC1599" s="81"/>
    </row>
    <row r="1600" spans="1:55" s="20" customFormat="1" ht="39.75" customHeight="1" x14ac:dyDescent="0.25">
      <c r="A1600" s="81" t="s">
        <v>73</v>
      </c>
      <c r="B1600" s="34" t="s">
        <v>2</v>
      </c>
      <c r="C1600" s="34"/>
      <c r="D1600" s="34"/>
      <c r="E1600" s="34"/>
      <c r="F1600" s="34" t="s">
        <v>5182</v>
      </c>
      <c r="G1600" s="15" t="s">
        <v>4783</v>
      </c>
      <c r="H1600" s="16"/>
      <c r="I1600" s="172">
        <f t="shared" si="301"/>
        <v>1588</v>
      </c>
      <c r="J1600" s="83">
        <f t="shared" si="300"/>
        <v>1533</v>
      </c>
      <c r="K1600" s="17" t="s">
        <v>4753</v>
      </c>
      <c r="L1600" s="60" t="s">
        <v>4785</v>
      </c>
      <c r="M1600" s="60" t="s">
        <v>5649</v>
      </c>
      <c r="N1600" s="139" t="s">
        <v>4801</v>
      </c>
      <c r="O1600" s="18" t="s">
        <v>4531</v>
      </c>
      <c r="P1600" s="47" t="s">
        <v>4532</v>
      </c>
      <c r="Q1600" s="48">
        <v>27866</v>
      </c>
      <c r="R1600" s="66" t="s">
        <v>1719</v>
      </c>
      <c r="S1600" s="48" t="s">
        <v>76</v>
      </c>
      <c r="T1600" s="56" t="s">
        <v>77</v>
      </c>
      <c r="U1600" s="47" t="s">
        <v>1821</v>
      </c>
      <c r="V1600" s="58" t="s">
        <v>138</v>
      </c>
      <c r="W1600" s="58" t="s">
        <v>139</v>
      </c>
      <c r="X1600" s="58" t="s">
        <v>5183</v>
      </c>
      <c r="Y1600" s="19" t="s">
        <v>5169</v>
      </c>
      <c r="Z1600" s="71"/>
      <c r="AA1600" s="69"/>
      <c r="AB1600" s="68">
        <f t="shared" si="302"/>
        <v>0</v>
      </c>
      <c r="AC1600" s="69">
        <v>1255.1500000000001</v>
      </c>
      <c r="AD1600" s="69">
        <v>675.85</v>
      </c>
      <c r="AE1600" s="69">
        <v>18.920000000000002</v>
      </c>
      <c r="AF1600" s="68">
        <f t="shared" si="303"/>
        <v>1949.92</v>
      </c>
      <c r="AG1600" s="69"/>
      <c r="AH1600" s="69"/>
      <c r="AI1600" s="69"/>
      <c r="AJ1600" s="68">
        <f t="shared" si="304"/>
        <v>0</v>
      </c>
      <c r="AK1600" s="69"/>
      <c r="AL1600" s="69"/>
      <c r="AM1600" s="69"/>
      <c r="AN1600" s="69"/>
      <c r="AO1600" s="69"/>
      <c r="AP1600" s="69">
        <v>158</v>
      </c>
      <c r="AQ1600" s="68">
        <f t="shared" si="305"/>
        <v>158</v>
      </c>
      <c r="AR1600" s="69">
        <v>574.72</v>
      </c>
      <c r="AS1600" s="69"/>
      <c r="AT1600" s="72">
        <f t="shared" si="306"/>
        <v>112.96350000000001</v>
      </c>
      <c r="AU1600" s="71">
        <f t="shared" si="310"/>
        <v>12.677015000000001</v>
      </c>
      <c r="AV1600" s="68">
        <f t="shared" si="307"/>
        <v>2808.2805150000004</v>
      </c>
      <c r="AW1600" s="68">
        <f t="shared" si="309"/>
        <v>33699.366180000005</v>
      </c>
      <c r="AX1600" s="70">
        <v>400</v>
      </c>
      <c r="AY1600" s="70">
        <v>600</v>
      </c>
      <c r="AZ1600" s="70"/>
      <c r="BA1600" s="68">
        <f t="shared" si="308"/>
        <v>34699.366180000005</v>
      </c>
      <c r="BB1600" s="17"/>
      <c r="BC1600" s="81"/>
    </row>
    <row r="1601" spans="1:55" s="20" customFormat="1" ht="39.75" customHeight="1" x14ac:dyDescent="0.25">
      <c r="A1601" s="81" t="s">
        <v>73</v>
      </c>
      <c r="B1601" s="34"/>
      <c r="C1601" s="34"/>
      <c r="D1601" s="34">
        <v>1</v>
      </c>
      <c r="E1601" s="34"/>
      <c r="F1601" s="34" t="s">
        <v>5182</v>
      </c>
      <c r="G1601" s="15" t="s">
        <v>4783</v>
      </c>
      <c r="H1601" s="16"/>
      <c r="I1601" s="172">
        <f t="shared" si="301"/>
        <v>1589</v>
      </c>
      <c r="J1601" s="83">
        <f t="shared" si="300"/>
        <v>1534</v>
      </c>
      <c r="K1601" s="17" t="s">
        <v>4753</v>
      </c>
      <c r="L1601" s="60" t="s">
        <v>4785</v>
      </c>
      <c r="M1601" s="60" t="s">
        <v>5649</v>
      </c>
      <c r="N1601" s="53" t="s">
        <v>4808</v>
      </c>
      <c r="O1601" s="18" t="s">
        <v>4533</v>
      </c>
      <c r="P1601" s="47"/>
      <c r="Q1601" s="48">
        <v>43119</v>
      </c>
      <c r="R1601" s="66" t="s">
        <v>1720</v>
      </c>
      <c r="S1601" s="48" t="s">
        <v>76</v>
      </c>
      <c r="T1601" s="56" t="s">
        <v>1822</v>
      </c>
      <c r="U1601" s="47" t="s">
        <v>1821</v>
      </c>
      <c r="V1601" s="58" t="s">
        <v>142</v>
      </c>
      <c r="W1601" s="58" t="s">
        <v>143</v>
      </c>
      <c r="X1601" s="58" t="s">
        <v>5183</v>
      </c>
      <c r="Y1601" s="19" t="s">
        <v>5169</v>
      </c>
      <c r="Z1601" s="71"/>
      <c r="AA1601" s="69"/>
      <c r="AB1601" s="68">
        <f t="shared" si="302"/>
        <v>0</v>
      </c>
      <c r="AC1601" s="69">
        <v>1233.7</v>
      </c>
      <c r="AD1601" s="69">
        <v>664.3</v>
      </c>
      <c r="AE1601" s="69"/>
      <c r="AF1601" s="68">
        <f t="shared" si="303"/>
        <v>1898</v>
      </c>
      <c r="AG1601" s="69"/>
      <c r="AH1601" s="69"/>
      <c r="AI1601" s="69"/>
      <c r="AJ1601" s="68">
        <f t="shared" si="304"/>
        <v>0</v>
      </c>
      <c r="AK1601" s="69"/>
      <c r="AL1601" s="69"/>
      <c r="AM1601" s="69"/>
      <c r="AN1601" s="69"/>
      <c r="AO1601" s="69"/>
      <c r="AP1601" s="69">
        <v>158</v>
      </c>
      <c r="AQ1601" s="68">
        <f t="shared" si="305"/>
        <v>158</v>
      </c>
      <c r="AR1601" s="69">
        <v>574.72</v>
      </c>
      <c r="AS1601" s="69"/>
      <c r="AT1601" s="72">
        <f t="shared" si="306"/>
        <v>111.033</v>
      </c>
      <c r="AU1601" s="71">
        <f t="shared" si="310"/>
        <v>12.460369999999999</v>
      </c>
      <c r="AV1601" s="68">
        <f t="shared" si="307"/>
        <v>2754.2133699999999</v>
      </c>
      <c r="AW1601" s="68">
        <f t="shared" si="309"/>
        <v>33050.560440000001</v>
      </c>
      <c r="AX1601" s="70">
        <v>400</v>
      </c>
      <c r="AY1601" s="70">
        <v>600</v>
      </c>
      <c r="AZ1601" s="70"/>
      <c r="BA1601" s="68">
        <f t="shared" si="308"/>
        <v>34050.560440000001</v>
      </c>
      <c r="BB1601" s="17" t="s">
        <v>6083</v>
      </c>
      <c r="BC1601" s="81" t="s">
        <v>6080</v>
      </c>
    </row>
    <row r="1602" spans="1:55" s="20" customFormat="1" ht="39.75" customHeight="1" x14ac:dyDescent="0.25">
      <c r="A1602" s="81" t="s">
        <v>73</v>
      </c>
      <c r="B1602" s="34" t="s">
        <v>2</v>
      </c>
      <c r="C1602" s="34"/>
      <c r="D1602" s="34"/>
      <c r="E1602" s="34"/>
      <c r="F1602" s="34" t="s">
        <v>5182</v>
      </c>
      <c r="G1602" s="15" t="s">
        <v>4783</v>
      </c>
      <c r="H1602" s="16"/>
      <c r="I1602" s="172">
        <f t="shared" si="301"/>
        <v>1590</v>
      </c>
      <c r="J1602" s="83">
        <f t="shared" si="300"/>
        <v>1535</v>
      </c>
      <c r="K1602" s="17" t="s">
        <v>4753</v>
      </c>
      <c r="L1602" s="60" t="s">
        <v>4785</v>
      </c>
      <c r="M1602" s="60" t="s">
        <v>5649</v>
      </c>
      <c r="N1602" s="53" t="s">
        <v>4808</v>
      </c>
      <c r="O1602" s="18" t="s">
        <v>4534</v>
      </c>
      <c r="P1602" s="47" t="s">
        <v>4535</v>
      </c>
      <c r="Q1602" s="48">
        <v>30164</v>
      </c>
      <c r="R1602" s="66" t="s">
        <v>1721</v>
      </c>
      <c r="S1602" s="48" t="s">
        <v>76</v>
      </c>
      <c r="T1602" s="56" t="s">
        <v>77</v>
      </c>
      <c r="U1602" s="47" t="s">
        <v>1821</v>
      </c>
      <c r="V1602" s="58" t="s">
        <v>140</v>
      </c>
      <c r="W1602" s="58" t="s">
        <v>141</v>
      </c>
      <c r="X1602" s="58" t="s">
        <v>5183</v>
      </c>
      <c r="Y1602" s="19" t="s">
        <v>5197</v>
      </c>
      <c r="Z1602" s="71"/>
      <c r="AA1602" s="69"/>
      <c r="AB1602" s="68">
        <f t="shared" si="302"/>
        <v>0</v>
      </c>
      <c r="AC1602" s="69">
        <v>1244.0999999999999</v>
      </c>
      <c r="AD1602" s="69">
        <v>669.9</v>
      </c>
      <c r="AE1602" s="69">
        <v>38.74</v>
      </c>
      <c r="AF1602" s="68">
        <f t="shared" si="303"/>
        <v>1952.74</v>
      </c>
      <c r="AG1602" s="69"/>
      <c r="AH1602" s="69"/>
      <c r="AI1602" s="69"/>
      <c r="AJ1602" s="68">
        <f t="shared" si="304"/>
        <v>0</v>
      </c>
      <c r="AK1602" s="69"/>
      <c r="AL1602" s="69"/>
      <c r="AM1602" s="69"/>
      <c r="AN1602" s="69"/>
      <c r="AO1602" s="69">
        <v>150</v>
      </c>
      <c r="AP1602" s="69">
        <v>158</v>
      </c>
      <c r="AQ1602" s="68">
        <f t="shared" si="305"/>
        <v>308</v>
      </c>
      <c r="AR1602" s="69">
        <v>528.16</v>
      </c>
      <c r="AS1602" s="69"/>
      <c r="AT1602" s="72">
        <f t="shared" si="306"/>
        <v>111.96899999999999</v>
      </c>
      <c r="AU1602" s="71">
        <f t="shared" si="310"/>
        <v>12.565409999999998</v>
      </c>
      <c r="AV1602" s="68">
        <f t="shared" si="307"/>
        <v>2913.4344099999998</v>
      </c>
      <c r="AW1602" s="68">
        <f t="shared" si="309"/>
        <v>34961.212919999998</v>
      </c>
      <c r="AX1602" s="70">
        <v>400</v>
      </c>
      <c r="AY1602" s="70">
        <v>600</v>
      </c>
      <c r="AZ1602" s="70"/>
      <c r="BA1602" s="68">
        <f t="shared" si="308"/>
        <v>35961.212919999998</v>
      </c>
      <c r="BB1602" s="17"/>
      <c r="BC1602" s="81"/>
    </row>
    <row r="1603" spans="1:55" s="20" customFormat="1" ht="39.75" customHeight="1" x14ac:dyDescent="0.25">
      <c r="A1603" s="81" t="s">
        <v>73</v>
      </c>
      <c r="B1603" s="34" t="s">
        <v>2</v>
      </c>
      <c r="C1603" s="34"/>
      <c r="D1603" s="34"/>
      <c r="E1603" s="34"/>
      <c r="F1603" s="34" t="s">
        <v>5182</v>
      </c>
      <c r="G1603" s="15" t="s">
        <v>4783</v>
      </c>
      <c r="H1603" s="16"/>
      <c r="I1603" s="172">
        <f t="shared" si="301"/>
        <v>1591</v>
      </c>
      <c r="J1603" s="83">
        <f t="shared" si="300"/>
        <v>1536</v>
      </c>
      <c r="K1603" s="17" t="s">
        <v>4753</v>
      </c>
      <c r="L1603" s="60" t="s">
        <v>4785</v>
      </c>
      <c r="M1603" s="60" t="s">
        <v>5649</v>
      </c>
      <c r="N1603" s="53" t="s">
        <v>4792</v>
      </c>
      <c r="O1603" s="18" t="s">
        <v>4536</v>
      </c>
      <c r="P1603" s="47" t="s">
        <v>4537</v>
      </c>
      <c r="Q1603" s="48">
        <v>30240</v>
      </c>
      <c r="R1603" s="66" t="s">
        <v>1722</v>
      </c>
      <c r="S1603" s="48" t="s">
        <v>76</v>
      </c>
      <c r="T1603" s="56" t="s">
        <v>77</v>
      </c>
      <c r="U1603" s="47" t="s">
        <v>1821</v>
      </c>
      <c r="V1603" s="58" t="s">
        <v>132</v>
      </c>
      <c r="W1603" s="58" t="s">
        <v>133</v>
      </c>
      <c r="X1603" s="58" t="s">
        <v>5183</v>
      </c>
      <c r="Y1603" s="19" t="s">
        <v>5169</v>
      </c>
      <c r="Z1603" s="71"/>
      <c r="AA1603" s="69"/>
      <c r="AB1603" s="68">
        <f t="shared" si="302"/>
        <v>0</v>
      </c>
      <c r="AC1603" s="69">
        <v>1397.5</v>
      </c>
      <c r="AD1603" s="69">
        <v>752.5</v>
      </c>
      <c r="AE1603" s="69">
        <v>24.18</v>
      </c>
      <c r="AF1603" s="68">
        <f t="shared" si="303"/>
        <v>2174.1799999999998</v>
      </c>
      <c r="AG1603" s="69"/>
      <c r="AH1603" s="69"/>
      <c r="AI1603" s="69"/>
      <c r="AJ1603" s="68">
        <f t="shared" si="304"/>
        <v>0</v>
      </c>
      <c r="AK1603" s="69"/>
      <c r="AL1603" s="69"/>
      <c r="AM1603" s="69"/>
      <c r="AN1603" s="69"/>
      <c r="AO1603" s="69"/>
      <c r="AP1603" s="69"/>
      <c r="AQ1603" s="68">
        <f t="shared" si="305"/>
        <v>0</v>
      </c>
      <c r="AR1603" s="69">
        <v>528.36</v>
      </c>
      <c r="AS1603" s="69"/>
      <c r="AT1603" s="72">
        <f t="shared" si="306"/>
        <v>125.77499999999999</v>
      </c>
      <c r="AU1603" s="71">
        <f t="shared" si="310"/>
        <v>14.114749999999999</v>
      </c>
      <c r="AV1603" s="68">
        <f t="shared" si="307"/>
        <v>2842.4297500000002</v>
      </c>
      <c r="AW1603" s="68">
        <f t="shared" si="309"/>
        <v>34109.157000000007</v>
      </c>
      <c r="AX1603" s="70">
        <v>400</v>
      </c>
      <c r="AY1603" s="70">
        <v>600</v>
      </c>
      <c r="AZ1603" s="70"/>
      <c r="BA1603" s="68">
        <f t="shared" si="308"/>
        <v>35109.157000000007</v>
      </c>
      <c r="BB1603" s="17"/>
      <c r="BC1603" s="81"/>
    </row>
    <row r="1604" spans="1:55" s="20" customFormat="1" ht="39.75" customHeight="1" x14ac:dyDescent="0.25">
      <c r="A1604" s="81" t="s">
        <v>73</v>
      </c>
      <c r="B1604" s="34" t="s">
        <v>2</v>
      </c>
      <c r="C1604" s="34"/>
      <c r="D1604" s="34"/>
      <c r="E1604" s="34"/>
      <c r="F1604" s="34" t="s">
        <v>5182</v>
      </c>
      <c r="G1604" s="15" t="s">
        <v>4783</v>
      </c>
      <c r="H1604" s="16"/>
      <c r="I1604" s="172">
        <f t="shared" si="301"/>
        <v>1592</v>
      </c>
      <c r="J1604" s="83">
        <f t="shared" si="300"/>
        <v>1537</v>
      </c>
      <c r="K1604" s="17" t="s">
        <v>4753</v>
      </c>
      <c r="L1604" s="60" t="s">
        <v>4785</v>
      </c>
      <c r="M1604" s="60" t="s">
        <v>5649</v>
      </c>
      <c r="N1604" s="53" t="s">
        <v>4800</v>
      </c>
      <c r="O1604" s="18" t="s">
        <v>4538</v>
      </c>
      <c r="P1604" s="47" t="s">
        <v>4539</v>
      </c>
      <c r="Q1604" s="48">
        <v>30651</v>
      </c>
      <c r="R1604" s="66" t="s">
        <v>1723</v>
      </c>
      <c r="S1604" s="48" t="s">
        <v>76</v>
      </c>
      <c r="T1604" s="56" t="s">
        <v>77</v>
      </c>
      <c r="U1604" s="47" t="s">
        <v>1821</v>
      </c>
      <c r="V1604" s="58" t="s">
        <v>140</v>
      </c>
      <c r="W1604" s="58" t="s">
        <v>141</v>
      </c>
      <c r="X1604" s="58" t="s">
        <v>5183</v>
      </c>
      <c r="Y1604" s="19" t="s">
        <v>5169</v>
      </c>
      <c r="Z1604" s="71"/>
      <c r="AA1604" s="69"/>
      <c r="AB1604" s="68">
        <f t="shared" si="302"/>
        <v>0</v>
      </c>
      <c r="AC1604" s="69">
        <v>1244.0999999999999</v>
      </c>
      <c r="AD1604" s="69">
        <v>669.9</v>
      </c>
      <c r="AE1604" s="69">
        <v>19.920000000000002</v>
      </c>
      <c r="AF1604" s="68">
        <f t="shared" si="303"/>
        <v>1933.92</v>
      </c>
      <c r="AG1604" s="69"/>
      <c r="AH1604" s="69"/>
      <c r="AI1604" s="69"/>
      <c r="AJ1604" s="68">
        <f t="shared" si="304"/>
        <v>0</v>
      </c>
      <c r="AK1604" s="69"/>
      <c r="AL1604" s="69"/>
      <c r="AM1604" s="69"/>
      <c r="AN1604" s="69"/>
      <c r="AO1604" s="69"/>
      <c r="AP1604" s="69">
        <v>158</v>
      </c>
      <c r="AQ1604" s="68">
        <f t="shared" si="305"/>
        <v>158</v>
      </c>
      <c r="AR1604" s="69">
        <v>574.72</v>
      </c>
      <c r="AS1604" s="69"/>
      <c r="AT1604" s="72">
        <f t="shared" si="306"/>
        <v>111.96899999999999</v>
      </c>
      <c r="AU1604" s="71">
        <f t="shared" si="310"/>
        <v>12.565409999999998</v>
      </c>
      <c r="AV1604" s="68">
        <f t="shared" si="307"/>
        <v>2791.1744100000005</v>
      </c>
      <c r="AW1604" s="68">
        <f t="shared" si="309"/>
        <v>33494.09292000001</v>
      </c>
      <c r="AX1604" s="70">
        <v>400</v>
      </c>
      <c r="AY1604" s="70">
        <v>600</v>
      </c>
      <c r="AZ1604" s="70"/>
      <c r="BA1604" s="68">
        <f t="shared" si="308"/>
        <v>34494.09292000001</v>
      </c>
      <c r="BB1604" s="17"/>
      <c r="BC1604" s="81"/>
    </row>
    <row r="1605" spans="1:55" s="20" customFormat="1" ht="39.75" customHeight="1" x14ac:dyDescent="0.25">
      <c r="A1605" s="81" t="s">
        <v>73</v>
      </c>
      <c r="B1605" s="34" t="s">
        <v>2</v>
      </c>
      <c r="C1605" s="34"/>
      <c r="D1605" s="34"/>
      <c r="E1605" s="34"/>
      <c r="F1605" s="34" t="s">
        <v>5182</v>
      </c>
      <c r="G1605" s="15" t="s">
        <v>4783</v>
      </c>
      <c r="H1605" s="16"/>
      <c r="I1605" s="172">
        <f t="shared" si="301"/>
        <v>1593</v>
      </c>
      <c r="J1605" s="83">
        <f t="shared" si="300"/>
        <v>1538</v>
      </c>
      <c r="K1605" s="17" t="s">
        <v>4753</v>
      </c>
      <c r="L1605" s="60" t="s">
        <v>4785</v>
      </c>
      <c r="M1605" s="60" t="s">
        <v>5649</v>
      </c>
      <c r="N1605" s="139" t="s">
        <v>4801</v>
      </c>
      <c r="O1605" s="18" t="s">
        <v>4542</v>
      </c>
      <c r="P1605" s="47" t="s">
        <v>4543</v>
      </c>
      <c r="Q1605" s="48">
        <v>27104</v>
      </c>
      <c r="R1605" s="66" t="s">
        <v>1725</v>
      </c>
      <c r="S1605" s="48" t="s">
        <v>76</v>
      </c>
      <c r="T1605" s="56" t="s">
        <v>77</v>
      </c>
      <c r="U1605" s="47" t="s">
        <v>1821</v>
      </c>
      <c r="V1605" s="58" t="s">
        <v>138</v>
      </c>
      <c r="W1605" s="58" t="s">
        <v>139</v>
      </c>
      <c r="X1605" s="58" t="s">
        <v>5183</v>
      </c>
      <c r="Y1605" s="19" t="s">
        <v>5197</v>
      </c>
      <c r="Z1605" s="71"/>
      <c r="AA1605" s="69"/>
      <c r="AB1605" s="68">
        <f t="shared" si="302"/>
        <v>0</v>
      </c>
      <c r="AC1605" s="69">
        <v>1255.1500000000001</v>
      </c>
      <c r="AD1605" s="69">
        <v>675.85</v>
      </c>
      <c r="AE1605" s="69">
        <v>18.920000000000002</v>
      </c>
      <c r="AF1605" s="68">
        <f t="shared" si="303"/>
        <v>1949.92</v>
      </c>
      <c r="AG1605" s="69"/>
      <c r="AH1605" s="69"/>
      <c r="AI1605" s="69"/>
      <c r="AJ1605" s="68">
        <f t="shared" si="304"/>
        <v>0</v>
      </c>
      <c r="AK1605" s="69"/>
      <c r="AL1605" s="69"/>
      <c r="AM1605" s="69"/>
      <c r="AN1605" s="69"/>
      <c r="AO1605" s="69"/>
      <c r="AP1605" s="69">
        <v>158</v>
      </c>
      <c r="AQ1605" s="68">
        <f t="shared" si="305"/>
        <v>158</v>
      </c>
      <c r="AR1605" s="69">
        <v>574.72</v>
      </c>
      <c r="AS1605" s="69"/>
      <c r="AT1605" s="72">
        <f t="shared" si="306"/>
        <v>112.96350000000001</v>
      </c>
      <c r="AU1605" s="71">
        <f t="shared" si="310"/>
        <v>12.677015000000001</v>
      </c>
      <c r="AV1605" s="68">
        <f t="shared" si="307"/>
        <v>2808.2805150000004</v>
      </c>
      <c r="AW1605" s="68">
        <f t="shared" si="309"/>
        <v>33699.366180000005</v>
      </c>
      <c r="AX1605" s="70">
        <v>400</v>
      </c>
      <c r="AY1605" s="70">
        <v>600</v>
      </c>
      <c r="AZ1605" s="70"/>
      <c r="BA1605" s="68">
        <f t="shared" si="308"/>
        <v>34699.366180000005</v>
      </c>
      <c r="BB1605" s="17"/>
      <c r="BC1605" s="81"/>
    </row>
    <row r="1606" spans="1:55" s="20" customFormat="1" ht="39.75" customHeight="1" x14ac:dyDescent="0.25">
      <c r="A1606" s="81" t="s">
        <v>73</v>
      </c>
      <c r="B1606" s="34" t="s">
        <v>2</v>
      </c>
      <c r="C1606" s="34"/>
      <c r="D1606" s="34"/>
      <c r="E1606" s="34"/>
      <c r="F1606" s="34" t="s">
        <v>5182</v>
      </c>
      <c r="G1606" s="15" t="s">
        <v>4783</v>
      </c>
      <c r="H1606" s="16"/>
      <c r="I1606" s="172">
        <f t="shared" si="301"/>
        <v>1594</v>
      </c>
      <c r="J1606" s="83">
        <f t="shared" si="300"/>
        <v>1539</v>
      </c>
      <c r="K1606" s="17" t="s">
        <v>4753</v>
      </c>
      <c r="L1606" s="60" t="s">
        <v>4785</v>
      </c>
      <c r="M1606" s="60" t="s">
        <v>5649</v>
      </c>
      <c r="N1606" s="53" t="s">
        <v>4800</v>
      </c>
      <c r="O1606" s="18" t="s">
        <v>4544</v>
      </c>
      <c r="P1606" s="47" t="s">
        <v>4545</v>
      </c>
      <c r="Q1606" s="48">
        <v>32870</v>
      </c>
      <c r="R1606" s="66" t="s">
        <v>1726</v>
      </c>
      <c r="S1606" s="48" t="s">
        <v>76</v>
      </c>
      <c r="T1606" s="56" t="s">
        <v>77</v>
      </c>
      <c r="U1606" s="47" t="s">
        <v>1821</v>
      </c>
      <c r="V1606" s="58" t="s">
        <v>142</v>
      </c>
      <c r="W1606" s="58" t="s">
        <v>143</v>
      </c>
      <c r="X1606" s="58" t="s">
        <v>5183</v>
      </c>
      <c r="Y1606" s="19" t="s">
        <v>5169</v>
      </c>
      <c r="Z1606" s="71"/>
      <c r="AA1606" s="69"/>
      <c r="AB1606" s="68">
        <f t="shared" si="302"/>
        <v>0</v>
      </c>
      <c r="AC1606" s="69">
        <v>1233.7</v>
      </c>
      <c r="AD1606" s="69">
        <v>664.3</v>
      </c>
      <c r="AE1606" s="69">
        <v>16.53</v>
      </c>
      <c r="AF1606" s="68">
        <f t="shared" si="303"/>
        <v>1914.53</v>
      </c>
      <c r="AG1606" s="69"/>
      <c r="AH1606" s="69"/>
      <c r="AI1606" s="69"/>
      <c r="AJ1606" s="68">
        <f t="shared" si="304"/>
        <v>0</v>
      </c>
      <c r="AK1606" s="69"/>
      <c r="AL1606" s="69"/>
      <c r="AM1606" s="69"/>
      <c r="AN1606" s="69"/>
      <c r="AO1606" s="69"/>
      <c r="AP1606" s="69">
        <v>158</v>
      </c>
      <c r="AQ1606" s="68">
        <f t="shared" si="305"/>
        <v>158</v>
      </c>
      <c r="AR1606" s="69">
        <v>490.49</v>
      </c>
      <c r="AS1606" s="69"/>
      <c r="AT1606" s="72">
        <f t="shared" si="306"/>
        <v>111.033</v>
      </c>
      <c r="AU1606" s="71">
        <f t="shared" si="310"/>
        <v>12.460369999999999</v>
      </c>
      <c r="AV1606" s="68">
        <f t="shared" si="307"/>
        <v>2686.5133699999992</v>
      </c>
      <c r="AW1606" s="68">
        <f t="shared" si="309"/>
        <v>32238.160439999992</v>
      </c>
      <c r="AX1606" s="70">
        <v>400</v>
      </c>
      <c r="AY1606" s="70">
        <v>600</v>
      </c>
      <c r="AZ1606" s="70"/>
      <c r="BA1606" s="68">
        <f t="shared" si="308"/>
        <v>33238.160439999992</v>
      </c>
      <c r="BB1606" s="17"/>
      <c r="BC1606" s="81"/>
    </row>
    <row r="1607" spans="1:55" s="20" customFormat="1" ht="39.75" customHeight="1" x14ac:dyDescent="0.25">
      <c r="A1607" s="81" t="s">
        <v>73</v>
      </c>
      <c r="B1607" s="34" t="s">
        <v>2</v>
      </c>
      <c r="C1607" s="34"/>
      <c r="D1607" s="34"/>
      <c r="E1607" s="34"/>
      <c r="F1607" s="34" t="s">
        <v>5182</v>
      </c>
      <c r="G1607" s="15" t="s">
        <v>4783</v>
      </c>
      <c r="H1607" s="16"/>
      <c r="I1607" s="172">
        <f t="shared" si="301"/>
        <v>1595</v>
      </c>
      <c r="J1607" s="83">
        <f t="shared" si="300"/>
        <v>1540</v>
      </c>
      <c r="K1607" s="17" t="s">
        <v>4753</v>
      </c>
      <c r="L1607" s="60" t="s">
        <v>4785</v>
      </c>
      <c r="M1607" s="60" t="s">
        <v>5649</v>
      </c>
      <c r="N1607" s="53" t="s">
        <v>4790</v>
      </c>
      <c r="O1607" s="18" t="s">
        <v>4546</v>
      </c>
      <c r="P1607" s="47" t="s">
        <v>4547</v>
      </c>
      <c r="Q1607" s="48">
        <v>31017</v>
      </c>
      <c r="R1607" s="66" t="s">
        <v>1727</v>
      </c>
      <c r="S1607" s="48" t="s">
        <v>76</v>
      </c>
      <c r="T1607" s="56" t="s">
        <v>77</v>
      </c>
      <c r="U1607" s="47" t="s">
        <v>1821</v>
      </c>
      <c r="V1607" s="58" t="s">
        <v>132</v>
      </c>
      <c r="W1607" s="58" t="s">
        <v>133</v>
      </c>
      <c r="X1607" s="58" t="s">
        <v>5183</v>
      </c>
      <c r="Y1607" s="19" t="s">
        <v>5192</v>
      </c>
      <c r="Z1607" s="71"/>
      <c r="AA1607" s="69"/>
      <c r="AB1607" s="68">
        <f t="shared" si="302"/>
        <v>0</v>
      </c>
      <c r="AC1607" s="69">
        <v>1397.5</v>
      </c>
      <c r="AD1607" s="69">
        <v>752.5</v>
      </c>
      <c r="AE1607" s="69">
        <v>18.46</v>
      </c>
      <c r="AF1607" s="68">
        <f t="shared" si="303"/>
        <v>2168.46</v>
      </c>
      <c r="AG1607" s="69"/>
      <c r="AH1607" s="69"/>
      <c r="AI1607" s="69"/>
      <c r="AJ1607" s="68">
        <f t="shared" si="304"/>
        <v>0</v>
      </c>
      <c r="AK1607" s="69"/>
      <c r="AL1607" s="69"/>
      <c r="AM1607" s="69"/>
      <c r="AN1607" s="69"/>
      <c r="AO1607" s="69">
        <v>150</v>
      </c>
      <c r="AP1607" s="69"/>
      <c r="AQ1607" s="68">
        <f t="shared" si="305"/>
        <v>150</v>
      </c>
      <c r="AR1607" s="69">
        <v>543</v>
      </c>
      <c r="AS1607" s="69"/>
      <c r="AT1607" s="72">
        <f t="shared" si="306"/>
        <v>125.77499999999999</v>
      </c>
      <c r="AU1607" s="71">
        <f t="shared" si="310"/>
        <v>14.114749999999999</v>
      </c>
      <c r="AV1607" s="68">
        <f t="shared" si="307"/>
        <v>3001.3497500000003</v>
      </c>
      <c r="AW1607" s="68">
        <f t="shared" si="309"/>
        <v>36016.197</v>
      </c>
      <c r="AX1607" s="70">
        <v>400</v>
      </c>
      <c r="AY1607" s="70">
        <v>600</v>
      </c>
      <c r="AZ1607" s="70"/>
      <c r="BA1607" s="68">
        <f t="shared" si="308"/>
        <v>37016.197</v>
      </c>
      <c r="BB1607" s="17"/>
      <c r="BC1607" s="81"/>
    </row>
    <row r="1608" spans="1:55" s="20" customFormat="1" ht="39.75" customHeight="1" x14ac:dyDescent="0.25">
      <c r="A1608" s="81" t="s">
        <v>73</v>
      </c>
      <c r="B1608" s="34"/>
      <c r="C1608" s="34"/>
      <c r="D1608" s="34">
        <v>1</v>
      </c>
      <c r="E1608" s="34"/>
      <c r="F1608" s="34" t="s">
        <v>5182</v>
      </c>
      <c r="G1608" s="15" t="s">
        <v>4783</v>
      </c>
      <c r="H1608" s="16"/>
      <c r="I1608" s="172">
        <f t="shared" si="301"/>
        <v>1596</v>
      </c>
      <c r="J1608" s="83">
        <f t="shared" ref="J1608:J1671" si="311">J1607+1</f>
        <v>1541</v>
      </c>
      <c r="K1608" s="17" t="s">
        <v>4753</v>
      </c>
      <c r="L1608" s="60" t="s">
        <v>4785</v>
      </c>
      <c r="M1608" s="60" t="s">
        <v>5649</v>
      </c>
      <c r="N1608" s="139" t="s">
        <v>4801</v>
      </c>
      <c r="O1608" s="18" t="s">
        <v>4548</v>
      </c>
      <c r="P1608" s="47"/>
      <c r="Q1608" s="48">
        <v>25812</v>
      </c>
      <c r="R1608" s="66" t="s">
        <v>1728</v>
      </c>
      <c r="S1608" s="48" t="s">
        <v>76</v>
      </c>
      <c r="T1608" s="56" t="s">
        <v>1822</v>
      </c>
      <c r="U1608" s="47" t="s">
        <v>1821</v>
      </c>
      <c r="V1608" s="58" t="s">
        <v>138</v>
      </c>
      <c r="W1608" s="58" t="s">
        <v>139</v>
      </c>
      <c r="X1608" s="58" t="s">
        <v>5183</v>
      </c>
      <c r="Y1608" s="19" t="s">
        <v>5197</v>
      </c>
      <c r="Z1608" s="71"/>
      <c r="AA1608" s="69"/>
      <c r="AB1608" s="68">
        <f t="shared" si="302"/>
        <v>0</v>
      </c>
      <c r="AC1608" s="69">
        <v>1255.1500000000001</v>
      </c>
      <c r="AD1608" s="69">
        <v>675.85</v>
      </c>
      <c r="AE1608" s="69"/>
      <c r="AF1608" s="68">
        <f t="shared" si="303"/>
        <v>1931</v>
      </c>
      <c r="AG1608" s="69"/>
      <c r="AH1608" s="69"/>
      <c r="AI1608" s="69"/>
      <c r="AJ1608" s="68">
        <f t="shared" si="304"/>
        <v>0</v>
      </c>
      <c r="AK1608" s="69"/>
      <c r="AL1608" s="69"/>
      <c r="AM1608" s="69"/>
      <c r="AN1608" s="69"/>
      <c r="AO1608" s="69"/>
      <c r="AP1608" s="69"/>
      <c r="AQ1608" s="68">
        <f t="shared" si="305"/>
        <v>0</v>
      </c>
      <c r="AR1608" s="69">
        <v>551.94000000000005</v>
      </c>
      <c r="AS1608" s="69"/>
      <c r="AT1608" s="72">
        <f t="shared" si="306"/>
        <v>112.96350000000001</v>
      </c>
      <c r="AU1608" s="71">
        <f t="shared" si="310"/>
        <v>12.677015000000001</v>
      </c>
      <c r="AV1608" s="68">
        <f t="shared" si="307"/>
        <v>2608.5805150000001</v>
      </c>
      <c r="AW1608" s="68">
        <f t="shared" si="309"/>
        <v>31302.966180000003</v>
      </c>
      <c r="AX1608" s="70">
        <v>400</v>
      </c>
      <c r="AY1608" s="70">
        <v>600</v>
      </c>
      <c r="AZ1608" s="70"/>
      <c r="BA1608" s="68">
        <f t="shared" si="308"/>
        <v>32302.966180000003</v>
      </c>
      <c r="BB1608" s="17" t="s">
        <v>5484</v>
      </c>
      <c r="BC1608" s="81" t="s">
        <v>5407</v>
      </c>
    </row>
    <row r="1609" spans="1:55" s="20" customFormat="1" ht="39.75" customHeight="1" x14ac:dyDescent="0.25">
      <c r="A1609" s="81" t="s">
        <v>73</v>
      </c>
      <c r="B1609" s="34"/>
      <c r="C1609" s="34"/>
      <c r="D1609" s="34">
        <v>1</v>
      </c>
      <c r="E1609" s="34"/>
      <c r="F1609" s="34" t="s">
        <v>5182</v>
      </c>
      <c r="G1609" s="15" t="s">
        <v>4783</v>
      </c>
      <c r="H1609" s="16"/>
      <c r="I1609" s="172">
        <f t="shared" si="301"/>
        <v>1597</v>
      </c>
      <c r="J1609" s="83">
        <f t="shared" si="311"/>
        <v>1542</v>
      </c>
      <c r="K1609" s="17" t="s">
        <v>4753</v>
      </c>
      <c r="L1609" s="60" t="s">
        <v>4785</v>
      </c>
      <c r="M1609" s="60" t="s">
        <v>5649</v>
      </c>
      <c r="N1609" s="53" t="s">
        <v>4805</v>
      </c>
      <c r="O1609" s="18" t="s">
        <v>4549</v>
      </c>
      <c r="P1609" s="47"/>
      <c r="Q1609" s="48">
        <v>39444</v>
      </c>
      <c r="R1609" s="66" t="s">
        <v>1729</v>
      </c>
      <c r="S1609" s="48" t="s">
        <v>76</v>
      </c>
      <c r="T1609" s="56" t="s">
        <v>1822</v>
      </c>
      <c r="U1609" s="47" t="s">
        <v>1821</v>
      </c>
      <c r="V1609" s="58" t="s">
        <v>142</v>
      </c>
      <c r="W1609" s="58" t="s">
        <v>143</v>
      </c>
      <c r="X1609" s="58" t="s">
        <v>5183</v>
      </c>
      <c r="Y1609" s="19" t="s">
        <v>5249</v>
      </c>
      <c r="Z1609" s="71"/>
      <c r="AA1609" s="69"/>
      <c r="AB1609" s="68">
        <f t="shared" si="302"/>
        <v>0</v>
      </c>
      <c r="AC1609" s="69">
        <v>1233.7</v>
      </c>
      <c r="AD1609" s="69">
        <v>664.3</v>
      </c>
      <c r="AE1609" s="69"/>
      <c r="AF1609" s="68">
        <f t="shared" si="303"/>
        <v>1898</v>
      </c>
      <c r="AG1609" s="69"/>
      <c r="AH1609" s="69"/>
      <c r="AI1609" s="69"/>
      <c r="AJ1609" s="68">
        <f t="shared" si="304"/>
        <v>0</v>
      </c>
      <c r="AK1609" s="69"/>
      <c r="AL1609" s="69"/>
      <c r="AM1609" s="69"/>
      <c r="AN1609" s="69"/>
      <c r="AO1609" s="69"/>
      <c r="AP1609" s="69"/>
      <c r="AQ1609" s="68">
        <f t="shared" si="305"/>
        <v>0</v>
      </c>
      <c r="AR1609" s="69">
        <v>528.16</v>
      </c>
      <c r="AS1609" s="69"/>
      <c r="AT1609" s="72">
        <f t="shared" si="306"/>
        <v>111.033</v>
      </c>
      <c r="AU1609" s="71">
        <f t="shared" si="310"/>
        <v>12.460369999999999</v>
      </c>
      <c r="AV1609" s="68">
        <f t="shared" si="307"/>
        <v>2549.6533699999995</v>
      </c>
      <c r="AW1609" s="68">
        <f t="shared" si="309"/>
        <v>30595.840439999993</v>
      </c>
      <c r="AX1609" s="70">
        <v>400</v>
      </c>
      <c r="AY1609" s="70">
        <v>600</v>
      </c>
      <c r="AZ1609" s="70"/>
      <c r="BA1609" s="68">
        <f t="shared" si="308"/>
        <v>31595.840439999993</v>
      </c>
      <c r="BB1609" s="17" t="s">
        <v>5767</v>
      </c>
      <c r="BC1609" s="81" t="s">
        <v>5407</v>
      </c>
    </row>
    <row r="1610" spans="1:55" s="20" customFormat="1" ht="39.75" customHeight="1" x14ac:dyDescent="0.25">
      <c r="A1610" s="81" t="s">
        <v>73</v>
      </c>
      <c r="B1610" s="34" t="s">
        <v>2</v>
      </c>
      <c r="C1610" s="34"/>
      <c r="D1610" s="34"/>
      <c r="E1610" s="34"/>
      <c r="F1610" s="34" t="s">
        <v>5182</v>
      </c>
      <c r="G1610" s="15" t="s">
        <v>4783</v>
      </c>
      <c r="H1610" s="16"/>
      <c r="I1610" s="172">
        <f t="shared" si="301"/>
        <v>1598</v>
      </c>
      <c r="J1610" s="83">
        <f t="shared" si="311"/>
        <v>1543</v>
      </c>
      <c r="K1610" s="17" t="s">
        <v>4753</v>
      </c>
      <c r="L1610" s="60" t="s">
        <v>4785</v>
      </c>
      <c r="M1610" s="60" t="s">
        <v>5649</v>
      </c>
      <c r="N1610" s="53" t="s">
        <v>4794</v>
      </c>
      <c r="O1610" s="18" t="s">
        <v>4551</v>
      </c>
      <c r="P1610" s="47" t="s">
        <v>4552</v>
      </c>
      <c r="Q1610" s="48">
        <v>33009</v>
      </c>
      <c r="R1610" s="66" t="s">
        <v>1730</v>
      </c>
      <c r="S1610" s="48" t="s">
        <v>76</v>
      </c>
      <c r="T1610" s="56" t="s">
        <v>77</v>
      </c>
      <c r="U1610" s="47" t="s">
        <v>1821</v>
      </c>
      <c r="V1610" s="58" t="s">
        <v>142</v>
      </c>
      <c r="W1610" s="58" t="s">
        <v>143</v>
      </c>
      <c r="X1610" s="58" t="s">
        <v>5183</v>
      </c>
      <c r="Y1610" s="19" t="s">
        <v>5169</v>
      </c>
      <c r="Z1610" s="71"/>
      <c r="AA1610" s="69"/>
      <c r="AB1610" s="68">
        <f t="shared" si="302"/>
        <v>0</v>
      </c>
      <c r="AC1610" s="69">
        <v>1233.7</v>
      </c>
      <c r="AD1610" s="69">
        <v>664.3</v>
      </c>
      <c r="AE1610" s="69">
        <v>16.54</v>
      </c>
      <c r="AF1610" s="68">
        <f t="shared" si="303"/>
        <v>1914.54</v>
      </c>
      <c r="AG1610" s="69"/>
      <c r="AH1610" s="69"/>
      <c r="AI1610" s="69"/>
      <c r="AJ1610" s="68">
        <f t="shared" si="304"/>
        <v>0</v>
      </c>
      <c r="AK1610" s="69"/>
      <c r="AL1610" s="69"/>
      <c r="AM1610" s="69"/>
      <c r="AN1610" s="69"/>
      <c r="AO1610" s="69"/>
      <c r="AP1610" s="69">
        <v>158</v>
      </c>
      <c r="AQ1610" s="68">
        <f t="shared" si="305"/>
        <v>158</v>
      </c>
      <c r="AR1610" s="69"/>
      <c r="AS1610" s="69"/>
      <c r="AT1610" s="72">
        <f t="shared" si="306"/>
        <v>111.033</v>
      </c>
      <c r="AU1610" s="71">
        <f t="shared" si="310"/>
        <v>12.460369999999999</v>
      </c>
      <c r="AV1610" s="68">
        <f t="shared" si="307"/>
        <v>2196.0333699999996</v>
      </c>
      <c r="AW1610" s="68">
        <f t="shared" si="309"/>
        <v>26352.400439999998</v>
      </c>
      <c r="AX1610" s="70">
        <v>400</v>
      </c>
      <c r="AY1610" s="70">
        <v>600</v>
      </c>
      <c r="AZ1610" s="70"/>
      <c r="BA1610" s="68">
        <f t="shared" si="308"/>
        <v>27352.400439999998</v>
      </c>
      <c r="BB1610" s="17"/>
      <c r="BC1610" s="81"/>
    </row>
    <row r="1611" spans="1:55" s="20" customFormat="1" ht="39.75" customHeight="1" x14ac:dyDescent="0.25">
      <c r="A1611" s="81" t="s">
        <v>73</v>
      </c>
      <c r="B1611" s="34" t="s">
        <v>2</v>
      </c>
      <c r="C1611" s="34"/>
      <c r="D1611" s="34"/>
      <c r="E1611" s="34"/>
      <c r="F1611" s="34" t="s">
        <v>5182</v>
      </c>
      <c r="G1611" s="15" t="s">
        <v>4783</v>
      </c>
      <c r="H1611" s="16"/>
      <c r="I1611" s="172">
        <f t="shared" si="301"/>
        <v>1599</v>
      </c>
      <c r="J1611" s="83">
        <f t="shared" si="311"/>
        <v>1544</v>
      </c>
      <c r="K1611" s="17" t="s">
        <v>4753</v>
      </c>
      <c r="L1611" s="60" t="s">
        <v>4785</v>
      </c>
      <c r="M1611" s="60" t="s">
        <v>5649</v>
      </c>
      <c r="N1611" s="139" t="s">
        <v>4802</v>
      </c>
      <c r="O1611" s="18" t="s">
        <v>4553</v>
      </c>
      <c r="P1611" s="47" t="s">
        <v>4554</v>
      </c>
      <c r="Q1611" s="48">
        <v>30651</v>
      </c>
      <c r="R1611" s="66" t="s">
        <v>1731</v>
      </c>
      <c r="S1611" s="48" t="s">
        <v>76</v>
      </c>
      <c r="T1611" s="56" t="s">
        <v>77</v>
      </c>
      <c r="U1611" s="47" t="s">
        <v>1821</v>
      </c>
      <c r="V1611" s="58" t="s">
        <v>140</v>
      </c>
      <c r="W1611" s="58" t="s">
        <v>141</v>
      </c>
      <c r="X1611" s="58" t="s">
        <v>5183</v>
      </c>
      <c r="Y1611" s="19" t="s">
        <v>5197</v>
      </c>
      <c r="Z1611" s="71"/>
      <c r="AA1611" s="69"/>
      <c r="AB1611" s="68">
        <f t="shared" si="302"/>
        <v>0</v>
      </c>
      <c r="AC1611" s="69">
        <v>1244.0999999999999</v>
      </c>
      <c r="AD1611" s="69">
        <v>669.9</v>
      </c>
      <c r="AE1611" s="69">
        <v>13.63</v>
      </c>
      <c r="AF1611" s="68">
        <f t="shared" si="303"/>
        <v>1927.63</v>
      </c>
      <c r="AG1611" s="69"/>
      <c r="AH1611" s="69"/>
      <c r="AI1611" s="69"/>
      <c r="AJ1611" s="68">
        <f t="shared" si="304"/>
        <v>0</v>
      </c>
      <c r="AK1611" s="69"/>
      <c r="AL1611" s="69"/>
      <c r="AM1611" s="69"/>
      <c r="AN1611" s="69"/>
      <c r="AO1611" s="69"/>
      <c r="AP1611" s="69">
        <v>158</v>
      </c>
      <c r="AQ1611" s="68">
        <f t="shared" si="305"/>
        <v>158</v>
      </c>
      <c r="AR1611" s="69">
        <v>575.72</v>
      </c>
      <c r="AS1611" s="69"/>
      <c r="AT1611" s="72">
        <f t="shared" si="306"/>
        <v>111.96899999999999</v>
      </c>
      <c r="AU1611" s="71">
        <f t="shared" si="310"/>
        <v>12.565409999999998</v>
      </c>
      <c r="AV1611" s="68">
        <f t="shared" si="307"/>
        <v>2785.8844100000006</v>
      </c>
      <c r="AW1611" s="68">
        <f t="shared" si="309"/>
        <v>33430.612920000007</v>
      </c>
      <c r="AX1611" s="70">
        <v>400</v>
      </c>
      <c r="AY1611" s="70">
        <v>600</v>
      </c>
      <c r="AZ1611" s="70"/>
      <c r="BA1611" s="68">
        <f t="shared" si="308"/>
        <v>34430.612920000007</v>
      </c>
      <c r="BB1611" s="17"/>
      <c r="BC1611" s="81"/>
    </row>
    <row r="1612" spans="1:55" s="20" customFormat="1" ht="39.75" customHeight="1" x14ac:dyDescent="0.25">
      <c r="A1612" s="81" t="s">
        <v>73</v>
      </c>
      <c r="B1612" s="34" t="s">
        <v>2</v>
      </c>
      <c r="C1612" s="34"/>
      <c r="D1612" s="34"/>
      <c r="E1612" s="34"/>
      <c r="F1612" s="34" t="s">
        <v>5182</v>
      </c>
      <c r="G1612" s="15" t="s">
        <v>4783</v>
      </c>
      <c r="H1612" s="16"/>
      <c r="I1612" s="172">
        <f t="shared" si="301"/>
        <v>1600</v>
      </c>
      <c r="J1612" s="83">
        <f t="shared" si="311"/>
        <v>1545</v>
      </c>
      <c r="K1612" s="17" t="s">
        <v>4753</v>
      </c>
      <c r="L1612" s="60" t="s">
        <v>4785</v>
      </c>
      <c r="M1612" s="60" t="s">
        <v>5649</v>
      </c>
      <c r="N1612" s="53" t="s">
        <v>4792</v>
      </c>
      <c r="O1612" s="18" t="s">
        <v>4555</v>
      </c>
      <c r="P1612" s="47" t="s">
        <v>4556</v>
      </c>
      <c r="Q1612" s="48">
        <v>35064</v>
      </c>
      <c r="R1612" s="66" t="s">
        <v>1732</v>
      </c>
      <c r="S1612" s="48" t="s">
        <v>76</v>
      </c>
      <c r="T1612" s="56" t="s">
        <v>77</v>
      </c>
      <c r="U1612" s="47" t="s">
        <v>1821</v>
      </c>
      <c r="V1612" s="58" t="s">
        <v>142</v>
      </c>
      <c r="W1612" s="58" t="s">
        <v>143</v>
      </c>
      <c r="X1612" s="58" t="s">
        <v>5183</v>
      </c>
      <c r="Y1612" s="19" t="s">
        <v>5169</v>
      </c>
      <c r="Z1612" s="71"/>
      <c r="AA1612" s="69"/>
      <c r="AB1612" s="68">
        <f t="shared" si="302"/>
        <v>0</v>
      </c>
      <c r="AC1612" s="69">
        <v>1233.7</v>
      </c>
      <c r="AD1612" s="69">
        <v>664.3</v>
      </c>
      <c r="AE1612" s="69"/>
      <c r="AF1612" s="68">
        <f t="shared" si="303"/>
        <v>1898</v>
      </c>
      <c r="AG1612" s="69"/>
      <c r="AH1612" s="69"/>
      <c r="AI1612" s="69"/>
      <c r="AJ1612" s="68">
        <f t="shared" si="304"/>
        <v>0</v>
      </c>
      <c r="AK1612" s="69"/>
      <c r="AL1612" s="69"/>
      <c r="AM1612" s="69"/>
      <c r="AN1612" s="69"/>
      <c r="AO1612" s="69"/>
      <c r="AP1612" s="69">
        <v>158</v>
      </c>
      <c r="AQ1612" s="68">
        <f t="shared" si="305"/>
        <v>158</v>
      </c>
      <c r="AR1612" s="69">
        <v>529.16</v>
      </c>
      <c r="AS1612" s="69"/>
      <c r="AT1612" s="72">
        <f t="shared" si="306"/>
        <v>111.033</v>
      </c>
      <c r="AU1612" s="71">
        <f t="shared" si="310"/>
        <v>12.460369999999999</v>
      </c>
      <c r="AV1612" s="68">
        <f t="shared" si="307"/>
        <v>2708.6533699999995</v>
      </c>
      <c r="AW1612" s="68">
        <f t="shared" si="309"/>
        <v>32503.840439999993</v>
      </c>
      <c r="AX1612" s="70">
        <v>400</v>
      </c>
      <c r="AY1612" s="70">
        <v>600</v>
      </c>
      <c r="AZ1612" s="70"/>
      <c r="BA1612" s="68">
        <f t="shared" si="308"/>
        <v>33503.840439999993</v>
      </c>
      <c r="BB1612" s="17"/>
      <c r="BC1612" s="81"/>
    </row>
    <row r="1613" spans="1:55" s="20" customFormat="1" ht="39.75" customHeight="1" x14ac:dyDescent="0.25">
      <c r="A1613" s="81" t="s">
        <v>73</v>
      </c>
      <c r="B1613" s="34" t="s">
        <v>2</v>
      </c>
      <c r="C1613" s="34"/>
      <c r="D1613" s="34"/>
      <c r="E1613" s="34"/>
      <c r="F1613" s="34" t="s">
        <v>5182</v>
      </c>
      <c r="G1613" s="15" t="s">
        <v>4783</v>
      </c>
      <c r="H1613" s="16"/>
      <c r="I1613" s="172">
        <f t="shared" ref="I1613:I1676" si="312">I1612+1</f>
        <v>1601</v>
      </c>
      <c r="J1613" s="83">
        <f t="shared" si="311"/>
        <v>1546</v>
      </c>
      <c r="K1613" s="17" t="s">
        <v>4753</v>
      </c>
      <c r="L1613" s="60" t="s">
        <v>4785</v>
      </c>
      <c r="M1613" s="60" t="s">
        <v>5649</v>
      </c>
      <c r="N1613" s="53" t="s">
        <v>4792</v>
      </c>
      <c r="O1613" s="18" t="s">
        <v>4557</v>
      </c>
      <c r="P1613" s="47" t="s">
        <v>4558</v>
      </c>
      <c r="Q1613" s="48">
        <v>32387</v>
      </c>
      <c r="R1613" s="66" t="s">
        <v>1733</v>
      </c>
      <c r="S1613" s="48" t="s">
        <v>76</v>
      </c>
      <c r="T1613" s="56" t="s">
        <v>77</v>
      </c>
      <c r="U1613" s="47" t="s">
        <v>1821</v>
      </c>
      <c r="V1613" s="58" t="s">
        <v>146</v>
      </c>
      <c r="W1613" s="58" t="s">
        <v>147</v>
      </c>
      <c r="X1613" s="58" t="s">
        <v>5183</v>
      </c>
      <c r="Y1613" s="19" t="s">
        <v>5169</v>
      </c>
      <c r="Z1613" s="71"/>
      <c r="AA1613" s="69"/>
      <c r="AB1613" s="68">
        <f t="shared" ref="AB1613:AB1676" si="313">SUM(Z1613:AA1613)</f>
        <v>0</v>
      </c>
      <c r="AC1613" s="69">
        <v>1214.2</v>
      </c>
      <c r="AD1613" s="69">
        <v>653.79999999999995</v>
      </c>
      <c r="AE1613" s="69">
        <v>15.63</v>
      </c>
      <c r="AF1613" s="68">
        <f t="shared" ref="AF1613:AF1676" si="314">SUM(AC1613:AE1613)</f>
        <v>1883.63</v>
      </c>
      <c r="AG1613" s="69"/>
      <c r="AH1613" s="69"/>
      <c r="AI1613" s="69"/>
      <c r="AJ1613" s="68">
        <f t="shared" ref="AJ1613:AJ1676" si="315">SUM(AG1613:AI1613)</f>
        <v>0</v>
      </c>
      <c r="AK1613" s="69"/>
      <c r="AL1613" s="69"/>
      <c r="AM1613" s="69"/>
      <c r="AN1613" s="69"/>
      <c r="AO1613" s="69"/>
      <c r="AP1613" s="69">
        <v>158</v>
      </c>
      <c r="AQ1613" s="68">
        <f t="shared" ref="AQ1613:AQ1676" si="316">SUM(AK1613:AP1613)</f>
        <v>158</v>
      </c>
      <c r="AR1613" s="69">
        <v>529.16</v>
      </c>
      <c r="AS1613" s="69"/>
      <c r="AT1613" s="72">
        <f t="shared" ref="AT1613:AT1676" si="317">+(Z1613+AC1613)*9%</f>
        <v>109.27800000000001</v>
      </c>
      <c r="AU1613" s="71">
        <f t="shared" si="310"/>
        <v>12.26342</v>
      </c>
      <c r="AV1613" s="68">
        <f t="shared" ref="AV1613:AV1676" si="318">AB1613+AF1613+AJ1613+AQ1613+AR1613+AS1613+AT1613+AU1613</f>
        <v>2692.33142</v>
      </c>
      <c r="AW1613" s="68">
        <f t="shared" si="309"/>
        <v>32307.977039999998</v>
      </c>
      <c r="AX1613" s="70">
        <v>400</v>
      </c>
      <c r="AY1613" s="70">
        <v>600</v>
      </c>
      <c r="AZ1613" s="70"/>
      <c r="BA1613" s="68">
        <f t="shared" ref="BA1613:BA1676" si="319">AW1613+AX1613+AY1613+AZ1613</f>
        <v>33307.977039999998</v>
      </c>
      <c r="BB1613" s="17"/>
      <c r="BC1613" s="81"/>
    </row>
    <row r="1614" spans="1:55" s="20" customFormat="1" ht="39.75" customHeight="1" x14ac:dyDescent="0.25">
      <c r="A1614" s="81" t="s">
        <v>73</v>
      </c>
      <c r="B1614" s="34" t="s">
        <v>2</v>
      </c>
      <c r="C1614" s="34"/>
      <c r="D1614" s="34"/>
      <c r="E1614" s="34"/>
      <c r="F1614" s="34" t="s">
        <v>5182</v>
      </c>
      <c r="G1614" s="15" t="s">
        <v>4783</v>
      </c>
      <c r="H1614" s="16"/>
      <c r="I1614" s="172">
        <f t="shared" si="312"/>
        <v>1602</v>
      </c>
      <c r="J1614" s="83">
        <f t="shared" si="311"/>
        <v>1547</v>
      </c>
      <c r="K1614" s="17" t="s">
        <v>4753</v>
      </c>
      <c r="L1614" s="60" t="s">
        <v>4785</v>
      </c>
      <c r="M1614" s="60" t="s">
        <v>5649</v>
      </c>
      <c r="N1614" s="53" t="s">
        <v>4800</v>
      </c>
      <c r="O1614" s="18" t="s">
        <v>4559</v>
      </c>
      <c r="P1614" s="47" t="s">
        <v>4560</v>
      </c>
      <c r="Q1614" s="48">
        <v>30256</v>
      </c>
      <c r="R1614" s="66" t="s">
        <v>1734</v>
      </c>
      <c r="S1614" s="48" t="s">
        <v>76</v>
      </c>
      <c r="T1614" s="56" t="s">
        <v>77</v>
      </c>
      <c r="U1614" s="47" t="s">
        <v>1821</v>
      </c>
      <c r="V1614" s="58" t="s">
        <v>140</v>
      </c>
      <c r="W1614" s="58" t="s">
        <v>141</v>
      </c>
      <c r="X1614" s="58" t="s">
        <v>5183</v>
      </c>
      <c r="Y1614" s="19" t="s">
        <v>5197</v>
      </c>
      <c r="Z1614" s="71"/>
      <c r="AA1614" s="69"/>
      <c r="AB1614" s="68">
        <f t="shared" si="313"/>
        <v>0</v>
      </c>
      <c r="AC1614" s="69">
        <v>1244.0999999999999</v>
      </c>
      <c r="AD1614" s="69">
        <v>669.9</v>
      </c>
      <c r="AE1614" s="69">
        <v>13.63</v>
      </c>
      <c r="AF1614" s="68">
        <f t="shared" si="314"/>
        <v>1927.63</v>
      </c>
      <c r="AG1614" s="69"/>
      <c r="AH1614" s="69"/>
      <c r="AI1614" s="69"/>
      <c r="AJ1614" s="68">
        <f t="shared" si="315"/>
        <v>0</v>
      </c>
      <c r="AK1614" s="69"/>
      <c r="AL1614" s="69"/>
      <c r="AM1614" s="69"/>
      <c r="AN1614" s="69"/>
      <c r="AO1614" s="69"/>
      <c r="AP1614" s="69">
        <v>158</v>
      </c>
      <c r="AQ1614" s="68">
        <f t="shared" si="316"/>
        <v>158</v>
      </c>
      <c r="AR1614" s="69">
        <v>529.16</v>
      </c>
      <c r="AS1614" s="69"/>
      <c r="AT1614" s="72">
        <f t="shared" si="317"/>
        <v>111.96899999999999</v>
      </c>
      <c r="AU1614" s="71">
        <f t="shared" si="310"/>
        <v>12.565409999999998</v>
      </c>
      <c r="AV1614" s="68">
        <f t="shared" si="318"/>
        <v>2739.3244100000002</v>
      </c>
      <c r="AW1614" s="68">
        <f t="shared" ref="AW1614:AW1677" si="320">AV1614*12</f>
        <v>32871.892919999998</v>
      </c>
      <c r="AX1614" s="70">
        <v>400</v>
      </c>
      <c r="AY1614" s="70">
        <v>600</v>
      </c>
      <c r="AZ1614" s="70"/>
      <c r="BA1614" s="68">
        <f t="shared" si="319"/>
        <v>33871.892919999998</v>
      </c>
      <c r="BB1614" s="17"/>
      <c r="BC1614" s="81"/>
    </row>
    <row r="1615" spans="1:55" s="20" customFormat="1" ht="39.75" customHeight="1" x14ac:dyDescent="0.25">
      <c r="A1615" s="81" t="s">
        <v>73</v>
      </c>
      <c r="B1615" s="34"/>
      <c r="C1615" s="34"/>
      <c r="D1615" s="34">
        <v>1</v>
      </c>
      <c r="E1615" s="34"/>
      <c r="F1615" s="34" t="s">
        <v>5182</v>
      </c>
      <c r="G1615" s="15" t="s">
        <v>4783</v>
      </c>
      <c r="H1615" s="16"/>
      <c r="I1615" s="172">
        <f t="shared" si="312"/>
        <v>1603</v>
      </c>
      <c r="J1615" s="83">
        <f t="shared" si="311"/>
        <v>1548</v>
      </c>
      <c r="K1615" s="17" t="s">
        <v>4753</v>
      </c>
      <c r="L1615" s="60" t="s">
        <v>4785</v>
      </c>
      <c r="M1615" s="60" t="s">
        <v>5649</v>
      </c>
      <c r="N1615" s="139" t="s">
        <v>4802</v>
      </c>
      <c r="O1615" s="18" t="s">
        <v>4561</v>
      </c>
      <c r="P1615" s="47"/>
      <c r="Q1615" s="48">
        <v>36976</v>
      </c>
      <c r="R1615" s="66" t="s">
        <v>1735</v>
      </c>
      <c r="S1615" s="48" t="s">
        <v>76</v>
      </c>
      <c r="T1615" s="56" t="s">
        <v>1822</v>
      </c>
      <c r="U1615" s="47" t="s">
        <v>1821</v>
      </c>
      <c r="V1615" s="58" t="s">
        <v>142</v>
      </c>
      <c r="W1615" s="58" t="s">
        <v>143</v>
      </c>
      <c r="X1615" s="58" t="s">
        <v>5183</v>
      </c>
      <c r="Y1615" s="19" t="s">
        <v>5197</v>
      </c>
      <c r="Z1615" s="71"/>
      <c r="AA1615" s="69"/>
      <c r="AB1615" s="68">
        <f t="shared" si="313"/>
        <v>0</v>
      </c>
      <c r="AC1615" s="69">
        <v>1233.7</v>
      </c>
      <c r="AD1615" s="69">
        <v>664.3</v>
      </c>
      <c r="AE1615" s="69"/>
      <c r="AF1615" s="68">
        <f t="shared" si="314"/>
        <v>1898</v>
      </c>
      <c r="AG1615" s="69"/>
      <c r="AH1615" s="69"/>
      <c r="AI1615" s="69"/>
      <c r="AJ1615" s="68">
        <f t="shared" si="315"/>
        <v>0</v>
      </c>
      <c r="AK1615" s="69"/>
      <c r="AL1615" s="69"/>
      <c r="AM1615" s="69"/>
      <c r="AN1615" s="69"/>
      <c r="AO1615" s="69"/>
      <c r="AP1615" s="69">
        <v>158</v>
      </c>
      <c r="AQ1615" s="68">
        <f t="shared" si="316"/>
        <v>158</v>
      </c>
      <c r="AR1615" s="69"/>
      <c r="AS1615" s="69"/>
      <c r="AT1615" s="72">
        <f t="shared" si="317"/>
        <v>111.033</v>
      </c>
      <c r="AU1615" s="71">
        <f t="shared" si="310"/>
        <v>12.460369999999999</v>
      </c>
      <c r="AV1615" s="68">
        <f t="shared" si="318"/>
        <v>2179.4933699999997</v>
      </c>
      <c r="AW1615" s="68">
        <f t="shared" si="320"/>
        <v>26153.920439999994</v>
      </c>
      <c r="AX1615" s="70">
        <v>400</v>
      </c>
      <c r="AY1615" s="70">
        <v>600</v>
      </c>
      <c r="AZ1615" s="70"/>
      <c r="BA1615" s="68">
        <f t="shared" si="319"/>
        <v>27153.920439999994</v>
      </c>
      <c r="BB1615" s="17" t="s">
        <v>5766</v>
      </c>
      <c r="BC1615" s="81" t="s">
        <v>5407</v>
      </c>
    </row>
    <row r="1616" spans="1:55" s="20" customFormat="1" ht="39.75" customHeight="1" x14ac:dyDescent="0.25">
      <c r="A1616" s="81" t="s">
        <v>73</v>
      </c>
      <c r="B1616" s="34" t="s">
        <v>2</v>
      </c>
      <c r="C1616" s="34"/>
      <c r="D1616" s="34"/>
      <c r="E1616" s="34"/>
      <c r="F1616" s="34" t="s">
        <v>5182</v>
      </c>
      <c r="G1616" s="15" t="s">
        <v>4783</v>
      </c>
      <c r="H1616" s="16"/>
      <c r="I1616" s="172">
        <f t="shared" si="312"/>
        <v>1604</v>
      </c>
      <c r="J1616" s="83">
        <f t="shared" si="311"/>
        <v>1549</v>
      </c>
      <c r="K1616" s="17" t="s">
        <v>5830</v>
      </c>
      <c r="L1616" s="60" t="s">
        <v>4785</v>
      </c>
      <c r="M1616" s="60" t="s">
        <v>5649</v>
      </c>
      <c r="N1616" s="53" t="s">
        <v>4805</v>
      </c>
      <c r="O1616" s="18" t="s">
        <v>5831</v>
      </c>
      <c r="P1616" s="47" t="s">
        <v>5832</v>
      </c>
      <c r="Q1616" s="48">
        <v>34698</v>
      </c>
      <c r="R1616" s="66" t="s">
        <v>1738</v>
      </c>
      <c r="S1616" s="48" t="s">
        <v>76</v>
      </c>
      <c r="T1616" s="56" t="s">
        <v>1816</v>
      </c>
      <c r="U1616" s="47" t="s">
        <v>1821</v>
      </c>
      <c r="V1616" s="58" t="s">
        <v>134</v>
      </c>
      <c r="W1616" s="58" t="s">
        <v>135</v>
      </c>
      <c r="X1616" s="58" t="s">
        <v>5183</v>
      </c>
      <c r="Y1616" s="19" t="s">
        <v>1836</v>
      </c>
      <c r="Z1616" s="71"/>
      <c r="AA1616" s="69"/>
      <c r="AB1616" s="68">
        <f t="shared" si="313"/>
        <v>0</v>
      </c>
      <c r="AC1616" s="69">
        <v>1363.7</v>
      </c>
      <c r="AD1616" s="69">
        <v>734.3</v>
      </c>
      <c r="AE1616" s="69"/>
      <c r="AF1616" s="68">
        <f t="shared" si="314"/>
        <v>2098</v>
      </c>
      <c r="AG1616" s="69"/>
      <c r="AH1616" s="69"/>
      <c r="AI1616" s="69"/>
      <c r="AJ1616" s="68">
        <f t="shared" si="315"/>
        <v>0</v>
      </c>
      <c r="AK1616" s="69"/>
      <c r="AL1616" s="69"/>
      <c r="AM1616" s="69"/>
      <c r="AN1616" s="69"/>
      <c r="AO1616" s="69"/>
      <c r="AP1616" s="69">
        <v>158</v>
      </c>
      <c r="AQ1616" s="68">
        <f t="shared" si="316"/>
        <v>158</v>
      </c>
      <c r="AR1616" s="69">
        <v>557.67999999999995</v>
      </c>
      <c r="AS1616" s="69"/>
      <c r="AT1616" s="72">
        <f t="shared" si="317"/>
        <v>122.733</v>
      </c>
      <c r="AU1616" s="71">
        <f t="shared" si="310"/>
        <v>13.77337</v>
      </c>
      <c r="AV1616" s="68">
        <f t="shared" si="318"/>
        <v>2950.1863699999999</v>
      </c>
      <c r="AW1616" s="68">
        <f t="shared" si="320"/>
        <v>35402.236440000001</v>
      </c>
      <c r="AX1616" s="70">
        <v>400</v>
      </c>
      <c r="AY1616" s="70">
        <v>600</v>
      </c>
      <c r="AZ1616" s="70"/>
      <c r="BA1616" s="68">
        <f t="shared" si="319"/>
        <v>36402.236440000001</v>
      </c>
      <c r="BB1616" s="17" t="s">
        <v>5948</v>
      </c>
      <c r="BC1616" s="81"/>
    </row>
    <row r="1617" spans="1:55" s="20" customFormat="1" ht="39.75" customHeight="1" x14ac:dyDescent="0.25">
      <c r="A1617" s="81" t="s">
        <v>73</v>
      </c>
      <c r="B1617" s="34" t="s">
        <v>2</v>
      </c>
      <c r="C1617" s="34"/>
      <c r="D1617" s="34"/>
      <c r="E1617" s="34"/>
      <c r="F1617" s="34" t="s">
        <v>5182</v>
      </c>
      <c r="G1617" s="15" t="s">
        <v>4783</v>
      </c>
      <c r="H1617" s="16" t="s">
        <v>4783</v>
      </c>
      <c r="I1617" s="172">
        <f t="shared" si="312"/>
        <v>1605</v>
      </c>
      <c r="J1617" s="83">
        <f t="shared" si="311"/>
        <v>1550</v>
      </c>
      <c r="K1617" s="17" t="s">
        <v>4746</v>
      </c>
      <c r="L1617" s="60" t="s">
        <v>4785</v>
      </c>
      <c r="M1617" s="60" t="s">
        <v>5649</v>
      </c>
      <c r="N1617" s="53" t="s">
        <v>4793</v>
      </c>
      <c r="O1617" s="18" t="s">
        <v>4609</v>
      </c>
      <c r="P1617" s="47" t="s">
        <v>4610</v>
      </c>
      <c r="Q1617" s="48">
        <v>27273</v>
      </c>
      <c r="R1617" s="66" t="s">
        <v>1759</v>
      </c>
      <c r="S1617" s="48" t="s">
        <v>76</v>
      </c>
      <c r="T1617" s="56" t="s">
        <v>77</v>
      </c>
      <c r="U1617" s="47" t="s">
        <v>1821</v>
      </c>
      <c r="V1617" s="58" t="s">
        <v>138</v>
      </c>
      <c r="W1617" s="58" t="s">
        <v>139</v>
      </c>
      <c r="X1617" s="58" t="s">
        <v>5183</v>
      </c>
      <c r="Y1617" s="19" t="s">
        <v>5169</v>
      </c>
      <c r="Z1617" s="71"/>
      <c r="AA1617" s="69"/>
      <c r="AB1617" s="68">
        <f t="shared" si="313"/>
        <v>0</v>
      </c>
      <c r="AC1617" s="69">
        <v>1255.1500000000001</v>
      </c>
      <c r="AD1617" s="69">
        <v>675.85</v>
      </c>
      <c r="AE1617" s="69">
        <v>18.91</v>
      </c>
      <c r="AF1617" s="68">
        <f t="shared" si="314"/>
        <v>1949.91</v>
      </c>
      <c r="AG1617" s="69"/>
      <c r="AH1617" s="69"/>
      <c r="AI1617" s="69"/>
      <c r="AJ1617" s="68">
        <f t="shared" si="315"/>
        <v>0</v>
      </c>
      <c r="AK1617" s="69"/>
      <c r="AL1617" s="69"/>
      <c r="AM1617" s="69"/>
      <c r="AN1617" s="69"/>
      <c r="AO1617" s="69"/>
      <c r="AP1617" s="69">
        <v>158</v>
      </c>
      <c r="AQ1617" s="68">
        <f t="shared" si="316"/>
        <v>158</v>
      </c>
      <c r="AR1617" s="69">
        <v>574.72</v>
      </c>
      <c r="AS1617" s="69"/>
      <c r="AT1617" s="72">
        <f t="shared" si="317"/>
        <v>112.96350000000001</v>
      </c>
      <c r="AU1617" s="71">
        <f t="shared" ref="AU1617:AU1683" si="321">+(Z1617+AC1617)*1.01%</f>
        <v>12.677015000000001</v>
      </c>
      <c r="AV1617" s="68">
        <f t="shared" si="318"/>
        <v>2808.2705150000002</v>
      </c>
      <c r="AW1617" s="68">
        <f t="shared" si="320"/>
        <v>33699.246180000002</v>
      </c>
      <c r="AX1617" s="70">
        <v>400</v>
      </c>
      <c r="AY1617" s="70">
        <v>600</v>
      </c>
      <c r="AZ1617" s="70"/>
      <c r="BA1617" s="68">
        <f t="shared" si="319"/>
        <v>34699.246180000002</v>
      </c>
      <c r="BB1617" s="17"/>
      <c r="BC1617" s="81"/>
    </row>
    <row r="1618" spans="1:55" s="20" customFormat="1" ht="39.75" customHeight="1" x14ac:dyDescent="0.25">
      <c r="A1618" s="81" t="s">
        <v>73</v>
      </c>
      <c r="B1618" s="34"/>
      <c r="C1618" s="34"/>
      <c r="D1618" s="34">
        <v>1</v>
      </c>
      <c r="E1618" s="34"/>
      <c r="F1618" s="34" t="s">
        <v>5182</v>
      </c>
      <c r="G1618" s="15" t="s">
        <v>4783</v>
      </c>
      <c r="H1618" s="16"/>
      <c r="I1618" s="172">
        <f t="shared" si="312"/>
        <v>1606</v>
      </c>
      <c r="J1618" s="83">
        <f t="shared" si="311"/>
        <v>1551</v>
      </c>
      <c r="K1618" s="17" t="s">
        <v>4728</v>
      </c>
      <c r="L1618" s="60" t="s">
        <v>4785</v>
      </c>
      <c r="M1618" s="60" t="s">
        <v>5649</v>
      </c>
      <c r="N1618" s="53" t="s">
        <v>4793</v>
      </c>
      <c r="O1618" s="18" t="s">
        <v>4611</v>
      </c>
      <c r="P1618" s="47"/>
      <c r="Q1618" s="48">
        <v>41275</v>
      </c>
      <c r="R1618" s="66" t="s">
        <v>1760</v>
      </c>
      <c r="S1618" s="48" t="s">
        <v>76</v>
      </c>
      <c r="T1618" s="56" t="s">
        <v>1822</v>
      </c>
      <c r="U1618" s="47" t="s">
        <v>1821</v>
      </c>
      <c r="V1618" s="58" t="s">
        <v>142</v>
      </c>
      <c r="W1618" s="58" t="s">
        <v>143</v>
      </c>
      <c r="X1618" s="58" t="s">
        <v>5183</v>
      </c>
      <c r="Y1618" s="19" t="s">
        <v>5197</v>
      </c>
      <c r="Z1618" s="71"/>
      <c r="AA1618" s="69"/>
      <c r="AB1618" s="68">
        <f t="shared" si="313"/>
        <v>0</v>
      </c>
      <c r="AC1618" s="69">
        <v>1233.7</v>
      </c>
      <c r="AD1618" s="69">
        <v>664.3</v>
      </c>
      <c r="AE1618" s="69"/>
      <c r="AF1618" s="68">
        <f t="shared" si="314"/>
        <v>1898</v>
      </c>
      <c r="AG1618" s="69"/>
      <c r="AH1618" s="69"/>
      <c r="AI1618" s="69"/>
      <c r="AJ1618" s="68">
        <f t="shared" si="315"/>
        <v>0</v>
      </c>
      <c r="AK1618" s="69"/>
      <c r="AL1618" s="69"/>
      <c r="AM1618" s="69"/>
      <c r="AN1618" s="69"/>
      <c r="AO1618" s="69"/>
      <c r="AP1618" s="69"/>
      <c r="AQ1618" s="68">
        <f t="shared" si="316"/>
        <v>0</v>
      </c>
      <c r="AR1618" s="69"/>
      <c r="AS1618" s="69"/>
      <c r="AT1618" s="72">
        <f t="shared" si="317"/>
        <v>111.033</v>
      </c>
      <c r="AU1618" s="71">
        <f t="shared" si="321"/>
        <v>12.460369999999999</v>
      </c>
      <c r="AV1618" s="68">
        <f t="shared" si="318"/>
        <v>2021.4933699999999</v>
      </c>
      <c r="AW1618" s="68">
        <f t="shared" ref="AW1618:AW1620" si="322">AV1618*8</f>
        <v>16171.946959999999</v>
      </c>
      <c r="AX1618" s="70">
        <v>400</v>
      </c>
      <c r="AY1618" s="70">
        <v>600</v>
      </c>
      <c r="AZ1618" s="70"/>
      <c r="BA1618" s="68">
        <f t="shared" si="319"/>
        <v>17171.946960000001</v>
      </c>
      <c r="BB1618" s="17" t="s">
        <v>4920</v>
      </c>
      <c r="BC1618" s="81" t="s">
        <v>4946</v>
      </c>
    </row>
    <row r="1619" spans="1:55" s="20" customFormat="1" ht="39.75" customHeight="1" x14ac:dyDescent="0.25">
      <c r="A1619" s="81" t="s">
        <v>73</v>
      </c>
      <c r="B1619" s="34"/>
      <c r="C1619" s="34"/>
      <c r="D1619" s="34">
        <v>1</v>
      </c>
      <c r="E1619" s="34"/>
      <c r="F1619" s="34" t="s">
        <v>5182</v>
      </c>
      <c r="G1619" s="15" t="s">
        <v>4783</v>
      </c>
      <c r="H1619" s="16"/>
      <c r="I1619" s="172">
        <f t="shared" si="312"/>
        <v>1607</v>
      </c>
      <c r="J1619" s="83">
        <f t="shared" si="311"/>
        <v>1552</v>
      </c>
      <c r="K1619" s="17" t="s">
        <v>4728</v>
      </c>
      <c r="L1619" s="60" t="s">
        <v>4785</v>
      </c>
      <c r="M1619" s="60" t="s">
        <v>5649</v>
      </c>
      <c r="N1619" s="53" t="s">
        <v>4805</v>
      </c>
      <c r="O1619" s="18" t="s">
        <v>2653</v>
      </c>
      <c r="P1619" s="47"/>
      <c r="Q1619" s="48">
        <v>41327</v>
      </c>
      <c r="R1619" s="66" t="s">
        <v>1761</v>
      </c>
      <c r="S1619" s="48" t="s">
        <v>76</v>
      </c>
      <c r="T1619" s="56" t="s">
        <v>1822</v>
      </c>
      <c r="U1619" s="47" t="s">
        <v>1821</v>
      </c>
      <c r="V1619" s="58" t="s">
        <v>142</v>
      </c>
      <c r="W1619" s="58" t="s">
        <v>143</v>
      </c>
      <c r="X1619" s="58" t="s">
        <v>5183</v>
      </c>
      <c r="Y1619" s="19" t="s">
        <v>5197</v>
      </c>
      <c r="Z1619" s="71"/>
      <c r="AA1619" s="69"/>
      <c r="AB1619" s="68">
        <f t="shared" si="313"/>
        <v>0</v>
      </c>
      <c r="AC1619" s="69">
        <v>1233.7</v>
      </c>
      <c r="AD1619" s="69">
        <v>664.3</v>
      </c>
      <c r="AE1619" s="69"/>
      <c r="AF1619" s="68">
        <f t="shared" si="314"/>
        <v>1898</v>
      </c>
      <c r="AG1619" s="69"/>
      <c r="AH1619" s="69"/>
      <c r="AI1619" s="69"/>
      <c r="AJ1619" s="68">
        <f t="shared" si="315"/>
        <v>0</v>
      </c>
      <c r="AK1619" s="69"/>
      <c r="AL1619" s="69"/>
      <c r="AM1619" s="69"/>
      <c r="AN1619" s="69"/>
      <c r="AO1619" s="69"/>
      <c r="AP1619" s="69"/>
      <c r="AQ1619" s="68">
        <f t="shared" si="316"/>
        <v>0</v>
      </c>
      <c r="AR1619" s="69"/>
      <c r="AS1619" s="69"/>
      <c r="AT1619" s="72">
        <f t="shared" si="317"/>
        <v>111.033</v>
      </c>
      <c r="AU1619" s="71">
        <f t="shared" si="321"/>
        <v>12.460369999999999</v>
      </c>
      <c r="AV1619" s="68">
        <f t="shared" si="318"/>
        <v>2021.4933699999999</v>
      </c>
      <c r="AW1619" s="68">
        <f t="shared" si="322"/>
        <v>16171.946959999999</v>
      </c>
      <c r="AX1619" s="70">
        <v>400</v>
      </c>
      <c r="AY1619" s="70">
        <v>600</v>
      </c>
      <c r="AZ1619" s="70"/>
      <c r="BA1619" s="68">
        <f t="shared" si="319"/>
        <v>17171.946960000001</v>
      </c>
      <c r="BB1619" s="17" t="s">
        <v>4921</v>
      </c>
      <c r="BC1619" s="81" t="s">
        <v>4946</v>
      </c>
    </row>
    <row r="1620" spans="1:55" s="20" customFormat="1" ht="39.75" customHeight="1" x14ac:dyDescent="0.25">
      <c r="A1620" s="81" t="s">
        <v>73</v>
      </c>
      <c r="B1620" s="34"/>
      <c r="C1620" s="34"/>
      <c r="D1620" s="34">
        <v>1</v>
      </c>
      <c r="E1620" s="34"/>
      <c r="F1620" s="34" t="s">
        <v>5182</v>
      </c>
      <c r="G1620" s="15" t="s">
        <v>4783</v>
      </c>
      <c r="H1620" s="16"/>
      <c r="I1620" s="172">
        <f t="shared" si="312"/>
        <v>1608</v>
      </c>
      <c r="J1620" s="83">
        <f t="shared" si="311"/>
        <v>1553</v>
      </c>
      <c r="K1620" s="17" t="s">
        <v>4728</v>
      </c>
      <c r="L1620" s="60" t="s">
        <v>4785</v>
      </c>
      <c r="M1620" s="60" t="s">
        <v>5649</v>
      </c>
      <c r="N1620" s="53" t="s">
        <v>4805</v>
      </c>
      <c r="O1620" s="18" t="s">
        <v>4612</v>
      </c>
      <c r="P1620" s="47"/>
      <c r="Q1620" s="48">
        <v>41316</v>
      </c>
      <c r="R1620" s="66" t="s">
        <v>1762</v>
      </c>
      <c r="S1620" s="48" t="s">
        <v>76</v>
      </c>
      <c r="T1620" s="56" t="s">
        <v>1822</v>
      </c>
      <c r="U1620" s="47" t="s">
        <v>1821</v>
      </c>
      <c r="V1620" s="58" t="s">
        <v>140</v>
      </c>
      <c r="W1620" s="58" t="s">
        <v>141</v>
      </c>
      <c r="X1620" s="58" t="s">
        <v>5183</v>
      </c>
      <c r="Y1620" s="19" t="s">
        <v>5197</v>
      </c>
      <c r="Z1620" s="71"/>
      <c r="AA1620" s="69"/>
      <c r="AB1620" s="68">
        <f t="shared" si="313"/>
        <v>0</v>
      </c>
      <c r="AC1620" s="69">
        <v>1244.0999999999999</v>
      </c>
      <c r="AD1620" s="69">
        <v>669.9</v>
      </c>
      <c r="AE1620" s="69"/>
      <c r="AF1620" s="68">
        <f t="shared" si="314"/>
        <v>1914</v>
      </c>
      <c r="AG1620" s="69"/>
      <c r="AH1620" s="69"/>
      <c r="AI1620" s="69"/>
      <c r="AJ1620" s="68">
        <f t="shared" si="315"/>
        <v>0</v>
      </c>
      <c r="AK1620" s="69"/>
      <c r="AL1620" s="69"/>
      <c r="AM1620" s="69"/>
      <c r="AN1620" s="69"/>
      <c r="AO1620" s="69"/>
      <c r="AP1620" s="69"/>
      <c r="AQ1620" s="68">
        <f t="shared" si="316"/>
        <v>0</v>
      </c>
      <c r="AR1620" s="69"/>
      <c r="AS1620" s="69"/>
      <c r="AT1620" s="72">
        <f t="shared" si="317"/>
        <v>111.96899999999999</v>
      </c>
      <c r="AU1620" s="71">
        <f t="shared" si="321"/>
        <v>12.565409999999998</v>
      </c>
      <c r="AV1620" s="68">
        <f t="shared" si="318"/>
        <v>2038.53441</v>
      </c>
      <c r="AW1620" s="68">
        <f t="shared" si="322"/>
        <v>16308.27528</v>
      </c>
      <c r="AX1620" s="70">
        <v>400</v>
      </c>
      <c r="AY1620" s="70">
        <v>600</v>
      </c>
      <c r="AZ1620" s="70"/>
      <c r="BA1620" s="68">
        <f t="shared" si="319"/>
        <v>17308.275280000002</v>
      </c>
      <c r="BB1620" s="17" t="s">
        <v>4922</v>
      </c>
      <c r="BC1620" s="81" t="s">
        <v>4946</v>
      </c>
    </row>
    <row r="1621" spans="1:55" s="20" customFormat="1" ht="39.75" customHeight="1" x14ac:dyDescent="0.25">
      <c r="A1621" s="81" t="s">
        <v>73</v>
      </c>
      <c r="B1621" s="34" t="s">
        <v>2</v>
      </c>
      <c r="C1621" s="34"/>
      <c r="D1621" s="34"/>
      <c r="E1621" s="34"/>
      <c r="F1621" s="34" t="s">
        <v>5182</v>
      </c>
      <c r="G1621" s="15" t="s">
        <v>4783</v>
      </c>
      <c r="H1621" s="16"/>
      <c r="I1621" s="172">
        <f t="shared" si="312"/>
        <v>1609</v>
      </c>
      <c r="J1621" s="83">
        <f t="shared" si="311"/>
        <v>1554</v>
      </c>
      <c r="K1621" s="17" t="s">
        <v>4728</v>
      </c>
      <c r="L1621" s="60" t="s">
        <v>4785</v>
      </c>
      <c r="M1621" s="60" t="s">
        <v>5649</v>
      </c>
      <c r="N1621" s="53" t="s">
        <v>4805</v>
      </c>
      <c r="O1621" s="18" t="s">
        <v>4613</v>
      </c>
      <c r="P1621" s="47" t="s">
        <v>4614</v>
      </c>
      <c r="Q1621" s="48">
        <v>41246</v>
      </c>
      <c r="R1621" s="66" t="s">
        <v>1763</v>
      </c>
      <c r="S1621" s="48" t="s">
        <v>76</v>
      </c>
      <c r="T1621" s="56" t="s">
        <v>77</v>
      </c>
      <c r="U1621" s="47" t="s">
        <v>1821</v>
      </c>
      <c r="V1621" s="58" t="s">
        <v>148</v>
      </c>
      <c r="W1621" s="58" t="s">
        <v>149</v>
      </c>
      <c r="X1621" s="58" t="s">
        <v>5183</v>
      </c>
      <c r="Y1621" s="19" t="s">
        <v>5169</v>
      </c>
      <c r="Z1621" s="71"/>
      <c r="AA1621" s="69"/>
      <c r="AB1621" s="68">
        <f t="shared" si="313"/>
        <v>0</v>
      </c>
      <c r="AC1621" s="69">
        <v>1209</v>
      </c>
      <c r="AD1621" s="69">
        <v>651</v>
      </c>
      <c r="AE1621" s="69"/>
      <c r="AF1621" s="68">
        <f t="shared" si="314"/>
        <v>1860</v>
      </c>
      <c r="AG1621" s="69"/>
      <c r="AH1621" s="69"/>
      <c r="AI1621" s="69"/>
      <c r="AJ1621" s="68">
        <f t="shared" si="315"/>
        <v>0</v>
      </c>
      <c r="AK1621" s="69"/>
      <c r="AL1621" s="69"/>
      <c r="AM1621" s="69"/>
      <c r="AN1621" s="69"/>
      <c r="AO1621" s="69">
        <v>150</v>
      </c>
      <c r="AP1621" s="69">
        <v>158</v>
      </c>
      <c r="AQ1621" s="68">
        <f t="shared" si="316"/>
        <v>308</v>
      </c>
      <c r="AR1621" s="69">
        <v>575.72</v>
      </c>
      <c r="AS1621" s="69"/>
      <c r="AT1621" s="72">
        <f t="shared" si="317"/>
        <v>108.81</v>
      </c>
      <c r="AU1621" s="71">
        <f t="shared" si="321"/>
        <v>12.210899999999999</v>
      </c>
      <c r="AV1621" s="68">
        <f t="shared" si="318"/>
        <v>2864.7409000000002</v>
      </c>
      <c r="AW1621" s="68">
        <f t="shared" si="320"/>
        <v>34376.890800000001</v>
      </c>
      <c r="AX1621" s="70">
        <v>400</v>
      </c>
      <c r="AY1621" s="70">
        <v>600</v>
      </c>
      <c r="AZ1621" s="70"/>
      <c r="BA1621" s="68">
        <f t="shared" si="319"/>
        <v>35376.890800000001</v>
      </c>
      <c r="BB1621" s="17" t="s">
        <v>5450</v>
      </c>
      <c r="BC1621" s="81" t="s">
        <v>4974</v>
      </c>
    </row>
    <row r="1622" spans="1:55" s="20" customFormat="1" ht="39.75" customHeight="1" x14ac:dyDescent="0.25">
      <c r="A1622" s="81" t="s">
        <v>73</v>
      </c>
      <c r="B1622" s="34" t="s">
        <v>2</v>
      </c>
      <c r="C1622" s="34"/>
      <c r="D1622" s="34"/>
      <c r="E1622" s="34"/>
      <c r="F1622" s="34" t="s">
        <v>5182</v>
      </c>
      <c r="G1622" s="15" t="s">
        <v>4783</v>
      </c>
      <c r="H1622" s="16"/>
      <c r="I1622" s="172">
        <f t="shared" si="312"/>
        <v>1610</v>
      </c>
      <c r="J1622" s="83">
        <f t="shared" si="311"/>
        <v>1555</v>
      </c>
      <c r="K1622" s="17" t="s">
        <v>4728</v>
      </c>
      <c r="L1622" s="60" t="s">
        <v>4785</v>
      </c>
      <c r="M1622" s="60" t="s">
        <v>5649</v>
      </c>
      <c r="N1622" s="53" t="s">
        <v>4790</v>
      </c>
      <c r="O1622" s="18" t="s">
        <v>4615</v>
      </c>
      <c r="P1622" s="47" t="s">
        <v>4616</v>
      </c>
      <c r="Q1622" s="48">
        <v>40940</v>
      </c>
      <c r="R1622" s="66" t="s">
        <v>1764</v>
      </c>
      <c r="S1622" s="48" t="s">
        <v>76</v>
      </c>
      <c r="T1622" s="56" t="s">
        <v>1816</v>
      </c>
      <c r="U1622" s="47" t="s">
        <v>1821</v>
      </c>
      <c r="V1622" s="58" t="s">
        <v>142</v>
      </c>
      <c r="W1622" s="58" t="s">
        <v>143</v>
      </c>
      <c r="X1622" s="58" t="s">
        <v>5183</v>
      </c>
      <c r="Y1622" s="19" t="s">
        <v>5169</v>
      </c>
      <c r="Z1622" s="71"/>
      <c r="AA1622" s="69"/>
      <c r="AB1622" s="68">
        <f t="shared" si="313"/>
        <v>0</v>
      </c>
      <c r="AC1622" s="69">
        <v>1233.7</v>
      </c>
      <c r="AD1622" s="69">
        <v>664.3</v>
      </c>
      <c r="AE1622" s="69"/>
      <c r="AF1622" s="68">
        <f t="shared" si="314"/>
        <v>1898</v>
      </c>
      <c r="AG1622" s="69"/>
      <c r="AH1622" s="69"/>
      <c r="AI1622" s="69"/>
      <c r="AJ1622" s="68">
        <f t="shared" si="315"/>
        <v>0</v>
      </c>
      <c r="AK1622" s="69"/>
      <c r="AL1622" s="69"/>
      <c r="AM1622" s="69"/>
      <c r="AN1622" s="69"/>
      <c r="AO1622" s="69">
        <v>150</v>
      </c>
      <c r="AP1622" s="69">
        <v>158</v>
      </c>
      <c r="AQ1622" s="68">
        <f t="shared" si="316"/>
        <v>308</v>
      </c>
      <c r="AR1622" s="69">
        <v>529.16</v>
      </c>
      <c r="AS1622" s="69"/>
      <c r="AT1622" s="72">
        <f t="shared" si="317"/>
        <v>111.033</v>
      </c>
      <c r="AU1622" s="71">
        <f t="shared" si="321"/>
        <v>12.460369999999999</v>
      </c>
      <c r="AV1622" s="68">
        <f t="shared" si="318"/>
        <v>2858.6533699999995</v>
      </c>
      <c r="AW1622" s="68">
        <f t="shared" si="320"/>
        <v>34303.840439999993</v>
      </c>
      <c r="AX1622" s="70">
        <v>400</v>
      </c>
      <c r="AY1622" s="70">
        <v>600</v>
      </c>
      <c r="AZ1622" s="70"/>
      <c r="BA1622" s="68">
        <f t="shared" si="319"/>
        <v>35303.840439999993</v>
      </c>
      <c r="BB1622" s="17" t="s">
        <v>6093</v>
      </c>
      <c r="BC1622" s="81" t="s">
        <v>90</v>
      </c>
    </row>
    <row r="1623" spans="1:55" s="20" customFormat="1" ht="39.75" customHeight="1" x14ac:dyDescent="0.25">
      <c r="A1623" s="81" t="s">
        <v>73</v>
      </c>
      <c r="B1623" s="34" t="s">
        <v>2</v>
      </c>
      <c r="C1623" s="34"/>
      <c r="D1623" s="34"/>
      <c r="E1623" s="34"/>
      <c r="F1623" s="34" t="s">
        <v>5182</v>
      </c>
      <c r="G1623" s="15" t="s">
        <v>4783</v>
      </c>
      <c r="H1623" s="16"/>
      <c r="I1623" s="172">
        <f t="shared" si="312"/>
        <v>1611</v>
      </c>
      <c r="J1623" s="83">
        <f t="shared" si="311"/>
        <v>1556</v>
      </c>
      <c r="K1623" s="17" t="s">
        <v>4728</v>
      </c>
      <c r="L1623" s="60" t="s">
        <v>4785</v>
      </c>
      <c r="M1623" s="60" t="s">
        <v>5649</v>
      </c>
      <c r="N1623" s="53" t="s">
        <v>4808</v>
      </c>
      <c r="O1623" s="18" t="s">
        <v>4617</v>
      </c>
      <c r="P1623" s="47" t="s">
        <v>4618</v>
      </c>
      <c r="Q1623" s="48">
        <v>40529</v>
      </c>
      <c r="R1623" s="66" t="s">
        <v>1765</v>
      </c>
      <c r="S1623" s="48" t="s">
        <v>76</v>
      </c>
      <c r="T1623" s="56" t="s">
        <v>1816</v>
      </c>
      <c r="U1623" s="47" t="s">
        <v>1821</v>
      </c>
      <c r="V1623" s="58" t="s">
        <v>142</v>
      </c>
      <c r="W1623" s="58" t="s">
        <v>143</v>
      </c>
      <c r="X1623" s="58" t="s">
        <v>5183</v>
      </c>
      <c r="Y1623" s="19" t="s">
        <v>5169</v>
      </c>
      <c r="Z1623" s="71"/>
      <c r="AA1623" s="69"/>
      <c r="AB1623" s="68">
        <f t="shared" si="313"/>
        <v>0</v>
      </c>
      <c r="AC1623" s="69">
        <v>1233.7</v>
      </c>
      <c r="AD1623" s="69">
        <v>664.3</v>
      </c>
      <c r="AE1623" s="69"/>
      <c r="AF1623" s="68">
        <f t="shared" si="314"/>
        <v>1898</v>
      </c>
      <c r="AG1623" s="69"/>
      <c r="AH1623" s="69"/>
      <c r="AI1623" s="69"/>
      <c r="AJ1623" s="68">
        <f t="shared" si="315"/>
        <v>0</v>
      </c>
      <c r="AK1623" s="69"/>
      <c r="AL1623" s="69"/>
      <c r="AM1623" s="69"/>
      <c r="AN1623" s="69"/>
      <c r="AO1623" s="69"/>
      <c r="AP1623" s="69">
        <v>158</v>
      </c>
      <c r="AQ1623" s="68">
        <f t="shared" si="316"/>
        <v>158</v>
      </c>
      <c r="AR1623" s="69">
        <v>529.16</v>
      </c>
      <c r="AS1623" s="69"/>
      <c r="AT1623" s="72">
        <f t="shared" si="317"/>
        <v>111.033</v>
      </c>
      <c r="AU1623" s="71">
        <f t="shared" si="321"/>
        <v>12.460369999999999</v>
      </c>
      <c r="AV1623" s="68">
        <f t="shared" si="318"/>
        <v>2708.6533699999995</v>
      </c>
      <c r="AW1623" s="68">
        <f t="shared" si="320"/>
        <v>32503.840439999993</v>
      </c>
      <c r="AX1623" s="70">
        <v>400</v>
      </c>
      <c r="AY1623" s="70">
        <v>600</v>
      </c>
      <c r="AZ1623" s="70"/>
      <c r="BA1623" s="68">
        <f t="shared" si="319"/>
        <v>33503.840439999993</v>
      </c>
      <c r="BB1623" s="17" t="s">
        <v>6093</v>
      </c>
      <c r="BC1623" s="81" t="s">
        <v>90</v>
      </c>
    </row>
    <row r="1624" spans="1:55" s="20" customFormat="1" ht="39.75" customHeight="1" x14ac:dyDescent="0.25">
      <c r="A1624" s="81" t="s">
        <v>73</v>
      </c>
      <c r="B1624" s="34" t="s">
        <v>2</v>
      </c>
      <c r="C1624" s="34"/>
      <c r="D1624" s="34"/>
      <c r="E1624" s="34"/>
      <c r="F1624" s="34" t="s">
        <v>5182</v>
      </c>
      <c r="G1624" s="15" t="s">
        <v>4783</v>
      </c>
      <c r="H1624" s="16"/>
      <c r="I1624" s="172">
        <f t="shared" si="312"/>
        <v>1612</v>
      </c>
      <c r="J1624" s="83">
        <f t="shared" si="311"/>
        <v>1557</v>
      </c>
      <c r="K1624" s="17" t="s">
        <v>4728</v>
      </c>
      <c r="L1624" s="60" t="s">
        <v>4785</v>
      </c>
      <c r="M1624" s="60" t="s">
        <v>5649</v>
      </c>
      <c r="N1624" s="53" t="s">
        <v>4800</v>
      </c>
      <c r="O1624" s="18" t="s">
        <v>5871</v>
      </c>
      <c r="P1624" s="47" t="s">
        <v>5872</v>
      </c>
      <c r="Q1624" s="48">
        <v>42465</v>
      </c>
      <c r="R1624" s="66" t="s">
        <v>1766</v>
      </c>
      <c r="S1624" s="48" t="s">
        <v>76</v>
      </c>
      <c r="T1624" s="56" t="s">
        <v>1816</v>
      </c>
      <c r="U1624" s="47" t="s">
        <v>1821</v>
      </c>
      <c r="V1624" s="58" t="s">
        <v>148</v>
      </c>
      <c r="W1624" s="58" t="s">
        <v>149</v>
      </c>
      <c r="X1624" s="58" t="s">
        <v>5183</v>
      </c>
      <c r="Y1624" s="19" t="s">
        <v>5197</v>
      </c>
      <c r="Z1624" s="71"/>
      <c r="AA1624" s="69"/>
      <c r="AB1624" s="68">
        <f t="shared" si="313"/>
        <v>0</v>
      </c>
      <c r="AC1624" s="69">
        <v>1209</v>
      </c>
      <c r="AD1624" s="69">
        <v>651</v>
      </c>
      <c r="AE1624" s="69"/>
      <c r="AF1624" s="68">
        <f t="shared" si="314"/>
        <v>1860</v>
      </c>
      <c r="AG1624" s="69"/>
      <c r="AH1624" s="69"/>
      <c r="AI1624" s="69"/>
      <c r="AJ1624" s="68">
        <f t="shared" si="315"/>
        <v>0</v>
      </c>
      <c r="AK1624" s="69"/>
      <c r="AL1624" s="69"/>
      <c r="AM1624" s="69"/>
      <c r="AN1624" s="69"/>
      <c r="AO1624" s="69">
        <v>150</v>
      </c>
      <c r="AP1624" s="69">
        <v>158</v>
      </c>
      <c r="AQ1624" s="68">
        <f t="shared" si="316"/>
        <v>308</v>
      </c>
      <c r="AR1624" s="69">
        <v>323.02999999999997</v>
      </c>
      <c r="AS1624" s="69"/>
      <c r="AT1624" s="72">
        <f t="shared" si="317"/>
        <v>108.81</v>
      </c>
      <c r="AU1624" s="71">
        <f t="shared" si="321"/>
        <v>12.210899999999999</v>
      </c>
      <c r="AV1624" s="68">
        <f t="shared" si="318"/>
        <v>2612.0508999999997</v>
      </c>
      <c r="AW1624" s="68">
        <f t="shared" si="320"/>
        <v>31344.610799999995</v>
      </c>
      <c r="AX1624" s="70">
        <v>400</v>
      </c>
      <c r="AY1624" s="70">
        <v>600</v>
      </c>
      <c r="AZ1624" s="70"/>
      <c r="BA1624" s="68">
        <f t="shared" si="319"/>
        <v>32344.610799999995</v>
      </c>
      <c r="BB1624" s="17" t="s">
        <v>5949</v>
      </c>
      <c r="BC1624" s="81"/>
    </row>
    <row r="1625" spans="1:55" s="20" customFormat="1" ht="39.75" customHeight="1" x14ac:dyDescent="0.25">
      <c r="A1625" s="81" t="s">
        <v>73</v>
      </c>
      <c r="B1625" s="34" t="s">
        <v>2</v>
      </c>
      <c r="C1625" s="34"/>
      <c r="D1625" s="34"/>
      <c r="E1625" s="34"/>
      <c r="F1625" s="34" t="s">
        <v>5182</v>
      </c>
      <c r="G1625" s="15" t="s">
        <v>4783</v>
      </c>
      <c r="H1625" s="16"/>
      <c r="I1625" s="172">
        <f t="shared" si="312"/>
        <v>1613</v>
      </c>
      <c r="J1625" s="83">
        <f t="shared" si="311"/>
        <v>1558</v>
      </c>
      <c r="K1625" s="17" t="s">
        <v>4728</v>
      </c>
      <c r="L1625" s="60" t="s">
        <v>4785</v>
      </c>
      <c r="M1625" s="60" t="s">
        <v>5649</v>
      </c>
      <c r="N1625" s="53" t="s">
        <v>4806</v>
      </c>
      <c r="O1625" s="18" t="s">
        <v>4619</v>
      </c>
      <c r="P1625" s="47" t="s">
        <v>4620</v>
      </c>
      <c r="Q1625" s="48">
        <v>40529</v>
      </c>
      <c r="R1625" s="66" t="s">
        <v>1767</v>
      </c>
      <c r="S1625" s="48" t="s">
        <v>76</v>
      </c>
      <c r="T1625" s="56" t="s">
        <v>1816</v>
      </c>
      <c r="U1625" s="47" t="s">
        <v>1821</v>
      </c>
      <c r="V1625" s="58" t="s">
        <v>142</v>
      </c>
      <c r="W1625" s="58" t="s">
        <v>143</v>
      </c>
      <c r="X1625" s="58" t="s">
        <v>5183</v>
      </c>
      <c r="Y1625" s="19" t="s">
        <v>5169</v>
      </c>
      <c r="Z1625" s="71"/>
      <c r="AA1625" s="69"/>
      <c r="AB1625" s="68">
        <f t="shared" si="313"/>
        <v>0</v>
      </c>
      <c r="AC1625" s="69">
        <v>1233.7</v>
      </c>
      <c r="AD1625" s="69">
        <v>664.3</v>
      </c>
      <c r="AE1625" s="69"/>
      <c r="AF1625" s="68">
        <f t="shared" si="314"/>
        <v>1898</v>
      </c>
      <c r="AG1625" s="69"/>
      <c r="AH1625" s="69"/>
      <c r="AI1625" s="69"/>
      <c r="AJ1625" s="68">
        <f t="shared" si="315"/>
        <v>0</v>
      </c>
      <c r="AK1625" s="69"/>
      <c r="AL1625" s="69"/>
      <c r="AM1625" s="69"/>
      <c r="AN1625" s="69"/>
      <c r="AO1625" s="69"/>
      <c r="AP1625" s="69">
        <v>158</v>
      </c>
      <c r="AQ1625" s="68">
        <f t="shared" si="316"/>
        <v>158</v>
      </c>
      <c r="AR1625" s="69">
        <v>551.94000000000005</v>
      </c>
      <c r="AS1625" s="69"/>
      <c r="AT1625" s="72">
        <f t="shared" si="317"/>
        <v>111.033</v>
      </c>
      <c r="AU1625" s="71">
        <f t="shared" si="321"/>
        <v>12.460369999999999</v>
      </c>
      <c r="AV1625" s="68">
        <f t="shared" si="318"/>
        <v>2731.4333699999997</v>
      </c>
      <c r="AW1625" s="68">
        <f t="shared" si="320"/>
        <v>32777.200440000001</v>
      </c>
      <c r="AX1625" s="70">
        <v>400</v>
      </c>
      <c r="AY1625" s="70">
        <v>600</v>
      </c>
      <c r="AZ1625" s="70"/>
      <c r="BA1625" s="68">
        <f t="shared" si="319"/>
        <v>33777.200440000001</v>
      </c>
      <c r="BB1625" s="17" t="s">
        <v>6093</v>
      </c>
      <c r="BC1625" s="81" t="s">
        <v>90</v>
      </c>
    </row>
    <row r="1626" spans="1:55" s="20" customFormat="1" ht="39.75" customHeight="1" x14ac:dyDescent="0.25">
      <c r="A1626" s="81" t="s">
        <v>73</v>
      </c>
      <c r="B1626" s="34" t="s">
        <v>2</v>
      </c>
      <c r="C1626" s="34"/>
      <c r="D1626" s="34"/>
      <c r="E1626" s="34"/>
      <c r="F1626" s="34" t="s">
        <v>5182</v>
      </c>
      <c r="G1626" s="15" t="s">
        <v>4783</v>
      </c>
      <c r="H1626" s="16"/>
      <c r="I1626" s="172">
        <f t="shared" si="312"/>
        <v>1614</v>
      </c>
      <c r="J1626" s="83">
        <f t="shared" si="311"/>
        <v>1559</v>
      </c>
      <c r="K1626" s="17" t="s">
        <v>4728</v>
      </c>
      <c r="L1626" s="60" t="s">
        <v>4785</v>
      </c>
      <c r="M1626" s="60" t="s">
        <v>5649</v>
      </c>
      <c r="N1626" s="53" t="s">
        <v>4794</v>
      </c>
      <c r="O1626" s="18" t="s">
        <v>4621</v>
      </c>
      <c r="P1626" s="47" t="s">
        <v>4622</v>
      </c>
      <c r="Q1626" s="48">
        <v>40667</v>
      </c>
      <c r="R1626" s="66" t="s">
        <v>1768</v>
      </c>
      <c r="S1626" s="48" t="s">
        <v>76</v>
      </c>
      <c r="T1626" s="56" t="s">
        <v>77</v>
      </c>
      <c r="U1626" s="47" t="s">
        <v>1821</v>
      </c>
      <c r="V1626" s="58" t="s">
        <v>142</v>
      </c>
      <c r="W1626" s="58" t="s">
        <v>143</v>
      </c>
      <c r="X1626" s="58" t="s">
        <v>5183</v>
      </c>
      <c r="Y1626" s="19" t="s">
        <v>5169</v>
      </c>
      <c r="Z1626" s="71"/>
      <c r="AA1626" s="69"/>
      <c r="AB1626" s="68">
        <f t="shared" si="313"/>
        <v>0</v>
      </c>
      <c r="AC1626" s="69">
        <v>1233.7</v>
      </c>
      <c r="AD1626" s="69">
        <v>664.3</v>
      </c>
      <c r="AE1626" s="69"/>
      <c r="AF1626" s="68">
        <f t="shared" si="314"/>
        <v>1898</v>
      </c>
      <c r="AG1626" s="69"/>
      <c r="AH1626" s="69"/>
      <c r="AI1626" s="69"/>
      <c r="AJ1626" s="68">
        <f t="shared" si="315"/>
        <v>0</v>
      </c>
      <c r="AK1626" s="69"/>
      <c r="AL1626" s="69"/>
      <c r="AM1626" s="69"/>
      <c r="AN1626" s="69"/>
      <c r="AO1626" s="69"/>
      <c r="AP1626" s="69">
        <v>158</v>
      </c>
      <c r="AQ1626" s="68">
        <f t="shared" si="316"/>
        <v>158</v>
      </c>
      <c r="AR1626" s="69">
        <v>403.37</v>
      </c>
      <c r="AS1626" s="69"/>
      <c r="AT1626" s="72">
        <f t="shared" si="317"/>
        <v>111.033</v>
      </c>
      <c r="AU1626" s="71">
        <f t="shared" si="321"/>
        <v>12.460369999999999</v>
      </c>
      <c r="AV1626" s="68">
        <f t="shared" si="318"/>
        <v>2582.8633699999996</v>
      </c>
      <c r="AW1626" s="68">
        <f t="shared" si="320"/>
        <v>30994.360439999997</v>
      </c>
      <c r="AX1626" s="70">
        <v>400</v>
      </c>
      <c r="AY1626" s="70">
        <v>600</v>
      </c>
      <c r="AZ1626" s="70"/>
      <c r="BA1626" s="68">
        <f t="shared" si="319"/>
        <v>31994.360439999997</v>
      </c>
      <c r="BB1626" s="17" t="s">
        <v>4835</v>
      </c>
      <c r="BC1626" s="81" t="s">
        <v>4949</v>
      </c>
    </row>
    <row r="1627" spans="1:55" s="20" customFormat="1" ht="39.75" customHeight="1" x14ac:dyDescent="0.25">
      <c r="A1627" s="81" t="s">
        <v>73</v>
      </c>
      <c r="B1627" s="34" t="s">
        <v>2</v>
      </c>
      <c r="C1627" s="34"/>
      <c r="D1627" s="34"/>
      <c r="E1627" s="34"/>
      <c r="F1627" s="34" t="s">
        <v>5182</v>
      </c>
      <c r="G1627" s="15" t="s">
        <v>4783</v>
      </c>
      <c r="H1627" s="16"/>
      <c r="I1627" s="172">
        <f t="shared" si="312"/>
        <v>1615</v>
      </c>
      <c r="J1627" s="83">
        <f t="shared" si="311"/>
        <v>1560</v>
      </c>
      <c r="K1627" s="17" t="s">
        <v>4728</v>
      </c>
      <c r="L1627" s="60" t="s">
        <v>4785</v>
      </c>
      <c r="M1627" s="60" t="s">
        <v>5649</v>
      </c>
      <c r="N1627" s="139" t="s">
        <v>4802</v>
      </c>
      <c r="O1627" s="18" t="s">
        <v>4623</v>
      </c>
      <c r="P1627" s="47" t="s">
        <v>4624</v>
      </c>
      <c r="Q1627" s="48">
        <v>33070</v>
      </c>
      <c r="R1627" s="66" t="s">
        <v>1769</v>
      </c>
      <c r="S1627" s="48" t="s">
        <v>76</v>
      </c>
      <c r="T1627" s="56" t="s">
        <v>77</v>
      </c>
      <c r="U1627" s="47" t="s">
        <v>1821</v>
      </c>
      <c r="V1627" s="58" t="s">
        <v>146</v>
      </c>
      <c r="W1627" s="58" t="s">
        <v>147</v>
      </c>
      <c r="X1627" s="58" t="s">
        <v>5183</v>
      </c>
      <c r="Y1627" s="19" t="s">
        <v>5169</v>
      </c>
      <c r="Z1627" s="71"/>
      <c r="AA1627" s="69"/>
      <c r="AB1627" s="68">
        <f t="shared" si="313"/>
        <v>0</v>
      </c>
      <c r="AC1627" s="69">
        <v>1214.2</v>
      </c>
      <c r="AD1627" s="69">
        <v>653.79999999999995</v>
      </c>
      <c r="AE1627" s="69">
        <v>12.16</v>
      </c>
      <c r="AF1627" s="68">
        <f t="shared" si="314"/>
        <v>1880.16</v>
      </c>
      <c r="AG1627" s="69"/>
      <c r="AH1627" s="69"/>
      <c r="AI1627" s="69"/>
      <c r="AJ1627" s="68">
        <f t="shared" si="315"/>
        <v>0</v>
      </c>
      <c r="AK1627" s="69"/>
      <c r="AL1627" s="69"/>
      <c r="AM1627" s="69"/>
      <c r="AN1627" s="69"/>
      <c r="AO1627" s="69"/>
      <c r="AP1627" s="69">
        <v>158</v>
      </c>
      <c r="AQ1627" s="68">
        <f t="shared" si="316"/>
        <v>158</v>
      </c>
      <c r="AR1627" s="69">
        <v>551.94000000000005</v>
      </c>
      <c r="AS1627" s="69"/>
      <c r="AT1627" s="72">
        <f t="shared" si="317"/>
        <v>109.27800000000001</v>
      </c>
      <c r="AU1627" s="71">
        <f t="shared" si="321"/>
        <v>12.26342</v>
      </c>
      <c r="AV1627" s="68">
        <f t="shared" si="318"/>
        <v>2711.6414200000004</v>
      </c>
      <c r="AW1627" s="68">
        <f t="shared" si="320"/>
        <v>32539.697040000006</v>
      </c>
      <c r="AX1627" s="70">
        <v>400</v>
      </c>
      <c r="AY1627" s="70">
        <v>600</v>
      </c>
      <c r="AZ1627" s="70"/>
      <c r="BA1627" s="68">
        <f t="shared" si="319"/>
        <v>33539.697040000006</v>
      </c>
      <c r="BB1627" s="17"/>
      <c r="BC1627" s="81"/>
    </row>
    <row r="1628" spans="1:55" s="20" customFormat="1" ht="39.75" customHeight="1" x14ac:dyDescent="0.25">
      <c r="A1628" s="81" t="s">
        <v>73</v>
      </c>
      <c r="B1628" s="34" t="s">
        <v>2</v>
      </c>
      <c r="C1628" s="34"/>
      <c r="D1628" s="34"/>
      <c r="E1628" s="34"/>
      <c r="F1628" s="34" t="s">
        <v>5182</v>
      </c>
      <c r="G1628" s="15" t="s">
        <v>4783</v>
      </c>
      <c r="H1628" s="16"/>
      <c r="I1628" s="172">
        <f t="shared" si="312"/>
        <v>1616</v>
      </c>
      <c r="J1628" s="83">
        <f t="shared" si="311"/>
        <v>1561</v>
      </c>
      <c r="K1628" s="17" t="s">
        <v>4728</v>
      </c>
      <c r="L1628" s="60" t="s">
        <v>4785</v>
      </c>
      <c r="M1628" s="60" t="s">
        <v>5649</v>
      </c>
      <c r="N1628" s="53" t="s">
        <v>4792</v>
      </c>
      <c r="O1628" s="18" t="s">
        <v>4625</v>
      </c>
      <c r="P1628" s="47" t="s">
        <v>4626</v>
      </c>
      <c r="Q1628" s="48">
        <v>30651</v>
      </c>
      <c r="R1628" s="66" t="s">
        <v>1770</v>
      </c>
      <c r="S1628" s="48" t="s">
        <v>76</v>
      </c>
      <c r="T1628" s="56" t="s">
        <v>77</v>
      </c>
      <c r="U1628" s="47" t="s">
        <v>1821</v>
      </c>
      <c r="V1628" s="58" t="s">
        <v>140</v>
      </c>
      <c r="W1628" s="58" t="s">
        <v>141</v>
      </c>
      <c r="X1628" s="58" t="s">
        <v>5183</v>
      </c>
      <c r="Y1628" s="19" t="s">
        <v>5197</v>
      </c>
      <c r="Z1628" s="71"/>
      <c r="AA1628" s="69"/>
      <c r="AB1628" s="68">
        <f t="shared" si="313"/>
        <v>0</v>
      </c>
      <c r="AC1628" s="69">
        <v>1244.0999999999999</v>
      </c>
      <c r="AD1628" s="69">
        <v>669.9</v>
      </c>
      <c r="AE1628" s="69"/>
      <c r="AF1628" s="68">
        <f t="shared" si="314"/>
        <v>1914</v>
      </c>
      <c r="AG1628" s="69"/>
      <c r="AH1628" s="69"/>
      <c r="AI1628" s="69"/>
      <c r="AJ1628" s="68">
        <f t="shared" si="315"/>
        <v>0</v>
      </c>
      <c r="AK1628" s="69"/>
      <c r="AL1628" s="69"/>
      <c r="AM1628" s="69"/>
      <c r="AN1628" s="69"/>
      <c r="AO1628" s="69"/>
      <c r="AP1628" s="69">
        <v>158</v>
      </c>
      <c r="AQ1628" s="68">
        <f t="shared" si="316"/>
        <v>158</v>
      </c>
      <c r="AR1628" s="69">
        <v>440.04</v>
      </c>
      <c r="AS1628" s="69"/>
      <c r="AT1628" s="72">
        <f t="shared" si="317"/>
        <v>111.96899999999999</v>
      </c>
      <c r="AU1628" s="71">
        <f t="shared" si="321"/>
        <v>12.565409999999998</v>
      </c>
      <c r="AV1628" s="68">
        <f t="shared" si="318"/>
        <v>2636.5744100000002</v>
      </c>
      <c r="AW1628" s="68">
        <f t="shared" si="320"/>
        <v>31638.892920000002</v>
      </c>
      <c r="AX1628" s="70">
        <v>400</v>
      </c>
      <c r="AY1628" s="70">
        <v>600</v>
      </c>
      <c r="AZ1628" s="70"/>
      <c r="BA1628" s="68">
        <f t="shared" si="319"/>
        <v>32638.892920000002</v>
      </c>
      <c r="BB1628" s="17"/>
      <c r="BC1628" s="81"/>
    </row>
    <row r="1629" spans="1:55" s="20" customFormat="1" ht="39.75" customHeight="1" x14ac:dyDescent="0.25">
      <c r="A1629" s="81" t="s">
        <v>73</v>
      </c>
      <c r="B1629" s="34" t="s">
        <v>2</v>
      </c>
      <c r="C1629" s="34"/>
      <c r="D1629" s="34"/>
      <c r="E1629" s="34"/>
      <c r="F1629" s="34" t="s">
        <v>5182</v>
      </c>
      <c r="G1629" s="15" t="s">
        <v>4783</v>
      </c>
      <c r="H1629" s="16"/>
      <c r="I1629" s="172">
        <f t="shared" si="312"/>
        <v>1617</v>
      </c>
      <c r="J1629" s="83">
        <f t="shared" si="311"/>
        <v>1562</v>
      </c>
      <c r="K1629" s="17" t="s">
        <v>4728</v>
      </c>
      <c r="L1629" s="60" t="s">
        <v>4785</v>
      </c>
      <c r="M1629" s="60" t="s">
        <v>5649</v>
      </c>
      <c r="N1629" s="53" t="s">
        <v>4808</v>
      </c>
      <c r="O1629" s="18" t="s">
        <v>4627</v>
      </c>
      <c r="P1629" s="47" t="s">
        <v>4628</v>
      </c>
      <c r="Q1629" s="48">
        <v>32371</v>
      </c>
      <c r="R1629" s="66" t="s">
        <v>1771</v>
      </c>
      <c r="S1629" s="48" t="s">
        <v>76</v>
      </c>
      <c r="T1629" s="56" t="s">
        <v>77</v>
      </c>
      <c r="U1629" s="47" t="s">
        <v>1821</v>
      </c>
      <c r="V1629" s="58" t="s">
        <v>146</v>
      </c>
      <c r="W1629" s="58" t="s">
        <v>147</v>
      </c>
      <c r="X1629" s="58" t="s">
        <v>5183</v>
      </c>
      <c r="Y1629" s="19" t="s">
        <v>5169</v>
      </c>
      <c r="Z1629" s="71"/>
      <c r="AA1629" s="69"/>
      <c r="AB1629" s="68">
        <f t="shared" si="313"/>
        <v>0</v>
      </c>
      <c r="AC1629" s="69">
        <v>1214.2</v>
      </c>
      <c r="AD1629" s="69">
        <v>653.79999999999995</v>
      </c>
      <c r="AE1629" s="69">
        <v>18.91</v>
      </c>
      <c r="AF1629" s="68">
        <f t="shared" si="314"/>
        <v>1886.91</v>
      </c>
      <c r="AG1629" s="69"/>
      <c r="AH1629" s="69"/>
      <c r="AI1629" s="69"/>
      <c r="AJ1629" s="68">
        <f t="shared" si="315"/>
        <v>0</v>
      </c>
      <c r="AK1629" s="69"/>
      <c r="AL1629" s="69"/>
      <c r="AM1629" s="69"/>
      <c r="AN1629" s="69"/>
      <c r="AO1629" s="73"/>
      <c r="AP1629" s="69">
        <v>158</v>
      </c>
      <c r="AQ1629" s="68">
        <f t="shared" si="316"/>
        <v>158</v>
      </c>
      <c r="AR1629" s="69">
        <v>529.16</v>
      </c>
      <c r="AS1629" s="69"/>
      <c r="AT1629" s="72">
        <f t="shared" si="317"/>
        <v>109.27800000000001</v>
      </c>
      <c r="AU1629" s="71">
        <f t="shared" si="321"/>
        <v>12.26342</v>
      </c>
      <c r="AV1629" s="68">
        <f t="shared" si="318"/>
        <v>2695.6114200000002</v>
      </c>
      <c r="AW1629" s="68">
        <f t="shared" si="320"/>
        <v>32347.337040000002</v>
      </c>
      <c r="AX1629" s="70">
        <v>400</v>
      </c>
      <c r="AY1629" s="70">
        <v>600</v>
      </c>
      <c r="AZ1629" s="70"/>
      <c r="BA1629" s="68">
        <f t="shared" si="319"/>
        <v>33347.337039999999</v>
      </c>
      <c r="BB1629" s="17"/>
      <c r="BC1629" s="81"/>
    </row>
    <row r="1630" spans="1:55" s="20" customFormat="1" ht="39.75" customHeight="1" x14ac:dyDescent="0.25">
      <c r="A1630" s="81" t="s">
        <v>73</v>
      </c>
      <c r="B1630" s="34" t="s">
        <v>2</v>
      </c>
      <c r="C1630" s="34"/>
      <c r="D1630" s="34"/>
      <c r="E1630" s="34"/>
      <c r="F1630" s="34" t="s">
        <v>5182</v>
      </c>
      <c r="G1630" s="15" t="s">
        <v>4783</v>
      </c>
      <c r="H1630" s="16"/>
      <c r="I1630" s="172">
        <f t="shared" si="312"/>
        <v>1618</v>
      </c>
      <c r="J1630" s="83">
        <f t="shared" si="311"/>
        <v>1563</v>
      </c>
      <c r="K1630" s="17" t="s">
        <v>4728</v>
      </c>
      <c r="L1630" s="60" t="s">
        <v>4785</v>
      </c>
      <c r="M1630" s="60" t="s">
        <v>5649</v>
      </c>
      <c r="N1630" s="53" t="s">
        <v>4793</v>
      </c>
      <c r="O1630" s="18" t="s">
        <v>4629</v>
      </c>
      <c r="P1630" s="47" t="s">
        <v>4630</v>
      </c>
      <c r="Q1630" s="48">
        <v>32371</v>
      </c>
      <c r="R1630" s="66" t="s">
        <v>1772</v>
      </c>
      <c r="S1630" s="48" t="s">
        <v>76</v>
      </c>
      <c r="T1630" s="56" t="s">
        <v>77</v>
      </c>
      <c r="U1630" s="47" t="s">
        <v>1821</v>
      </c>
      <c r="V1630" s="58" t="s">
        <v>146</v>
      </c>
      <c r="W1630" s="58" t="s">
        <v>147</v>
      </c>
      <c r="X1630" s="58" t="s">
        <v>5183</v>
      </c>
      <c r="Y1630" s="19" t="s">
        <v>5169</v>
      </c>
      <c r="Z1630" s="71"/>
      <c r="AA1630" s="69"/>
      <c r="AB1630" s="68">
        <f t="shared" si="313"/>
        <v>0</v>
      </c>
      <c r="AC1630" s="69">
        <v>1214.2</v>
      </c>
      <c r="AD1630" s="69">
        <v>653.79999999999995</v>
      </c>
      <c r="AE1630" s="69">
        <v>20.32</v>
      </c>
      <c r="AF1630" s="68">
        <f t="shared" si="314"/>
        <v>1888.32</v>
      </c>
      <c r="AG1630" s="69"/>
      <c r="AH1630" s="69"/>
      <c r="AI1630" s="69"/>
      <c r="AJ1630" s="68">
        <f t="shared" si="315"/>
        <v>0</v>
      </c>
      <c r="AK1630" s="69"/>
      <c r="AL1630" s="69"/>
      <c r="AM1630" s="69"/>
      <c r="AN1630" s="69"/>
      <c r="AO1630" s="69">
        <v>150</v>
      </c>
      <c r="AP1630" s="69">
        <v>158</v>
      </c>
      <c r="AQ1630" s="68">
        <f t="shared" si="316"/>
        <v>308</v>
      </c>
      <c r="AR1630" s="69">
        <v>575.72</v>
      </c>
      <c r="AS1630" s="69"/>
      <c r="AT1630" s="72">
        <f t="shared" si="317"/>
        <v>109.27800000000001</v>
      </c>
      <c r="AU1630" s="71">
        <f t="shared" si="321"/>
        <v>12.26342</v>
      </c>
      <c r="AV1630" s="68">
        <f t="shared" si="318"/>
        <v>2893.58142</v>
      </c>
      <c r="AW1630" s="68">
        <f t="shared" si="320"/>
        <v>34722.977039999998</v>
      </c>
      <c r="AX1630" s="70">
        <v>400</v>
      </c>
      <c r="AY1630" s="70">
        <v>600</v>
      </c>
      <c r="AZ1630" s="70"/>
      <c r="BA1630" s="68">
        <f t="shared" si="319"/>
        <v>35722.977039999998</v>
      </c>
      <c r="BB1630" s="17"/>
      <c r="BC1630" s="81"/>
    </row>
    <row r="1631" spans="1:55" s="20" customFormat="1" ht="39.75" customHeight="1" x14ac:dyDescent="0.25">
      <c r="A1631" s="81" t="s">
        <v>73</v>
      </c>
      <c r="B1631" s="34" t="s">
        <v>2</v>
      </c>
      <c r="C1631" s="34"/>
      <c r="D1631" s="34"/>
      <c r="E1631" s="34"/>
      <c r="F1631" s="34" t="s">
        <v>5182</v>
      </c>
      <c r="G1631" s="15" t="s">
        <v>4783</v>
      </c>
      <c r="H1631" s="16"/>
      <c r="I1631" s="172">
        <f t="shared" si="312"/>
        <v>1619</v>
      </c>
      <c r="J1631" s="83">
        <f t="shared" si="311"/>
        <v>1564</v>
      </c>
      <c r="K1631" s="17" t="s">
        <v>4728</v>
      </c>
      <c r="L1631" s="60" t="s">
        <v>4785</v>
      </c>
      <c r="M1631" s="60" t="s">
        <v>5649</v>
      </c>
      <c r="N1631" s="53" t="s">
        <v>4793</v>
      </c>
      <c r="O1631" s="18" t="s">
        <v>4631</v>
      </c>
      <c r="P1631" s="47" t="s">
        <v>4632</v>
      </c>
      <c r="Q1631" s="48">
        <v>41246</v>
      </c>
      <c r="R1631" s="66" t="s">
        <v>1773</v>
      </c>
      <c r="S1631" s="48" t="s">
        <v>76</v>
      </c>
      <c r="T1631" s="56" t="s">
        <v>1816</v>
      </c>
      <c r="U1631" s="47" t="s">
        <v>1821</v>
      </c>
      <c r="V1631" s="58" t="s">
        <v>142</v>
      </c>
      <c r="W1631" s="58" t="s">
        <v>143</v>
      </c>
      <c r="X1631" s="58" t="s">
        <v>5183</v>
      </c>
      <c r="Y1631" s="19" t="s">
        <v>5169</v>
      </c>
      <c r="Z1631" s="71"/>
      <c r="AA1631" s="69"/>
      <c r="AB1631" s="68">
        <f t="shared" si="313"/>
        <v>0</v>
      </c>
      <c r="AC1631" s="69">
        <v>1233.7</v>
      </c>
      <c r="AD1631" s="69">
        <v>664.3</v>
      </c>
      <c r="AE1631" s="69"/>
      <c r="AF1631" s="68">
        <f t="shared" si="314"/>
        <v>1898</v>
      </c>
      <c r="AG1631" s="69"/>
      <c r="AH1631" s="69"/>
      <c r="AI1631" s="69"/>
      <c r="AJ1631" s="68">
        <f t="shared" si="315"/>
        <v>0</v>
      </c>
      <c r="AK1631" s="69"/>
      <c r="AL1631" s="69"/>
      <c r="AM1631" s="69"/>
      <c r="AN1631" s="69"/>
      <c r="AO1631" s="69"/>
      <c r="AP1631" s="69">
        <v>158</v>
      </c>
      <c r="AQ1631" s="68">
        <f t="shared" si="316"/>
        <v>158</v>
      </c>
      <c r="AR1631" s="69">
        <v>551.94000000000005</v>
      </c>
      <c r="AS1631" s="69"/>
      <c r="AT1631" s="72">
        <f t="shared" si="317"/>
        <v>111.033</v>
      </c>
      <c r="AU1631" s="71">
        <f t="shared" si="321"/>
        <v>12.460369999999999</v>
      </c>
      <c r="AV1631" s="68">
        <f t="shared" si="318"/>
        <v>2731.4333699999997</v>
      </c>
      <c r="AW1631" s="68">
        <f t="shared" si="320"/>
        <v>32777.200440000001</v>
      </c>
      <c r="AX1631" s="70">
        <v>400</v>
      </c>
      <c r="AY1631" s="70">
        <v>600</v>
      </c>
      <c r="AZ1631" s="70"/>
      <c r="BA1631" s="68">
        <f t="shared" si="319"/>
        <v>33777.200440000001</v>
      </c>
      <c r="BB1631" s="17" t="s">
        <v>6098</v>
      </c>
      <c r="BC1631" s="81" t="s">
        <v>90</v>
      </c>
    </row>
    <row r="1632" spans="1:55" s="20" customFormat="1" ht="39.75" customHeight="1" x14ac:dyDescent="0.25">
      <c r="A1632" s="81" t="s">
        <v>73</v>
      </c>
      <c r="B1632" s="34" t="s">
        <v>2</v>
      </c>
      <c r="C1632" s="34"/>
      <c r="D1632" s="34"/>
      <c r="E1632" s="34"/>
      <c r="F1632" s="34" t="s">
        <v>5182</v>
      </c>
      <c r="G1632" s="15" t="s">
        <v>4783</v>
      </c>
      <c r="H1632" s="16"/>
      <c r="I1632" s="172">
        <f t="shared" si="312"/>
        <v>1620</v>
      </c>
      <c r="J1632" s="83">
        <f t="shared" si="311"/>
        <v>1565</v>
      </c>
      <c r="K1632" s="17" t="s">
        <v>4728</v>
      </c>
      <c r="L1632" s="60" t="s">
        <v>4785</v>
      </c>
      <c r="M1632" s="60" t="s">
        <v>5649</v>
      </c>
      <c r="N1632" s="53" t="s">
        <v>4793</v>
      </c>
      <c r="O1632" s="18" t="s">
        <v>4633</v>
      </c>
      <c r="P1632" s="47" t="s">
        <v>4634</v>
      </c>
      <c r="Q1632" s="48">
        <v>41246</v>
      </c>
      <c r="R1632" s="66" t="s">
        <v>1774</v>
      </c>
      <c r="S1632" s="48" t="s">
        <v>76</v>
      </c>
      <c r="T1632" s="56" t="s">
        <v>77</v>
      </c>
      <c r="U1632" s="47" t="s">
        <v>1821</v>
      </c>
      <c r="V1632" s="58" t="s">
        <v>148</v>
      </c>
      <c r="W1632" s="58" t="s">
        <v>149</v>
      </c>
      <c r="X1632" s="58" t="s">
        <v>5183</v>
      </c>
      <c r="Y1632" s="19" t="s">
        <v>5169</v>
      </c>
      <c r="Z1632" s="71"/>
      <c r="AA1632" s="69"/>
      <c r="AB1632" s="68">
        <f t="shared" si="313"/>
        <v>0</v>
      </c>
      <c r="AC1632" s="69">
        <v>1233.7</v>
      </c>
      <c r="AD1632" s="69">
        <v>664.3</v>
      </c>
      <c r="AE1632" s="69"/>
      <c r="AF1632" s="68">
        <f t="shared" si="314"/>
        <v>1898</v>
      </c>
      <c r="AG1632" s="69"/>
      <c r="AH1632" s="69"/>
      <c r="AI1632" s="69"/>
      <c r="AJ1632" s="68">
        <f t="shared" si="315"/>
        <v>0</v>
      </c>
      <c r="AK1632" s="69"/>
      <c r="AL1632" s="69"/>
      <c r="AM1632" s="69"/>
      <c r="AN1632" s="69"/>
      <c r="AO1632" s="69"/>
      <c r="AP1632" s="69">
        <v>158</v>
      </c>
      <c r="AQ1632" s="68">
        <f t="shared" si="316"/>
        <v>158</v>
      </c>
      <c r="AR1632" s="69">
        <v>528.16</v>
      </c>
      <c r="AS1632" s="69"/>
      <c r="AT1632" s="72">
        <f t="shared" si="317"/>
        <v>111.033</v>
      </c>
      <c r="AU1632" s="71">
        <f t="shared" si="321"/>
        <v>12.460369999999999</v>
      </c>
      <c r="AV1632" s="68">
        <f t="shared" si="318"/>
        <v>2707.6533699999995</v>
      </c>
      <c r="AW1632" s="68">
        <f t="shared" si="320"/>
        <v>32491.840439999993</v>
      </c>
      <c r="AX1632" s="70">
        <v>400</v>
      </c>
      <c r="AY1632" s="70">
        <v>600</v>
      </c>
      <c r="AZ1632" s="70"/>
      <c r="BA1632" s="68">
        <f t="shared" si="319"/>
        <v>33491.840439999993</v>
      </c>
      <c r="BB1632" s="17" t="s">
        <v>5738</v>
      </c>
      <c r="BC1632" s="17" t="s">
        <v>5737</v>
      </c>
    </row>
    <row r="1633" spans="1:55" s="20" customFormat="1" ht="39.75" customHeight="1" x14ac:dyDescent="0.25">
      <c r="A1633" s="81" t="s">
        <v>73</v>
      </c>
      <c r="B1633" s="34" t="s">
        <v>2</v>
      </c>
      <c r="C1633" s="34"/>
      <c r="D1633" s="34"/>
      <c r="E1633" s="34"/>
      <c r="F1633" s="34" t="s">
        <v>5182</v>
      </c>
      <c r="G1633" s="15" t="s">
        <v>4783</v>
      </c>
      <c r="H1633" s="16"/>
      <c r="I1633" s="172">
        <f t="shared" si="312"/>
        <v>1621</v>
      </c>
      <c r="J1633" s="83">
        <f t="shared" si="311"/>
        <v>1566</v>
      </c>
      <c r="K1633" s="17" t="s">
        <v>4728</v>
      </c>
      <c r="L1633" s="60" t="s">
        <v>4785</v>
      </c>
      <c r="M1633" s="60" t="s">
        <v>5649</v>
      </c>
      <c r="N1633" s="53" t="s">
        <v>4806</v>
      </c>
      <c r="O1633" s="18" t="s">
        <v>4635</v>
      </c>
      <c r="P1633" s="47" t="s">
        <v>4636</v>
      </c>
      <c r="Q1633" s="48">
        <v>41091</v>
      </c>
      <c r="R1633" s="66" t="s">
        <v>1775</v>
      </c>
      <c r="S1633" s="48" t="s">
        <v>76</v>
      </c>
      <c r="T1633" s="56" t="s">
        <v>77</v>
      </c>
      <c r="U1633" s="47" t="s">
        <v>1821</v>
      </c>
      <c r="V1633" s="58" t="s">
        <v>142</v>
      </c>
      <c r="W1633" s="58" t="s">
        <v>143</v>
      </c>
      <c r="X1633" s="58" t="s">
        <v>5183</v>
      </c>
      <c r="Y1633" s="19" t="s">
        <v>5169</v>
      </c>
      <c r="Z1633" s="71"/>
      <c r="AA1633" s="69"/>
      <c r="AB1633" s="68">
        <f t="shared" si="313"/>
        <v>0</v>
      </c>
      <c r="AC1633" s="69">
        <v>1233.7</v>
      </c>
      <c r="AD1633" s="69">
        <v>664.3</v>
      </c>
      <c r="AE1633" s="69"/>
      <c r="AF1633" s="68">
        <f t="shared" si="314"/>
        <v>1898</v>
      </c>
      <c r="AG1633" s="69"/>
      <c r="AH1633" s="69"/>
      <c r="AI1633" s="69"/>
      <c r="AJ1633" s="68">
        <f t="shared" si="315"/>
        <v>0</v>
      </c>
      <c r="AK1633" s="69"/>
      <c r="AL1633" s="69"/>
      <c r="AM1633" s="69"/>
      <c r="AN1633" s="69"/>
      <c r="AO1633" s="69">
        <v>150</v>
      </c>
      <c r="AP1633" s="69">
        <v>158</v>
      </c>
      <c r="AQ1633" s="68">
        <f t="shared" si="316"/>
        <v>308</v>
      </c>
      <c r="AR1633" s="69">
        <v>551.94000000000005</v>
      </c>
      <c r="AS1633" s="69"/>
      <c r="AT1633" s="72">
        <f t="shared" si="317"/>
        <v>111.033</v>
      </c>
      <c r="AU1633" s="71">
        <f t="shared" si="321"/>
        <v>12.460369999999999</v>
      </c>
      <c r="AV1633" s="68">
        <f t="shared" si="318"/>
        <v>2881.4333699999997</v>
      </c>
      <c r="AW1633" s="68">
        <f t="shared" si="320"/>
        <v>34577.200440000001</v>
      </c>
      <c r="AX1633" s="70">
        <v>400</v>
      </c>
      <c r="AY1633" s="70">
        <v>600</v>
      </c>
      <c r="AZ1633" s="70"/>
      <c r="BA1633" s="68">
        <f t="shared" si="319"/>
        <v>35577.200440000001</v>
      </c>
      <c r="BB1633" s="17" t="s">
        <v>4846</v>
      </c>
      <c r="BC1633" s="81" t="s">
        <v>4930</v>
      </c>
    </row>
    <row r="1634" spans="1:55" s="20" customFormat="1" ht="39.75" customHeight="1" x14ac:dyDescent="0.25">
      <c r="A1634" s="81" t="s">
        <v>73</v>
      </c>
      <c r="B1634" s="34" t="s">
        <v>2</v>
      </c>
      <c r="C1634" s="34"/>
      <c r="D1634" s="34"/>
      <c r="E1634" s="34"/>
      <c r="F1634" s="34" t="s">
        <v>5182</v>
      </c>
      <c r="G1634" s="15" t="s">
        <v>4783</v>
      </c>
      <c r="H1634" s="16"/>
      <c r="I1634" s="172">
        <f t="shared" si="312"/>
        <v>1622</v>
      </c>
      <c r="J1634" s="83">
        <f t="shared" si="311"/>
        <v>1567</v>
      </c>
      <c r="K1634" s="17" t="s">
        <v>4728</v>
      </c>
      <c r="L1634" s="60" t="s">
        <v>4785</v>
      </c>
      <c r="M1634" s="60" t="s">
        <v>5649</v>
      </c>
      <c r="N1634" s="53" t="s">
        <v>4796</v>
      </c>
      <c r="O1634" s="18" t="s">
        <v>4637</v>
      </c>
      <c r="P1634" s="47" t="s">
        <v>4638</v>
      </c>
      <c r="Q1634" s="48">
        <v>41091</v>
      </c>
      <c r="R1634" s="66" t="s">
        <v>1776</v>
      </c>
      <c r="S1634" s="48" t="s">
        <v>76</v>
      </c>
      <c r="T1634" s="56" t="s">
        <v>77</v>
      </c>
      <c r="U1634" s="47" t="s">
        <v>1821</v>
      </c>
      <c r="V1634" s="58" t="s">
        <v>142</v>
      </c>
      <c r="W1634" s="58" t="s">
        <v>143</v>
      </c>
      <c r="X1634" s="58" t="s">
        <v>5183</v>
      </c>
      <c r="Y1634" s="19" t="s">
        <v>5197</v>
      </c>
      <c r="Z1634" s="71"/>
      <c r="AA1634" s="69"/>
      <c r="AB1634" s="68">
        <f t="shared" si="313"/>
        <v>0</v>
      </c>
      <c r="AC1634" s="69">
        <v>1233.7</v>
      </c>
      <c r="AD1634" s="69">
        <v>664.3</v>
      </c>
      <c r="AE1634" s="69"/>
      <c r="AF1634" s="68">
        <f t="shared" si="314"/>
        <v>1898</v>
      </c>
      <c r="AG1634" s="69"/>
      <c r="AH1634" s="69"/>
      <c r="AI1634" s="69"/>
      <c r="AJ1634" s="68">
        <f t="shared" si="315"/>
        <v>0</v>
      </c>
      <c r="AK1634" s="69"/>
      <c r="AL1634" s="69"/>
      <c r="AM1634" s="69"/>
      <c r="AN1634" s="69"/>
      <c r="AO1634" s="69"/>
      <c r="AP1634" s="69">
        <v>158</v>
      </c>
      <c r="AQ1634" s="68">
        <f t="shared" si="316"/>
        <v>158</v>
      </c>
      <c r="AR1634" s="69">
        <v>528.16</v>
      </c>
      <c r="AS1634" s="69"/>
      <c r="AT1634" s="72">
        <f t="shared" si="317"/>
        <v>111.033</v>
      </c>
      <c r="AU1634" s="71">
        <f t="shared" si="321"/>
        <v>12.460369999999999</v>
      </c>
      <c r="AV1634" s="68">
        <f t="shared" si="318"/>
        <v>2707.6533699999995</v>
      </c>
      <c r="AW1634" s="68">
        <f t="shared" si="320"/>
        <v>32491.840439999993</v>
      </c>
      <c r="AX1634" s="70">
        <v>400</v>
      </c>
      <c r="AY1634" s="70">
        <v>600</v>
      </c>
      <c r="AZ1634" s="70"/>
      <c r="BA1634" s="68">
        <f t="shared" si="319"/>
        <v>33491.840439999993</v>
      </c>
      <c r="BB1634" s="17" t="s">
        <v>4814</v>
      </c>
      <c r="BC1634" s="81" t="s">
        <v>4930</v>
      </c>
    </row>
    <row r="1635" spans="1:55" s="20" customFormat="1" ht="39.75" customHeight="1" x14ac:dyDescent="0.25">
      <c r="A1635" s="81" t="s">
        <v>73</v>
      </c>
      <c r="B1635" s="34"/>
      <c r="C1635" s="34"/>
      <c r="D1635" s="34">
        <v>1</v>
      </c>
      <c r="E1635" s="34"/>
      <c r="F1635" s="34" t="s">
        <v>5182</v>
      </c>
      <c r="G1635" s="15" t="s">
        <v>4783</v>
      </c>
      <c r="H1635" s="16"/>
      <c r="I1635" s="172">
        <f t="shared" si="312"/>
        <v>1623</v>
      </c>
      <c r="J1635" s="83">
        <f t="shared" si="311"/>
        <v>1568</v>
      </c>
      <c r="K1635" s="17" t="s">
        <v>4728</v>
      </c>
      <c r="L1635" s="60" t="s">
        <v>4785</v>
      </c>
      <c r="M1635" s="60" t="s">
        <v>5649</v>
      </c>
      <c r="N1635" s="53" t="s">
        <v>4793</v>
      </c>
      <c r="O1635" s="18" t="s">
        <v>4639</v>
      </c>
      <c r="P1635" s="47"/>
      <c r="Q1635" s="48">
        <v>41932</v>
      </c>
      <c r="R1635" s="66" t="s">
        <v>1777</v>
      </c>
      <c r="S1635" s="48" t="s">
        <v>76</v>
      </c>
      <c r="T1635" s="56" t="s">
        <v>1822</v>
      </c>
      <c r="U1635" s="47" t="s">
        <v>1821</v>
      </c>
      <c r="V1635" s="58" t="s">
        <v>142</v>
      </c>
      <c r="W1635" s="58" t="s">
        <v>143</v>
      </c>
      <c r="X1635" s="58" t="s">
        <v>5183</v>
      </c>
      <c r="Y1635" s="19" t="s">
        <v>5197</v>
      </c>
      <c r="Z1635" s="71"/>
      <c r="AA1635" s="69"/>
      <c r="AB1635" s="68">
        <f t="shared" si="313"/>
        <v>0</v>
      </c>
      <c r="AC1635" s="69">
        <v>1233.7</v>
      </c>
      <c r="AD1635" s="69">
        <v>664.3</v>
      </c>
      <c r="AE1635" s="69"/>
      <c r="AF1635" s="68">
        <f t="shared" si="314"/>
        <v>1898</v>
      </c>
      <c r="AG1635" s="69"/>
      <c r="AH1635" s="69"/>
      <c r="AI1635" s="69"/>
      <c r="AJ1635" s="68">
        <f t="shared" si="315"/>
        <v>0</v>
      </c>
      <c r="AK1635" s="69"/>
      <c r="AL1635" s="69"/>
      <c r="AM1635" s="69"/>
      <c r="AN1635" s="69"/>
      <c r="AO1635" s="69"/>
      <c r="AP1635" s="69"/>
      <c r="AQ1635" s="68">
        <f t="shared" si="316"/>
        <v>0</v>
      </c>
      <c r="AR1635" s="69"/>
      <c r="AS1635" s="69"/>
      <c r="AT1635" s="72">
        <f t="shared" si="317"/>
        <v>111.033</v>
      </c>
      <c r="AU1635" s="71">
        <f t="shared" si="321"/>
        <v>12.460369999999999</v>
      </c>
      <c r="AV1635" s="68">
        <f t="shared" si="318"/>
        <v>2021.4933699999999</v>
      </c>
      <c r="AW1635" s="68">
        <f>AV1635*11</f>
        <v>22236.427069999998</v>
      </c>
      <c r="AX1635" s="70">
        <v>400</v>
      </c>
      <c r="AY1635" s="70">
        <v>600</v>
      </c>
      <c r="AZ1635" s="70"/>
      <c r="BA1635" s="68">
        <f t="shared" si="319"/>
        <v>23236.427069999998</v>
      </c>
      <c r="BB1635" s="17" t="s">
        <v>4923</v>
      </c>
      <c r="BC1635" s="81" t="s">
        <v>4936</v>
      </c>
    </row>
    <row r="1636" spans="1:55" s="20" customFormat="1" ht="39.75" customHeight="1" x14ac:dyDescent="0.25">
      <c r="A1636" s="81" t="s">
        <v>73</v>
      </c>
      <c r="B1636" s="34"/>
      <c r="C1636" s="34"/>
      <c r="D1636" s="34">
        <v>1</v>
      </c>
      <c r="E1636" s="34"/>
      <c r="F1636" s="34" t="s">
        <v>5182</v>
      </c>
      <c r="G1636" s="15" t="s">
        <v>4783</v>
      </c>
      <c r="H1636" s="16"/>
      <c r="I1636" s="172">
        <f t="shared" si="312"/>
        <v>1624</v>
      </c>
      <c r="J1636" s="83">
        <f t="shared" si="311"/>
        <v>1569</v>
      </c>
      <c r="K1636" s="17" t="s">
        <v>4728</v>
      </c>
      <c r="L1636" s="60" t="s">
        <v>4785</v>
      </c>
      <c r="M1636" s="60" t="s">
        <v>5649</v>
      </c>
      <c r="N1636" s="53" t="s">
        <v>4793</v>
      </c>
      <c r="O1636" s="18" t="s">
        <v>3129</v>
      </c>
      <c r="P1636" s="47"/>
      <c r="Q1636" s="48">
        <v>41019</v>
      </c>
      <c r="R1636" s="66" t="s">
        <v>1778</v>
      </c>
      <c r="S1636" s="48" t="s">
        <v>76</v>
      </c>
      <c r="T1636" s="56" t="s">
        <v>1822</v>
      </c>
      <c r="U1636" s="47" t="s">
        <v>1821</v>
      </c>
      <c r="V1636" s="58" t="s">
        <v>142</v>
      </c>
      <c r="W1636" s="58" t="s">
        <v>143</v>
      </c>
      <c r="X1636" s="58" t="s">
        <v>5183</v>
      </c>
      <c r="Y1636" s="19" t="s">
        <v>5197</v>
      </c>
      <c r="Z1636" s="71"/>
      <c r="AA1636" s="69"/>
      <c r="AB1636" s="68">
        <f t="shared" si="313"/>
        <v>0</v>
      </c>
      <c r="AC1636" s="69">
        <v>1233.7</v>
      </c>
      <c r="AD1636" s="69">
        <v>664.3</v>
      </c>
      <c r="AE1636" s="69"/>
      <c r="AF1636" s="68">
        <f t="shared" si="314"/>
        <v>1898</v>
      </c>
      <c r="AG1636" s="69"/>
      <c r="AH1636" s="69"/>
      <c r="AI1636" s="69"/>
      <c r="AJ1636" s="68">
        <f t="shared" si="315"/>
        <v>0</v>
      </c>
      <c r="AK1636" s="69"/>
      <c r="AL1636" s="69"/>
      <c r="AM1636" s="69"/>
      <c r="AN1636" s="69"/>
      <c r="AO1636" s="69"/>
      <c r="AP1636" s="69"/>
      <c r="AQ1636" s="68">
        <f t="shared" si="316"/>
        <v>0</v>
      </c>
      <c r="AR1636" s="69"/>
      <c r="AS1636" s="69"/>
      <c r="AT1636" s="72">
        <f t="shared" si="317"/>
        <v>111.033</v>
      </c>
      <c r="AU1636" s="71">
        <f t="shared" si="321"/>
        <v>12.460369999999999</v>
      </c>
      <c r="AV1636" s="68">
        <f t="shared" si="318"/>
        <v>2021.4933699999999</v>
      </c>
      <c r="AW1636" s="68">
        <f>AV1636*6</f>
        <v>12128.960219999999</v>
      </c>
      <c r="AX1636" s="70">
        <v>400</v>
      </c>
      <c r="AY1636" s="70">
        <v>600</v>
      </c>
      <c r="AZ1636" s="70"/>
      <c r="BA1636" s="68">
        <f t="shared" si="319"/>
        <v>13128.960219999999</v>
      </c>
      <c r="BB1636" s="17" t="s">
        <v>4924</v>
      </c>
      <c r="BC1636" s="81" t="s">
        <v>4975</v>
      </c>
    </row>
    <row r="1637" spans="1:55" s="20" customFormat="1" ht="39.75" customHeight="1" x14ac:dyDescent="0.25">
      <c r="A1637" s="81" t="s">
        <v>73</v>
      </c>
      <c r="B1637" s="34"/>
      <c r="C1637" s="34"/>
      <c r="D1637" s="34">
        <v>1</v>
      </c>
      <c r="E1637" s="34"/>
      <c r="F1637" s="34" t="s">
        <v>5182</v>
      </c>
      <c r="G1637" s="15" t="s">
        <v>4783</v>
      </c>
      <c r="H1637" s="16"/>
      <c r="I1637" s="172">
        <f t="shared" si="312"/>
        <v>1625</v>
      </c>
      <c r="J1637" s="83">
        <f t="shared" si="311"/>
        <v>1570</v>
      </c>
      <c r="K1637" s="17" t="s">
        <v>4728</v>
      </c>
      <c r="L1637" s="60" t="s">
        <v>4785</v>
      </c>
      <c r="M1637" s="60" t="s">
        <v>5649</v>
      </c>
      <c r="N1637" s="53" t="s">
        <v>4793</v>
      </c>
      <c r="O1637" s="18" t="s">
        <v>4640</v>
      </c>
      <c r="P1637" s="47"/>
      <c r="Q1637" s="48">
        <v>41091</v>
      </c>
      <c r="R1637" s="66" t="s">
        <v>1779</v>
      </c>
      <c r="S1637" s="48" t="s">
        <v>76</v>
      </c>
      <c r="T1637" s="56" t="s">
        <v>1822</v>
      </c>
      <c r="U1637" s="47" t="s">
        <v>1821</v>
      </c>
      <c r="V1637" s="58" t="s">
        <v>138</v>
      </c>
      <c r="W1637" s="58" t="s">
        <v>139</v>
      </c>
      <c r="X1637" s="58" t="s">
        <v>5183</v>
      </c>
      <c r="Y1637" s="19" t="s">
        <v>5197</v>
      </c>
      <c r="Z1637" s="71"/>
      <c r="AA1637" s="69"/>
      <c r="AB1637" s="68">
        <f t="shared" si="313"/>
        <v>0</v>
      </c>
      <c r="AC1637" s="69">
        <v>1255.1500000000001</v>
      </c>
      <c r="AD1637" s="69">
        <v>675.85</v>
      </c>
      <c r="AE1637" s="69"/>
      <c r="AF1637" s="68">
        <f t="shared" si="314"/>
        <v>1931</v>
      </c>
      <c r="AG1637" s="69"/>
      <c r="AH1637" s="69"/>
      <c r="AI1637" s="69"/>
      <c r="AJ1637" s="68">
        <f t="shared" si="315"/>
        <v>0</v>
      </c>
      <c r="AK1637" s="69"/>
      <c r="AL1637" s="69"/>
      <c r="AM1637" s="69"/>
      <c r="AN1637" s="69"/>
      <c r="AO1637" s="69"/>
      <c r="AP1637" s="69"/>
      <c r="AQ1637" s="68">
        <f t="shared" si="316"/>
        <v>0</v>
      </c>
      <c r="AR1637" s="69"/>
      <c r="AS1637" s="69"/>
      <c r="AT1637" s="72">
        <f t="shared" si="317"/>
        <v>112.96350000000001</v>
      </c>
      <c r="AU1637" s="71">
        <f t="shared" si="321"/>
        <v>12.677015000000001</v>
      </c>
      <c r="AV1637" s="68">
        <f t="shared" si="318"/>
        <v>2056.6405150000001</v>
      </c>
      <c r="AW1637" s="68">
        <f>10283.202575+789</f>
        <v>11072.202574999999</v>
      </c>
      <c r="AX1637" s="70">
        <v>400</v>
      </c>
      <c r="AY1637" s="70">
        <v>600</v>
      </c>
      <c r="AZ1637" s="70"/>
      <c r="BA1637" s="68">
        <f t="shared" si="319"/>
        <v>12072.202574999999</v>
      </c>
      <c r="BB1637" s="17" t="s">
        <v>4925</v>
      </c>
      <c r="BC1637" s="81" t="s">
        <v>4975</v>
      </c>
    </row>
    <row r="1638" spans="1:55" s="20" customFormat="1" ht="39.75" customHeight="1" x14ac:dyDescent="0.25">
      <c r="A1638" s="81" t="s">
        <v>73</v>
      </c>
      <c r="B1638" s="34" t="s">
        <v>2</v>
      </c>
      <c r="C1638" s="34"/>
      <c r="D1638" s="34"/>
      <c r="E1638" s="34"/>
      <c r="F1638" s="34" t="s">
        <v>5182</v>
      </c>
      <c r="G1638" s="15" t="s">
        <v>4783</v>
      </c>
      <c r="H1638" s="16"/>
      <c r="I1638" s="172">
        <f t="shared" si="312"/>
        <v>1626</v>
      </c>
      <c r="J1638" s="83">
        <f t="shared" si="311"/>
        <v>1571</v>
      </c>
      <c r="K1638" s="17" t="s">
        <v>4728</v>
      </c>
      <c r="L1638" s="60" t="s">
        <v>4785</v>
      </c>
      <c r="M1638" s="60" t="s">
        <v>5649</v>
      </c>
      <c r="N1638" s="53" t="s">
        <v>4793</v>
      </c>
      <c r="O1638" s="18" t="s">
        <v>4641</v>
      </c>
      <c r="P1638" s="47" t="s">
        <v>4642</v>
      </c>
      <c r="Q1638" s="48">
        <v>33070</v>
      </c>
      <c r="R1638" s="66" t="s">
        <v>1780</v>
      </c>
      <c r="S1638" s="48" t="s">
        <v>76</v>
      </c>
      <c r="T1638" s="56" t="s">
        <v>77</v>
      </c>
      <c r="U1638" s="47" t="s">
        <v>1821</v>
      </c>
      <c r="V1638" s="58" t="s">
        <v>146</v>
      </c>
      <c r="W1638" s="58" t="s">
        <v>147</v>
      </c>
      <c r="X1638" s="58" t="s">
        <v>5183</v>
      </c>
      <c r="Y1638" s="19" t="s">
        <v>5169</v>
      </c>
      <c r="Z1638" s="71"/>
      <c r="AA1638" s="69"/>
      <c r="AB1638" s="68">
        <f t="shared" si="313"/>
        <v>0</v>
      </c>
      <c r="AC1638" s="69">
        <v>1214.2</v>
      </c>
      <c r="AD1638" s="69">
        <v>653.79999999999995</v>
      </c>
      <c r="AE1638" s="69">
        <v>9.16</v>
      </c>
      <c r="AF1638" s="68">
        <f t="shared" si="314"/>
        <v>1877.16</v>
      </c>
      <c r="AG1638" s="69"/>
      <c r="AH1638" s="69"/>
      <c r="AI1638" s="69"/>
      <c r="AJ1638" s="68">
        <f t="shared" si="315"/>
        <v>0</v>
      </c>
      <c r="AK1638" s="69"/>
      <c r="AL1638" s="69"/>
      <c r="AM1638" s="69"/>
      <c r="AN1638" s="69"/>
      <c r="AO1638" s="69"/>
      <c r="AP1638" s="69">
        <v>158</v>
      </c>
      <c r="AQ1638" s="68">
        <f t="shared" si="316"/>
        <v>158</v>
      </c>
      <c r="AR1638" s="69">
        <v>481.6</v>
      </c>
      <c r="AS1638" s="69"/>
      <c r="AT1638" s="72">
        <f t="shared" si="317"/>
        <v>109.27800000000001</v>
      </c>
      <c r="AU1638" s="71">
        <f t="shared" si="321"/>
        <v>12.26342</v>
      </c>
      <c r="AV1638" s="68">
        <f t="shared" si="318"/>
        <v>2638.3014200000002</v>
      </c>
      <c r="AW1638" s="68">
        <f t="shared" si="320"/>
        <v>31659.617040000005</v>
      </c>
      <c r="AX1638" s="70">
        <v>400</v>
      </c>
      <c r="AY1638" s="70">
        <v>600</v>
      </c>
      <c r="AZ1638" s="70"/>
      <c r="BA1638" s="68">
        <f t="shared" si="319"/>
        <v>32659.617040000005</v>
      </c>
      <c r="BB1638" s="17"/>
      <c r="BC1638" s="81"/>
    </row>
    <row r="1639" spans="1:55" s="20" customFormat="1" ht="39.75" customHeight="1" x14ac:dyDescent="0.25">
      <c r="A1639" s="81" t="s">
        <v>73</v>
      </c>
      <c r="B1639" s="34" t="s">
        <v>2</v>
      </c>
      <c r="C1639" s="34"/>
      <c r="D1639" s="34"/>
      <c r="E1639" s="34"/>
      <c r="F1639" s="34" t="s">
        <v>5182</v>
      </c>
      <c r="G1639" s="15" t="s">
        <v>4783</v>
      </c>
      <c r="H1639" s="16"/>
      <c r="I1639" s="172">
        <f t="shared" si="312"/>
        <v>1627</v>
      </c>
      <c r="J1639" s="83">
        <f t="shared" si="311"/>
        <v>1572</v>
      </c>
      <c r="K1639" s="17" t="s">
        <v>4728</v>
      </c>
      <c r="L1639" s="60" t="s">
        <v>4785</v>
      </c>
      <c r="M1639" s="60" t="s">
        <v>5649</v>
      </c>
      <c r="N1639" s="53" t="s">
        <v>4790</v>
      </c>
      <c r="O1639" s="18" t="s">
        <v>4643</v>
      </c>
      <c r="P1639" s="47" t="s">
        <v>4644</v>
      </c>
      <c r="Q1639" s="48">
        <v>41487</v>
      </c>
      <c r="R1639" s="66" t="s">
        <v>1781</v>
      </c>
      <c r="S1639" s="48" t="s">
        <v>76</v>
      </c>
      <c r="T1639" s="56" t="s">
        <v>77</v>
      </c>
      <c r="U1639" s="47" t="s">
        <v>1821</v>
      </c>
      <c r="V1639" s="58" t="s">
        <v>142</v>
      </c>
      <c r="W1639" s="58" t="s">
        <v>143</v>
      </c>
      <c r="X1639" s="58" t="s">
        <v>5183</v>
      </c>
      <c r="Y1639" s="19" t="s">
        <v>5169</v>
      </c>
      <c r="Z1639" s="71"/>
      <c r="AA1639" s="69"/>
      <c r="AB1639" s="68">
        <f t="shared" si="313"/>
        <v>0</v>
      </c>
      <c r="AC1639" s="69">
        <v>1233.7</v>
      </c>
      <c r="AD1639" s="69">
        <v>664.3</v>
      </c>
      <c r="AE1639" s="69"/>
      <c r="AF1639" s="68">
        <f t="shared" si="314"/>
        <v>1898</v>
      </c>
      <c r="AG1639" s="69"/>
      <c r="AH1639" s="69"/>
      <c r="AI1639" s="69"/>
      <c r="AJ1639" s="68">
        <f t="shared" si="315"/>
        <v>0</v>
      </c>
      <c r="AK1639" s="69"/>
      <c r="AL1639" s="69"/>
      <c r="AM1639" s="69"/>
      <c r="AN1639" s="69"/>
      <c r="AO1639" s="69">
        <v>150</v>
      </c>
      <c r="AP1639" s="69">
        <v>158</v>
      </c>
      <c r="AQ1639" s="68">
        <f t="shared" si="316"/>
        <v>308</v>
      </c>
      <c r="AR1639" s="69">
        <v>551.94000000000005</v>
      </c>
      <c r="AS1639" s="69"/>
      <c r="AT1639" s="72">
        <f t="shared" si="317"/>
        <v>111.033</v>
      </c>
      <c r="AU1639" s="71">
        <f t="shared" si="321"/>
        <v>12.460369999999999</v>
      </c>
      <c r="AV1639" s="68">
        <f t="shared" si="318"/>
        <v>2881.4333699999997</v>
      </c>
      <c r="AW1639" s="68">
        <f t="shared" si="320"/>
        <v>34577.200440000001</v>
      </c>
      <c r="AX1639" s="70">
        <v>400</v>
      </c>
      <c r="AY1639" s="70">
        <v>600</v>
      </c>
      <c r="AZ1639" s="70"/>
      <c r="BA1639" s="68">
        <f t="shared" si="319"/>
        <v>35577.200440000001</v>
      </c>
      <c r="BB1639" s="17" t="s">
        <v>4813</v>
      </c>
      <c r="BC1639" s="81" t="s">
        <v>4929</v>
      </c>
    </row>
    <row r="1640" spans="1:55" s="20" customFormat="1" ht="39.75" customHeight="1" x14ac:dyDescent="0.25">
      <c r="A1640" s="81" t="s">
        <v>73</v>
      </c>
      <c r="B1640" s="34"/>
      <c r="C1640" s="34"/>
      <c r="D1640" s="34">
        <v>1</v>
      </c>
      <c r="E1640" s="34"/>
      <c r="F1640" s="34" t="s">
        <v>5182</v>
      </c>
      <c r="G1640" s="15" t="s">
        <v>4783</v>
      </c>
      <c r="H1640" s="16"/>
      <c r="I1640" s="172">
        <f t="shared" si="312"/>
        <v>1628</v>
      </c>
      <c r="J1640" s="83">
        <f t="shared" si="311"/>
        <v>1573</v>
      </c>
      <c r="K1640" s="17" t="s">
        <v>4728</v>
      </c>
      <c r="L1640" s="60" t="s">
        <v>4785</v>
      </c>
      <c r="M1640" s="60" t="s">
        <v>5649</v>
      </c>
      <c r="N1640" s="54" t="s">
        <v>4788</v>
      </c>
      <c r="O1640" s="18" t="s">
        <v>4645</v>
      </c>
      <c r="P1640" s="47"/>
      <c r="Q1640" s="48">
        <v>42955</v>
      </c>
      <c r="R1640" s="66" t="s">
        <v>1782</v>
      </c>
      <c r="S1640" s="48" t="s">
        <v>76</v>
      </c>
      <c r="T1640" s="56" t="s">
        <v>1822</v>
      </c>
      <c r="U1640" s="47" t="s">
        <v>1821</v>
      </c>
      <c r="V1640" s="58" t="s">
        <v>142</v>
      </c>
      <c r="W1640" s="58" t="s">
        <v>143</v>
      </c>
      <c r="X1640" s="58" t="s">
        <v>5183</v>
      </c>
      <c r="Y1640" s="19" t="s">
        <v>5169</v>
      </c>
      <c r="Z1640" s="71"/>
      <c r="AA1640" s="69"/>
      <c r="AB1640" s="68">
        <f t="shared" si="313"/>
        <v>0</v>
      </c>
      <c r="AC1640" s="69">
        <v>1233.7</v>
      </c>
      <c r="AD1640" s="69">
        <v>664.3</v>
      </c>
      <c r="AE1640" s="69"/>
      <c r="AF1640" s="68">
        <f t="shared" si="314"/>
        <v>1898</v>
      </c>
      <c r="AG1640" s="69"/>
      <c r="AH1640" s="69"/>
      <c r="AI1640" s="69"/>
      <c r="AJ1640" s="68">
        <f t="shared" si="315"/>
        <v>0</v>
      </c>
      <c r="AK1640" s="69"/>
      <c r="AL1640" s="69"/>
      <c r="AM1640" s="69"/>
      <c r="AN1640" s="69"/>
      <c r="AO1640" s="69"/>
      <c r="AP1640" s="69">
        <v>158</v>
      </c>
      <c r="AQ1640" s="68">
        <f t="shared" si="316"/>
        <v>158</v>
      </c>
      <c r="AR1640" s="69">
        <v>455.82</v>
      </c>
      <c r="AS1640" s="69"/>
      <c r="AT1640" s="72">
        <f t="shared" si="317"/>
        <v>111.033</v>
      </c>
      <c r="AU1640" s="71">
        <f t="shared" si="321"/>
        <v>12.460369999999999</v>
      </c>
      <c r="AV1640" s="68">
        <f t="shared" si="318"/>
        <v>2635.3133699999998</v>
      </c>
      <c r="AW1640" s="68">
        <f t="shared" si="320"/>
        <v>31623.760439999998</v>
      </c>
      <c r="AX1640" s="70">
        <v>400</v>
      </c>
      <c r="AY1640" s="70">
        <v>600</v>
      </c>
      <c r="AZ1640" s="70"/>
      <c r="BA1640" s="68">
        <f t="shared" si="319"/>
        <v>32623.760439999998</v>
      </c>
      <c r="BB1640" s="17" t="s">
        <v>5566</v>
      </c>
      <c r="BC1640" s="81" t="s">
        <v>5562</v>
      </c>
    </row>
    <row r="1641" spans="1:55" s="20" customFormat="1" ht="39.75" customHeight="1" x14ac:dyDescent="0.25">
      <c r="A1641" s="81" t="s">
        <v>73</v>
      </c>
      <c r="B1641" s="34" t="s">
        <v>2</v>
      </c>
      <c r="C1641" s="34"/>
      <c r="D1641" s="34"/>
      <c r="E1641" s="34"/>
      <c r="F1641" s="34" t="s">
        <v>5182</v>
      </c>
      <c r="G1641" s="15" t="s">
        <v>4783</v>
      </c>
      <c r="H1641" s="16"/>
      <c r="I1641" s="172">
        <f t="shared" si="312"/>
        <v>1629</v>
      </c>
      <c r="J1641" s="83">
        <f t="shared" si="311"/>
        <v>1574</v>
      </c>
      <c r="K1641" s="17" t="s">
        <v>4728</v>
      </c>
      <c r="L1641" s="60" t="s">
        <v>4785</v>
      </c>
      <c r="M1641" s="60" t="s">
        <v>5649</v>
      </c>
      <c r="N1641" s="53" t="s">
        <v>4806</v>
      </c>
      <c r="O1641" s="18" t="s">
        <v>4646</v>
      </c>
      <c r="P1641" s="47" t="s">
        <v>4647</v>
      </c>
      <c r="Q1641" s="48">
        <v>41487</v>
      </c>
      <c r="R1641" s="66" t="s">
        <v>1783</v>
      </c>
      <c r="S1641" s="48" t="s">
        <v>76</v>
      </c>
      <c r="T1641" s="56" t="s">
        <v>77</v>
      </c>
      <c r="U1641" s="47" t="s">
        <v>1821</v>
      </c>
      <c r="V1641" s="58" t="s">
        <v>142</v>
      </c>
      <c r="W1641" s="58" t="s">
        <v>143</v>
      </c>
      <c r="X1641" s="58" t="s">
        <v>5183</v>
      </c>
      <c r="Y1641" s="19" t="s">
        <v>5169</v>
      </c>
      <c r="Z1641" s="71"/>
      <c r="AA1641" s="69"/>
      <c r="AB1641" s="68">
        <f t="shared" si="313"/>
        <v>0</v>
      </c>
      <c r="AC1641" s="69">
        <v>1233.7</v>
      </c>
      <c r="AD1641" s="69">
        <v>664.3</v>
      </c>
      <c r="AE1641" s="69"/>
      <c r="AF1641" s="68">
        <f t="shared" si="314"/>
        <v>1898</v>
      </c>
      <c r="AG1641" s="69"/>
      <c r="AH1641" s="69"/>
      <c r="AI1641" s="69"/>
      <c r="AJ1641" s="68">
        <f t="shared" si="315"/>
        <v>0</v>
      </c>
      <c r="AK1641" s="69"/>
      <c r="AL1641" s="69"/>
      <c r="AM1641" s="69"/>
      <c r="AN1641" s="69"/>
      <c r="AO1641" s="69">
        <v>150</v>
      </c>
      <c r="AP1641" s="69">
        <v>158</v>
      </c>
      <c r="AQ1641" s="68">
        <f t="shared" si="316"/>
        <v>308</v>
      </c>
      <c r="AR1641" s="69">
        <v>575.72</v>
      </c>
      <c r="AS1641" s="69"/>
      <c r="AT1641" s="72">
        <f t="shared" si="317"/>
        <v>111.033</v>
      </c>
      <c r="AU1641" s="71">
        <f t="shared" si="321"/>
        <v>12.460369999999999</v>
      </c>
      <c r="AV1641" s="68">
        <f t="shared" si="318"/>
        <v>2905.2133699999999</v>
      </c>
      <c r="AW1641" s="68">
        <f t="shared" si="320"/>
        <v>34862.560440000001</v>
      </c>
      <c r="AX1641" s="70">
        <v>400</v>
      </c>
      <c r="AY1641" s="70">
        <v>600</v>
      </c>
      <c r="AZ1641" s="70"/>
      <c r="BA1641" s="68">
        <f t="shared" si="319"/>
        <v>35862.560440000001</v>
      </c>
      <c r="BB1641" s="17" t="s">
        <v>4813</v>
      </c>
      <c r="BC1641" s="81" t="s">
        <v>4929</v>
      </c>
    </row>
    <row r="1642" spans="1:55" s="20" customFormat="1" ht="39.75" customHeight="1" x14ac:dyDescent="0.25">
      <c r="A1642" s="81" t="s">
        <v>73</v>
      </c>
      <c r="B1642" s="34" t="s">
        <v>2</v>
      </c>
      <c r="C1642" s="34"/>
      <c r="D1642" s="34"/>
      <c r="E1642" s="34"/>
      <c r="F1642" s="34" t="s">
        <v>5182</v>
      </c>
      <c r="G1642" s="15" t="s">
        <v>4783</v>
      </c>
      <c r="H1642" s="16" t="s">
        <v>4783</v>
      </c>
      <c r="I1642" s="172">
        <f t="shared" si="312"/>
        <v>1630</v>
      </c>
      <c r="J1642" s="83">
        <f t="shared" si="311"/>
        <v>1575</v>
      </c>
      <c r="K1642" s="17" t="s">
        <v>4728</v>
      </c>
      <c r="L1642" s="60" t="s">
        <v>4785</v>
      </c>
      <c r="M1642" s="60" t="s">
        <v>5649</v>
      </c>
      <c r="N1642" s="53" t="s">
        <v>4806</v>
      </c>
      <c r="O1642" s="18" t="s">
        <v>4650</v>
      </c>
      <c r="P1642" s="47" t="s">
        <v>4651</v>
      </c>
      <c r="Q1642" s="48">
        <v>42004</v>
      </c>
      <c r="R1642" s="66" t="s">
        <v>1786</v>
      </c>
      <c r="S1642" s="48" t="s">
        <v>76</v>
      </c>
      <c r="T1642" s="56" t="s">
        <v>77</v>
      </c>
      <c r="U1642" s="47" t="s">
        <v>1821</v>
      </c>
      <c r="V1642" s="58" t="s">
        <v>148</v>
      </c>
      <c r="W1642" s="58" t="s">
        <v>149</v>
      </c>
      <c r="X1642" s="58" t="s">
        <v>5183</v>
      </c>
      <c r="Y1642" s="19" t="s">
        <v>5169</v>
      </c>
      <c r="Z1642" s="71"/>
      <c r="AA1642" s="69"/>
      <c r="AB1642" s="68">
        <f t="shared" si="313"/>
        <v>0</v>
      </c>
      <c r="AC1642" s="69">
        <v>1209</v>
      </c>
      <c r="AD1642" s="69">
        <v>651</v>
      </c>
      <c r="AE1642" s="69"/>
      <c r="AF1642" s="68">
        <f t="shared" si="314"/>
        <v>1860</v>
      </c>
      <c r="AG1642" s="69"/>
      <c r="AH1642" s="69"/>
      <c r="AI1642" s="69"/>
      <c r="AJ1642" s="68">
        <f t="shared" si="315"/>
        <v>0</v>
      </c>
      <c r="AK1642" s="69"/>
      <c r="AL1642" s="69"/>
      <c r="AM1642" s="69"/>
      <c r="AN1642" s="69"/>
      <c r="AO1642" s="69">
        <v>150</v>
      </c>
      <c r="AP1642" s="69">
        <v>158</v>
      </c>
      <c r="AQ1642" s="68">
        <f t="shared" si="316"/>
        <v>308</v>
      </c>
      <c r="AR1642" s="69">
        <v>529.16</v>
      </c>
      <c r="AS1642" s="69"/>
      <c r="AT1642" s="72">
        <f t="shared" si="317"/>
        <v>108.81</v>
      </c>
      <c r="AU1642" s="71">
        <f t="shared" si="321"/>
        <v>12.210899999999999</v>
      </c>
      <c r="AV1642" s="68">
        <f t="shared" si="318"/>
        <v>2818.1808999999998</v>
      </c>
      <c r="AW1642" s="68">
        <f t="shared" si="320"/>
        <v>33818.1708</v>
      </c>
      <c r="AX1642" s="70">
        <v>400</v>
      </c>
      <c r="AY1642" s="70">
        <v>600</v>
      </c>
      <c r="AZ1642" s="70"/>
      <c r="BA1642" s="68">
        <f t="shared" si="319"/>
        <v>34818.1708</v>
      </c>
      <c r="BB1642" s="17" t="s">
        <v>4871</v>
      </c>
      <c r="BC1642" s="81" t="s">
        <v>4958</v>
      </c>
    </row>
    <row r="1643" spans="1:55" s="20" customFormat="1" ht="39.75" customHeight="1" x14ac:dyDescent="0.25">
      <c r="A1643" s="81" t="s">
        <v>73</v>
      </c>
      <c r="B1643" s="34" t="s">
        <v>2</v>
      </c>
      <c r="C1643" s="34"/>
      <c r="D1643" s="34"/>
      <c r="E1643" s="34"/>
      <c r="F1643" s="34" t="s">
        <v>5182</v>
      </c>
      <c r="G1643" s="15" t="s">
        <v>4783</v>
      </c>
      <c r="H1643" s="16" t="s">
        <v>4783</v>
      </c>
      <c r="I1643" s="172">
        <f t="shared" si="312"/>
        <v>1631</v>
      </c>
      <c r="J1643" s="83">
        <f t="shared" si="311"/>
        <v>1576</v>
      </c>
      <c r="K1643" s="17" t="s">
        <v>4728</v>
      </c>
      <c r="L1643" s="60" t="s">
        <v>4785</v>
      </c>
      <c r="M1643" s="60" t="s">
        <v>5649</v>
      </c>
      <c r="N1643" s="53" t="s">
        <v>4805</v>
      </c>
      <c r="O1643" s="18" t="s">
        <v>4652</v>
      </c>
      <c r="P1643" s="47" t="s">
        <v>4653</v>
      </c>
      <c r="Q1643" s="48">
        <v>42004</v>
      </c>
      <c r="R1643" s="66" t="s">
        <v>1785</v>
      </c>
      <c r="S1643" s="48" t="s">
        <v>76</v>
      </c>
      <c r="T1643" s="56" t="s">
        <v>77</v>
      </c>
      <c r="U1643" s="47" t="s">
        <v>1821</v>
      </c>
      <c r="V1643" s="58" t="s">
        <v>148</v>
      </c>
      <c r="W1643" s="58" t="s">
        <v>149</v>
      </c>
      <c r="X1643" s="58" t="s">
        <v>5183</v>
      </c>
      <c r="Y1643" s="19" t="s">
        <v>5169</v>
      </c>
      <c r="Z1643" s="71"/>
      <c r="AA1643" s="69"/>
      <c r="AB1643" s="68">
        <f t="shared" si="313"/>
        <v>0</v>
      </c>
      <c r="AC1643" s="69">
        <v>1209</v>
      </c>
      <c r="AD1643" s="69">
        <v>651</v>
      </c>
      <c r="AE1643" s="69"/>
      <c r="AF1643" s="68">
        <f t="shared" si="314"/>
        <v>1860</v>
      </c>
      <c r="AG1643" s="69"/>
      <c r="AH1643" s="69"/>
      <c r="AI1643" s="69"/>
      <c r="AJ1643" s="68">
        <f t="shared" si="315"/>
        <v>0</v>
      </c>
      <c r="AK1643" s="69"/>
      <c r="AL1643" s="69"/>
      <c r="AM1643" s="69"/>
      <c r="AN1643" s="69"/>
      <c r="AO1643" s="69"/>
      <c r="AP1643" s="69">
        <v>158</v>
      </c>
      <c r="AQ1643" s="68">
        <f t="shared" si="316"/>
        <v>158</v>
      </c>
      <c r="AR1643" s="69">
        <v>515.27</v>
      </c>
      <c r="AS1643" s="69"/>
      <c r="AT1643" s="72">
        <f t="shared" si="317"/>
        <v>108.81</v>
      </c>
      <c r="AU1643" s="71">
        <f t="shared" si="321"/>
        <v>12.210899999999999</v>
      </c>
      <c r="AV1643" s="68">
        <f t="shared" si="318"/>
        <v>2654.2909</v>
      </c>
      <c r="AW1643" s="68">
        <f t="shared" si="320"/>
        <v>31851.4908</v>
      </c>
      <c r="AX1643" s="70">
        <v>400</v>
      </c>
      <c r="AY1643" s="70">
        <v>600</v>
      </c>
      <c r="AZ1643" s="70"/>
      <c r="BA1643" s="68">
        <f t="shared" si="319"/>
        <v>32851.4908</v>
      </c>
      <c r="BB1643" s="17" t="s">
        <v>4871</v>
      </c>
      <c r="BC1643" s="81" t="s">
        <v>4958</v>
      </c>
    </row>
    <row r="1644" spans="1:55" s="20" customFormat="1" ht="39.75" customHeight="1" x14ac:dyDescent="0.25">
      <c r="A1644" s="81" t="s">
        <v>73</v>
      </c>
      <c r="B1644" s="34" t="s">
        <v>2</v>
      </c>
      <c r="C1644" s="34"/>
      <c r="D1644" s="34"/>
      <c r="E1644" s="34"/>
      <c r="F1644" s="34" t="s">
        <v>5182</v>
      </c>
      <c r="G1644" s="15" t="s">
        <v>4783</v>
      </c>
      <c r="H1644" s="16" t="s">
        <v>4783</v>
      </c>
      <c r="I1644" s="172">
        <f t="shared" si="312"/>
        <v>1632</v>
      </c>
      <c r="J1644" s="83">
        <f t="shared" si="311"/>
        <v>1577</v>
      </c>
      <c r="K1644" s="17" t="s">
        <v>4728</v>
      </c>
      <c r="L1644" s="60" t="s">
        <v>4785</v>
      </c>
      <c r="M1644" s="60" t="s">
        <v>5649</v>
      </c>
      <c r="N1644" s="139" t="s">
        <v>4802</v>
      </c>
      <c r="O1644" s="18" t="s">
        <v>4654</v>
      </c>
      <c r="P1644" s="47" t="s">
        <v>4655</v>
      </c>
      <c r="Q1644" s="48">
        <v>42004</v>
      </c>
      <c r="R1644" s="66" t="s">
        <v>1787</v>
      </c>
      <c r="S1644" s="48" t="s">
        <v>76</v>
      </c>
      <c r="T1644" s="56" t="s">
        <v>77</v>
      </c>
      <c r="U1644" s="47" t="s">
        <v>1821</v>
      </c>
      <c r="V1644" s="58" t="s">
        <v>148</v>
      </c>
      <c r="W1644" s="58" t="s">
        <v>149</v>
      </c>
      <c r="X1644" s="58" t="s">
        <v>5183</v>
      </c>
      <c r="Y1644" s="19" t="s">
        <v>5249</v>
      </c>
      <c r="Z1644" s="71"/>
      <c r="AA1644" s="69"/>
      <c r="AB1644" s="68">
        <f t="shared" si="313"/>
        <v>0</v>
      </c>
      <c r="AC1644" s="69">
        <v>1209</v>
      </c>
      <c r="AD1644" s="69">
        <v>651</v>
      </c>
      <c r="AE1644" s="69"/>
      <c r="AF1644" s="68">
        <f t="shared" si="314"/>
        <v>1860</v>
      </c>
      <c r="AG1644" s="69"/>
      <c r="AH1644" s="69"/>
      <c r="AI1644" s="69"/>
      <c r="AJ1644" s="68">
        <f t="shared" si="315"/>
        <v>0</v>
      </c>
      <c r="AK1644" s="69"/>
      <c r="AL1644" s="69"/>
      <c r="AM1644" s="69"/>
      <c r="AN1644" s="69"/>
      <c r="AO1644" s="69"/>
      <c r="AP1644" s="69">
        <v>158</v>
      </c>
      <c r="AQ1644" s="68">
        <f t="shared" si="316"/>
        <v>158</v>
      </c>
      <c r="AR1644" s="69">
        <v>551.94000000000005</v>
      </c>
      <c r="AS1644" s="69"/>
      <c r="AT1644" s="72">
        <f t="shared" si="317"/>
        <v>108.81</v>
      </c>
      <c r="AU1644" s="71">
        <f t="shared" si="321"/>
        <v>12.210899999999999</v>
      </c>
      <c r="AV1644" s="68">
        <f t="shared" si="318"/>
        <v>2690.9609</v>
      </c>
      <c r="AW1644" s="68">
        <f t="shared" si="320"/>
        <v>32291.5308</v>
      </c>
      <c r="AX1644" s="70">
        <v>400</v>
      </c>
      <c r="AY1644" s="70">
        <v>600</v>
      </c>
      <c r="AZ1644" s="70"/>
      <c r="BA1644" s="68">
        <f t="shared" si="319"/>
        <v>33291.5308</v>
      </c>
      <c r="BB1644" s="17" t="s">
        <v>4871</v>
      </c>
      <c r="BC1644" s="81" t="s">
        <v>4958</v>
      </c>
    </row>
    <row r="1645" spans="1:55" s="20" customFormat="1" ht="39.75" customHeight="1" x14ac:dyDescent="0.25">
      <c r="A1645" s="81" t="s">
        <v>73</v>
      </c>
      <c r="B1645" s="34" t="s">
        <v>2</v>
      </c>
      <c r="C1645" s="34"/>
      <c r="D1645" s="34"/>
      <c r="E1645" s="34"/>
      <c r="F1645" s="34" t="s">
        <v>5182</v>
      </c>
      <c r="G1645" s="15" t="s">
        <v>4783</v>
      </c>
      <c r="H1645" s="16" t="s">
        <v>4783</v>
      </c>
      <c r="I1645" s="172">
        <f t="shared" si="312"/>
        <v>1633</v>
      </c>
      <c r="J1645" s="83">
        <f t="shared" si="311"/>
        <v>1578</v>
      </c>
      <c r="K1645" s="17" t="s">
        <v>4728</v>
      </c>
      <c r="L1645" s="60" t="s">
        <v>4785</v>
      </c>
      <c r="M1645" s="60" t="s">
        <v>5649</v>
      </c>
      <c r="N1645" s="53" t="s">
        <v>4790</v>
      </c>
      <c r="O1645" s="18" t="s">
        <v>4656</v>
      </c>
      <c r="P1645" s="47" t="s">
        <v>4657</v>
      </c>
      <c r="Q1645" s="48">
        <v>42004</v>
      </c>
      <c r="R1645" s="66" t="s">
        <v>1788</v>
      </c>
      <c r="S1645" s="48" t="s">
        <v>76</v>
      </c>
      <c r="T1645" s="56" t="s">
        <v>77</v>
      </c>
      <c r="U1645" s="47" t="s">
        <v>1821</v>
      </c>
      <c r="V1645" s="58" t="s">
        <v>148</v>
      </c>
      <c r="W1645" s="58" t="s">
        <v>149</v>
      </c>
      <c r="X1645" s="58" t="s">
        <v>5183</v>
      </c>
      <c r="Y1645" s="19" t="s">
        <v>5169</v>
      </c>
      <c r="Z1645" s="71"/>
      <c r="AA1645" s="69"/>
      <c r="AB1645" s="68">
        <f t="shared" si="313"/>
        <v>0</v>
      </c>
      <c r="AC1645" s="69">
        <v>1209</v>
      </c>
      <c r="AD1645" s="69">
        <v>651</v>
      </c>
      <c r="AE1645" s="69"/>
      <c r="AF1645" s="68">
        <f t="shared" si="314"/>
        <v>1860</v>
      </c>
      <c r="AG1645" s="69"/>
      <c r="AH1645" s="69"/>
      <c r="AI1645" s="69"/>
      <c r="AJ1645" s="68">
        <f t="shared" si="315"/>
        <v>0</v>
      </c>
      <c r="AK1645" s="69"/>
      <c r="AL1645" s="69"/>
      <c r="AM1645" s="69"/>
      <c r="AN1645" s="69"/>
      <c r="AO1645" s="69"/>
      <c r="AP1645" s="69">
        <v>158</v>
      </c>
      <c r="AQ1645" s="68">
        <f t="shared" si="316"/>
        <v>158</v>
      </c>
      <c r="AR1645" s="69">
        <v>575.72</v>
      </c>
      <c r="AS1645" s="69"/>
      <c r="AT1645" s="72">
        <f t="shared" si="317"/>
        <v>108.81</v>
      </c>
      <c r="AU1645" s="71">
        <f t="shared" si="321"/>
        <v>12.210899999999999</v>
      </c>
      <c r="AV1645" s="68">
        <f t="shared" si="318"/>
        <v>2714.7409000000002</v>
      </c>
      <c r="AW1645" s="68">
        <f t="shared" si="320"/>
        <v>32576.890800000001</v>
      </c>
      <c r="AX1645" s="70">
        <v>400</v>
      </c>
      <c r="AY1645" s="70">
        <v>600</v>
      </c>
      <c r="AZ1645" s="70"/>
      <c r="BA1645" s="68">
        <f t="shared" si="319"/>
        <v>33576.890800000001</v>
      </c>
      <c r="BB1645" s="17" t="s">
        <v>4871</v>
      </c>
      <c r="BC1645" s="81" t="s">
        <v>4958</v>
      </c>
    </row>
    <row r="1646" spans="1:55" s="20" customFormat="1" ht="39.75" customHeight="1" x14ac:dyDescent="0.25">
      <c r="A1646" s="81" t="s">
        <v>73</v>
      </c>
      <c r="B1646" s="34"/>
      <c r="C1646" s="34"/>
      <c r="D1646" s="34">
        <v>1</v>
      </c>
      <c r="E1646" s="34"/>
      <c r="F1646" s="34" t="s">
        <v>5182</v>
      </c>
      <c r="G1646" s="15" t="s">
        <v>4783</v>
      </c>
      <c r="H1646" s="16" t="s">
        <v>4783</v>
      </c>
      <c r="I1646" s="172">
        <f t="shared" si="312"/>
        <v>1634</v>
      </c>
      <c r="J1646" s="83">
        <f t="shared" si="311"/>
        <v>1579</v>
      </c>
      <c r="K1646" s="17" t="s">
        <v>4728</v>
      </c>
      <c r="L1646" s="60" t="s">
        <v>4785</v>
      </c>
      <c r="M1646" s="60" t="s">
        <v>5649</v>
      </c>
      <c r="N1646" s="53" t="s">
        <v>4794</v>
      </c>
      <c r="O1646" s="18" t="s">
        <v>4658</v>
      </c>
      <c r="P1646" s="47"/>
      <c r="Q1646" s="48">
        <v>42955</v>
      </c>
      <c r="R1646" s="66" t="s">
        <v>1789</v>
      </c>
      <c r="S1646" s="48" t="s">
        <v>76</v>
      </c>
      <c r="T1646" s="56" t="s">
        <v>1822</v>
      </c>
      <c r="U1646" s="47" t="s">
        <v>1821</v>
      </c>
      <c r="V1646" s="58" t="s">
        <v>148</v>
      </c>
      <c r="W1646" s="58" t="s">
        <v>149</v>
      </c>
      <c r="X1646" s="58" t="s">
        <v>5183</v>
      </c>
      <c r="Y1646" s="19" t="s">
        <v>5169</v>
      </c>
      <c r="Z1646" s="71"/>
      <c r="AA1646" s="69"/>
      <c r="AB1646" s="68">
        <f t="shared" si="313"/>
        <v>0</v>
      </c>
      <c r="AC1646" s="69">
        <v>1209</v>
      </c>
      <c r="AD1646" s="69">
        <v>651</v>
      </c>
      <c r="AE1646" s="69"/>
      <c r="AF1646" s="68">
        <f t="shared" si="314"/>
        <v>1860</v>
      </c>
      <c r="AG1646" s="69"/>
      <c r="AH1646" s="69"/>
      <c r="AI1646" s="69"/>
      <c r="AJ1646" s="68">
        <f t="shared" si="315"/>
        <v>0</v>
      </c>
      <c r="AK1646" s="69"/>
      <c r="AL1646" s="69"/>
      <c r="AM1646" s="69"/>
      <c r="AN1646" s="69"/>
      <c r="AO1646" s="69"/>
      <c r="AP1646" s="69">
        <v>158</v>
      </c>
      <c r="AQ1646" s="68">
        <f t="shared" si="316"/>
        <v>158</v>
      </c>
      <c r="AR1646" s="69">
        <v>538.04999999999995</v>
      </c>
      <c r="AS1646" s="69"/>
      <c r="AT1646" s="72">
        <f t="shared" si="317"/>
        <v>108.81</v>
      </c>
      <c r="AU1646" s="71">
        <f t="shared" si="321"/>
        <v>12.210899999999999</v>
      </c>
      <c r="AV1646" s="68">
        <f t="shared" si="318"/>
        <v>2677.0709000000002</v>
      </c>
      <c r="AW1646" s="68">
        <f t="shared" si="320"/>
        <v>32124.8508</v>
      </c>
      <c r="AX1646" s="70">
        <v>400</v>
      </c>
      <c r="AY1646" s="70">
        <v>600</v>
      </c>
      <c r="AZ1646" s="70"/>
      <c r="BA1646" s="68">
        <f t="shared" si="319"/>
        <v>33124.8508</v>
      </c>
      <c r="BB1646" s="17" t="s">
        <v>5567</v>
      </c>
      <c r="BC1646" s="81" t="s">
        <v>5563</v>
      </c>
    </row>
    <row r="1647" spans="1:55" s="20" customFormat="1" ht="39.75" customHeight="1" x14ac:dyDescent="0.25">
      <c r="A1647" s="81" t="s">
        <v>73</v>
      </c>
      <c r="B1647" s="34"/>
      <c r="C1647" s="34"/>
      <c r="D1647" s="34">
        <v>1</v>
      </c>
      <c r="E1647" s="34"/>
      <c r="F1647" s="34" t="s">
        <v>5182</v>
      </c>
      <c r="G1647" s="15" t="s">
        <v>4783</v>
      </c>
      <c r="H1647" s="16" t="s">
        <v>4783</v>
      </c>
      <c r="I1647" s="172">
        <f t="shared" si="312"/>
        <v>1635</v>
      </c>
      <c r="J1647" s="83">
        <f t="shared" si="311"/>
        <v>1580</v>
      </c>
      <c r="K1647" s="17" t="s">
        <v>4728</v>
      </c>
      <c r="L1647" s="60" t="s">
        <v>4785</v>
      </c>
      <c r="M1647" s="60" t="s">
        <v>5649</v>
      </c>
      <c r="N1647" s="53" t="s">
        <v>4794</v>
      </c>
      <c r="O1647" s="18" t="s">
        <v>4659</v>
      </c>
      <c r="P1647" s="47"/>
      <c r="Q1647" s="48">
        <v>42955</v>
      </c>
      <c r="R1647" s="66" t="s">
        <v>1790</v>
      </c>
      <c r="S1647" s="48" t="s">
        <v>76</v>
      </c>
      <c r="T1647" s="56" t="s">
        <v>1822</v>
      </c>
      <c r="U1647" s="47" t="s">
        <v>1821</v>
      </c>
      <c r="V1647" s="58" t="s">
        <v>148</v>
      </c>
      <c r="W1647" s="58" t="s">
        <v>149</v>
      </c>
      <c r="X1647" s="58" t="s">
        <v>5183</v>
      </c>
      <c r="Y1647" s="19" t="s">
        <v>5169</v>
      </c>
      <c r="Z1647" s="71"/>
      <c r="AA1647" s="69"/>
      <c r="AB1647" s="68">
        <f t="shared" si="313"/>
        <v>0</v>
      </c>
      <c r="AC1647" s="69">
        <v>1209</v>
      </c>
      <c r="AD1647" s="69">
        <v>651</v>
      </c>
      <c r="AE1647" s="69"/>
      <c r="AF1647" s="68">
        <f t="shared" si="314"/>
        <v>1860</v>
      </c>
      <c r="AG1647" s="69"/>
      <c r="AH1647" s="69"/>
      <c r="AI1647" s="69"/>
      <c r="AJ1647" s="68">
        <f t="shared" si="315"/>
        <v>0</v>
      </c>
      <c r="AK1647" s="69"/>
      <c r="AL1647" s="69"/>
      <c r="AM1647" s="69"/>
      <c r="AN1647" s="69"/>
      <c r="AO1647" s="69"/>
      <c r="AP1647" s="69">
        <v>158</v>
      </c>
      <c r="AQ1647" s="68">
        <f t="shared" si="316"/>
        <v>158</v>
      </c>
      <c r="AR1647" s="69">
        <v>551.94000000000005</v>
      </c>
      <c r="AS1647" s="69"/>
      <c r="AT1647" s="72">
        <f t="shared" si="317"/>
        <v>108.81</v>
      </c>
      <c r="AU1647" s="71">
        <f t="shared" si="321"/>
        <v>12.210899999999999</v>
      </c>
      <c r="AV1647" s="68">
        <f t="shared" si="318"/>
        <v>2690.9609</v>
      </c>
      <c r="AW1647" s="68">
        <f t="shared" si="320"/>
        <v>32291.5308</v>
      </c>
      <c r="AX1647" s="70">
        <v>400</v>
      </c>
      <c r="AY1647" s="70">
        <v>600</v>
      </c>
      <c r="AZ1647" s="70"/>
      <c r="BA1647" s="68">
        <f t="shared" si="319"/>
        <v>33291.5308</v>
      </c>
      <c r="BB1647" s="17" t="s">
        <v>5568</v>
      </c>
      <c r="BC1647" s="81" t="s">
        <v>5563</v>
      </c>
    </row>
    <row r="1648" spans="1:55" s="20" customFormat="1" ht="39.75" customHeight="1" x14ac:dyDescent="0.25">
      <c r="A1648" s="81" t="s">
        <v>73</v>
      </c>
      <c r="B1648" s="34" t="s">
        <v>2</v>
      </c>
      <c r="C1648" s="34"/>
      <c r="D1648" s="34"/>
      <c r="E1648" s="34"/>
      <c r="F1648" s="34" t="s">
        <v>5182</v>
      </c>
      <c r="G1648" s="15" t="s">
        <v>4783</v>
      </c>
      <c r="H1648" s="16" t="s">
        <v>4783</v>
      </c>
      <c r="I1648" s="172">
        <f t="shared" si="312"/>
        <v>1636</v>
      </c>
      <c r="J1648" s="83">
        <f t="shared" si="311"/>
        <v>1581</v>
      </c>
      <c r="K1648" s="17" t="s">
        <v>4728</v>
      </c>
      <c r="L1648" s="60" t="s">
        <v>4785</v>
      </c>
      <c r="M1648" s="60" t="s">
        <v>5649</v>
      </c>
      <c r="N1648" s="53" t="s">
        <v>4794</v>
      </c>
      <c r="O1648" s="18" t="s">
        <v>4660</v>
      </c>
      <c r="P1648" s="47" t="s">
        <v>4661</v>
      </c>
      <c r="Q1648" s="48">
        <v>42004</v>
      </c>
      <c r="R1648" s="66" t="s">
        <v>1791</v>
      </c>
      <c r="S1648" s="48" t="s">
        <v>76</v>
      </c>
      <c r="T1648" s="56" t="s">
        <v>77</v>
      </c>
      <c r="U1648" s="47" t="s">
        <v>1821</v>
      </c>
      <c r="V1648" s="58" t="s">
        <v>148</v>
      </c>
      <c r="W1648" s="58" t="s">
        <v>149</v>
      </c>
      <c r="X1648" s="58" t="s">
        <v>5183</v>
      </c>
      <c r="Y1648" s="19" t="s">
        <v>5169</v>
      </c>
      <c r="Z1648" s="71"/>
      <c r="AA1648" s="69"/>
      <c r="AB1648" s="68">
        <f t="shared" si="313"/>
        <v>0</v>
      </c>
      <c r="AC1648" s="69">
        <v>1209</v>
      </c>
      <c r="AD1648" s="69">
        <v>651</v>
      </c>
      <c r="AE1648" s="69"/>
      <c r="AF1648" s="68">
        <f t="shared" si="314"/>
        <v>1860</v>
      </c>
      <c r="AG1648" s="69"/>
      <c r="AH1648" s="69"/>
      <c r="AI1648" s="69"/>
      <c r="AJ1648" s="68">
        <f t="shared" si="315"/>
        <v>0</v>
      </c>
      <c r="AK1648" s="69"/>
      <c r="AL1648" s="69"/>
      <c r="AM1648" s="69"/>
      <c r="AN1648" s="69"/>
      <c r="AO1648" s="69"/>
      <c r="AP1648" s="69">
        <v>158</v>
      </c>
      <c r="AQ1648" s="68">
        <f t="shared" si="316"/>
        <v>158</v>
      </c>
      <c r="AR1648" s="69">
        <v>528.16</v>
      </c>
      <c r="AS1648" s="69"/>
      <c r="AT1648" s="72">
        <f t="shared" si="317"/>
        <v>108.81</v>
      </c>
      <c r="AU1648" s="71">
        <f t="shared" si="321"/>
        <v>12.210899999999999</v>
      </c>
      <c r="AV1648" s="68">
        <f t="shared" si="318"/>
        <v>2667.1808999999998</v>
      </c>
      <c r="AW1648" s="68">
        <f t="shared" si="320"/>
        <v>32006.1708</v>
      </c>
      <c r="AX1648" s="70">
        <v>400</v>
      </c>
      <c r="AY1648" s="70">
        <v>600</v>
      </c>
      <c r="AZ1648" s="70"/>
      <c r="BA1648" s="68">
        <f t="shared" si="319"/>
        <v>33006.1708</v>
      </c>
      <c r="BB1648" s="17" t="s">
        <v>4871</v>
      </c>
      <c r="BC1648" s="81" t="s">
        <v>4958</v>
      </c>
    </row>
    <row r="1649" spans="1:55" s="20" customFormat="1" ht="39.75" customHeight="1" x14ac:dyDescent="0.25">
      <c r="A1649" s="81" t="s">
        <v>73</v>
      </c>
      <c r="B1649" s="34" t="s">
        <v>2</v>
      </c>
      <c r="C1649" s="34"/>
      <c r="D1649" s="34"/>
      <c r="E1649" s="34"/>
      <c r="F1649" s="34" t="s">
        <v>5182</v>
      </c>
      <c r="G1649" s="15" t="s">
        <v>4783</v>
      </c>
      <c r="H1649" s="16" t="s">
        <v>4783</v>
      </c>
      <c r="I1649" s="172">
        <f t="shared" si="312"/>
        <v>1637</v>
      </c>
      <c r="J1649" s="83">
        <f t="shared" si="311"/>
        <v>1582</v>
      </c>
      <c r="K1649" s="17" t="s">
        <v>4728</v>
      </c>
      <c r="L1649" s="60" t="s">
        <v>4785</v>
      </c>
      <c r="M1649" s="60" t="s">
        <v>5649</v>
      </c>
      <c r="N1649" s="53" t="s">
        <v>4806</v>
      </c>
      <c r="O1649" s="18" t="s">
        <v>4662</v>
      </c>
      <c r="P1649" s="47" t="s">
        <v>4663</v>
      </c>
      <c r="Q1649" s="48">
        <v>42004</v>
      </c>
      <c r="R1649" s="66" t="s">
        <v>1792</v>
      </c>
      <c r="S1649" s="48" t="s">
        <v>76</v>
      </c>
      <c r="T1649" s="56" t="s">
        <v>77</v>
      </c>
      <c r="U1649" s="47" t="s">
        <v>1821</v>
      </c>
      <c r="V1649" s="58" t="s">
        <v>148</v>
      </c>
      <c r="W1649" s="58" t="s">
        <v>149</v>
      </c>
      <c r="X1649" s="58" t="s">
        <v>5183</v>
      </c>
      <c r="Y1649" s="19" t="s">
        <v>5169</v>
      </c>
      <c r="Z1649" s="71"/>
      <c r="AA1649" s="69"/>
      <c r="AB1649" s="68">
        <f t="shared" si="313"/>
        <v>0</v>
      </c>
      <c r="AC1649" s="69">
        <v>1209</v>
      </c>
      <c r="AD1649" s="69">
        <v>651</v>
      </c>
      <c r="AE1649" s="69"/>
      <c r="AF1649" s="68">
        <f t="shared" si="314"/>
        <v>1860</v>
      </c>
      <c r="AG1649" s="69"/>
      <c r="AH1649" s="69"/>
      <c r="AI1649" s="69"/>
      <c r="AJ1649" s="68">
        <f t="shared" si="315"/>
        <v>0</v>
      </c>
      <c r="AK1649" s="69"/>
      <c r="AL1649" s="69"/>
      <c r="AM1649" s="69"/>
      <c r="AN1649" s="69"/>
      <c r="AO1649" s="69">
        <v>150</v>
      </c>
      <c r="AP1649" s="69">
        <v>158</v>
      </c>
      <c r="AQ1649" s="68">
        <f t="shared" si="316"/>
        <v>308</v>
      </c>
      <c r="AR1649" s="69">
        <v>575.72</v>
      </c>
      <c r="AS1649" s="69"/>
      <c r="AT1649" s="72">
        <f t="shared" si="317"/>
        <v>108.81</v>
      </c>
      <c r="AU1649" s="71">
        <f t="shared" si="321"/>
        <v>12.210899999999999</v>
      </c>
      <c r="AV1649" s="68">
        <f t="shared" si="318"/>
        <v>2864.7409000000002</v>
      </c>
      <c r="AW1649" s="68">
        <f t="shared" si="320"/>
        <v>34376.890800000001</v>
      </c>
      <c r="AX1649" s="70">
        <v>400</v>
      </c>
      <c r="AY1649" s="70">
        <v>600</v>
      </c>
      <c r="AZ1649" s="70"/>
      <c r="BA1649" s="68">
        <f t="shared" si="319"/>
        <v>35376.890800000001</v>
      </c>
      <c r="BB1649" s="17" t="s">
        <v>4871</v>
      </c>
      <c r="BC1649" s="81" t="s">
        <v>4958</v>
      </c>
    </row>
    <row r="1650" spans="1:55" s="20" customFormat="1" ht="39.75" customHeight="1" x14ac:dyDescent="0.25">
      <c r="A1650" s="81" t="s">
        <v>73</v>
      </c>
      <c r="B1650" s="34" t="s">
        <v>2</v>
      </c>
      <c r="C1650" s="34"/>
      <c r="D1650" s="34"/>
      <c r="E1650" s="34"/>
      <c r="F1650" s="34" t="s">
        <v>5182</v>
      </c>
      <c r="G1650" s="15" t="s">
        <v>4783</v>
      </c>
      <c r="H1650" s="16" t="s">
        <v>4783</v>
      </c>
      <c r="I1650" s="172">
        <f t="shared" si="312"/>
        <v>1638</v>
      </c>
      <c r="J1650" s="83">
        <f t="shared" si="311"/>
        <v>1583</v>
      </c>
      <c r="K1650" s="17" t="s">
        <v>4728</v>
      </c>
      <c r="L1650" s="60" t="s">
        <v>4785</v>
      </c>
      <c r="M1650" s="60" t="s">
        <v>5649</v>
      </c>
      <c r="N1650" s="139" t="s">
        <v>4802</v>
      </c>
      <c r="O1650" s="18" t="s">
        <v>4664</v>
      </c>
      <c r="P1650" s="47" t="s">
        <v>4665</v>
      </c>
      <c r="Q1650" s="48">
        <v>42004</v>
      </c>
      <c r="R1650" s="66" t="s">
        <v>1793</v>
      </c>
      <c r="S1650" s="48" t="s">
        <v>76</v>
      </c>
      <c r="T1650" s="56" t="s">
        <v>77</v>
      </c>
      <c r="U1650" s="47" t="s">
        <v>1821</v>
      </c>
      <c r="V1650" s="58" t="s">
        <v>148</v>
      </c>
      <c r="W1650" s="58" t="s">
        <v>149</v>
      </c>
      <c r="X1650" s="58" t="s">
        <v>5183</v>
      </c>
      <c r="Y1650" s="19" t="s">
        <v>5169</v>
      </c>
      <c r="Z1650" s="71"/>
      <c r="AA1650" s="69"/>
      <c r="AB1650" s="68">
        <f t="shared" si="313"/>
        <v>0</v>
      </c>
      <c r="AC1650" s="69">
        <v>1209</v>
      </c>
      <c r="AD1650" s="69">
        <v>651</v>
      </c>
      <c r="AE1650" s="69"/>
      <c r="AF1650" s="68">
        <f t="shared" si="314"/>
        <v>1860</v>
      </c>
      <c r="AG1650" s="69"/>
      <c r="AH1650" s="69"/>
      <c r="AI1650" s="69"/>
      <c r="AJ1650" s="68">
        <f t="shared" si="315"/>
        <v>0</v>
      </c>
      <c r="AK1650" s="69"/>
      <c r="AL1650" s="69"/>
      <c r="AM1650" s="69"/>
      <c r="AN1650" s="69"/>
      <c r="AO1650" s="69">
        <v>150</v>
      </c>
      <c r="AP1650" s="69">
        <v>158</v>
      </c>
      <c r="AQ1650" s="68">
        <f t="shared" si="316"/>
        <v>308</v>
      </c>
      <c r="AR1650" s="69">
        <v>492.49</v>
      </c>
      <c r="AS1650" s="69"/>
      <c r="AT1650" s="72">
        <f t="shared" si="317"/>
        <v>108.81</v>
      </c>
      <c r="AU1650" s="71">
        <f t="shared" si="321"/>
        <v>12.210899999999999</v>
      </c>
      <c r="AV1650" s="68">
        <f t="shared" si="318"/>
        <v>2781.5108999999998</v>
      </c>
      <c r="AW1650" s="68">
        <f t="shared" si="320"/>
        <v>33378.130799999999</v>
      </c>
      <c r="AX1650" s="70">
        <v>400</v>
      </c>
      <c r="AY1650" s="70">
        <v>600</v>
      </c>
      <c r="AZ1650" s="70"/>
      <c r="BA1650" s="68">
        <f t="shared" si="319"/>
        <v>34378.130799999999</v>
      </c>
      <c r="BB1650" s="17" t="s">
        <v>4871</v>
      </c>
      <c r="BC1650" s="81" t="s">
        <v>4958</v>
      </c>
    </row>
    <row r="1651" spans="1:55" s="20" customFormat="1" ht="39.75" customHeight="1" x14ac:dyDescent="0.25">
      <c r="A1651" s="81" t="s">
        <v>73</v>
      </c>
      <c r="B1651" s="34" t="s">
        <v>2</v>
      </c>
      <c r="C1651" s="34"/>
      <c r="D1651" s="34"/>
      <c r="E1651" s="34"/>
      <c r="F1651" s="34" t="s">
        <v>5182</v>
      </c>
      <c r="G1651" s="15" t="s">
        <v>4783</v>
      </c>
      <c r="H1651" s="16" t="s">
        <v>4783</v>
      </c>
      <c r="I1651" s="172">
        <f t="shared" si="312"/>
        <v>1639</v>
      </c>
      <c r="J1651" s="83">
        <f t="shared" si="311"/>
        <v>1584</v>
      </c>
      <c r="K1651" s="17" t="s">
        <v>4728</v>
      </c>
      <c r="L1651" s="60" t="s">
        <v>4785</v>
      </c>
      <c r="M1651" s="60" t="s">
        <v>5649</v>
      </c>
      <c r="N1651" s="53" t="s">
        <v>4793</v>
      </c>
      <c r="O1651" s="18" t="s">
        <v>4666</v>
      </c>
      <c r="P1651" s="47" t="s">
        <v>4667</v>
      </c>
      <c r="Q1651" s="48">
        <v>42004</v>
      </c>
      <c r="R1651" s="66" t="s">
        <v>1794</v>
      </c>
      <c r="S1651" s="48" t="s">
        <v>76</v>
      </c>
      <c r="T1651" s="56" t="s">
        <v>77</v>
      </c>
      <c r="U1651" s="47" t="s">
        <v>1821</v>
      </c>
      <c r="V1651" s="58" t="s">
        <v>148</v>
      </c>
      <c r="W1651" s="58" t="s">
        <v>149</v>
      </c>
      <c r="X1651" s="58" t="s">
        <v>5183</v>
      </c>
      <c r="Y1651" s="19" t="s">
        <v>5169</v>
      </c>
      <c r="Z1651" s="71"/>
      <c r="AA1651" s="69"/>
      <c r="AB1651" s="68">
        <f t="shared" si="313"/>
        <v>0</v>
      </c>
      <c r="AC1651" s="69">
        <v>1209</v>
      </c>
      <c r="AD1651" s="69">
        <v>651</v>
      </c>
      <c r="AE1651" s="69"/>
      <c r="AF1651" s="68">
        <f t="shared" si="314"/>
        <v>1860</v>
      </c>
      <c r="AG1651" s="69"/>
      <c r="AH1651" s="69"/>
      <c r="AI1651" s="69"/>
      <c r="AJ1651" s="68">
        <f t="shared" si="315"/>
        <v>0</v>
      </c>
      <c r="AK1651" s="69"/>
      <c r="AL1651" s="69"/>
      <c r="AM1651" s="69"/>
      <c r="AN1651" s="69"/>
      <c r="AO1651" s="69"/>
      <c r="AP1651" s="69">
        <v>158</v>
      </c>
      <c r="AQ1651" s="68">
        <f t="shared" si="316"/>
        <v>158</v>
      </c>
      <c r="AR1651" s="69">
        <v>352.81</v>
      </c>
      <c r="AS1651" s="69"/>
      <c r="AT1651" s="72">
        <f t="shared" si="317"/>
        <v>108.81</v>
      </c>
      <c r="AU1651" s="71">
        <f t="shared" si="321"/>
        <v>12.210899999999999</v>
      </c>
      <c r="AV1651" s="68">
        <f t="shared" si="318"/>
        <v>2491.8308999999999</v>
      </c>
      <c r="AW1651" s="68">
        <f t="shared" si="320"/>
        <v>29901.970799999999</v>
      </c>
      <c r="AX1651" s="70">
        <v>400</v>
      </c>
      <c r="AY1651" s="70">
        <v>600</v>
      </c>
      <c r="AZ1651" s="70"/>
      <c r="BA1651" s="68">
        <f t="shared" si="319"/>
        <v>30901.970799999999</v>
      </c>
      <c r="BB1651" s="17" t="s">
        <v>4871</v>
      </c>
      <c r="BC1651" s="81" t="s">
        <v>4958</v>
      </c>
    </row>
    <row r="1652" spans="1:55" s="20" customFormat="1" ht="39.75" customHeight="1" x14ac:dyDescent="0.25">
      <c r="A1652" s="81" t="s">
        <v>73</v>
      </c>
      <c r="B1652" s="34" t="s">
        <v>2</v>
      </c>
      <c r="C1652" s="34"/>
      <c r="D1652" s="34"/>
      <c r="E1652" s="34"/>
      <c r="F1652" s="34" t="s">
        <v>5182</v>
      </c>
      <c r="G1652" s="15" t="s">
        <v>4783</v>
      </c>
      <c r="H1652" s="16" t="s">
        <v>4783</v>
      </c>
      <c r="I1652" s="172">
        <f t="shared" si="312"/>
        <v>1640</v>
      </c>
      <c r="J1652" s="83">
        <f t="shared" si="311"/>
        <v>1585</v>
      </c>
      <c r="K1652" s="17" t="s">
        <v>4728</v>
      </c>
      <c r="L1652" s="60" t="s">
        <v>4785</v>
      </c>
      <c r="M1652" s="60" t="s">
        <v>5649</v>
      </c>
      <c r="N1652" s="53" t="s">
        <v>4806</v>
      </c>
      <c r="O1652" s="18" t="s">
        <v>4668</v>
      </c>
      <c r="P1652" s="47" t="s">
        <v>4669</v>
      </c>
      <c r="Q1652" s="48">
        <v>42004</v>
      </c>
      <c r="R1652" s="66" t="s">
        <v>1795</v>
      </c>
      <c r="S1652" s="48" t="s">
        <v>76</v>
      </c>
      <c r="T1652" s="56" t="s">
        <v>77</v>
      </c>
      <c r="U1652" s="47" t="s">
        <v>1821</v>
      </c>
      <c r="V1652" s="58" t="s">
        <v>148</v>
      </c>
      <c r="W1652" s="58" t="s">
        <v>149</v>
      </c>
      <c r="X1652" s="58" t="s">
        <v>5183</v>
      </c>
      <c r="Y1652" s="19" t="s">
        <v>5169</v>
      </c>
      <c r="Z1652" s="71"/>
      <c r="AA1652" s="69"/>
      <c r="AB1652" s="68">
        <f t="shared" si="313"/>
        <v>0</v>
      </c>
      <c r="AC1652" s="69">
        <v>1209</v>
      </c>
      <c r="AD1652" s="69">
        <v>651</v>
      </c>
      <c r="AE1652" s="69"/>
      <c r="AF1652" s="68">
        <f t="shared" si="314"/>
        <v>1860</v>
      </c>
      <c r="AG1652" s="69"/>
      <c r="AH1652" s="69"/>
      <c r="AI1652" s="69"/>
      <c r="AJ1652" s="68">
        <f t="shared" si="315"/>
        <v>0</v>
      </c>
      <c r="AK1652" s="69"/>
      <c r="AL1652" s="69"/>
      <c r="AM1652" s="69"/>
      <c r="AN1652" s="69"/>
      <c r="AO1652" s="69"/>
      <c r="AP1652" s="69">
        <v>158</v>
      </c>
      <c r="AQ1652" s="68">
        <f t="shared" si="316"/>
        <v>158</v>
      </c>
      <c r="AR1652" s="69">
        <v>528.16</v>
      </c>
      <c r="AS1652" s="69"/>
      <c r="AT1652" s="72">
        <f t="shared" si="317"/>
        <v>108.81</v>
      </c>
      <c r="AU1652" s="71">
        <f t="shared" si="321"/>
        <v>12.210899999999999</v>
      </c>
      <c r="AV1652" s="68">
        <f t="shared" si="318"/>
        <v>2667.1808999999998</v>
      </c>
      <c r="AW1652" s="68">
        <f t="shared" si="320"/>
        <v>32006.1708</v>
      </c>
      <c r="AX1652" s="70">
        <v>400</v>
      </c>
      <c r="AY1652" s="70">
        <v>600</v>
      </c>
      <c r="AZ1652" s="70"/>
      <c r="BA1652" s="68">
        <f t="shared" si="319"/>
        <v>33006.1708</v>
      </c>
      <c r="BB1652" s="17" t="s">
        <v>4871</v>
      </c>
      <c r="BC1652" s="81" t="s">
        <v>4958</v>
      </c>
    </row>
    <row r="1653" spans="1:55" s="20" customFormat="1" ht="39.75" customHeight="1" x14ac:dyDescent="0.25">
      <c r="A1653" s="81" t="s">
        <v>73</v>
      </c>
      <c r="B1653" s="34" t="s">
        <v>2</v>
      </c>
      <c r="C1653" s="34"/>
      <c r="D1653" s="34"/>
      <c r="E1653" s="34"/>
      <c r="F1653" s="34" t="s">
        <v>5182</v>
      </c>
      <c r="G1653" s="15" t="s">
        <v>4783</v>
      </c>
      <c r="H1653" s="16" t="s">
        <v>4783</v>
      </c>
      <c r="I1653" s="172">
        <f t="shared" si="312"/>
        <v>1641</v>
      </c>
      <c r="J1653" s="83">
        <f t="shared" si="311"/>
        <v>1586</v>
      </c>
      <c r="K1653" s="17" t="s">
        <v>4728</v>
      </c>
      <c r="L1653" s="60" t="s">
        <v>4785</v>
      </c>
      <c r="M1653" s="60" t="s">
        <v>5649</v>
      </c>
      <c r="N1653" s="53" t="s">
        <v>4806</v>
      </c>
      <c r="O1653" s="18" t="s">
        <v>4670</v>
      </c>
      <c r="P1653" s="47" t="s">
        <v>4671</v>
      </c>
      <c r="Q1653" s="48">
        <v>42004</v>
      </c>
      <c r="R1653" s="66" t="s">
        <v>1796</v>
      </c>
      <c r="S1653" s="48" t="s">
        <v>76</v>
      </c>
      <c r="T1653" s="56" t="s">
        <v>77</v>
      </c>
      <c r="U1653" s="47" t="s">
        <v>1821</v>
      </c>
      <c r="V1653" s="58" t="s">
        <v>148</v>
      </c>
      <c r="W1653" s="58" t="s">
        <v>149</v>
      </c>
      <c r="X1653" s="58" t="s">
        <v>5183</v>
      </c>
      <c r="Y1653" s="19" t="s">
        <v>5169</v>
      </c>
      <c r="Z1653" s="71"/>
      <c r="AA1653" s="69"/>
      <c r="AB1653" s="68">
        <f t="shared" si="313"/>
        <v>0</v>
      </c>
      <c r="AC1653" s="69">
        <v>1209</v>
      </c>
      <c r="AD1653" s="69">
        <v>651</v>
      </c>
      <c r="AE1653" s="69"/>
      <c r="AF1653" s="68">
        <f t="shared" si="314"/>
        <v>1860</v>
      </c>
      <c r="AG1653" s="69"/>
      <c r="AH1653" s="69"/>
      <c r="AI1653" s="69"/>
      <c r="AJ1653" s="68">
        <f t="shared" si="315"/>
        <v>0</v>
      </c>
      <c r="AK1653" s="69"/>
      <c r="AL1653" s="69"/>
      <c r="AM1653" s="69"/>
      <c r="AN1653" s="69"/>
      <c r="AO1653" s="69">
        <v>150</v>
      </c>
      <c r="AP1653" s="69">
        <v>158</v>
      </c>
      <c r="AQ1653" s="68">
        <f t="shared" si="316"/>
        <v>308</v>
      </c>
      <c r="AR1653" s="69">
        <v>528.16</v>
      </c>
      <c r="AS1653" s="69"/>
      <c r="AT1653" s="72">
        <f t="shared" si="317"/>
        <v>108.81</v>
      </c>
      <c r="AU1653" s="71">
        <f t="shared" si="321"/>
        <v>12.210899999999999</v>
      </c>
      <c r="AV1653" s="68">
        <f t="shared" si="318"/>
        <v>2817.1808999999998</v>
      </c>
      <c r="AW1653" s="68">
        <f t="shared" si="320"/>
        <v>33806.1708</v>
      </c>
      <c r="AX1653" s="70">
        <v>400</v>
      </c>
      <c r="AY1653" s="70">
        <v>600</v>
      </c>
      <c r="AZ1653" s="70"/>
      <c r="BA1653" s="68">
        <f t="shared" si="319"/>
        <v>34806.1708</v>
      </c>
      <c r="BB1653" s="17" t="s">
        <v>4871</v>
      </c>
      <c r="BC1653" s="81" t="s">
        <v>4958</v>
      </c>
    </row>
    <row r="1654" spans="1:55" s="20" customFormat="1" ht="39.75" customHeight="1" x14ac:dyDescent="0.25">
      <c r="A1654" s="81" t="s">
        <v>73</v>
      </c>
      <c r="B1654" s="34" t="s">
        <v>2</v>
      </c>
      <c r="C1654" s="34"/>
      <c r="D1654" s="34"/>
      <c r="E1654" s="34"/>
      <c r="F1654" s="34" t="s">
        <v>5182</v>
      </c>
      <c r="G1654" s="15" t="s">
        <v>4783</v>
      </c>
      <c r="H1654" s="16" t="s">
        <v>4783</v>
      </c>
      <c r="I1654" s="172">
        <f t="shared" si="312"/>
        <v>1642</v>
      </c>
      <c r="J1654" s="83">
        <f t="shared" si="311"/>
        <v>1587</v>
      </c>
      <c r="K1654" s="17" t="s">
        <v>4728</v>
      </c>
      <c r="L1654" s="60" t="s">
        <v>4785</v>
      </c>
      <c r="M1654" s="60" t="s">
        <v>5649</v>
      </c>
      <c r="N1654" s="53" t="s">
        <v>4793</v>
      </c>
      <c r="O1654" s="18" t="s">
        <v>4672</v>
      </c>
      <c r="P1654" s="47" t="s">
        <v>4673</v>
      </c>
      <c r="Q1654" s="48">
        <v>42369</v>
      </c>
      <c r="R1654" s="66" t="s">
        <v>1797</v>
      </c>
      <c r="S1654" s="48" t="s">
        <v>76</v>
      </c>
      <c r="T1654" s="56" t="s">
        <v>77</v>
      </c>
      <c r="U1654" s="47" t="s">
        <v>1821</v>
      </c>
      <c r="V1654" s="58" t="s">
        <v>148</v>
      </c>
      <c r="W1654" s="58" t="s">
        <v>149</v>
      </c>
      <c r="X1654" s="58" t="s">
        <v>5183</v>
      </c>
      <c r="Y1654" s="19" t="s">
        <v>5169</v>
      </c>
      <c r="Z1654" s="71"/>
      <c r="AA1654" s="69"/>
      <c r="AB1654" s="68">
        <f t="shared" si="313"/>
        <v>0</v>
      </c>
      <c r="AC1654" s="69">
        <v>1209</v>
      </c>
      <c r="AD1654" s="69">
        <v>651</v>
      </c>
      <c r="AE1654" s="69"/>
      <c r="AF1654" s="68">
        <f t="shared" si="314"/>
        <v>1860</v>
      </c>
      <c r="AG1654" s="69"/>
      <c r="AH1654" s="69"/>
      <c r="AI1654" s="69"/>
      <c r="AJ1654" s="68">
        <f t="shared" si="315"/>
        <v>0</v>
      </c>
      <c r="AK1654" s="69"/>
      <c r="AL1654" s="69"/>
      <c r="AM1654" s="69"/>
      <c r="AN1654" s="69"/>
      <c r="AO1654" s="69">
        <v>150</v>
      </c>
      <c r="AP1654" s="69">
        <v>158</v>
      </c>
      <c r="AQ1654" s="68">
        <f t="shared" si="316"/>
        <v>308</v>
      </c>
      <c r="AR1654" s="69">
        <v>467.71</v>
      </c>
      <c r="AS1654" s="69"/>
      <c r="AT1654" s="72">
        <f t="shared" si="317"/>
        <v>108.81</v>
      </c>
      <c r="AU1654" s="71">
        <f t="shared" si="321"/>
        <v>12.210899999999999</v>
      </c>
      <c r="AV1654" s="68">
        <f t="shared" si="318"/>
        <v>2756.7309</v>
      </c>
      <c r="AW1654" s="68">
        <f t="shared" si="320"/>
        <v>33080.770799999998</v>
      </c>
      <c r="AX1654" s="70">
        <v>400</v>
      </c>
      <c r="AY1654" s="70">
        <v>600</v>
      </c>
      <c r="AZ1654" s="70"/>
      <c r="BA1654" s="68">
        <f t="shared" si="319"/>
        <v>34080.770799999998</v>
      </c>
      <c r="BB1654" s="17" t="s">
        <v>4854</v>
      </c>
      <c r="BC1654" s="81" t="s">
        <v>4954</v>
      </c>
    </row>
    <row r="1655" spans="1:55" s="20" customFormat="1" ht="39.75" customHeight="1" x14ac:dyDescent="0.25">
      <c r="A1655" s="81" t="s">
        <v>73</v>
      </c>
      <c r="B1655" s="34" t="s">
        <v>2</v>
      </c>
      <c r="C1655" s="34"/>
      <c r="D1655" s="34"/>
      <c r="E1655" s="34"/>
      <c r="F1655" s="34" t="s">
        <v>5182</v>
      </c>
      <c r="G1655" s="15" t="s">
        <v>4783</v>
      </c>
      <c r="H1655" s="16" t="s">
        <v>4783</v>
      </c>
      <c r="I1655" s="172">
        <f t="shared" si="312"/>
        <v>1643</v>
      </c>
      <c r="J1655" s="83">
        <f t="shared" si="311"/>
        <v>1588</v>
      </c>
      <c r="K1655" s="17" t="s">
        <v>4728</v>
      </c>
      <c r="L1655" s="60" t="s">
        <v>4785</v>
      </c>
      <c r="M1655" s="60" t="s">
        <v>5649</v>
      </c>
      <c r="N1655" s="55" t="s">
        <v>4806</v>
      </c>
      <c r="O1655" s="18" t="s">
        <v>4674</v>
      </c>
      <c r="P1655" s="47" t="s">
        <v>4675</v>
      </c>
      <c r="Q1655" s="48">
        <v>42369</v>
      </c>
      <c r="R1655" s="66" t="s">
        <v>1798</v>
      </c>
      <c r="S1655" s="48" t="s">
        <v>76</v>
      </c>
      <c r="T1655" s="56" t="s">
        <v>77</v>
      </c>
      <c r="U1655" s="47" t="s">
        <v>1821</v>
      </c>
      <c r="V1655" s="58" t="s">
        <v>148</v>
      </c>
      <c r="W1655" s="58" t="s">
        <v>149</v>
      </c>
      <c r="X1655" s="58" t="s">
        <v>5183</v>
      </c>
      <c r="Y1655" s="19" t="s">
        <v>5169</v>
      </c>
      <c r="Z1655" s="71"/>
      <c r="AA1655" s="69"/>
      <c r="AB1655" s="68">
        <f t="shared" si="313"/>
        <v>0</v>
      </c>
      <c r="AC1655" s="69">
        <v>1209</v>
      </c>
      <c r="AD1655" s="69">
        <v>651</v>
      </c>
      <c r="AE1655" s="69"/>
      <c r="AF1655" s="68">
        <f t="shared" si="314"/>
        <v>1860</v>
      </c>
      <c r="AG1655" s="69"/>
      <c r="AH1655" s="69"/>
      <c r="AI1655" s="69"/>
      <c r="AJ1655" s="68">
        <f t="shared" si="315"/>
        <v>0</v>
      </c>
      <c r="AK1655" s="69"/>
      <c r="AL1655" s="69"/>
      <c r="AM1655" s="69"/>
      <c r="AN1655" s="69"/>
      <c r="AO1655" s="69">
        <v>150</v>
      </c>
      <c r="AP1655" s="69">
        <v>158</v>
      </c>
      <c r="AQ1655" s="68">
        <f t="shared" si="316"/>
        <v>308</v>
      </c>
      <c r="AR1655" s="69">
        <v>529.16</v>
      </c>
      <c r="AS1655" s="69"/>
      <c r="AT1655" s="72">
        <f t="shared" si="317"/>
        <v>108.81</v>
      </c>
      <c r="AU1655" s="71">
        <f t="shared" si="321"/>
        <v>12.210899999999999</v>
      </c>
      <c r="AV1655" s="68">
        <f t="shared" si="318"/>
        <v>2818.1808999999998</v>
      </c>
      <c r="AW1655" s="68">
        <f t="shared" si="320"/>
        <v>33818.1708</v>
      </c>
      <c r="AX1655" s="70">
        <v>400</v>
      </c>
      <c r="AY1655" s="70">
        <v>600</v>
      </c>
      <c r="AZ1655" s="70"/>
      <c r="BA1655" s="68">
        <f t="shared" si="319"/>
        <v>34818.1708</v>
      </c>
      <c r="BB1655" s="17" t="s">
        <v>4854</v>
      </c>
      <c r="BC1655" s="81" t="s">
        <v>4954</v>
      </c>
    </row>
    <row r="1656" spans="1:55" s="20" customFormat="1" ht="39.75" customHeight="1" x14ac:dyDescent="0.25">
      <c r="A1656" s="81" t="s">
        <v>73</v>
      </c>
      <c r="B1656" s="34" t="s">
        <v>2</v>
      </c>
      <c r="C1656" s="34"/>
      <c r="D1656" s="34"/>
      <c r="E1656" s="34"/>
      <c r="F1656" s="34" t="s">
        <v>5182</v>
      </c>
      <c r="G1656" s="15" t="s">
        <v>4783</v>
      </c>
      <c r="H1656" s="16" t="s">
        <v>4783</v>
      </c>
      <c r="I1656" s="172">
        <f t="shared" si="312"/>
        <v>1644</v>
      </c>
      <c r="J1656" s="83">
        <f t="shared" si="311"/>
        <v>1589</v>
      </c>
      <c r="K1656" s="17" t="s">
        <v>4728</v>
      </c>
      <c r="L1656" s="60" t="s">
        <v>4785</v>
      </c>
      <c r="M1656" s="60" t="s">
        <v>5649</v>
      </c>
      <c r="N1656" s="55" t="s">
        <v>4806</v>
      </c>
      <c r="O1656" s="18" t="s">
        <v>4676</v>
      </c>
      <c r="P1656" s="47" t="s">
        <v>4677</v>
      </c>
      <c r="Q1656" s="48">
        <v>42369</v>
      </c>
      <c r="R1656" s="66" t="s">
        <v>1799</v>
      </c>
      <c r="S1656" s="48" t="s">
        <v>76</v>
      </c>
      <c r="T1656" s="56" t="s">
        <v>77</v>
      </c>
      <c r="U1656" s="47" t="s">
        <v>1821</v>
      </c>
      <c r="V1656" s="58" t="s">
        <v>148</v>
      </c>
      <c r="W1656" s="58" t="s">
        <v>149</v>
      </c>
      <c r="X1656" s="58" t="s">
        <v>5183</v>
      </c>
      <c r="Y1656" s="19" t="s">
        <v>5169</v>
      </c>
      <c r="Z1656" s="71"/>
      <c r="AA1656" s="69"/>
      <c r="AB1656" s="68">
        <f t="shared" si="313"/>
        <v>0</v>
      </c>
      <c r="AC1656" s="69">
        <v>1209</v>
      </c>
      <c r="AD1656" s="69">
        <v>651</v>
      </c>
      <c r="AE1656" s="69"/>
      <c r="AF1656" s="68">
        <f t="shared" si="314"/>
        <v>1860</v>
      </c>
      <c r="AG1656" s="69"/>
      <c r="AH1656" s="69"/>
      <c r="AI1656" s="69"/>
      <c r="AJ1656" s="68">
        <f t="shared" si="315"/>
        <v>0</v>
      </c>
      <c r="AK1656" s="69"/>
      <c r="AL1656" s="69"/>
      <c r="AM1656" s="69"/>
      <c r="AN1656" s="69"/>
      <c r="AO1656" s="69"/>
      <c r="AP1656" s="69">
        <v>158</v>
      </c>
      <c r="AQ1656" s="68">
        <f t="shared" si="316"/>
        <v>158</v>
      </c>
      <c r="AR1656" s="69">
        <v>539.04999999999995</v>
      </c>
      <c r="AS1656" s="69"/>
      <c r="AT1656" s="72">
        <f t="shared" si="317"/>
        <v>108.81</v>
      </c>
      <c r="AU1656" s="71">
        <f t="shared" si="321"/>
        <v>12.210899999999999</v>
      </c>
      <c r="AV1656" s="68">
        <f t="shared" si="318"/>
        <v>2678.0709000000002</v>
      </c>
      <c r="AW1656" s="68">
        <f t="shared" si="320"/>
        <v>32136.8508</v>
      </c>
      <c r="AX1656" s="70">
        <v>400</v>
      </c>
      <c r="AY1656" s="70">
        <v>600</v>
      </c>
      <c r="AZ1656" s="70"/>
      <c r="BA1656" s="68">
        <f t="shared" si="319"/>
        <v>33136.8508</v>
      </c>
      <c r="BB1656" s="17" t="s">
        <v>4854</v>
      </c>
      <c r="BC1656" s="81" t="s">
        <v>4954</v>
      </c>
    </row>
    <row r="1657" spans="1:55" s="20" customFormat="1" ht="39.75" customHeight="1" x14ac:dyDescent="0.25">
      <c r="A1657" s="81" t="s">
        <v>73</v>
      </c>
      <c r="B1657" s="34" t="s">
        <v>2</v>
      </c>
      <c r="C1657" s="34"/>
      <c r="D1657" s="34"/>
      <c r="E1657" s="34"/>
      <c r="F1657" s="34" t="s">
        <v>5182</v>
      </c>
      <c r="G1657" s="15" t="s">
        <v>4783</v>
      </c>
      <c r="H1657" s="16" t="s">
        <v>4783</v>
      </c>
      <c r="I1657" s="172">
        <f t="shared" si="312"/>
        <v>1645</v>
      </c>
      <c r="J1657" s="83">
        <f t="shared" si="311"/>
        <v>1590</v>
      </c>
      <c r="K1657" s="17" t="s">
        <v>4728</v>
      </c>
      <c r="L1657" s="60" t="s">
        <v>4785</v>
      </c>
      <c r="M1657" s="60" t="s">
        <v>5649</v>
      </c>
      <c r="N1657" s="53" t="s">
        <v>4793</v>
      </c>
      <c r="O1657" s="18" t="s">
        <v>4678</v>
      </c>
      <c r="P1657" s="47" t="s">
        <v>4679</v>
      </c>
      <c r="Q1657" s="48">
        <v>42369</v>
      </c>
      <c r="R1657" s="66" t="s">
        <v>1800</v>
      </c>
      <c r="S1657" s="48" t="s">
        <v>76</v>
      </c>
      <c r="T1657" s="56" t="s">
        <v>77</v>
      </c>
      <c r="U1657" s="47" t="s">
        <v>1821</v>
      </c>
      <c r="V1657" s="58" t="s">
        <v>148</v>
      </c>
      <c r="W1657" s="58" t="s">
        <v>149</v>
      </c>
      <c r="X1657" s="58" t="s">
        <v>5183</v>
      </c>
      <c r="Y1657" s="19" t="s">
        <v>5169</v>
      </c>
      <c r="Z1657" s="71"/>
      <c r="AA1657" s="69"/>
      <c r="AB1657" s="68">
        <f t="shared" si="313"/>
        <v>0</v>
      </c>
      <c r="AC1657" s="69">
        <v>1209</v>
      </c>
      <c r="AD1657" s="69">
        <v>651</v>
      </c>
      <c r="AE1657" s="69"/>
      <c r="AF1657" s="68">
        <f t="shared" si="314"/>
        <v>1860</v>
      </c>
      <c r="AG1657" s="69"/>
      <c r="AH1657" s="69"/>
      <c r="AI1657" s="69"/>
      <c r="AJ1657" s="68">
        <f t="shared" si="315"/>
        <v>0</v>
      </c>
      <c r="AK1657" s="69"/>
      <c r="AL1657" s="69"/>
      <c r="AM1657" s="69"/>
      <c r="AN1657" s="69"/>
      <c r="AO1657" s="69"/>
      <c r="AP1657" s="69">
        <v>158</v>
      </c>
      <c r="AQ1657" s="68">
        <f t="shared" si="316"/>
        <v>158</v>
      </c>
      <c r="AR1657" s="69">
        <v>551.94000000000005</v>
      </c>
      <c r="AS1657" s="69"/>
      <c r="AT1657" s="72">
        <f t="shared" si="317"/>
        <v>108.81</v>
      </c>
      <c r="AU1657" s="71">
        <f t="shared" si="321"/>
        <v>12.210899999999999</v>
      </c>
      <c r="AV1657" s="68">
        <f t="shared" si="318"/>
        <v>2690.9609</v>
      </c>
      <c r="AW1657" s="68">
        <f t="shared" si="320"/>
        <v>32291.5308</v>
      </c>
      <c r="AX1657" s="70">
        <v>400</v>
      </c>
      <c r="AY1657" s="70">
        <v>600</v>
      </c>
      <c r="AZ1657" s="70"/>
      <c r="BA1657" s="68">
        <f t="shared" si="319"/>
        <v>33291.5308</v>
      </c>
      <c r="BB1657" s="17" t="s">
        <v>4854</v>
      </c>
      <c r="BC1657" s="81" t="s">
        <v>4954</v>
      </c>
    </row>
    <row r="1658" spans="1:55" s="20" customFormat="1" ht="39.75" customHeight="1" x14ac:dyDescent="0.25">
      <c r="A1658" s="81" t="s">
        <v>73</v>
      </c>
      <c r="B1658" s="34" t="s">
        <v>2</v>
      </c>
      <c r="C1658" s="34"/>
      <c r="D1658" s="34"/>
      <c r="E1658" s="34"/>
      <c r="F1658" s="34" t="s">
        <v>5182</v>
      </c>
      <c r="G1658" s="15" t="s">
        <v>4783</v>
      </c>
      <c r="H1658" s="16" t="s">
        <v>4783</v>
      </c>
      <c r="I1658" s="172">
        <f t="shared" si="312"/>
        <v>1646</v>
      </c>
      <c r="J1658" s="83">
        <f t="shared" si="311"/>
        <v>1591</v>
      </c>
      <c r="K1658" s="17" t="s">
        <v>4728</v>
      </c>
      <c r="L1658" s="60" t="s">
        <v>4785</v>
      </c>
      <c r="M1658" s="60" t="s">
        <v>5649</v>
      </c>
      <c r="N1658" s="55" t="s">
        <v>4806</v>
      </c>
      <c r="O1658" s="18" t="s">
        <v>2865</v>
      </c>
      <c r="P1658" s="47" t="s">
        <v>2866</v>
      </c>
      <c r="Q1658" s="48">
        <v>42465</v>
      </c>
      <c r="R1658" s="66" t="s">
        <v>1802</v>
      </c>
      <c r="S1658" s="48" t="s">
        <v>76</v>
      </c>
      <c r="T1658" s="56" t="s">
        <v>77</v>
      </c>
      <c r="U1658" s="47" t="s">
        <v>1821</v>
      </c>
      <c r="V1658" s="58" t="s">
        <v>148</v>
      </c>
      <c r="W1658" s="58" t="s">
        <v>149</v>
      </c>
      <c r="X1658" s="58" t="s">
        <v>5183</v>
      </c>
      <c r="Y1658" s="19" t="s">
        <v>5197</v>
      </c>
      <c r="Z1658" s="71"/>
      <c r="AA1658" s="69"/>
      <c r="AB1658" s="68">
        <f t="shared" si="313"/>
        <v>0</v>
      </c>
      <c r="AC1658" s="69">
        <v>1209</v>
      </c>
      <c r="AD1658" s="69">
        <v>651</v>
      </c>
      <c r="AE1658" s="69">
        <v>37.06</v>
      </c>
      <c r="AF1658" s="68">
        <f t="shared" si="314"/>
        <v>1897.06</v>
      </c>
      <c r="AG1658" s="69"/>
      <c r="AH1658" s="69"/>
      <c r="AI1658" s="69"/>
      <c r="AJ1658" s="68">
        <f t="shared" si="315"/>
        <v>0</v>
      </c>
      <c r="AK1658" s="69"/>
      <c r="AL1658" s="69"/>
      <c r="AM1658" s="69"/>
      <c r="AN1658" s="69"/>
      <c r="AO1658" s="69">
        <v>150</v>
      </c>
      <c r="AP1658" s="69">
        <v>158</v>
      </c>
      <c r="AQ1658" s="68">
        <f t="shared" si="316"/>
        <v>308</v>
      </c>
      <c r="AR1658" s="69">
        <v>330.44</v>
      </c>
      <c r="AS1658" s="69"/>
      <c r="AT1658" s="72">
        <f t="shared" si="317"/>
        <v>108.81</v>
      </c>
      <c r="AU1658" s="71">
        <f t="shared" si="321"/>
        <v>12.210899999999999</v>
      </c>
      <c r="AV1658" s="68">
        <f t="shared" si="318"/>
        <v>2656.5209</v>
      </c>
      <c r="AW1658" s="68">
        <f t="shared" si="320"/>
        <v>31878.250800000002</v>
      </c>
      <c r="AX1658" s="70">
        <v>400</v>
      </c>
      <c r="AY1658" s="70">
        <v>600</v>
      </c>
      <c r="AZ1658" s="70"/>
      <c r="BA1658" s="68">
        <f t="shared" si="319"/>
        <v>32878.250800000002</v>
      </c>
      <c r="BB1658" s="17" t="s">
        <v>5770</v>
      </c>
      <c r="BC1658" s="81"/>
    </row>
    <row r="1659" spans="1:55" s="20" customFormat="1" ht="39.75" customHeight="1" x14ac:dyDescent="0.25">
      <c r="A1659" s="81" t="s">
        <v>73</v>
      </c>
      <c r="B1659" s="34" t="s">
        <v>2</v>
      </c>
      <c r="C1659" s="34"/>
      <c r="D1659" s="34"/>
      <c r="E1659" s="34"/>
      <c r="F1659" s="34" t="s">
        <v>5182</v>
      </c>
      <c r="G1659" s="15" t="s">
        <v>4783</v>
      </c>
      <c r="H1659" s="16" t="s">
        <v>4783</v>
      </c>
      <c r="I1659" s="172">
        <f t="shared" si="312"/>
        <v>1647</v>
      </c>
      <c r="J1659" s="83">
        <f t="shared" si="311"/>
        <v>1592</v>
      </c>
      <c r="K1659" s="17" t="s">
        <v>4728</v>
      </c>
      <c r="L1659" s="60" t="s">
        <v>4785</v>
      </c>
      <c r="M1659" s="60" t="s">
        <v>5649</v>
      </c>
      <c r="N1659" s="55" t="s">
        <v>4806</v>
      </c>
      <c r="O1659" s="18" t="s">
        <v>5877</v>
      </c>
      <c r="P1659" s="47" t="s">
        <v>5878</v>
      </c>
      <c r="Q1659" s="48">
        <v>42465</v>
      </c>
      <c r="R1659" s="66" t="s">
        <v>1803</v>
      </c>
      <c r="S1659" s="48" t="s">
        <v>76</v>
      </c>
      <c r="T1659" s="56" t="s">
        <v>1816</v>
      </c>
      <c r="U1659" s="47" t="s">
        <v>1821</v>
      </c>
      <c r="V1659" s="58" t="s">
        <v>148</v>
      </c>
      <c r="W1659" s="58" t="s">
        <v>149</v>
      </c>
      <c r="X1659" s="58" t="s">
        <v>5183</v>
      </c>
      <c r="Y1659" s="19" t="s">
        <v>5197</v>
      </c>
      <c r="Z1659" s="71"/>
      <c r="AA1659" s="69"/>
      <c r="AB1659" s="68">
        <f t="shared" si="313"/>
        <v>0</v>
      </c>
      <c r="AC1659" s="69">
        <v>1209</v>
      </c>
      <c r="AD1659" s="69">
        <v>651</v>
      </c>
      <c r="AE1659" s="69"/>
      <c r="AF1659" s="68">
        <f t="shared" si="314"/>
        <v>1860</v>
      </c>
      <c r="AG1659" s="69"/>
      <c r="AH1659" s="69"/>
      <c r="AI1659" s="69"/>
      <c r="AJ1659" s="68">
        <f t="shared" si="315"/>
        <v>0</v>
      </c>
      <c r="AK1659" s="69"/>
      <c r="AL1659" s="69"/>
      <c r="AM1659" s="69"/>
      <c r="AN1659" s="69"/>
      <c r="AO1659" s="69"/>
      <c r="AP1659" s="69">
        <v>158</v>
      </c>
      <c r="AQ1659" s="68">
        <f t="shared" si="316"/>
        <v>158</v>
      </c>
      <c r="AR1659" s="69">
        <v>330.44</v>
      </c>
      <c r="AS1659" s="69"/>
      <c r="AT1659" s="72">
        <f t="shared" si="317"/>
        <v>108.81</v>
      </c>
      <c r="AU1659" s="71">
        <f t="shared" si="321"/>
        <v>12.210899999999999</v>
      </c>
      <c r="AV1659" s="68">
        <f t="shared" si="318"/>
        <v>2469.4609</v>
      </c>
      <c r="AW1659" s="68">
        <f t="shared" si="320"/>
        <v>29633.5308</v>
      </c>
      <c r="AX1659" s="70">
        <v>400</v>
      </c>
      <c r="AY1659" s="70">
        <v>600</v>
      </c>
      <c r="AZ1659" s="70"/>
      <c r="BA1659" s="68">
        <f t="shared" si="319"/>
        <v>30633.5308</v>
      </c>
      <c r="BB1659" s="17" t="s">
        <v>5950</v>
      </c>
      <c r="BC1659" s="81"/>
    </row>
    <row r="1660" spans="1:55" s="20" customFormat="1" ht="39.75" customHeight="1" x14ac:dyDescent="0.25">
      <c r="A1660" s="81" t="s">
        <v>73</v>
      </c>
      <c r="B1660" s="34" t="s">
        <v>2</v>
      </c>
      <c r="C1660" s="34"/>
      <c r="D1660" s="34"/>
      <c r="E1660" s="34"/>
      <c r="F1660" s="34" t="s">
        <v>5182</v>
      </c>
      <c r="G1660" s="15" t="s">
        <v>4783</v>
      </c>
      <c r="H1660" s="16" t="s">
        <v>4783</v>
      </c>
      <c r="I1660" s="172">
        <f t="shared" si="312"/>
        <v>1648</v>
      </c>
      <c r="J1660" s="83">
        <f t="shared" si="311"/>
        <v>1593</v>
      </c>
      <c r="K1660" s="17" t="s">
        <v>4728</v>
      </c>
      <c r="L1660" s="60" t="s">
        <v>4785</v>
      </c>
      <c r="M1660" s="60" t="s">
        <v>5649</v>
      </c>
      <c r="N1660" s="53" t="s">
        <v>4793</v>
      </c>
      <c r="O1660" s="18" t="s">
        <v>4682</v>
      </c>
      <c r="P1660" s="47" t="s">
        <v>4683</v>
      </c>
      <c r="Q1660" s="48">
        <v>42369</v>
      </c>
      <c r="R1660" s="66" t="s">
        <v>1804</v>
      </c>
      <c r="S1660" s="48" t="s">
        <v>76</v>
      </c>
      <c r="T1660" s="56" t="s">
        <v>77</v>
      </c>
      <c r="U1660" s="47" t="s">
        <v>1821</v>
      </c>
      <c r="V1660" s="58" t="s">
        <v>148</v>
      </c>
      <c r="W1660" s="58" t="s">
        <v>149</v>
      </c>
      <c r="X1660" s="58" t="s">
        <v>5183</v>
      </c>
      <c r="Y1660" s="19" t="s">
        <v>5169</v>
      </c>
      <c r="Z1660" s="71"/>
      <c r="AA1660" s="69"/>
      <c r="AB1660" s="68">
        <f t="shared" si="313"/>
        <v>0</v>
      </c>
      <c r="AC1660" s="69">
        <v>1209</v>
      </c>
      <c r="AD1660" s="69">
        <v>651</v>
      </c>
      <c r="AE1660" s="69"/>
      <c r="AF1660" s="68">
        <f t="shared" si="314"/>
        <v>1860</v>
      </c>
      <c r="AG1660" s="69"/>
      <c r="AH1660" s="69"/>
      <c r="AI1660" s="69"/>
      <c r="AJ1660" s="68">
        <f t="shared" si="315"/>
        <v>0</v>
      </c>
      <c r="AK1660" s="69"/>
      <c r="AL1660" s="69"/>
      <c r="AM1660" s="69"/>
      <c r="AN1660" s="69"/>
      <c r="AO1660" s="69"/>
      <c r="AP1660" s="69">
        <v>158</v>
      </c>
      <c r="AQ1660" s="68">
        <f t="shared" si="316"/>
        <v>158</v>
      </c>
      <c r="AR1660" s="69">
        <v>467.71</v>
      </c>
      <c r="AS1660" s="69"/>
      <c r="AT1660" s="72">
        <f t="shared" si="317"/>
        <v>108.81</v>
      </c>
      <c r="AU1660" s="71">
        <f t="shared" si="321"/>
        <v>12.210899999999999</v>
      </c>
      <c r="AV1660" s="68">
        <f t="shared" si="318"/>
        <v>2606.7309</v>
      </c>
      <c r="AW1660" s="68">
        <f t="shared" si="320"/>
        <v>31280.770799999998</v>
      </c>
      <c r="AX1660" s="70">
        <v>400</v>
      </c>
      <c r="AY1660" s="70">
        <v>600</v>
      </c>
      <c r="AZ1660" s="70"/>
      <c r="BA1660" s="68">
        <f t="shared" si="319"/>
        <v>32280.770799999998</v>
      </c>
      <c r="BB1660" s="17" t="s">
        <v>4854</v>
      </c>
      <c r="BC1660" s="81" t="s">
        <v>4954</v>
      </c>
    </row>
    <row r="1661" spans="1:55" s="20" customFormat="1" ht="39.75" customHeight="1" x14ac:dyDescent="0.25">
      <c r="A1661" s="81" t="s">
        <v>73</v>
      </c>
      <c r="B1661" s="34" t="s">
        <v>2</v>
      </c>
      <c r="C1661" s="34"/>
      <c r="D1661" s="34"/>
      <c r="E1661" s="34"/>
      <c r="F1661" s="34" t="s">
        <v>5182</v>
      </c>
      <c r="G1661" s="15" t="s">
        <v>4783</v>
      </c>
      <c r="H1661" s="16" t="s">
        <v>4783</v>
      </c>
      <c r="I1661" s="172">
        <f t="shared" si="312"/>
        <v>1649</v>
      </c>
      <c r="J1661" s="83">
        <f t="shared" si="311"/>
        <v>1594</v>
      </c>
      <c r="K1661" s="17" t="s">
        <v>4728</v>
      </c>
      <c r="L1661" s="60" t="s">
        <v>4785</v>
      </c>
      <c r="M1661" s="60" t="s">
        <v>5649</v>
      </c>
      <c r="N1661" s="53" t="s">
        <v>4793</v>
      </c>
      <c r="O1661" s="18" t="s">
        <v>4684</v>
      </c>
      <c r="P1661" s="47" t="s">
        <v>4685</v>
      </c>
      <c r="Q1661" s="48">
        <v>42369</v>
      </c>
      <c r="R1661" s="66" t="s">
        <v>1805</v>
      </c>
      <c r="S1661" s="48" t="s">
        <v>76</v>
      </c>
      <c r="T1661" s="56" t="s">
        <v>77</v>
      </c>
      <c r="U1661" s="47" t="s">
        <v>1821</v>
      </c>
      <c r="V1661" s="58" t="s">
        <v>148</v>
      </c>
      <c r="W1661" s="58" t="s">
        <v>149</v>
      </c>
      <c r="X1661" s="58" t="s">
        <v>5183</v>
      </c>
      <c r="Y1661" s="19" t="s">
        <v>5169</v>
      </c>
      <c r="Z1661" s="71"/>
      <c r="AA1661" s="69"/>
      <c r="AB1661" s="68">
        <f t="shared" si="313"/>
        <v>0</v>
      </c>
      <c r="AC1661" s="69">
        <v>1209</v>
      </c>
      <c r="AD1661" s="69">
        <v>651</v>
      </c>
      <c r="AE1661" s="69"/>
      <c r="AF1661" s="68">
        <f t="shared" si="314"/>
        <v>1860</v>
      </c>
      <c r="AG1661" s="69"/>
      <c r="AH1661" s="69"/>
      <c r="AI1661" s="69"/>
      <c r="AJ1661" s="68">
        <f t="shared" si="315"/>
        <v>0</v>
      </c>
      <c r="AK1661" s="69"/>
      <c r="AL1661" s="69"/>
      <c r="AM1661" s="69"/>
      <c r="AN1661" s="69"/>
      <c r="AO1661" s="69">
        <v>150</v>
      </c>
      <c r="AP1661" s="69">
        <v>158</v>
      </c>
      <c r="AQ1661" s="68">
        <f t="shared" si="316"/>
        <v>308</v>
      </c>
      <c r="AR1661" s="69">
        <v>551.94000000000005</v>
      </c>
      <c r="AS1661" s="69"/>
      <c r="AT1661" s="72">
        <f t="shared" si="317"/>
        <v>108.81</v>
      </c>
      <c r="AU1661" s="71">
        <f t="shared" si="321"/>
        <v>12.210899999999999</v>
      </c>
      <c r="AV1661" s="68">
        <f t="shared" si="318"/>
        <v>2840.9609</v>
      </c>
      <c r="AW1661" s="68">
        <f t="shared" si="320"/>
        <v>34091.5308</v>
      </c>
      <c r="AX1661" s="70">
        <v>400</v>
      </c>
      <c r="AY1661" s="70">
        <v>600</v>
      </c>
      <c r="AZ1661" s="70"/>
      <c r="BA1661" s="68">
        <f t="shared" si="319"/>
        <v>35091.5308</v>
      </c>
      <c r="BB1661" s="17" t="s">
        <v>4854</v>
      </c>
      <c r="BC1661" s="81" t="s">
        <v>4954</v>
      </c>
    </row>
    <row r="1662" spans="1:55" s="20" customFormat="1" ht="39.75" customHeight="1" x14ac:dyDescent="0.25">
      <c r="A1662" s="81" t="s">
        <v>73</v>
      </c>
      <c r="B1662" s="34" t="s">
        <v>2</v>
      </c>
      <c r="C1662" s="34"/>
      <c r="D1662" s="34"/>
      <c r="E1662" s="34"/>
      <c r="F1662" s="34" t="s">
        <v>5182</v>
      </c>
      <c r="G1662" s="15" t="s">
        <v>4783</v>
      </c>
      <c r="H1662" s="16" t="s">
        <v>4783</v>
      </c>
      <c r="I1662" s="172">
        <f t="shared" si="312"/>
        <v>1650</v>
      </c>
      <c r="J1662" s="83">
        <f t="shared" si="311"/>
        <v>1595</v>
      </c>
      <c r="K1662" s="17" t="s">
        <v>4728</v>
      </c>
      <c r="L1662" s="60" t="s">
        <v>4785</v>
      </c>
      <c r="M1662" s="60" t="s">
        <v>5649</v>
      </c>
      <c r="N1662" s="55" t="s">
        <v>4806</v>
      </c>
      <c r="O1662" s="18" t="s">
        <v>4686</v>
      </c>
      <c r="P1662" s="47" t="s">
        <v>4687</v>
      </c>
      <c r="Q1662" s="48">
        <v>42369</v>
      </c>
      <c r="R1662" s="66" t="s">
        <v>1806</v>
      </c>
      <c r="S1662" s="48" t="s">
        <v>76</v>
      </c>
      <c r="T1662" s="56" t="s">
        <v>77</v>
      </c>
      <c r="U1662" s="47" t="s">
        <v>1821</v>
      </c>
      <c r="V1662" s="58" t="s">
        <v>148</v>
      </c>
      <c r="W1662" s="58" t="s">
        <v>149</v>
      </c>
      <c r="X1662" s="58" t="s">
        <v>5183</v>
      </c>
      <c r="Y1662" s="19" t="s">
        <v>5169</v>
      </c>
      <c r="Z1662" s="71"/>
      <c r="AA1662" s="69"/>
      <c r="AB1662" s="68">
        <f t="shared" si="313"/>
        <v>0</v>
      </c>
      <c r="AC1662" s="69">
        <v>1209</v>
      </c>
      <c r="AD1662" s="69">
        <v>651</v>
      </c>
      <c r="AE1662" s="69"/>
      <c r="AF1662" s="68">
        <f t="shared" si="314"/>
        <v>1860</v>
      </c>
      <c r="AG1662" s="69"/>
      <c r="AH1662" s="69"/>
      <c r="AI1662" s="69"/>
      <c r="AJ1662" s="68">
        <f t="shared" si="315"/>
        <v>0</v>
      </c>
      <c r="AK1662" s="69"/>
      <c r="AL1662" s="69"/>
      <c r="AM1662" s="69"/>
      <c r="AN1662" s="69"/>
      <c r="AO1662" s="69">
        <v>150</v>
      </c>
      <c r="AP1662" s="69">
        <v>158</v>
      </c>
      <c r="AQ1662" s="68">
        <f t="shared" si="316"/>
        <v>308</v>
      </c>
      <c r="AR1662" s="69">
        <v>528.16</v>
      </c>
      <c r="AS1662" s="69"/>
      <c r="AT1662" s="72">
        <f t="shared" si="317"/>
        <v>108.81</v>
      </c>
      <c r="AU1662" s="71">
        <f t="shared" si="321"/>
        <v>12.210899999999999</v>
      </c>
      <c r="AV1662" s="68">
        <f t="shared" si="318"/>
        <v>2817.1808999999998</v>
      </c>
      <c r="AW1662" s="68">
        <f t="shared" si="320"/>
        <v>33806.1708</v>
      </c>
      <c r="AX1662" s="70">
        <v>400</v>
      </c>
      <c r="AY1662" s="70">
        <v>600</v>
      </c>
      <c r="AZ1662" s="70"/>
      <c r="BA1662" s="68">
        <f t="shared" si="319"/>
        <v>34806.1708</v>
      </c>
      <c r="BB1662" s="17" t="s">
        <v>4854</v>
      </c>
      <c r="BC1662" s="81" t="s">
        <v>4954</v>
      </c>
    </row>
    <row r="1663" spans="1:55" s="20" customFormat="1" ht="39.75" customHeight="1" x14ac:dyDescent="0.25">
      <c r="A1663" s="81" t="s">
        <v>73</v>
      </c>
      <c r="B1663" s="34" t="s">
        <v>2</v>
      </c>
      <c r="C1663" s="34"/>
      <c r="D1663" s="34"/>
      <c r="E1663" s="34"/>
      <c r="F1663" s="34" t="s">
        <v>5182</v>
      </c>
      <c r="G1663" s="15" t="s">
        <v>4783</v>
      </c>
      <c r="H1663" s="16" t="s">
        <v>4783</v>
      </c>
      <c r="I1663" s="172">
        <f t="shared" si="312"/>
        <v>1651</v>
      </c>
      <c r="J1663" s="83">
        <f t="shared" si="311"/>
        <v>1596</v>
      </c>
      <c r="K1663" s="17" t="s">
        <v>4728</v>
      </c>
      <c r="L1663" s="60" t="s">
        <v>4785</v>
      </c>
      <c r="M1663" s="60" t="s">
        <v>5649</v>
      </c>
      <c r="N1663" s="55" t="s">
        <v>4806</v>
      </c>
      <c r="O1663" s="18" t="s">
        <v>4688</v>
      </c>
      <c r="P1663" s="47" t="s">
        <v>4689</v>
      </c>
      <c r="Q1663" s="48">
        <v>42369</v>
      </c>
      <c r="R1663" s="66" t="s">
        <v>1807</v>
      </c>
      <c r="S1663" s="48" t="s">
        <v>76</v>
      </c>
      <c r="T1663" s="56" t="s">
        <v>77</v>
      </c>
      <c r="U1663" s="47" t="s">
        <v>1821</v>
      </c>
      <c r="V1663" s="58" t="s">
        <v>148</v>
      </c>
      <c r="W1663" s="58" t="s">
        <v>149</v>
      </c>
      <c r="X1663" s="58" t="s">
        <v>5183</v>
      </c>
      <c r="Y1663" s="19" t="s">
        <v>5169</v>
      </c>
      <c r="Z1663" s="71"/>
      <c r="AA1663" s="69"/>
      <c r="AB1663" s="68">
        <f t="shared" si="313"/>
        <v>0</v>
      </c>
      <c r="AC1663" s="69">
        <v>1209</v>
      </c>
      <c r="AD1663" s="69">
        <v>651</v>
      </c>
      <c r="AE1663" s="69"/>
      <c r="AF1663" s="68">
        <f t="shared" si="314"/>
        <v>1860</v>
      </c>
      <c r="AG1663" s="69"/>
      <c r="AH1663" s="69"/>
      <c r="AI1663" s="69"/>
      <c r="AJ1663" s="68">
        <f t="shared" si="315"/>
        <v>0</v>
      </c>
      <c r="AK1663" s="69"/>
      <c r="AL1663" s="69"/>
      <c r="AM1663" s="69"/>
      <c r="AN1663" s="69"/>
      <c r="AO1663" s="69">
        <v>150</v>
      </c>
      <c r="AP1663" s="69">
        <v>158</v>
      </c>
      <c r="AQ1663" s="68">
        <f t="shared" si="316"/>
        <v>308</v>
      </c>
      <c r="AR1663" s="69">
        <v>485.6</v>
      </c>
      <c r="AS1663" s="69"/>
      <c r="AT1663" s="72">
        <f t="shared" si="317"/>
        <v>108.81</v>
      </c>
      <c r="AU1663" s="71">
        <f t="shared" si="321"/>
        <v>12.210899999999999</v>
      </c>
      <c r="AV1663" s="68">
        <f t="shared" si="318"/>
        <v>2774.6208999999999</v>
      </c>
      <c r="AW1663" s="68">
        <f t="shared" si="320"/>
        <v>33295.450799999999</v>
      </c>
      <c r="AX1663" s="70">
        <v>400</v>
      </c>
      <c r="AY1663" s="70">
        <v>600</v>
      </c>
      <c r="AZ1663" s="70"/>
      <c r="BA1663" s="68">
        <f t="shared" si="319"/>
        <v>34295.450799999999</v>
      </c>
      <c r="BB1663" s="17" t="s">
        <v>4854</v>
      </c>
      <c r="BC1663" s="81" t="s">
        <v>4954</v>
      </c>
    </row>
    <row r="1664" spans="1:55" s="20" customFormat="1" ht="39.75" customHeight="1" x14ac:dyDescent="0.25">
      <c r="A1664" s="81" t="s">
        <v>73</v>
      </c>
      <c r="B1664" s="34" t="s">
        <v>2</v>
      </c>
      <c r="C1664" s="34"/>
      <c r="D1664" s="34"/>
      <c r="E1664" s="34"/>
      <c r="F1664" s="34" t="s">
        <v>5182</v>
      </c>
      <c r="G1664" s="15" t="s">
        <v>4783</v>
      </c>
      <c r="H1664" s="16" t="s">
        <v>4783</v>
      </c>
      <c r="I1664" s="172">
        <f t="shared" si="312"/>
        <v>1652</v>
      </c>
      <c r="J1664" s="83">
        <f t="shared" si="311"/>
        <v>1597</v>
      </c>
      <c r="K1664" s="17" t="s">
        <v>4728</v>
      </c>
      <c r="L1664" s="60" t="s">
        <v>4785</v>
      </c>
      <c r="M1664" s="60" t="s">
        <v>5649</v>
      </c>
      <c r="N1664" s="53" t="s">
        <v>4793</v>
      </c>
      <c r="O1664" s="18" t="s">
        <v>4690</v>
      </c>
      <c r="P1664" s="47" t="s">
        <v>4691</v>
      </c>
      <c r="Q1664" s="48">
        <v>42369</v>
      </c>
      <c r="R1664" s="66" t="s">
        <v>1808</v>
      </c>
      <c r="S1664" s="48" t="s">
        <v>76</v>
      </c>
      <c r="T1664" s="56" t="s">
        <v>77</v>
      </c>
      <c r="U1664" s="47" t="s">
        <v>1821</v>
      </c>
      <c r="V1664" s="58" t="s">
        <v>148</v>
      </c>
      <c r="W1664" s="58" t="s">
        <v>149</v>
      </c>
      <c r="X1664" s="58" t="s">
        <v>5183</v>
      </c>
      <c r="Y1664" s="19" t="s">
        <v>5169</v>
      </c>
      <c r="Z1664" s="71"/>
      <c r="AA1664" s="69"/>
      <c r="AB1664" s="68">
        <f t="shared" si="313"/>
        <v>0</v>
      </c>
      <c r="AC1664" s="69">
        <v>1209</v>
      </c>
      <c r="AD1664" s="69">
        <v>651</v>
      </c>
      <c r="AE1664" s="69"/>
      <c r="AF1664" s="68">
        <f t="shared" si="314"/>
        <v>1860</v>
      </c>
      <c r="AG1664" s="69"/>
      <c r="AH1664" s="69"/>
      <c r="AI1664" s="69"/>
      <c r="AJ1664" s="68">
        <f t="shared" si="315"/>
        <v>0</v>
      </c>
      <c r="AK1664" s="69"/>
      <c r="AL1664" s="69"/>
      <c r="AM1664" s="69"/>
      <c r="AN1664" s="69"/>
      <c r="AO1664" s="69"/>
      <c r="AP1664" s="69">
        <v>158</v>
      </c>
      <c r="AQ1664" s="68">
        <f t="shared" si="316"/>
        <v>158</v>
      </c>
      <c r="AR1664" s="69">
        <v>528.16</v>
      </c>
      <c r="AS1664" s="69"/>
      <c r="AT1664" s="72">
        <f t="shared" si="317"/>
        <v>108.81</v>
      </c>
      <c r="AU1664" s="71">
        <f t="shared" si="321"/>
        <v>12.210899999999999</v>
      </c>
      <c r="AV1664" s="68">
        <f t="shared" si="318"/>
        <v>2667.1808999999998</v>
      </c>
      <c r="AW1664" s="68">
        <f t="shared" si="320"/>
        <v>32006.1708</v>
      </c>
      <c r="AX1664" s="70">
        <v>400</v>
      </c>
      <c r="AY1664" s="70">
        <v>600</v>
      </c>
      <c r="AZ1664" s="70"/>
      <c r="BA1664" s="68">
        <f t="shared" si="319"/>
        <v>33006.1708</v>
      </c>
      <c r="BB1664" s="17" t="s">
        <v>4854</v>
      </c>
      <c r="BC1664" s="81" t="s">
        <v>4954</v>
      </c>
    </row>
    <row r="1665" spans="1:55" s="20" customFormat="1" ht="39.75" customHeight="1" x14ac:dyDescent="0.25">
      <c r="A1665" s="81" t="s">
        <v>73</v>
      </c>
      <c r="B1665" s="34" t="s">
        <v>2</v>
      </c>
      <c r="C1665" s="34"/>
      <c r="D1665" s="34"/>
      <c r="E1665" s="34"/>
      <c r="F1665" s="34" t="s">
        <v>5182</v>
      </c>
      <c r="G1665" s="15" t="s">
        <v>4783</v>
      </c>
      <c r="H1665" s="16" t="s">
        <v>4783</v>
      </c>
      <c r="I1665" s="172">
        <f t="shared" si="312"/>
        <v>1653</v>
      </c>
      <c r="J1665" s="83">
        <f t="shared" si="311"/>
        <v>1598</v>
      </c>
      <c r="K1665" s="17" t="s">
        <v>4728</v>
      </c>
      <c r="L1665" s="60" t="s">
        <v>4785</v>
      </c>
      <c r="M1665" s="60" t="s">
        <v>5649</v>
      </c>
      <c r="N1665" s="55" t="s">
        <v>4806</v>
      </c>
      <c r="O1665" s="18" t="s">
        <v>4692</v>
      </c>
      <c r="P1665" s="47" t="s">
        <v>4693</v>
      </c>
      <c r="Q1665" s="48">
        <v>42369</v>
      </c>
      <c r="R1665" s="66" t="s">
        <v>1809</v>
      </c>
      <c r="S1665" s="48" t="s">
        <v>76</v>
      </c>
      <c r="T1665" s="56" t="s">
        <v>77</v>
      </c>
      <c r="U1665" s="47" t="s">
        <v>1821</v>
      </c>
      <c r="V1665" s="58" t="s">
        <v>148</v>
      </c>
      <c r="W1665" s="58" t="s">
        <v>149</v>
      </c>
      <c r="X1665" s="58" t="s">
        <v>5183</v>
      </c>
      <c r="Y1665" s="19" t="s">
        <v>5169</v>
      </c>
      <c r="Z1665" s="71"/>
      <c r="AA1665" s="69"/>
      <c r="AB1665" s="68">
        <f t="shared" si="313"/>
        <v>0</v>
      </c>
      <c r="AC1665" s="69">
        <v>1209</v>
      </c>
      <c r="AD1665" s="69">
        <v>651</v>
      </c>
      <c r="AE1665" s="69"/>
      <c r="AF1665" s="68">
        <f t="shared" si="314"/>
        <v>1860</v>
      </c>
      <c r="AG1665" s="69"/>
      <c r="AH1665" s="69"/>
      <c r="AI1665" s="69"/>
      <c r="AJ1665" s="68">
        <f t="shared" si="315"/>
        <v>0</v>
      </c>
      <c r="AK1665" s="69"/>
      <c r="AL1665" s="69"/>
      <c r="AM1665" s="69"/>
      <c r="AN1665" s="69"/>
      <c r="AO1665" s="69">
        <v>150</v>
      </c>
      <c r="AP1665" s="69">
        <v>158</v>
      </c>
      <c r="AQ1665" s="68">
        <f t="shared" si="316"/>
        <v>308</v>
      </c>
      <c r="AR1665" s="69">
        <v>529.16</v>
      </c>
      <c r="AS1665" s="69"/>
      <c r="AT1665" s="72">
        <f t="shared" si="317"/>
        <v>108.81</v>
      </c>
      <c r="AU1665" s="71">
        <f t="shared" si="321"/>
        <v>12.210899999999999</v>
      </c>
      <c r="AV1665" s="68">
        <f t="shared" si="318"/>
        <v>2818.1808999999998</v>
      </c>
      <c r="AW1665" s="68">
        <f t="shared" si="320"/>
        <v>33818.1708</v>
      </c>
      <c r="AX1665" s="70">
        <v>400</v>
      </c>
      <c r="AY1665" s="70">
        <v>600</v>
      </c>
      <c r="AZ1665" s="70"/>
      <c r="BA1665" s="68">
        <f t="shared" si="319"/>
        <v>34818.1708</v>
      </c>
      <c r="BB1665" s="17" t="s">
        <v>4854</v>
      </c>
      <c r="BC1665" s="81" t="s">
        <v>4954</v>
      </c>
    </row>
    <row r="1666" spans="1:55" s="20" customFormat="1" ht="39.75" customHeight="1" x14ac:dyDescent="0.25">
      <c r="A1666" s="81" t="s">
        <v>73</v>
      </c>
      <c r="B1666" s="34" t="s">
        <v>2</v>
      </c>
      <c r="C1666" s="34"/>
      <c r="D1666" s="34"/>
      <c r="E1666" s="34"/>
      <c r="F1666" s="34" t="s">
        <v>5182</v>
      </c>
      <c r="G1666" s="15" t="s">
        <v>4783</v>
      </c>
      <c r="H1666" s="16" t="s">
        <v>4783</v>
      </c>
      <c r="I1666" s="172">
        <f t="shared" si="312"/>
        <v>1654</v>
      </c>
      <c r="J1666" s="83">
        <f t="shared" si="311"/>
        <v>1599</v>
      </c>
      <c r="K1666" s="17" t="s">
        <v>4728</v>
      </c>
      <c r="L1666" s="60" t="s">
        <v>4785</v>
      </c>
      <c r="M1666" s="60" t="s">
        <v>5649</v>
      </c>
      <c r="N1666" s="55" t="s">
        <v>4806</v>
      </c>
      <c r="O1666" s="18" t="s">
        <v>5168</v>
      </c>
      <c r="P1666" s="47" t="s">
        <v>5381</v>
      </c>
      <c r="Q1666" s="48">
        <v>42675</v>
      </c>
      <c r="R1666" s="66" t="s">
        <v>5324</v>
      </c>
      <c r="S1666" s="48" t="s">
        <v>76</v>
      </c>
      <c r="T1666" s="56" t="s">
        <v>77</v>
      </c>
      <c r="U1666" s="47" t="s">
        <v>1821</v>
      </c>
      <c r="V1666" s="186" t="s">
        <v>148</v>
      </c>
      <c r="W1666" s="58" t="s">
        <v>149</v>
      </c>
      <c r="X1666" s="58" t="s">
        <v>5183</v>
      </c>
      <c r="Y1666" s="19" t="s">
        <v>5197</v>
      </c>
      <c r="Z1666" s="71"/>
      <c r="AA1666" s="69"/>
      <c r="AB1666" s="68">
        <f t="shared" si="313"/>
        <v>0</v>
      </c>
      <c r="AC1666" s="69">
        <v>1209</v>
      </c>
      <c r="AD1666" s="69">
        <v>651</v>
      </c>
      <c r="AE1666" s="69"/>
      <c r="AF1666" s="68">
        <f t="shared" si="314"/>
        <v>1860</v>
      </c>
      <c r="AG1666" s="69"/>
      <c r="AH1666" s="69"/>
      <c r="AI1666" s="69"/>
      <c r="AJ1666" s="68">
        <f t="shared" si="315"/>
        <v>0</v>
      </c>
      <c r="AK1666" s="69"/>
      <c r="AL1666" s="69"/>
      <c r="AM1666" s="69"/>
      <c r="AN1666" s="69"/>
      <c r="AO1666" s="69"/>
      <c r="AP1666" s="69">
        <v>158</v>
      </c>
      <c r="AQ1666" s="68">
        <f t="shared" si="316"/>
        <v>158</v>
      </c>
      <c r="AR1666" s="69">
        <v>528.16</v>
      </c>
      <c r="AS1666" s="69"/>
      <c r="AT1666" s="72">
        <f t="shared" si="317"/>
        <v>108.81</v>
      </c>
      <c r="AU1666" s="71">
        <f t="shared" si="321"/>
        <v>12.210899999999999</v>
      </c>
      <c r="AV1666" s="68">
        <f t="shared" si="318"/>
        <v>2667.1808999999998</v>
      </c>
      <c r="AW1666" s="68">
        <f t="shared" si="320"/>
        <v>32006.1708</v>
      </c>
      <c r="AX1666" s="70">
        <v>400</v>
      </c>
      <c r="AY1666" s="70">
        <v>600</v>
      </c>
      <c r="AZ1666" s="70"/>
      <c r="BA1666" s="68">
        <f t="shared" si="319"/>
        <v>33006.1708</v>
      </c>
      <c r="BB1666" s="17" t="s">
        <v>5447</v>
      </c>
      <c r="BC1666" s="81" t="s">
        <v>5134</v>
      </c>
    </row>
    <row r="1667" spans="1:55" s="20" customFormat="1" ht="39.75" customHeight="1" x14ac:dyDescent="0.25">
      <c r="A1667" s="81" t="s">
        <v>73</v>
      </c>
      <c r="B1667" s="34" t="s">
        <v>2</v>
      </c>
      <c r="C1667" s="34"/>
      <c r="D1667" s="34"/>
      <c r="E1667" s="34"/>
      <c r="F1667" s="34" t="s">
        <v>5182</v>
      </c>
      <c r="G1667" s="15" t="s">
        <v>4783</v>
      </c>
      <c r="H1667" s="16" t="s">
        <v>4783</v>
      </c>
      <c r="I1667" s="172">
        <f t="shared" si="312"/>
        <v>1655</v>
      </c>
      <c r="J1667" s="83">
        <f t="shared" si="311"/>
        <v>1600</v>
      </c>
      <c r="K1667" s="17" t="s">
        <v>4728</v>
      </c>
      <c r="L1667" s="60" t="s">
        <v>4785</v>
      </c>
      <c r="M1667" s="60" t="s">
        <v>5649</v>
      </c>
      <c r="N1667" s="55" t="s">
        <v>4806</v>
      </c>
      <c r="O1667" s="18" t="s">
        <v>5170</v>
      </c>
      <c r="P1667" s="47" t="s">
        <v>5382</v>
      </c>
      <c r="Q1667" s="48">
        <v>42675</v>
      </c>
      <c r="R1667" s="66" t="s">
        <v>5325</v>
      </c>
      <c r="S1667" s="48" t="s">
        <v>76</v>
      </c>
      <c r="T1667" s="56" t="s">
        <v>77</v>
      </c>
      <c r="U1667" s="47" t="s">
        <v>1821</v>
      </c>
      <c r="V1667" s="186" t="s">
        <v>148</v>
      </c>
      <c r="W1667" s="58" t="s">
        <v>149</v>
      </c>
      <c r="X1667" s="58" t="s">
        <v>5183</v>
      </c>
      <c r="Y1667" s="19" t="s">
        <v>5197</v>
      </c>
      <c r="Z1667" s="71"/>
      <c r="AA1667" s="69"/>
      <c r="AB1667" s="68">
        <f t="shared" si="313"/>
        <v>0</v>
      </c>
      <c r="AC1667" s="69">
        <v>1209</v>
      </c>
      <c r="AD1667" s="69">
        <v>651</v>
      </c>
      <c r="AE1667" s="69"/>
      <c r="AF1667" s="68">
        <f t="shared" si="314"/>
        <v>1860</v>
      </c>
      <c r="AG1667" s="69"/>
      <c r="AH1667" s="69"/>
      <c r="AI1667" s="69"/>
      <c r="AJ1667" s="68">
        <f t="shared" si="315"/>
        <v>0</v>
      </c>
      <c r="AK1667" s="69"/>
      <c r="AL1667" s="69"/>
      <c r="AM1667" s="69"/>
      <c r="AN1667" s="69"/>
      <c r="AO1667" s="69"/>
      <c r="AP1667" s="69">
        <v>158</v>
      </c>
      <c r="AQ1667" s="68">
        <f t="shared" si="316"/>
        <v>158</v>
      </c>
      <c r="AR1667" s="69">
        <v>336.92</v>
      </c>
      <c r="AS1667" s="69"/>
      <c r="AT1667" s="72">
        <f t="shared" si="317"/>
        <v>108.81</v>
      </c>
      <c r="AU1667" s="71">
        <f t="shared" si="321"/>
        <v>12.210899999999999</v>
      </c>
      <c r="AV1667" s="68">
        <f t="shared" si="318"/>
        <v>2475.9409000000001</v>
      </c>
      <c r="AW1667" s="68">
        <f t="shared" si="320"/>
        <v>29711.290800000002</v>
      </c>
      <c r="AX1667" s="70">
        <v>400</v>
      </c>
      <c r="AY1667" s="70">
        <v>600</v>
      </c>
      <c r="AZ1667" s="70"/>
      <c r="BA1667" s="68">
        <f t="shared" si="319"/>
        <v>30711.290800000002</v>
      </c>
      <c r="BB1667" s="17" t="s">
        <v>5447</v>
      </c>
      <c r="BC1667" s="81" t="s">
        <v>5134</v>
      </c>
    </row>
    <row r="1668" spans="1:55" s="20" customFormat="1" ht="39.75" customHeight="1" x14ac:dyDescent="0.25">
      <c r="A1668" s="81" t="s">
        <v>73</v>
      </c>
      <c r="B1668" s="34" t="s">
        <v>2</v>
      </c>
      <c r="C1668" s="34"/>
      <c r="D1668" s="34"/>
      <c r="E1668" s="34"/>
      <c r="F1668" s="34" t="s">
        <v>5182</v>
      </c>
      <c r="G1668" s="15" t="s">
        <v>4783</v>
      </c>
      <c r="H1668" s="16" t="s">
        <v>4783</v>
      </c>
      <c r="I1668" s="172">
        <f t="shared" si="312"/>
        <v>1656</v>
      </c>
      <c r="J1668" s="83">
        <f t="shared" si="311"/>
        <v>1601</v>
      </c>
      <c r="K1668" s="17" t="s">
        <v>4728</v>
      </c>
      <c r="L1668" s="60" t="s">
        <v>4785</v>
      </c>
      <c r="M1668" s="60" t="s">
        <v>5649</v>
      </c>
      <c r="N1668" s="55" t="s">
        <v>4806</v>
      </c>
      <c r="O1668" s="18" t="s">
        <v>5171</v>
      </c>
      <c r="P1668" s="47" t="s">
        <v>5383</v>
      </c>
      <c r="Q1668" s="48">
        <v>42675</v>
      </c>
      <c r="R1668" s="66" t="s">
        <v>5326</v>
      </c>
      <c r="S1668" s="48" t="s">
        <v>76</v>
      </c>
      <c r="T1668" s="56" t="s">
        <v>77</v>
      </c>
      <c r="U1668" s="47" t="s">
        <v>1821</v>
      </c>
      <c r="V1668" s="186" t="s">
        <v>148</v>
      </c>
      <c r="W1668" s="58" t="s">
        <v>149</v>
      </c>
      <c r="X1668" s="58" t="s">
        <v>5183</v>
      </c>
      <c r="Y1668" s="19" t="s">
        <v>5197</v>
      </c>
      <c r="Z1668" s="71"/>
      <c r="AA1668" s="69"/>
      <c r="AB1668" s="68">
        <f t="shared" si="313"/>
        <v>0</v>
      </c>
      <c r="AC1668" s="69">
        <v>1209</v>
      </c>
      <c r="AD1668" s="69">
        <v>651</v>
      </c>
      <c r="AE1668" s="69"/>
      <c r="AF1668" s="68">
        <f t="shared" si="314"/>
        <v>1860</v>
      </c>
      <c r="AG1668" s="69"/>
      <c r="AH1668" s="69"/>
      <c r="AI1668" s="69"/>
      <c r="AJ1668" s="68">
        <f t="shared" si="315"/>
        <v>0</v>
      </c>
      <c r="AK1668" s="69"/>
      <c r="AL1668" s="69"/>
      <c r="AM1668" s="69"/>
      <c r="AN1668" s="69"/>
      <c r="AO1668" s="69"/>
      <c r="AP1668" s="69">
        <v>158</v>
      </c>
      <c r="AQ1668" s="68">
        <f t="shared" si="316"/>
        <v>158</v>
      </c>
      <c r="AR1668" s="69">
        <v>330</v>
      </c>
      <c r="AS1668" s="69"/>
      <c r="AT1668" s="72">
        <f t="shared" si="317"/>
        <v>108.81</v>
      </c>
      <c r="AU1668" s="71">
        <f t="shared" si="321"/>
        <v>12.210899999999999</v>
      </c>
      <c r="AV1668" s="68">
        <f t="shared" si="318"/>
        <v>2469.0209</v>
      </c>
      <c r="AW1668" s="68">
        <f t="shared" si="320"/>
        <v>29628.250800000002</v>
      </c>
      <c r="AX1668" s="70">
        <v>400</v>
      </c>
      <c r="AY1668" s="70">
        <v>600</v>
      </c>
      <c r="AZ1668" s="70"/>
      <c r="BA1668" s="68">
        <f t="shared" si="319"/>
        <v>30628.250800000002</v>
      </c>
      <c r="BB1668" s="17" t="s">
        <v>5447</v>
      </c>
      <c r="BC1668" s="81" t="s">
        <v>5134</v>
      </c>
    </row>
    <row r="1669" spans="1:55" s="20" customFormat="1" ht="39.75" customHeight="1" x14ac:dyDescent="0.25">
      <c r="A1669" s="81" t="s">
        <v>73</v>
      </c>
      <c r="B1669" s="34" t="s">
        <v>2</v>
      </c>
      <c r="C1669" s="34"/>
      <c r="D1669" s="34"/>
      <c r="E1669" s="34"/>
      <c r="F1669" s="34" t="s">
        <v>5182</v>
      </c>
      <c r="G1669" s="15" t="s">
        <v>4783</v>
      </c>
      <c r="H1669" s="16" t="s">
        <v>4783</v>
      </c>
      <c r="I1669" s="172">
        <f t="shared" si="312"/>
        <v>1657</v>
      </c>
      <c r="J1669" s="83">
        <f t="shared" si="311"/>
        <v>1602</v>
      </c>
      <c r="K1669" s="17" t="s">
        <v>4728</v>
      </c>
      <c r="L1669" s="60" t="s">
        <v>4785</v>
      </c>
      <c r="M1669" s="60" t="s">
        <v>5649</v>
      </c>
      <c r="N1669" s="55" t="s">
        <v>4806</v>
      </c>
      <c r="O1669" s="18" t="s">
        <v>5879</v>
      </c>
      <c r="P1669" s="47" t="s">
        <v>5880</v>
      </c>
      <c r="Q1669" s="48">
        <v>42675</v>
      </c>
      <c r="R1669" s="66" t="s">
        <v>5333</v>
      </c>
      <c r="S1669" s="48" t="s">
        <v>76</v>
      </c>
      <c r="T1669" s="56" t="s">
        <v>1816</v>
      </c>
      <c r="U1669" s="47" t="s">
        <v>1821</v>
      </c>
      <c r="V1669" s="186" t="s">
        <v>148</v>
      </c>
      <c r="W1669" s="58" t="s">
        <v>149</v>
      </c>
      <c r="X1669" s="58" t="s">
        <v>5183</v>
      </c>
      <c r="Y1669" s="19" t="s">
        <v>5197</v>
      </c>
      <c r="Z1669" s="71"/>
      <c r="AA1669" s="69"/>
      <c r="AB1669" s="68">
        <f t="shared" si="313"/>
        <v>0</v>
      </c>
      <c r="AC1669" s="69">
        <v>1209</v>
      </c>
      <c r="AD1669" s="69">
        <v>651</v>
      </c>
      <c r="AE1669" s="69"/>
      <c r="AF1669" s="68">
        <f t="shared" si="314"/>
        <v>1860</v>
      </c>
      <c r="AG1669" s="69"/>
      <c r="AH1669" s="69"/>
      <c r="AI1669" s="69"/>
      <c r="AJ1669" s="68">
        <f t="shared" si="315"/>
        <v>0</v>
      </c>
      <c r="AK1669" s="69"/>
      <c r="AL1669" s="69"/>
      <c r="AM1669" s="69"/>
      <c r="AN1669" s="69"/>
      <c r="AO1669" s="69"/>
      <c r="AP1669" s="69">
        <v>158</v>
      </c>
      <c r="AQ1669" s="68">
        <f t="shared" si="316"/>
        <v>158</v>
      </c>
      <c r="AR1669" s="69">
        <v>330</v>
      </c>
      <c r="AS1669" s="69"/>
      <c r="AT1669" s="72">
        <f t="shared" si="317"/>
        <v>108.81</v>
      </c>
      <c r="AU1669" s="71">
        <f t="shared" si="321"/>
        <v>12.210899999999999</v>
      </c>
      <c r="AV1669" s="68">
        <f t="shared" si="318"/>
        <v>2469.0209</v>
      </c>
      <c r="AW1669" s="68">
        <f t="shared" si="320"/>
        <v>29628.250800000002</v>
      </c>
      <c r="AX1669" s="70">
        <v>400</v>
      </c>
      <c r="AY1669" s="70">
        <v>600</v>
      </c>
      <c r="AZ1669" s="70"/>
      <c r="BA1669" s="68">
        <f t="shared" si="319"/>
        <v>30628.250800000002</v>
      </c>
      <c r="BB1669" s="17" t="s">
        <v>5951</v>
      </c>
      <c r="BC1669" s="81"/>
    </row>
    <row r="1670" spans="1:55" s="20" customFormat="1" ht="39.75" customHeight="1" x14ac:dyDescent="0.25">
      <c r="A1670" s="81" t="s">
        <v>73</v>
      </c>
      <c r="B1670" s="34" t="s">
        <v>2</v>
      </c>
      <c r="C1670" s="34"/>
      <c r="D1670" s="34"/>
      <c r="E1670" s="34"/>
      <c r="F1670" s="34" t="s">
        <v>5182</v>
      </c>
      <c r="G1670" s="15" t="s">
        <v>4783</v>
      </c>
      <c r="H1670" s="16" t="s">
        <v>4783</v>
      </c>
      <c r="I1670" s="172">
        <f t="shared" si="312"/>
        <v>1658</v>
      </c>
      <c r="J1670" s="83">
        <f t="shared" si="311"/>
        <v>1603</v>
      </c>
      <c r="K1670" s="17" t="s">
        <v>4728</v>
      </c>
      <c r="L1670" s="60" t="s">
        <v>4785</v>
      </c>
      <c r="M1670" s="60" t="s">
        <v>5649</v>
      </c>
      <c r="N1670" s="55" t="s">
        <v>4806</v>
      </c>
      <c r="O1670" s="18" t="s">
        <v>5172</v>
      </c>
      <c r="P1670" s="47" t="s">
        <v>5384</v>
      </c>
      <c r="Q1670" s="48">
        <v>42675</v>
      </c>
      <c r="R1670" s="66" t="s">
        <v>5327</v>
      </c>
      <c r="S1670" s="48" t="s">
        <v>76</v>
      </c>
      <c r="T1670" s="56" t="s">
        <v>77</v>
      </c>
      <c r="U1670" s="47" t="s">
        <v>1821</v>
      </c>
      <c r="V1670" s="186" t="s">
        <v>148</v>
      </c>
      <c r="W1670" s="58" t="s">
        <v>149</v>
      </c>
      <c r="X1670" s="58" t="s">
        <v>5183</v>
      </c>
      <c r="Y1670" s="19" t="s">
        <v>5197</v>
      </c>
      <c r="Z1670" s="71"/>
      <c r="AA1670" s="69"/>
      <c r="AB1670" s="68">
        <f t="shared" si="313"/>
        <v>0</v>
      </c>
      <c r="AC1670" s="69">
        <v>1209</v>
      </c>
      <c r="AD1670" s="69">
        <v>651</v>
      </c>
      <c r="AE1670" s="69"/>
      <c r="AF1670" s="68">
        <f t="shared" si="314"/>
        <v>1860</v>
      </c>
      <c r="AG1670" s="69"/>
      <c r="AH1670" s="69"/>
      <c r="AI1670" s="69"/>
      <c r="AJ1670" s="68">
        <f t="shared" si="315"/>
        <v>0</v>
      </c>
      <c r="AK1670" s="69"/>
      <c r="AL1670" s="69"/>
      <c r="AM1670" s="69"/>
      <c r="AN1670" s="69"/>
      <c r="AO1670" s="69"/>
      <c r="AP1670" s="69">
        <v>158</v>
      </c>
      <c r="AQ1670" s="68">
        <f t="shared" si="316"/>
        <v>158</v>
      </c>
      <c r="AR1670" s="69">
        <v>502.38</v>
      </c>
      <c r="AS1670" s="69"/>
      <c r="AT1670" s="72">
        <f t="shared" si="317"/>
        <v>108.81</v>
      </c>
      <c r="AU1670" s="71">
        <f t="shared" si="321"/>
        <v>12.210899999999999</v>
      </c>
      <c r="AV1670" s="68">
        <f t="shared" si="318"/>
        <v>2641.4009000000001</v>
      </c>
      <c r="AW1670" s="68">
        <f t="shared" si="320"/>
        <v>31696.810799999999</v>
      </c>
      <c r="AX1670" s="70">
        <v>400</v>
      </c>
      <c r="AY1670" s="70">
        <v>600</v>
      </c>
      <c r="AZ1670" s="70"/>
      <c r="BA1670" s="68">
        <f t="shared" si="319"/>
        <v>32696.810799999999</v>
      </c>
      <c r="BB1670" s="17" t="s">
        <v>5447</v>
      </c>
      <c r="BC1670" s="81" t="s">
        <v>5134</v>
      </c>
    </row>
    <row r="1671" spans="1:55" s="20" customFormat="1" ht="39.75" customHeight="1" x14ac:dyDescent="0.25">
      <c r="A1671" s="81" t="s">
        <v>73</v>
      </c>
      <c r="B1671" s="34" t="s">
        <v>2</v>
      </c>
      <c r="C1671" s="34"/>
      <c r="D1671" s="34"/>
      <c r="E1671" s="34"/>
      <c r="F1671" s="34" t="s">
        <v>5182</v>
      </c>
      <c r="G1671" s="15" t="s">
        <v>4783</v>
      </c>
      <c r="H1671" s="16" t="s">
        <v>4783</v>
      </c>
      <c r="I1671" s="172">
        <f t="shared" si="312"/>
        <v>1659</v>
      </c>
      <c r="J1671" s="83">
        <f t="shared" si="311"/>
        <v>1604</v>
      </c>
      <c r="K1671" s="17" t="s">
        <v>4728</v>
      </c>
      <c r="L1671" s="60" t="s">
        <v>4785</v>
      </c>
      <c r="M1671" s="60" t="s">
        <v>5649</v>
      </c>
      <c r="N1671" s="55" t="s">
        <v>4806</v>
      </c>
      <c r="O1671" s="18" t="s">
        <v>5173</v>
      </c>
      <c r="P1671" s="47" t="s">
        <v>5385</v>
      </c>
      <c r="Q1671" s="48">
        <v>42675</v>
      </c>
      <c r="R1671" s="66" t="s">
        <v>5328</v>
      </c>
      <c r="S1671" s="48" t="s">
        <v>76</v>
      </c>
      <c r="T1671" s="56" t="s">
        <v>77</v>
      </c>
      <c r="U1671" s="47" t="s">
        <v>1821</v>
      </c>
      <c r="V1671" s="186" t="s">
        <v>148</v>
      </c>
      <c r="W1671" s="58" t="s">
        <v>149</v>
      </c>
      <c r="X1671" s="58" t="s">
        <v>5183</v>
      </c>
      <c r="Y1671" s="19" t="s">
        <v>5197</v>
      </c>
      <c r="Z1671" s="71"/>
      <c r="AA1671" s="69"/>
      <c r="AB1671" s="68">
        <f t="shared" si="313"/>
        <v>0</v>
      </c>
      <c r="AC1671" s="69">
        <v>1209</v>
      </c>
      <c r="AD1671" s="69">
        <v>651</v>
      </c>
      <c r="AE1671" s="69"/>
      <c r="AF1671" s="68">
        <f t="shared" si="314"/>
        <v>1860</v>
      </c>
      <c r="AG1671" s="69"/>
      <c r="AH1671" s="69"/>
      <c r="AI1671" s="69"/>
      <c r="AJ1671" s="68">
        <f t="shared" si="315"/>
        <v>0</v>
      </c>
      <c r="AK1671" s="69"/>
      <c r="AL1671" s="69"/>
      <c r="AM1671" s="69"/>
      <c r="AN1671" s="69"/>
      <c r="AO1671" s="69">
        <v>150</v>
      </c>
      <c r="AP1671" s="69">
        <v>158</v>
      </c>
      <c r="AQ1671" s="68">
        <f t="shared" si="316"/>
        <v>308</v>
      </c>
      <c r="AR1671" s="69">
        <v>529.16</v>
      </c>
      <c r="AS1671" s="69"/>
      <c r="AT1671" s="72">
        <f t="shared" si="317"/>
        <v>108.81</v>
      </c>
      <c r="AU1671" s="71">
        <f t="shared" si="321"/>
        <v>12.210899999999999</v>
      </c>
      <c r="AV1671" s="68">
        <f t="shared" si="318"/>
        <v>2818.1808999999998</v>
      </c>
      <c r="AW1671" s="68">
        <f t="shared" si="320"/>
        <v>33818.1708</v>
      </c>
      <c r="AX1671" s="70">
        <v>400</v>
      </c>
      <c r="AY1671" s="70">
        <v>600</v>
      </c>
      <c r="AZ1671" s="70"/>
      <c r="BA1671" s="68">
        <f t="shared" si="319"/>
        <v>34818.1708</v>
      </c>
      <c r="BB1671" s="17" t="s">
        <v>5447</v>
      </c>
      <c r="BC1671" s="81" t="s">
        <v>5134</v>
      </c>
    </row>
    <row r="1672" spans="1:55" s="20" customFormat="1" ht="39.75" customHeight="1" x14ac:dyDescent="0.25">
      <c r="A1672" s="81" t="s">
        <v>73</v>
      </c>
      <c r="B1672" s="34" t="s">
        <v>2</v>
      </c>
      <c r="C1672" s="34"/>
      <c r="D1672" s="34"/>
      <c r="E1672" s="34"/>
      <c r="F1672" s="34" t="s">
        <v>5182</v>
      </c>
      <c r="G1672" s="15" t="s">
        <v>4783</v>
      </c>
      <c r="H1672" s="16" t="s">
        <v>4783</v>
      </c>
      <c r="I1672" s="172">
        <f t="shared" si="312"/>
        <v>1660</v>
      </c>
      <c r="J1672" s="83">
        <f t="shared" ref="J1672:J1683" si="323">J1671+1</f>
        <v>1605</v>
      </c>
      <c r="K1672" s="17" t="s">
        <v>4728</v>
      </c>
      <c r="L1672" s="60" t="s">
        <v>4785</v>
      </c>
      <c r="M1672" s="60" t="s">
        <v>5649</v>
      </c>
      <c r="N1672" s="55" t="s">
        <v>4806</v>
      </c>
      <c r="O1672" s="18" t="s">
        <v>5174</v>
      </c>
      <c r="P1672" s="47" t="s">
        <v>5386</v>
      </c>
      <c r="Q1672" s="48">
        <v>42675</v>
      </c>
      <c r="R1672" s="66" t="s">
        <v>5329</v>
      </c>
      <c r="S1672" s="48" t="s">
        <v>76</v>
      </c>
      <c r="T1672" s="56" t="s">
        <v>77</v>
      </c>
      <c r="U1672" s="47" t="s">
        <v>1821</v>
      </c>
      <c r="V1672" s="186" t="s">
        <v>148</v>
      </c>
      <c r="W1672" s="58" t="s">
        <v>149</v>
      </c>
      <c r="X1672" s="58" t="s">
        <v>5183</v>
      </c>
      <c r="Y1672" s="19" t="s">
        <v>5197</v>
      </c>
      <c r="Z1672" s="71"/>
      <c r="AA1672" s="69"/>
      <c r="AB1672" s="68">
        <f t="shared" si="313"/>
        <v>0</v>
      </c>
      <c r="AC1672" s="69">
        <v>1209</v>
      </c>
      <c r="AD1672" s="69">
        <v>651</v>
      </c>
      <c r="AE1672" s="69"/>
      <c r="AF1672" s="68">
        <f t="shared" si="314"/>
        <v>1860</v>
      </c>
      <c r="AG1672" s="69"/>
      <c r="AH1672" s="69"/>
      <c r="AI1672" s="69"/>
      <c r="AJ1672" s="68">
        <f t="shared" si="315"/>
        <v>0</v>
      </c>
      <c r="AK1672" s="69"/>
      <c r="AL1672" s="69"/>
      <c r="AM1672" s="69"/>
      <c r="AN1672" s="69"/>
      <c r="AO1672" s="69"/>
      <c r="AP1672" s="69">
        <v>158</v>
      </c>
      <c r="AQ1672" s="68">
        <f t="shared" si="316"/>
        <v>158</v>
      </c>
      <c r="AR1672" s="69">
        <v>575.72</v>
      </c>
      <c r="AS1672" s="69"/>
      <c r="AT1672" s="72">
        <f t="shared" si="317"/>
        <v>108.81</v>
      </c>
      <c r="AU1672" s="71">
        <f t="shared" si="321"/>
        <v>12.210899999999999</v>
      </c>
      <c r="AV1672" s="68">
        <f t="shared" si="318"/>
        <v>2714.7409000000002</v>
      </c>
      <c r="AW1672" s="68">
        <f t="shared" si="320"/>
        <v>32576.890800000001</v>
      </c>
      <c r="AX1672" s="70">
        <v>400</v>
      </c>
      <c r="AY1672" s="70">
        <v>600</v>
      </c>
      <c r="AZ1672" s="70"/>
      <c r="BA1672" s="68">
        <f t="shared" si="319"/>
        <v>33576.890800000001</v>
      </c>
      <c r="BB1672" s="17" t="s">
        <v>5447</v>
      </c>
      <c r="BC1672" s="81" t="s">
        <v>5134</v>
      </c>
    </row>
    <row r="1673" spans="1:55" s="20" customFormat="1" ht="39.75" customHeight="1" x14ac:dyDescent="0.25">
      <c r="A1673" s="81" t="s">
        <v>73</v>
      </c>
      <c r="B1673" s="34" t="s">
        <v>2</v>
      </c>
      <c r="C1673" s="34"/>
      <c r="D1673" s="34"/>
      <c r="E1673" s="34"/>
      <c r="F1673" s="34" t="s">
        <v>5182</v>
      </c>
      <c r="G1673" s="15" t="s">
        <v>4783</v>
      </c>
      <c r="H1673" s="16" t="s">
        <v>4783</v>
      </c>
      <c r="I1673" s="172">
        <f t="shared" si="312"/>
        <v>1661</v>
      </c>
      <c r="J1673" s="83">
        <f t="shared" si="323"/>
        <v>1606</v>
      </c>
      <c r="K1673" s="17" t="s">
        <v>4728</v>
      </c>
      <c r="L1673" s="60" t="s">
        <v>4785</v>
      </c>
      <c r="M1673" s="60" t="s">
        <v>5649</v>
      </c>
      <c r="N1673" s="55" t="s">
        <v>4806</v>
      </c>
      <c r="O1673" s="18" t="s">
        <v>5881</v>
      </c>
      <c r="P1673" s="47" t="s">
        <v>5882</v>
      </c>
      <c r="Q1673" s="48">
        <v>42675</v>
      </c>
      <c r="R1673" s="66" t="s">
        <v>5334</v>
      </c>
      <c r="S1673" s="48" t="s">
        <v>76</v>
      </c>
      <c r="T1673" s="56" t="s">
        <v>1816</v>
      </c>
      <c r="U1673" s="47" t="s">
        <v>1821</v>
      </c>
      <c r="V1673" s="186" t="s">
        <v>148</v>
      </c>
      <c r="W1673" s="58" t="s">
        <v>149</v>
      </c>
      <c r="X1673" s="58" t="s">
        <v>5183</v>
      </c>
      <c r="Y1673" s="19" t="s">
        <v>5197</v>
      </c>
      <c r="Z1673" s="71"/>
      <c r="AA1673" s="69"/>
      <c r="AB1673" s="68">
        <f t="shared" si="313"/>
        <v>0</v>
      </c>
      <c r="AC1673" s="69">
        <v>1209</v>
      </c>
      <c r="AD1673" s="69">
        <v>651</v>
      </c>
      <c r="AE1673" s="69"/>
      <c r="AF1673" s="68">
        <f t="shared" si="314"/>
        <v>1860</v>
      </c>
      <c r="AG1673" s="69"/>
      <c r="AH1673" s="69"/>
      <c r="AI1673" s="69"/>
      <c r="AJ1673" s="68">
        <f t="shared" si="315"/>
        <v>0</v>
      </c>
      <c r="AK1673" s="69"/>
      <c r="AL1673" s="69"/>
      <c r="AM1673" s="69"/>
      <c r="AN1673" s="69"/>
      <c r="AO1673" s="69">
        <v>150</v>
      </c>
      <c r="AP1673" s="69">
        <v>158</v>
      </c>
      <c r="AQ1673" s="68">
        <f t="shared" si="316"/>
        <v>308</v>
      </c>
      <c r="AR1673" s="69">
        <v>330</v>
      </c>
      <c r="AS1673" s="69"/>
      <c r="AT1673" s="72">
        <f t="shared" si="317"/>
        <v>108.81</v>
      </c>
      <c r="AU1673" s="71">
        <f t="shared" si="321"/>
        <v>12.210899999999999</v>
      </c>
      <c r="AV1673" s="68">
        <f t="shared" si="318"/>
        <v>2619.0209</v>
      </c>
      <c r="AW1673" s="68">
        <f t="shared" si="320"/>
        <v>31428.250800000002</v>
      </c>
      <c r="AX1673" s="70">
        <v>400</v>
      </c>
      <c r="AY1673" s="70">
        <v>600</v>
      </c>
      <c r="AZ1673" s="70"/>
      <c r="BA1673" s="68">
        <f t="shared" si="319"/>
        <v>32428.250800000002</v>
      </c>
      <c r="BB1673" s="17" t="s">
        <v>5952</v>
      </c>
      <c r="BC1673" s="81"/>
    </row>
    <row r="1674" spans="1:55" s="20" customFormat="1" ht="39.75" customHeight="1" x14ac:dyDescent="0.25">
      <c r="A1674" s="81" t="s">
        <v>73</v>
      </c>
      <c r="B1674" s="34" t="s">
        <v>2</v>
      </c>
      <c r="C1674" s="34"/>
      <c r="D1674" s="34"/>
      <c r="E1674" s="34"/>
      <c r="F1674" s="34" t="s">
        <v>5182</v>
      </c>
      <c r="G1674" s="15" t="s">
        <v>4783</v>
      </c>
      <c r="H1674" s="16" t="s">
        <v>4783</v>
      </c>
      <c r="I1674" s="172">
        <f t="shared" si="312"/>
        <v>1662</v>
      </c>
      <c r="J1674" s="83">
        <f t="shared" si="323"/>
        <v>1607</v>
      </c>
      <c r="K1674" s="17" t="s">
        <v>4728</v>
      </c>
      <c r="L1674" s="60" t="s">
        <v>4785</v>
      </c>
      <c r="M1674" s="60" t="s">
        <v>5649</v>
      </c>
      <c r="N1674" s="55" t="s">
        <v>4806</v>
      </c>
      <c r="O1674" s="18" t="s">
        <v>5175</v>
      </c>
      <c r="P1674" s="47" t="s">
        <v>5387</v>
      </c>
      <c r="Q1674" s="48">
        <v>42675</v>
      </c>
      <c r="R1674" s="66" t="s">
        <v>5330</v>
      </c>
      <c r="S1674" s="48" t="s">
        <v>76</v>
      </c>
      <c r="T1674" s="56" t="s">
        <v>77</v>
      </c>
      <c r="U1674" s="47" t="s">
        <v>1821</v>
      </c>
      <c r="V1674" s="186" t="s">
        <v>148</v>
      </c>
      <c r="W1674" s="58" t="s">
        <v>149</v>
      </c>
      <c r="X1674" s="58" t="s">
        <v>5183</v>
      </c>
      <c r="Y1674" s="19" t="s">
        <v>5197</v>
      </c>
      <c r="Z1674" s="71"/>
      <c r="AA1674" s="69"/>
      <c r="AB1674" s="68">
        <f t="shared" si="313"/>
        <v>0</v>
      </c>
      <c r="AC1674" s="69">
        <v>1209</v>
      </c>
      <c r="AD1674" s="69">
        <v>651</v>
      </c>
      <c r="AE1674" s="69"/>
      <c r="AF1674" s="68">
        <f t="shared" si="314"/>
        <v>1860</v>
      </c>
      <c r="AG1674" s="69"/>
      <c r="AH1674" s="69"/>
      <c r="AI1674" s="69"/>
      <c r="AJ1674" s="68">
        <f t="shared" si="315"/>
        <v>0</v>
      </c>
      <c r="AK1674" s="69"/>
      <c r="AL1674" s="69"/>
      <c r="AM1674" s="69"/>
      <c r="AN1674" s="69"/>
      <c r="AO1674" s="69">
        <v>150</v>
      </c>
      <c r="AP1674" s="69">
        <v>158</v>
      </c>
      <c r="AQ1674" s="68">
        <f t="shared" si="316"/>
        <v>308</v>
      </c>
      <c r="AR1674" s="69">
        <v>575.72</v>
      </c>
      <c r="AS1674" s="69"/>
      <c r="AT1674" s="72">
        <f t="shared" si="317"/>
        <v>108.81</v>
      </c>
      <c r="AU1674" s="71">
        <f t="shared" si="321"/>
        <v>12.210899999999999</v>
      </c>
      <c r="AV1674" s="68">
        <f t="shared" si="318"/>
        <v>2864.7409000000002</v>
      </c>
      <c r="AW1674" s="68">
        <f t="shared" si="320"/>
        <v>34376.890800000001</v>
      </c>
      <c r="AX1674" s="70">
        <v>400</v>
      </c>
      <c r="AY1674" s="70">
        <v>600</v>
      </c>
      <c r="AZ1674" s="70"/>
      <c r="BA1674" s="68">
        <f t="shared" si="319"/>
        <v>35376.890800000001</v>
      </c>
      <c r="BB1674" s="17" t="s">
        <v>5447</v>
      </c>
      <c r="BC1674" s="81" t="s">
        <v>5134</v>
      </c>
    </row>
    <row r="1675" spans="1:55" s="20" customFormat="1" ht="39.75" customHeight="1" x14ac:dyDescent="0.25">
      <c r="A1675" s="81" t="s">
        <v>73</v>
      </c>
      <c r="B1675" s="34" t="s">
        <v>2</v>
      </c>
      <c r="C1675" s="34"/>
      <c r="D1675" s="34"/>
      <c r="E1675" s="34"/>
      <c r="F1675" s="34" t="s">
        <v>5182</v>
      </c>
      <c r="G1675" s="15" t="s">
        <v>4783</v>
      </c>
      <c r="H1675" s="16" t="s">
        <v>4783</v>
      </c>
      <c r="I1675" s="172">
        <f t="shared" si="312"/>
        <v>1663</v>
      </c>
      <c r="J1675" s="83">
        <f t="shared" si="323"/>
        <v>1608</v>
      </c>
      <c r="K1675" s="17" t="s">
        <v>4728</v>
      </c>
      <c r="L1675" s="60" t="s">
        <v>4785</v>
      </c>
      <c r="M1675" s="60" t="s">
        <v>5649</v>
      </c>
      <c r="N1675" s="55" t="s">
        <v>4806</v>
      </c>
      <c r="O1675" s="18" t="s">
        <v>5176</v>
      </c>
      <c r="P1675" s="47" t="s">
        <v>5388</v>
      </c>
      <c r="Q1675" s="48">
        <v>42675</v>
      </c>
      <c r="R1675" s="66" t="s">
        <v>5331</v>
      </c>
      <c r="S1675" s="48" t="s">
        <v>76</v>
      </c>
      <c r="T1675" s="56" t="s">
        <v>77</v>
      </c>
      <c r="U1675" s="47" t="s">
        <v>1821</v>
      </c>
      <c r="V1675" s="186" t="s">
        <v>148</v>
      </c>
      <c r="W1675" s="58" t="s">
        <v>149</v>
      </c>
      <c r="X1675" s="58" t="s">
        <v>5183</v>
      </c>
      <c r="Y1675" s="19" t="s">
        <v>5197</v>
      </c>
      <c r="Z1675" s="71"/>
      <c r="AA1675" s="69"/>
      <c r="AB1675" s="68">
        <f t="shared" si="313"/>
        <v>0</v>
      </c>
      <c r="AC1675" s="69">
        <v>1209</v>
      </c>
      <c r="AD1675" s="69">
        <v>651</v>
      </c>
      <c r="AE1675" s="69"/>
      <c r="AF1675" s="68">
        <f t="shared" si="314"/>
        <v>1860</v>
      </c>
      <c r="AG1675" s="69"/>
      <c r="AH1675" s="69"/>
      <c r="AI1675" s="69"/>
      <c r="AJ1675" s="68">
        <f t="shared" si="315"/>
        <v>0</v>
      </c>
      <c r="AK1675" s="69"/>
      <c r="AL1675" s="69"/>
      <c r="AM1675" s="69"/>
      <c r="AN1675" s="69"/>
      <c r="AO1675" s="69">
        <v>150</v>
      </c>
      <c r="AP1675" s="69">
        <v>158</v>
      </c>
      <c r="AQ1675" s="68">
        <f t="shared" si="316"/>
        <v>308</v>
      </c>
      <c r="AR1675" s="69">
        <v>491.49</v>
      </c>
      <c r="AS1675" s="69"/>
      <c r="AT1675" s="72">
        <f t="shared" si="317"/>
        <v>108.81</v>
      </c>
      <c r="AU1675" s="71">
        <f t="shared" si="321"/>
        <v>12.210899999999999</v>
      </c>
      <c r="AV1675" s="68">
        <f t="shared" si="318"/>
        <v>2780.5108999999998</v>
      </c>
      <c r="AW1675" s="68">
        <f t="shared" si="320"/>
        <v>33366.130799999999</v>
      </c>
      <c r="AX1675" s="70">
        <v>400</v>
      </c>
      <c r="AY1675" s="70">
        <v>600</v>
      </c>
      <c r="AZ1675" s="70"/>
      <c r="BA1675" s="68">
        <f t="shared" si="319"/>
        <v>34366.130799999999</v>
      </c>
      <c r="BB1675" s="17" t="s">
        <v>5447</v>
      </c>
      <c r="BC1675" s="81" t="s">
        <v>5134</v>
      </c>
    </row>
    <row r="1676" spans="1:55" s="20" customFormat="1" ht="39.75" customHeight="1" x14ac:dyDescent="0.25">
      <c r="A1676" s="81" t="s">
        <v>73</v>
      </c>
      <c r="B1676" s="34" t="s">
        <v>2</v>
      </c>
      <c r="C1676" s="34"/>
      <c r="D1676" s="34"/>
      <c r="E1676" s="34"/>
      <c r="F1676" s="34" t="s">
        <v>5182</v>
      </c>
      <c r="G1676" s="15" t="s">
        <v>4783</v>
      </c>
      <c r="H1676" s="16" t="s">
        <v>4783</v>
      </c>
      <c r="I1676" s="172">
        <f t="shared" si="312"/>
        <v>1664</v>
      </c>
      <c r="J1676" s="83">
        <f t="shared" si="323"/>
        <v>1609</v>
      </c>
      <c r="K1676" s="17" t="s">
        <v>4728</v>
      </c>
      <c r="L1676" s="60" t="s">
        <v>4785</v>
      </c>
      <c r="M1676" s="60" t="s">
        <v>5649</v>
      </c>
      <c r="N1676" s="53" t="s">
        <v>4803</v>
      </c>
      <c r="O1676" s="18" t="s">
        <v>3952</v>
      </c>
      <c r="P1676" s="47" t="s">
        <v>3953</v>
      </c>
      <c r="Q1676" s="48">
        <v>29373</v>
      </c>
      <c r="R1676" s="66" t="s">
        <v>1409</v>
      </c>
      <c r="S1676" s="48" t="s">
        <v>76</v>
      </c>
      <c r="T1676" s="56" t="s">
        <v>77</v>
      </c>
      <c r="U1676" s="47" t="s">
        <v>1821</v>
      </c>
      <c r="V1676" s="58" t="s">
        <v>138</v>
      </c>
      <c r="W1676" s="58" t="s">
        <v>139</v>
      </c>
      <c r="X1676" s="58" t="s">
        <v>5183</v>
      </c>
      <c r="Y1676" s="19" t="s">
        <v>1820</v>
      </c>
      <c r="Z1676" s="71"/>
      <c r="AA1676" s="69"/>
      <c r="AB1676" s="68">
        <f t="shared" si="313"/>
        <v>0</v>
      </c>
      <c r="AC1676" s="69">
        <v>1255.1500000000001</v>
      </c>
      <c r="AD1676" s="69">
        <v>675.85</v>
      </c>
      <c r="AE1676" s="69">
        <v>12.64</v>
      </c>
      <c r="AF1676" s="68">
        <f t="shared" si="314"/>
        <v>1943.64</v>
      </c>
      <c r="AG1676" s="69"/>
      <c r="AH1676" s="69"/>
      <c r="AI1676" s="69"/>
      <c r="AJ1676" s="68">
        <f t="shared" si="315"/>
        <v>0</v>
      </c>
      <c r="AK1676" s="69"/>
      <c r="AL1676" s="69"/>
      <c r="AM1676" s="69"/>
      <c r="AN1676" s="69"/>
      <c r="AO1676" s="69"/>
      <c r="AP1676" s="69">
        <v>158</v>
      </c>
      <c r="AQ1676" s="68">
        <f t="shared" si="316"/>
        <v>158</v>
      </c>
      <c r="AR1676" s="69">
        <v>550.94000000000005</v>
      </c>
      <c r="AS1676" s="69"/>
      <c r="AT1676" s="72">
        <f t="shared" si="317"/>
        <v>112.96350000000001</v>
      </c>
      <c r="AU1676" s="71">
        <f t="shared" si="321"/>
        <v>12.677015000000001</v>
      </c>
      <c r="AV1676" s="68">
        <f t="shared" si="318"/>
        <v>2778.2205150000004</v>
      </c>
      <c r="AW1676" s="68">
        <f t="shared" si="320"/>
        <v>33338.646180000003</v>
      </c>
      <c r="AX1676" s="70">
        <v>400</v>
      </c>
      <c r="AY1676" s="70">
        <v>600</v>
      </c>
      <c r="AZ1676" s="70"/>
      <c r="BA1676" s="68">
        <f t="shared" si="319"/>
        <v>34338.646180000003</v>
      </c>
      <c r="BB1676" s="17"/>
      <c r="BC1676" s="81"/>
    </row>
    <row r="1677" spans="1:55" s="20" customFormat="1" ht="39.75" customHeight="1" x14ac:dyDescent="0.25">
      <c r="A1677" s="81" t="s">
        <v>73</v>
      </c>
      <c r="B1677" s="34" t="s">
        <v>2</v>
      </c>
      <c r="C1677" s="34"/>
      <c r="D1677" s="34"/>
      <c r="E1677" s="34"/>
      <c r="F1677" s="34" t="s">
        <v>5182</v>
      </c>
      <c r="G1677" s="15" t="s">
        <v>4783</v>
      </c>
      <c r="H1677" s="16" t="s">
        <v>4783</v>
      </c>
      <c r="I1677" s="172">
        <f t="shared" ref="I1677" si="324">I1676+1</f>
        <v>1665</v>
      </c>
      <c r="J1677" s="83">
        <f t="shared" si="323"/>
        <v>1610</v>
      </c>
      <c r="K1677" s="17" t="s">
        <v>4728</v>
      </c>
      <c r="L1677" s="60" t="s">
        <v>4785</v>
      </c>
      <c r="M1677" s="60" t="s">
        <v>5649</v>
      </c>
      <c r="N1677" s="55" t="s">
        <v>4806</v>
      </c>
      <c r="O1677" s="18" t="s">
        <v>5708</v>
      </c>
      <c r="P1677" s="81" t="s">
        <v>5709</v>
      </c>
      <c r="Q1677" s="48">
        <v>43009</v>
      </c>
      <c r="R1677" s="66" t="s">
        <v>6044</v>
      </c>
      <c r="S1677" s="48" t="s">
        <v>76</v>
      </c>
      <c r="T1677" s="56" t="s">
        <v>77</v>
      </c>
      <c r="U1677" s="47" t="s">
        <v>1821</v>
      </c>
      <c r="V1677" s="187" t="s">
        <v>148</v>
      </c>
      <c r="W1677" s="58" t="s">
        <v>149</v>
      </c>
      <c r="X1677" s="58" t="s">
        <v>5183</v>
      </c>
      <c r="Y1677" s="19" t="s">
        <v>5197</v>
      </c>
      <c r="Z1677" s="71"/>
      <c r="AA1677" s="69"/>
      <c r="AB1677" s="68">
        <f t="shared" ref="AB1677:AB1683" si="325">SUM(Z1677:AA1677)</f>
        <v>0</v>
      </c>
      <c r="AC1677" s="69">
        <v>1209</v>
      </c>
      <c r="AD1677" s="69">
        <v>651</v>
      </c>
      <c r="AE1677" s="69"/>
      <c r="AF1677" s="68">
        <f t="shared" ref="AF1677:AF1683" si="326">SUM(AC1677:AE1677)</f>
        <v>1860</v>
      </c>
      <c r="AG1677" s="69"/>
      <c r="AH1677" s="69"/>
      <c r="AI1677" s="69"/>
      <c r="AJ1677" s="68">
        <f t="shared" ref="AJ1677:AJ1683" si="327">SUM(AG1677:AI1677)</f>
        <v>0</v>
      </c>
      <c r="AK1677" s="69"/>
      <c r="AL1677" s="69"/>
      <c r="AM1677" s="69"/>
      <c r="AN1677" s="69"/>
      <c r="AO1677" s="69">
        <v>150</v>
      </c>
      <c r="AP1677" s="69">
        <v>158</v>
      </c>
      <c r="AQ1677" s="68">
        <f t="shared" ref="AQ1677:AQ1683" si="328">SUM(AK1677:AP1677)</f>
        <v>308</v>
      </c>
      <c r="AR1677" s="69">
        <v>551.94000000000005</v>
      </c>
      <c r="AS1677" s="69"/>
      <c r="AT1677" s="72">
        <f t="shared" ref="AT1677:AT1683" si="329">+(Z1677+AC1677)*9%</f>
        <v>108.81</v>
      </c>
      <c r="AU1677" s="71">
        <f t="shared" si="321"/>
        <v>12.210899999999999</v>
      </c>
      <c r="AV1677" s="68">
        <f t="shared" ref="AV1677:AV1683" si="330">AB1677+AF1677+AJ1677+AQ1677+AR1677+AS1677+AT1677+AU1677</f>
        <v>2840.9609</v>
      </c>
      <c r="AW1677" s="68">
        <f t="shared" si="320"/>
        <v>34091.5308</v>
      </c>
      <c r="AX1677" s="70">
        <v>400</v>
      </c>
      <c r="AY1677" s="70">
        <v>600</v>
      </c>
      <c r="AZ1677" s="70"/>
      <c r="BA1677" s="68">
        <f t="shared" ref="BA1677:BA1683" si="331">AW1677+AX1677+AY1677+AZ1677</f>
        <v>35091.5308</v>
      </c>
      <c r="BB1677" s="17" t="s">
        <v>5738</v>
      </c>
      <c r="BC1677" s="17" t="s">
        <v>5737</v>
      </c>
    </row>
    <row r="1678" spans="1:55" s="20" customFormat="1" ht="39.75" customHeight="1" x14ac:dyDescent="0.25">
      <c r="A1678" s="81" t="s">
        <v>73</v>
      </c>
      <c r="B1678" s="34" t="s">
        <v>2</v>
      </c>
      <c r="C1678" s="34"/>
      <c r="D1678" s="34"/>
      <c r="E1678" s="34"/>
      <c r="F1678" s="34" t="s">
        <v>5182</v>
      </c>
      <c r="G1678" s="15" t="s">
        <v>4783</v>
      </c>
      <c r="H1678" s="16" t="s">
        <v>4783</v>
      </c>
      <c r="I1678" s="172">
        <f t="shared" ref="I1678:I1683" si="332">I1677+1</f>
        <v>1666</v>
      </c>
      <c r="J1678" s="83">
        <f t="shared" si="323"/>
        <v>1611</v>
      </c>
      <c r="K1678" s="17" t="s">
        <v>4728</v>
      </c>
      <c r="L1678" s="60" t="s">
        <v>4785</v>
      </c>
      <c r="M1678" s="60" t="s">
        <v>5649</v>
      </c>
      <c r="N1678" s="55" t="s">
        <v>4806</v>
      </c>
      <c r="O1678" s="18" t="s">
        <v>5710</v>
      </c>
      <c r="P1678" s="81" t="s">
        <v>5711</v>
      </c>
      <c r="Q1678" s="48">
        <v>43009</v>
      </c>
      <c r="R1678" s="66" t="s">
        <v>6045</v>
      </c>
      <c r="S1678" s="48" t="s">
        <v>76</v>
      </c>
      <c r="T1678" s="56" t="s">
        <v>77</v>
      </c>
      <c r="U1678" s="47" t="s">
        <v>1821</v>
      </c>
      <c r="V1678" s="187" t="s">
        <v>148</v>
      </c>
      <c r="W1678" s="58" t="s">
        <v>149</v>
      </c>
      <c r="X1678" s="58" t="s">
        <v>5183</v>
      </c>
      <c r="Y1678" s="19" t="s">
        <v>5197</v>
      </c>
      <c r="Z1678" s="71"/>
      <c r="AA1678" s="69"/>
      <c r="AB1678" s="68">
        <f t="shared" si="325"/>
        <v>0</v>
      </c>
      <c r="AC1678" s="69">
        <v>1209</v>
      </c>
      <c r="AD1678" s="69">
        <v>651</v>
      </c>
      <c r="AE1678" s="69"/>
      <c r="AF1678" s="68">
        <f t="shared" si="326"/>
        <v>1860</v>
      </c>
      <c r="AG1678" s="69"/>
      <c r="AH1678" s="69"/>
      <c r="AI1678" s="69"/>
      <c r="AJ1678" s="68">
        <f t="shared" si="327"/>
        <v>0</v>
      </c>
      <c r="AK1678" s="69"/>
      <c r="AL1678" s="69"/>
      <c r="AM1678" s="69"/>
      <c r="AN1678" s="69"/>
      <c r="AO1678" s="69">
        <v>150</v>
      </c>
      <c r="AP1678" s="69">
        <v>158</v>
      </c>
      <c r="AQ1678" s="68">
        <f t="shared" si="328"/>
        <v>308</v>
      </c>
      <c r="AR1678" s="69">
        <v>551.94000000000005</v>
      </c>
      <c r="AS1678" s="69"/>
      <c r="AT1678" s="72">
        <f t="shared" si="329"/>
        <v>108.81</v>
      </c>
      <c r="AU1678" s="71">
        <f t="shared" si="321"/>
        <v>12.210899999999999</v>
      </c>
      <c r="AV1678" s="68">
        <f t="shared" si="330"/>
        <v>2840.9609</v>
      </c>
      <c r="AW1678" s="68">
        <f t="shared" ref="AW1678:AW1683" si="333">AV1678*12</f>
        <v>34091.5308</v>
      </c>
      <c r="AX1678" s="70">
        <v>400</v>
      </c>
      <c r="AY1678" s="70">
        <v>600</v>
      </c>
      <c r="AZ1678" s="70"/>
      <c r="BA1678" s="68">
        <f t="shared" si="331"/>
        <v>35091.5308</v>
      </c>
      <c r="BB1678" s="17" t="s">
        <v>5738</v>
      </c>
      <c r="BC1678" s="17" t="s">
        <v>5737</v>
      </c>
    </row>
    <row r="1679" spans="1:55" s="20" customFormat="1" ht="39.75" customHeight="1" x14ac:dyDescent="0.25">
      <c r="A1679" s="81" t="s">
        <v>73</v>
      </c>
      <c r="B1679" s="34" t="s">
        <v>2</v>
      </c>
      <c r="C1679" s="34"/>
      <c r="D1679" s="34"/>
      <c r="E1679" s="34"/>
      <c r="F1679" s="34" t="s">
        <v>5182</v>
      </c>
      <c r="G1679" s="15" t="s">
        <v>4783</v>
      </c>
      <c r="H1679" s="16" t="s">
        <v>4783</v>
      </c>
      <c r="I1679" s="172">
        <f t="shared" si="332"/>
        <v>1667</v>
      </c>
      <c r="J1679" s="83">
        <f t="shared" si="323"/>
        <v>1612</v>
      </c>
      <c r="K1679" s="17" t="s">
        <v>4728</v>
      </c>
      <c r="L1679" s="60" t="s">
        <v>4785</v>
      </c>
      <c r="M1679" s="60" t="s">
        <v>5649</v>
      </c>
      <c r="N1679" s="55" t="s">
        <v>4806</v>
      </c>
      <c r="O1679" s="18" t="s">
        <v>5712</v>
      </c>
      <c r="P1679" s="81" t="s">
        <v>5713</v>
      </c>
      <c r="Q1679" s="48">
        <v>43009</v>
      </c>
      <c r="R1679" s="66" t="s">
        <v>6046</v>
      </c>
      <c r="S1679" s="48" t="s">
        <v>76</v>
      </c>
      <c r="T1679" s="56" t="s">
        <v>77</v>
      </c>
      <c r="U1679" s="47" t="s">
        <v>1821</v>
      </c>
      <c r="V1679" s="187" t="s">
        <v>148</v>
      </c>
      <c r="W1679" s="58" t="s">
        <v>149</v>
      </c>
      <c r="X1679" s="58" t="s">
        <v>5183</v>
      </c>
      <c r="Y1679" s="19" t="s">
        <v>5197</v>
      </c>
      <c r="Z1679" s="71"/>
      <c r="AA1679" s="69"/>
      <c r="AB1679" s="68">
        <f t="shared" si="325"/>
        <v>0</v>
      </c>
      <c r="AC1679" s="69">
        <v>1209</v>
      </c>
      <c r="AD1679" s="69">
        <v>651</v>
      </c>
      <c r="AE1679" s="69"/>
      <c r="AF1679" s="68">
        <f t="shared" si="326"/>
        <v>1860</v>
      </c>
      <c r="AG1679" s="69"/>
      <c r="AH1679" s="69"/>
      <c r="AI1679" s="69"/>
      <c r="AJ1679" s="68">
        <f t="shared" si="327"/>
        <v>0</v>
      </c>
      <c r="AK1679" s="69"/>
      <c r="AL1679" s="69"/>
      <c r="AM1679" s="69"/>
      <c r="AN1679" s="69"/>
      <c r="AO1679" s="69"/>
      <c r="AP1679" s="69">
        <v>158</v>
      </c>
      <c r="AQ1679" s="68">
        <f t="shared" si="328"/>
        <v>158</v>
      </c>
      <c r="AR1679" s="69"/>
      <c r="AS1679" s="69"/>
      <c r="AT1679" s="72">
        <f t="shared" si="329"/>
        <v>108.81</v>
      </c>
      <c r="AU1679" s="71">
        <f t="shared" si="321"/>
        <v>12.210899999999999</v>
      </c>
      <c r="AV1679" s="68">
        <f t="shared" si="330"/>
        <v>2139.0209</v>
      </c>
      <c r="AW1679" s="68">
        <f t="shared" si="333"/>
        <v>25668.250800000002</v>
      </c>
      <c r="AX1679" s="70">
        <v>400</v>
      </c>
      <c r="AY1679" s="70">
        <v>600</v>
      </c>
      <c r="AZ1679" s="70"/>
      <c r="BA1679" s="68">
        <f t="shared" si="331"/>
        <v>26668.250800000002</v>
      </c>
      <c r="BB1679" s="17" t="s">
        <v>5738</v>
      </c>
      <c r="BC1679" s="17" t="s">
        <v>5737</v>
      </c>
    </row>
    <row r="1680" spans="1:55" s="20" customFormat="1" ht="39.75" customHeight="1" x14ac:dyDescent="0.25">
      <c r="A1680" s="81" t="s">
        <v>73</v>
      </c>
      <c r="B1680" s="34"/>
      <c r="C1680" s="34"/>
      <c r="D1680" s="34">
        <v>1</v>
      </c>
      <c r="E1680" s="34"/>
      <c r="F1680" s="34" t="s">
        <v>5182</v>
      </c>
      <c r="G1680" s="15" t="s">
        <v>4783</v>
      </c>
      <c r="H1680" s="16" t="s">
        <v>4783</v>
      </c>
      <c r="I1680" s="172">
        <f t="shared" si="332"/>
        <v>1668</v>
      </c>
      <c r="J1680" s="83">
        <f t="shared" si="323"/>
        <v>1613</v>
      </c>
      <c r="K1680" s="17" t="s">
        <v>4728</v>
      </c>
      <c r="L1680" s="60" t="s">
        <v>4785</v>
      </c>
      <c r="M1680" s="60" t="s">
        <v>5649</v>
      </c>
      <c r="N1680" s="55" t="s">
        <v>4806</v>
      </c>
      <c r="O1680" s="18" t="s">
        <v>4633</v>
      </c>
      <c r="P1680" s="81"/>
      <c r="Q1680" s="48">
        <v>43009</v>
      </c>
      <c r="R1680" s="66"/>
      <c r="S1680" s="48" t="s">
        <v>76</v>
      </c>
      <c r="T1680" s="56" t="s">
        <v>1822</v>
      </c>
      <c r="U1680" s="47" t="s">
        <v>1821</v>
      </c>
      <c r="V1680" s="58" t="s">
        <v>148</v>
      </c>
      <c r="W1680" s="58" t="s">
        <v>149</v>
      </c>
      <c r="X1680" s="58" t="s">
        <v>5183</v>
      </c>
      <c r="Y1680" s="19" t="s">
        <v>5197</v>
      </c>
      <c r="Z1680" s="71"/>
      <c r="AA1680" s="69"/>
      <c r="AB1680" s="68">
        <f t="shared" si="325"/>
        <v>0</v>
      </c>
      <c r="AC1680" s="69">
        <v>1209</v>
      </c>
      <c r="AD1680" s="69">
        <v>651</v>
      </c>
      <c r="AE1680" s="69"/>
      <c r="AF1680" s="68">
        <f t="shared" si="326"/>
        <v>1860</v>
      </c>
      <c r="AG1680" s="69"/>
      <c r="AH1680" s="69"/>
      <c r="AI1680" s="69"/>
      <c r="AJ1680" s="68">
        <f t="shared" si="327"/>
        <v>0</v>
      </c>
      <c r="AK1680" s="69"/>
      <c r="AL1680" s="69"/>
      <c r="AM1680" s="69"/>
      <c r="AN1680" s="69"/>
      <c r="AO1680" s="69"/>
      <c r="AP1680" s="69">
        <v>158</v>
      </c>
      <c r="AQ1680" s="68">
        <f t="shared" si="328"/>
        <v>158</v>
      </c>
      <c r="AR1680" s="69">
        <v>528.16</v>
      </c>
      <c r="AS1680" s="69"/>
      <c r="AT1680" s="72">
        <f t="shared" si="329"/>
        <v>108.81</v>
      </c>
      <c r="AU1680" s="71">
        <f t="shared" si="321"/>
        <v>12.210899999999999</v>
      </c>
      <c r="AV1680" s="68">
        <f t="shared" si="330"/>
        <v>2667.1808999999998</v>
      </c>
      <c r="AW1680" s="68">
        <f t="shared" si="333"/>
        <v>32006.1708</v>
      </c>
      <c r="AX1680" s="70">
        <v>400</v>
      </c>
      <c r="AY1680" s="70">
        <v>600</v>
      </c>
      <c r="AZ1680" s="70"/>
      <c r="BA1680" s="68">
        <f t="shared" si="331"/>
        <v>33006.1708</v>
      </c>
      <c r="BB1680" s="17" t="s">
        <v>5446</v>
      </c>
      <c r="BC1680" s="82" t="s">
        <v>5407</v>
      </c>
    </row>
    <row r="1681" spans="1:55" s="20" customFormat="1" ht="39.75" customHeight="1" x14ac:dyDescent="0.25">
      <c r="A1681" s="81" t="s">
        <v>73</v>
      </c>
      <c r="B1681" s="34" t="s">
        <v>2</v>
      </c>
      <c r="C1681" s="34"/>
      <c r="D1681" s="34"/>
      <c r="E1681" s="34"/>
      <c r="F1681" s="34" t="s">
        <v>5182</v>
      </c>
      <c r="G1681" s="15" t="s">
        <v>4783</v>
      </c>
      <c r="H1681" s="16" t="s">
        <v>4783</v>
      </c>
      <c r="I1681" s="172">
        <f t="shared" si="332"/>
        <v>1669</v>
      </c>
      <c r="J1681" s="83">
        <f t="shared" si="323"/>
        <v>1614</v>
      </c>
      <c r="K1681" s="17" t="s">
        <v>4728</v>
      </c>
      <c r="L1681" s="60" t="s">
        <v>4785</v>
      </c>
      <c r="M1681" s="60" t="s">
        <v>5649</v>
      </c>
      <c r="N1681" s="55" t="s">
        <v>4806</v>
      </c>
      <c r="O1681" s="18" t="s">
        <v>2841</v>
      </c>
      <c r="P1681" s="47" t="s">
        <v>2842</v>
      </c>
      <c r="Q1681" s="48">
        <v>33070</v>
      </c>
      <c r="R1681" s="66" t="s">
        <v>818</v>
      </c>
      <c r="S1681" s="48" t="s">
        <v>76</v>
      </c>
      <c r="T1681" s="56" t="s">
        <v>77</v>
      </c>
      <c r="U1681" s="47" t="s">
        <v>1821</v>
      </c>
      <c r="V1681" s="58" t="s">
        <v>148</v>
      </c>
      <c r="W1681" s="58" t="s">
        <v>149</v>
      </c>
      <c r="X1681" s="58" t="s">
        <v>5183</v>
      </c>
      <c r="Y1681" s="19" t="s">
        <v>5197</v>
      </c>
      <c r="Z1681" s="71"/>
      <c r="AA1681" s="69"/>
      <c r="AB1681" s="68">
        <f t="shared" si="325"/>
        <v>0</v>
      </c>
      <c r="AC1681" s="69">
        <v>1209</v>
      </c>
      <c r="AD1681" s="69">
        <v>651</v>
      </c>
      <c r="AE1681" s="69"/>
      <c r="AF1681" s="68">
        <f t="shared" si="326"/>
        <v>1860</v>
      </c>
      <c r="AG1681" s="69"/>
      <c r="AH1681" s="69"/>
      <c r="AI1681" s="69"/>
      <c r="AJ1681" s="68">
        <f t="shared" si="327"/>
        <v>0</v>
      </c>
      <c r="AK1681" s="69"/>
      <c r="AL1681" s="69"/>
      <c r="AM1681" s="69"/>
      <c r="AN1681" s="69"/>
      <c r="AO1681" s="69">
        <v>150</v>
      </c>
      <c r="AP1681" s="69">
        <v>158</v>
      </c>
      <c r="AQ1681" s="68">
        <f t="shared" si="328"/>
        <v>308</v>
      </c>
      <c r="AR1681" s="69">
        <v>462.8</v>
      </c>
      <c r="AS1681" s="69"/>
      <c r="AT1681" s="72">
        <f t="shared" si="329"/>
        <v>108.81</v>
      </c>
      <c r="AU1681" s="71">
        <f t="shared" si="321"/>
        <v>12.210899999999999</v>
      </c>
      <c r="AV1681" s="68">
        <f t="shared" si="330"/>
        <v>2751.8209000000002</v>
      </c>
      <c r="AW1681" s="68">
        <f t="shared" si="333"/>
        <v>33021.8508</v>
      </c>
      <c r="AX1681" s="70">
        <v>400</v>
      </c>
      <c r="AY1681" s="70">
        <v>600</v>
      </c>
      <c r="AZ1681" s="70"/>
      <c r="BA1681" s="68">
        <f t="shared" si="331"/>
        <v>34021.8508</v>
      </c>
      <c r="BB1681" s="17" t="s">
        <v>5976</v>
      </c>
      <c r="BC1681" s="81"/>
    </row>
    <row r="1682" spans="1:55" s="20" customFormat="1" ht="39.75" customHeight="1" x14ac:dyDescent="0.25">
      <c r="A1682" s="81" t="s">
        <v>73</v>
      </c>
      <c r="B1682" s="34"/>
      <c r="C1682" s="34"/>
      <c r="D1682" s="34">
        <v>1</v>
      </c>
      <c r="E1682" s="34"/>
      <c r="F1682" s="34" t="s">
        <v>5182</v>
      </c>
      <c r="G1682" s="15" t="s">
        <v>4783</v>
      </c>
      <c r="H1682" s="16" t="s">
        <v>4783</v>
      </c>
      <c r="I1682" s="172">
        <f t="shared" si="332"/>
        <v>1670</v>
      </c>
      <c r="J1682" s="83">
        <f t="shared" si="323"/>
        <v>1615</v>
      </c>
      <c r="K1682" s="17" t="s">
        <v>4727</v>
      </c>
      <c r="L1682" s="60" t="s">
        <v>4785</v>
      </c>
      <c r="M1682" s="60" t="s">
        <v>5649</v>
      </c>
      <c r="N1682" s="53" t="s">
        <v>4793</v>
      </c>
      <c r="O1682" s="18" t="s">
        <v>4694</v>
      </c>
      <c r="P1682" s="47"/>
      <c r="Q1682" s="48">
        <v>43032</v>
      </c>
      <c r="R1682" s="66" t="s">
        <v>1810</v>
      </c>
      <c r="S1682" s="48" t="s">
        <v>76</v>
      </c>
      <c r="T1682" s="56" t="s">
        <v>1822</v>
      </c>
      <c r="U1682" s="47" t="s">
        <v>1821</v>
      </c>
      <c r="V1682" s="58" t="s">
        <v>146</v>
      </c>
      <c r="W1682" s="58" t="s">
        <v>147</v>
      </c>
      <c r="X1682" s="58" t="s">
        <v>5183</v>
      </c>
      <c r="Y1682" s="19" t="s">
        <v>5169</v>
      </c>
      <c r="Z1682" s="71"/>
      <c r="AA1682" s="69"/>
      <c r="AB1682" s="68">
        <f t="shared" si="325"/>
        <v>0</v>
      </c>
      <c r="AC1682" s="69">
        <v>1214.2</v>
      </c>
      <c r="AD1682" s="69">
        <v>653.79999999999995</v>
      </c>
      <c r="AE1682" s="69"/>
      <c r="AF1682" s="68">
        <f t="shared" si="326"/>
        <v>1868</v>
      </c>
      <c r="AG1682" s="69"/>
      <c r="AH1682" s="69"/>
      <c r="AI1682" s="69"/>
      <c r="AJ1682" s="68">
        <f t="shared" si="327"/>
        <v>0</v>
      </c>
      <c r="AK1682" s="69"/>
      <c r="AL1682" s="69"/>
      <c r="AM1682" s="69"/>
      <c r="AN1682" s="69"/>
      <c r="AO1682" s="69"/>
      <c r="AP1682" s="69">
        <v>158</v>
      </c>
      <c r="AQ1682" s="68">
        <f t="shared" si="328"/>
        <v>158</v>
      </c>
      <c r="AR1682" s="69">
        <v>551.94000000000005</v>
      </c>
      <c r="AS1682" s="69"/>
      <c r="AT1682" s="72">
        <f t="shared" si="329"/>
        <v>109.27800000000001</v>
      </c>
      <c r="AU1682" s="71">
        <f t="shared" si="321"/>
        <v>12.26342</v>
      </c>
      <c r="AV1682" s="68">
        <f t="shared" si="330"/>
        <v>2699.4814200000001</v>
      </c>
      <c r="AW1682" s="68">
        <f t="shared" si="333"/>
        <v>32393.777040000001</v>
      </c>
      <c r="AX1682" s="70">
        <v>400</v>
      </c>
      <c r="AY1682" s="70">
        <v>600</v>
      </c>
      <c r="AZ1682" s="70"/>
      <c r="BA1682" s="68">
        <f t="shared" si="331"/>
        <v>33393.777040000001</v>
      </c>
      <c r="BB1682" s="17" t="s">
        <v>5796</v>
      </c>
      <c r="BC1682" s="81" t="s">
        <v>5407</v>
      </c>
    </row>
    <row r="1683" spans="1:55" s="20" customFormat="1" ht="39.75" customHeight="1" x14ac:dyDescent="0.25">
      <c r="A1683" s="81" t="s">
        <v>73</v>
      </c>
      <c r="B1683" s="34" t="s">
        <v>2</v>
      </c>
      <c r="C1683" s="34"/>
      <c r="D1683" s="34"/>
      <c r="E1683" s="34"/>
      <c r="F1683" s="34" t="s">
        <v>5182</v>
      </c>
      <c r="G1683" s="15" t="s">
        <v>4783</v>
      </c>
      <c r="H1683" s="16" t="s">
        <v>4783</v>
      </c>
      <c r="I1683" s="172">
        <f t="shared" si="332"/>
        <v>1671</v>
      </c>
      <c r="J1683" s="83">
        <f t="shared" si="323"/>
        <v>1616</v>
      </c>
      <c r="K1683" s="17" t="s">
        <v>5476</v>
      </c>
      <c r="L1683" s="60" t="s">
        <v>4785</v>
      </c>
      <c r="M1683" s="60" t="s">
        <v>5649</v>
      </c>
      <c r="N1683" s="53" t="s">
        <v>4793</v>
      </c>
      <c r="O1683" s="18" t="s">
        <v>5150</v>
      </c>
      <c r="P1683" s="47" t="s">
        <v>5389</v>
      </c>
      <c r="Q1683" s="48">
        <v>42675</v>
      </c>
      <c r="R1683" s="66" t="s">
        <v>5332</v>
      </c>
      <c r="S1683" s="48" t="s">
        <v>76</v>
      </c>
      <c r="T1683" s="56" t="s">
        <v>77</v>
      </c>
      <c r="U1683" s="47" t="s">
        <v>1821</v>
      </c>
      <c r="V1683" s="58" t="s">
        <v>162</v>
      </c>
      <c r="W1683" s="58" t="s">
        <v>163</v>
      </c>
      <c r="X1683" s="58" t="s">
        <v>5183</v>
      </c>
      <c r="Y1683" s="19" t="s">
        <v>4743</v>
      </c>
      <c r="Z1683" s="71"/>
      <c r="AA1683" s="69"/>
      <c r="AB1683" s="68">
        <f t="shared" si="325"/>
        <v>0</v>
      </c>
      <c r="AC1683" s="69">
        <v>1192.0999999999999</v>
      </c>
      <c r="AD1683" s="69">
        <v>641.9</v>
      </c>
      <c r="AE1683" s="69"/>
      <c r="AF1683" s="68">
        <f t="shared" si="326"/>
        <v>1834</v>
      </c>
      <c r="AG1683" s="69"/>
      <c r="AH1683" s="69"/>
      <c r="AI1683" s="69"/>
      <c r="AJ1683" s="68">
        <f t="shared" si="327"/>
        <v>0</v>
      </c>
      <c r="AK1683" s="69"/>
      <c r="AL1683" s="69"/>
      <c r="AM1683" s="69"/>
      <c r="AN1683" s="69"/>
      <c r="AO1683" s="69"/>
      <c r="AP1683" s="69">
        <v>158</v>
      </c>
      <c r="AQ1683" s="68">
        <f t="shared" si="328"/>
        <v>158</v>
      </c>
      <c r="AR1683" s="69">
        <v>381.81</v>
      </c>
      <c r="AS1683" s="69"/>
      <c r="AT1683" s="72">
        <f t="shared" si="329"/>
        <v>107.28899999999999</v>
      </c>
      <c r="AU1683" s="71">
        <f t="shared" si="321"/>
        <v>12.040209999999998</v>
      </c>
      <c r="AV1683" s="68">
        <f t="shared" si="330"/>
        <v>2493.1392100000003</v>
      </c>
      <c r="AW1683" s="68">
        <f t="shared" si="333"/>
        <v>29917.670520000003</v>
      </c>
      <c r="AX1683" s="70">
        <v>400</v>
      </c>
      <c r="AY1683" s="70">
        <v>600</v>
      </c>
      <c r="AZ1683" s="70"/>
      <c r="BA1683" s="68">
        <f t="shared" si="331"/>
        <v>30917.670520000003</v>
      </c>
      <c r="BB1683" s="17" t="s">
        <v>5447</v>
      </c>
      <c r="BC1683" s="81" t="s">
        <v>5134</v>
      </c>
    </row>
    <row r="1684" spans="1:55" s="149" customFormat="1" ht="30" customHeight="1" x14ac:dyDescent="0.25">
      <c r="A1684" s="147"/>
      <c r="B1684" s="140">
        <f>COUNTIFS(B13:B1683,"ocupada")</f>
        <v>1516</v>
      </c>
      <c r="C1684" s="140">
        <f>SUM(C13:C1683)</f>
        <v>17</v>
      </c>
      <c r="D1684" s="140">
        <f>SUM(D13:D1683)</f>
        <v>83</v>
      </c>
      <c r="E1684" s="140">
        <f>SUM(E13:E1683)</f>
        <v>55</v>
      </c>
      <c r="F1684" s="140">
        <f>SUM(F13:F1683)</f>
        <v>0</v>
      </c>
      <c r="G1684" s="37" t="s">
        <v>81</v>
      </c>
      <c r="H1684" s="37"/>
      <c r="I1684" s="61"/>
      <c r="J1684" s="61"/>
      <c r="K1684" s="37"/>
      <c r="L1684" s="37"/>
      <c r="M1684" s="37"/>
      <c r="N1684" s="37"/>
      <c r="O1684" s="37"/>
      <c r="P1684" s="173"/>
      <c r="Q1684" s="37"/>
      <c r="R1684" s="61"/>
      <c r="S1684" s="37"/>
      <c r="T1684" s="37"/>
      <c r="U1684" s="37"/>
      <c r="V1684" s="37"/>
      <c r="W1684" s="37"/>
      <c r="X1684" s="37"/>
      <c r="Y1684" s="37"/>
      <c r="Z1684" s="74">
        <f t="shared" ref="Z1684:BA1684" si="334">SUM(Z13:Z1683)</f>
        <v>170093.50999999992</v>
      </c>
      <c r="AA1684" s="74">
        <f t="shared" si="334"/>
        <v>3046.5199999999895</v>
      </c>
      <c r="AB1684" s="74">
        <f t="shared" si="334"/>
        <v>173140.03000000003</v>
      </c>
      <c r="AC1684" s="74">
        <f t="shared" si="334"/>
        <v>2701929.75000004</v>
      </c>
      <c r="AD1684" s="74">
        <f t="shared" si="334"/>
        <v>1454885.2499999965</v>
      </c>
      <c r="AE1684" s="74">
        <f t="shared" si="334"/>
        <v>23785.619999999984</v>
      </c>
      <c r="AF1684" s="74">
        <f t="shared" si="334"/>
        <v>4180600.6200000006</v>
      </c>
      <c r="AG1684" s="74">
        <f t="shared" si="334"/>
        <v>20800</v>
      </c>
      <c r="AH1684" s="74">
        <f t="shared" si="334"/>
        <v>0</v>
      </c>
      <c r="AI1684" s="74">
        <f t="shared" si="334"/>
        <v>0</v>
      </c>
      <c r="AJ1684" s="74">
        <f t="shared" si="334"/>
        <v>20800</v>
      </c>
      <c r="AK1684" s="74">
        <f t="shared" si="334"/>
        <v>0</v>
      </c>
      <c r="AL1684" s="74">
        <f t="shared" si="334"/>
        <v>0</v>
      </c>
      <c r="AM1684" s="74">
        <f t="shared" si="334"/>
        <v>0</v>
      </c>
      <c r="AN1684" s="74">
        <f t="shared" si="334"/>
        <v>268650</v>
      </c>
      <c r="AO1684" s="74">
        <f t="shared" si="334"/>
        <v>113250</v>
      </c>
      <c r="AP1684" s="74">
        <f t="shared" si="334"/>
        <v>90692</v>
      </c>
      <c r="AQ1684" s="74">
        <f t="shared" si="334"/>
        <v>472592</v>
      </c>
      <c r="AR1684" s="74">
        <f t="shared" si="334"/>
        <v>1064488.1299999943</v>
      </c>
      <c r="AS1684" s="74">
        <f t="shared" si="334"/>
        <v>346084.12000000017</v>
      </c>
      <c r="AT1684" s="74">
        <f t="shared" si="334"/>
        <v>258482.09340000263</v>
      </c>
      <c r="AU1684" s="74">
        <f t="shared" si="334"/>
        <v>28684.25725700003</v>
      </c>
      <c r="AV1684" s="74">
        <f t="shared" si="334"/>
        <v>6544871.2506570192</v>
      </c>
      <c r="AW1684" s="74">
        <f t="shared" si="334"/>
        <v>78361841.03673628</v>
      </c>
      <c r="AX1684" s="74">
        <f t="shared" si="334"/>
        <v>646400</v>
      </c>
      <c r="AY1684" s="74">
        <f t="shared" si="334"/>
        <v>969600</v>
      </c>
      <c r="AZ1684" s="74">
        <f t="shared" si="334"/>
        <v>0</v>
      </c>
      <c r="BA1684" s="175">
        <f t="shared" si="334"/>
        <v>79977841.03673631</v>
      </c>
      <c r="BB1684" s="148"/>
    </row>
    <row r="1685" spans="1:55" s="78" customFormat="1" ht="17.25" customHeight="1" x14ac:dyDescent="0.3">
      <c r="G1685" s="150" t="s">
        <v>83</v>
      </c>
      <c r="I1685" s="151"/>
      <c r="J1685" s="151"/>
      <c r="O1685" s="152"/>
      <c r="P1685" s="96"/>
      <c r="Q1685" s="79"/>
      <c r="R1685" s="93"/>
      <c r="S1685" s="79"/>
      <c r="T1685" s="79"/>
      <c r="U1685" s="80"/>
      <c r="Z1685" s="94"/>
      <c r="AA1685" s="94"/>
      <c r="AB1685" s="94"/>
      <c r="AC1685" s="94"/>
      <c r="AD1685" s="94"/>
      <c r="AE1685" s="94"/>
      <c r="AF1685" s="94"/>
      <c r="AG1685" s="94"/>
      <c r="AH1685" s="94"/>
      <c r="AI1685" s="94"/>
      <c r="AJ1685" s="94"/>
      <c r="AK1685" s="94"/>
      <c r="AL1685" s="94"/>
      <c r="AM1685" s="94"/>
      <c r="AN1685" s="94"/>
      <c r="AO1685" s="94"/>
      <c r="AP1685" s="94"/>
      <c r="AQ1685" s="94"/>
      <c r="AR1685" s="94"/>
      <c r="AS1685" s="94"/>
      <c r="AT1685" s="94"/>
      <c r="AU1685" s="71"/>
      <c r="AV1685" s="94"/>
      <c r="AW1685" s="94"/>
      <c r="AX1685" s="94"/>
      <c r="AY1685" s="94"/>
      <c r="AZ1685" s="94"/>
      <c r="BA1685" s="94"/>
      <c r="BB1685" s="153"/>
    </row>
    <row r="1686" spans="1:55" s="78" customFormat="1" ht="39.950000000000003" customHeight="1" x14ac:dyDescent="0.3">
      <c r="F1686" s="154"/>
      <c r="G1686" s="16" t="s">
        <v>4770</v>
      </c>
      <c r="H1686" s="155"/>
      <c r="I1686" s="174"/>
      <c r="J1686" s="63">
        <v>1</v>
      </c>
      <c r="K1686" s="28" t="s">
        <v>5399</v>
      </c>
      <c r="L1686" s="156"/>
      <c r="M1686" s="156"/>
      <c r="N1686" s="53" t="s">
        <v>4786</v>
      </c>
      <c r="O1686" s="18" t="s">
        <v>4984</v>
      </c>
      <c r="P1686" s="47" t="s">
        <v>5007</v>
      </c>
      <c r="Q1686" s="49">
        <v>42186</v>
      </c>
      <c r="R1686" s="67" t="s">
        <v>5087</v>
      </c>
      <c r="S1686" s="157" t="s">
        <v>5083</v>
      </c>
      <c r="T1686" s="157"/>
      <c r="U1686" s="158"/>
      <c r="V1686" s="59" t="s">
        <v>79</v>
      </c>
      <c r="W1686" s="156" t="s">
        <v>5115</v>
      </c>
      <c r="X1686" s="58" t="s">
        <v>5183</v>
      </c>
      <c r="Y1686" s="29" t="s">
        <v>5193</v>
      </c>
      <c r="Z1686" s="159"/>
      <c r="AA1686" s="159"/>
      <c r="AB1686" s="68">
        <f t="shared" ref="AB1686:AB1721" si="335">SUM(Z1686:AA1686)</f>
        <v>0</v>
      </c>
      <c r="AC1686" s="159"/>
      <c r="AD1686" s="159"/>
      <c r="AE1686" s="159"/>
      <c r="AF1686" s="68">
        <f t="shared" ref="AF1686:AF1721" si="336">SUM(AC1686:AE1686)</f>
        <v>0</v>
      </c>
      <c r="AG1686" s="159"/>
      <c r="AH1686" s="159"/>
      <c r="AI1686" s="159"/>
      <c r="AJ1686" s="68">
        <f t="shared" ref="AJ1686:AJ1721" si="337">SUM(AG1686:AI1686)</f>
        <v>0</v>
      </c>
      <c r="AK1686" s="159"/>
      <c r="AL1686" s="159"/>
      <c r="AM1686" s="159"/>
      <c r="AN1686" s="75"/>
      <c r="AO1686" s="159"/>
      <c r="AP1686" s="159"/>
      <c r="AQ1686" s="68">
        <f t="shared" ref="AQ1686:AQ1717" si="338">SUM(AK1686:AP1686)</f>
        <v>0</v>
      </c>
      <c r="AR1686" s="69">
        <v>879.78</v>
      </c>
      <c r="AS1686" s="159"/>
      <c r="AT1686" s="72">
        <f t="shared" ref="AT1686:AT1717" si="339">+(Z1686+AC1686)*9%</f>
        <v>0</v>
      </c>
      <c r="AU1686" s="71">
        <f t="shared" ref="AU1686:AU1717" si="340">+(Z1686+AC1686)*1.01%</f>
        <v>0</v>
      </c>
      <c r="AV1686" s="68">
        <f t="shared" ref="AV1686:AV1717" si="341">AB1686+AF1686+AJ1686+AQ1686+AR1686+AS1686+AT1686+AU1686</f>
        <v>879.78</v>
      </c>
      <c r="AW1686" s="68">
        <f t="shared" ref="AW1686:AW1747" si="342">AV1686*12</f>
        <v>10557.36</v>
      </c>
      <c r="AX1686" s="159"/>
      <c r="AY1686" s="159"/>
      <c r="AZ1686" s="160"/>
      <c r="BA1686" s="68">
        <f t="shared" ref="BA1686:BA1713" si="343">AW1686+AX1686+AY1686+AZ1686</f>
        <v>10557.36</v>
      </c>
      <c r="BB1686" s="28" t="s">
        <v>5436</v>
      </c>
      <c r="BC1686" s="30" t="s">
        <v>5394</v>
      </c>
    </row>
    <row r="1687" spans="1:55" s="78" customFormat="1" ht="39.950000000000003" customHeight="1" x14ac:dyDescent="0.3">
      <c r="F1687" s="154"/>
      <c r="G1687" s="16" t="s">
        <v>4770</v>
      </c>
      <c r="H1687" s="155"/>
      <c r="I1687" s="174"/>
      <c r="J1687" s="63">
        <f>J1686+1</f>
        <v>2</v>
      </c>
      <c r="K1687" s="28" t="s">
        <v>5399</v>
      </c>
      <c r="L1687" s="156"/>
      <c r="M1687" s="156"/>
      <c r="N1687" s="53" t="s">
        <v>4786</v>
      </c>
      <c r="O1687" s="18" t="s">
        <v>4985</v>
      </c>
      <c r="P1687" s="47" t="s">
        <v>5008</v>
      </c>
      <c r="Q1687" s="49">
        <v>42186</v>
      </c>
      <c r="R1687" s="67" t="s">
        <v>5088</v>
      </c>
      <c r="S1687" s="157" t="s">
        <v>5083</v>
      </c>
      <c r="T1687" s="157"/>
      <c r="U1687" s="158"/>
      <c r="V1687" s="59" t="s">
        <v>79</v>
      </c>
      <c r="W1687" s="156" t="s">
        <v>5115</v>
      </c>
      <c r="X1687" s="58" t="s">
        <v>5183</v>
      </c>
      <c r="Y1687" s="29" t="s">
        <v>5193</v>
      </c>
      <c r="Z1687" s="159"/>
      <c r="AA1687" s="159"/>
      <c r="AB1687" s="68">
        <f t="shared" si="335"/>
        <v>0</v>
      </c>
      <c r="AC1687" s="159"/>
      <c r="AD1687" s="159"/>
      <c r="AE1687" s="159"/>
      <c r="AF1687" s="68">
        <f t="shared" si="336"/>
        <v>0</v>
      </c>
      <c r="AG1687" s="159"/>
      <c r="AH1687" s="159"/>
      <c r="AI1687" s="159"/>
      <c r="AJ1687" s="68">
        <f t="shared" si="337"/>
        <v>0</v>
      </c>
      <c r="AK1687" s="159"/>
      <c r="AL1687" s="159"/>
      <c r="AM1687" s="159"/>
      <c r="AN1687" s="75"/>
      <c r="AO1687" s="159"/>
      <c r="AP1687" s="159"/>
      <c r="AQ1687" s="68">
        <f t="shared" si="338"/>
        <v>0</v>
      </c>
      <c r="AR1687" s="69">
        <v>791.81</v>
      </c>
      <c r="AS1687" s="159"/>
      <c r="AT1687" s="72">
        <f t="shared" si="339"/>
        <v>0</v>
      </c>
      <c r="AU1687" s="71">
        <f t="shared" si="340"/>
        <v>0</v>
      </c>
      <c r="AV1687" s="68">
        <f t="shared" si="341"/>
        <v>791.81</v>
      </c>
      <c r="AW1687" s="68">
        <f t="shared" si="342"/>
        <v>9501.7199999999993</v>
      </c>
      <c r="AX1687" s="159"/>
      <c r="AY1687" s="159"/>
      <c r="AZ1687" s="160"/>
      <c r="BA1687" s="68">
        <f t="shared" si="343"/>
        <v>9501.7199999999993</v>
      </c>
      <c r="BB1687" s="28" t="s">
        <v>5436</v>
      </c>
      <c r="BC1687" s="30" t="s">
        <v>5394</v>
      </c>
    </row>
    <row r="1688" spans="1:55" s="78" customFormat="1" ht="39.950000000000003" customHeight="1" x14ac:dyDescent="0.3">
      <c r="F1688" s="154"/>
      <c r="G1688" s="16" t="s">
        <v>4770</v>
      </c>
      <c r="H1688" s="155"/>
      <c r="I1688" s="174"/>
      <c r="J1688" s="63">
        <f t="shared" ref="J1688:J1751" si="344">J1687+1</f>
        <v>3</v>
      </c>
      <c r="K1688" s="28" t="s">
        <v>5399</v>
      </c>
      <c r="L1688" s="156"/>
      <c r="M1688" s="156"/>
      <c r="N1688" s="53" t="s">
        <v>4786</v>
      </c>
      <c r="O1688" s="18" t="s">
        <v>4986</v>
      </c>
      <c r="P1688" s="47" t="s">
        <v>5009</v>
      </c>
      <c r="Q1688" s="49">
        <v>42186</v>
      </c>
      <c r="R1688" s="67" t="s">
        <v>5089</v>
      </c>
      <c r="S1688" s="157" t="s">
        <v>5083</v>
      </c>
      <c r="T1688" s="157"/>
      <c r="U1688" s="158"/>
      <c r="V1688" s="59" t="s">
        <v>79</v>
      </c>
      <c r="W1688" s="156" t="s">
        <v>5115</v>
      </c>
      <c r="X1688" s="58" t="s">
        <v>5183</v>
      </c>
      <c r="Y1688" s="29" t="s">
        <v>5193</v>
      </c>
      <c r="Z1688" s="159"/>
      <c r="AA1688" s="159"/>
      <c r="AB1688" s="68">
        <f t="shared" si="335"/>
        <v>0</v>
      </c>
      <c r="AC1688" s="159"/>
      <c r="AD1688" s="159"/>
      <c r="AE1688" s="159"/>
      <c r="AF1688" s="68">
        <f t="shared" si="336"/>
        <v>0</v>
      </c>
      <c r="AG1688" s="159"/>
      <c r="AH1688" s="159"/>
      <c r="AI1688" s="159"/>
      <c r="AJ1688" s="68">
        <f t="shared" si="337"/>
        <v>0</v>
      </c>
      <c r="AK1688" s="159"/>
      <c r="AL1688" s="159"/>
      <c r="AM1688" s="159"/>
      <c r="AN1688" s="75"/>
      <c r="AO1688" s="159"/>
      <c r="AP1688" s="159"/>
      <c r="AQ1688" s="68">
        <f t="shared" si="338"/>
        <v>0</v>
      </c>
      <c r="AR1688" s="69">
        <v>1085.06</v>
      </c>
      <c r="AS1688" s="159"/>
      <c r="AT1688" s="72">
        <f t="shared" si="339"/>
        <v>0</v>
      </c>
      <c r="AU1688" s="71">
        <f t="shared" si="340"/>
        <v>0</v>
      </c>
      <c r="AV1688" s="68">
        <f t="shared" si="341"/>
        <v>1085.06</v>
      </c>
      <c r="AW1688" s="68">
        <f t="shared" si="342"/>
        <v>13020.72</v>
      </c>
      <c r="AX1688" s="159"/>
      <c r="AY1688" s="159"/>
      <c r="AZ1688" s="160"/>
      <c r="BA1688" s="68">
        <f t="shared" si="343"/>
        <v>13020.72</v>
      </c>
      <c r="BB1688" s="28" t="s">
        <v>5436</v>
      </c>
      <c r="BC1688" s="30" t="s">
        <v>5394</v>
      </c>
    </row>
    <row r="1689" spans="1:55" s="78" customFormat="1" ht="39.950000000000003" customHeight="1" x14ac:dyDescent="0.3">
      <c r="F1689" s="154"/>
      <c r="G1689" s="16" t="s">
        <v>4770</v>
      </c>
      <c r="H1689" s="155"/>
      <c r="I1689" s="174"/>
      <c r="J1689" s="63">
        <f t="shared" si="344"/>
        <v>4</v>
      </c>
      <c r="K1689" s="28" t="s">
        <v>5399</v>
      </c>
      <c r="L1689" s="156"/>
      <c r="M1689" s="156"/>
      <c r="N1689" s="53" t="s">
        <v>4786</v>
      </c>
      <c r="O1689" s="18" t="s">
        <v>4987</v>
      </c>
      <c r="P1689" s="47" t="s">
        <v>5010</v>
      </c>
      <c r="Q1689" s="49">
        <v>42186</v>
      </c>
      <c r="R1689" s="67" t="s">
        <v>5090</v>
      </c>
      <c r="S1689" s="157" t="s">
        <v>5083</v>
      </c>
      <c r="T1689" s="157"/>
      <c r="U1689" s="158"/>
      <c r="V1689" s="59" t="s">
        <v>79</v>
      </c>
      <c r="W1689" s="156" t="s">
        <v>5115</v>
      </c>
      <c r="X1689" s="58" t="s">
        <v>5183</v>
      </c>
      <c r="Y1689" s="29" t="s">
        <v>5193</v>
      </c>
      <c r="Z1689" s="159"/>
      <c r="AA1689" s="159"/>
      <c r="AB1689" s="68">
        <f t="shared" si="335"/>
        <v>0</v>
      </c>
      <c r="AC1689" s="159"/>
      <c r="AD1689" s="159"/>
      <c r="AE1689" s="159"/>
      <c r="AF1689" s="68">
        <f t="shared" si="336"/>
        <v>0</v>
      </c>
      <c r="AG1689" s="159"/>
      <c r="AH1689" s="159"/>
      <c r="AI1689" s="159"/>
      <c r="AJ1689" s="68">
        <f t="shared" si="337"/>
        <v>0</v>
      </c>
      <c r="AK1689" s="159"/>
      <c r="AL1689" s="159"/>
      <c r="AM1689" s="159"/>
      <c r="AN1689" s="75"/>
      <c r="AO1689" s="159"/>
      <c r="AP1689" s="159"/>
      <c r="AQ1689" s="68">
        <f t="shared" si="338"/>
        <v>0</v>
      </c>
      <c r="AR1689" s="69">
        <v>967.76</v>
      </c>
      <c r="AS1689" s="159"/>
      <c r="AT1689" s="72">
        <f t="shared" si="339"/>
        <v>0</v>
      </c>
      <c r="AU1689" s="71">
        <f t="shared" si="340"/>
        <v>0</v>
      </c>
      <c r="AV1689" s="68">
        <f t="shared" si="341"/>
        <v>967.76</v>
      </c>
      <c r="AW1689" s="68">
        <f t="shared" si="342"/>
        <v>11613.119999999999</v>
      </c>
      <c r="AX1689" s="159"/>
      <c r="AY1689" s="159"/>
      <c r="AZ1689" s="160"/>
      <c r="BA1689" s="68">
        <f t="shared" si="343"/>
        <v>11613.119999999999</v>
      </c>
      <c r="BB1689" s="28" t="s">
        <v>5436</v>
      </c>
      <c r="BC1689" s="30" t="s">
        <v>5394</v>
      </c>
    </row>
    <row r="1690" spans="1:55" s="78" customFormat="1" ht="39.950000000000003" customHeight="1" x14ac:dyDescent="0.3">
      <c r="F1690" s="154"/>
      <c r="G1690" s="16" t="s">
        <v>4770</v>
      </c>
      <c r="H1690" s="155"/>
      <c r="I1690" s="174"/>
      <c r="J1690" s="63">
        <f t="shared" si="344"/>
        <v>5</v>
      </c>
      <c r="K1690" s="28" t="s">
        <v>5399</v>
      </c>
      <c r="L1690" s="156"/>
      <c r="M1690" s="156"/>
      <c r="N1690" s="53" t="s">
        <v>4786</v>
      </c>
      <c r="O1690" s="18" t="s">
        <v>4988</v>
      </c>
      <c r="P1690" s="47" t="s">
        <v>5011</v>
      </c>
      <c r="Q1690" s="49">
        <v>42186</v>
      </c>
      <c r="R1690" s="67" t="s">
        <v>5091</v>
      </c>
      <c r="S1690" s="157" t="s">
        <v>5083</v>
      </c>
      <c r="T1690" s="157"/>
      <c r="U1690" s="158"/>
      <c r="V1690" s="59" t="s">
        <v>79</v>
      </c>
      <c r="W1690" s="156" t="s">
        <v>5115</v>
      </c>
      <c r="X1690" s="58" t="s">
        <v>5183</v>
      </c>
      <c r="Y1690" s="29" t="s">
        <v>5193</v>
      </c>
      <c r="Z1690" s="159"/>
      <c r="AA1690" s="159"/>
      <c r="AB1690" s="68">
        <f t="shared" si="335"/>
        <v>0</v>
      </c>
      <c r="AC1690" s="159"/>
      <c r="AD1690" s="159"/>
      <c r="AE1690" s="159"/>
      <c r="AF1690" s="68">
        <f t="shared" si="336"/>
        <v>0</v>
      </c>
      <c r="AG1690" s="159"/>
      <c r="AH1690" s="159"/>
      <c r="AI1690" s="159"/>
      <c r="AJ1690" s="68">
        <f t="shared" si="337"/>
        <v>0</v>
      </c>
      <c r="AK1690" s="159"/>
      <c r="AL1690" s="159"/>
      <c r="AM1690" s="159"/>
      <c r="AN1690" s="75"/>
      <c r="AO1690" s="159"/>
      <c r="AP1690" s="159"/>
      <c r="AQ1690" s="68">
        <f t="shared" si="338"/>
        <v>0</v>
      </c>
      <c r="AR1690" s="69">
        <v>879.78</v>
      </c>
      <c r="AS1690" s="159"/>
      <c r="AT1690" s="72">
        <f t="shared" si="339"/>
        <v>0</v>
      </c>
      <c r="AU1690" s="71">
        <f t="shared" si="340"/>
        <v>0</v>
      </c>
      <c r="AV1690" s="68">
        <f t="shared" si="341"/>
        <v>879.78</v>
      </c>
      <c r="AW1690" s="68">
        <f t="shared" si="342"/>
        <v>10557.36</v>
      </c>
      <c r="AX1690" s="159"/>
      <c r="AY1690" s="159"/>
      <c r="AZ1690" s="160"/>
      <c r="BA1690" s="68">
        <f t="shared" si="343"/>
        <v>10557.36</v>
      </c>
      <c r="BB1690" s="28" t="s">
        <v>5436</v>
      </c>
      <c r="BC1690" s="30" t="s">
        <v>5394</v>
      </c>
    </row>
    <row r="1691" spans="1:55" s="78" customFormat="1" ht="39.950000000000003" customHeight="1" x14ac:dyDescent="0.3">
      <c r="F1691" s="154"/>
      <c r="G1691" s="16" t="s">
        <v>4770</v>
      </c>
      <c r="H1691" s="155"/>
      <c r="I1691" s="174"/>
      <c r="J1691" s="63">
        <f t="shared" si="344"/>
        <v>6</v>
      </c>
      <c r="K1691" s="28" t="s">
        <v>5399</v>
      </c>
      <c r="L1691" s="156"/>
      <c r="M1691" s="156"/>
      <c r="N1691" s="53" t="s">
        <v>4786</v>
      </c>
      <c r="O1691" s="18" t="s">
        <v>4989</v>
      </c>
      <c r="P1691" s="47" t="s">
        <v>5012</v>
      </c>
      <c r="Q1691" s="49">
        <v>42186</v>
      </c>
      <c r="R1691" s="67" t="s">
        <v>5092</v>
      </c>
      <c r="S1691" s="157" t="s">
        <v>5083</v>
      </c>
      <c r="T1691" s="157"/>
      <c r="U1691" s="158"/>
      <c r="V1691" s="59" t="s">
        <v>79</v>
      </c>
      <c r="W1691" s="156" t="s">
        <v>5115</v>
      </c>
      <c r="X1691" s="58" t="s">
        <v>5183</v>
      </c>
      <c r="Y1691" s="29" t="s">
        <v>5193</v>
      </c>
      <c r="Z1691" s="159"/>
      <c r="AA1691" s="159"/>
      <c r="AB1691" s="68">
        <f t="shared" si="335"/>
        <v>0</v>
      </c>
      <c r="AC1691" s="159"/>
      <c r="AD1691" s="159"/>
      <c r="AE1691" s="159"/>
      <c r="AF1691" s="68">
        <f t="shared" si="336"/>
        <v>0</v>
      </c>
      <c r="AG1691" s="159"/>
      <c r="AH1691" s="159"/>
      <c r="AI1691" s="159"/>
      <c r="AJ1691" s="68">
        <f t="shared" si="337"/>
        <v>0</v>
      </c>
      <c r="AK1691" s="159"/>
      <c r="AL1691" s="159"/>
      <c r="AM1691" s="159"/>
      <c r="AN1691" s="75"/>
      <c r="AO1691" s="159"/>
      <c r="AP1691" s="159"/>
      <c r="AQ1691" s="68">
        <f t="shared" si="338"/>
        <v>0</v>
      </c>
      <c r="AR1691" s="69">
        <v>909.11</v>
      </c>
      <c r="AS1691" s="159"/>
      <c r="AT1691" s="72">
        <f t="shared" si="339"/>
        <v>0</v>
      </c>
      <c r="AU1691" s="71">
        <f t="shared" si="340"/>
        <v>0</v>
      </c>
      <c r="AV1691" s="68">
        <f t="shared" si="341"/>
        <v>909.11</v>
      </c>
      <c r="AW1691" s="68">
        <f t="shared" si="342"/>
        <v>10909.32</v>
      </c>
      <c r="AX1691" s="159"/>
      <c r="AY1691" s="159"/>
      <c r="AZ1691" s="160"/>
      <c r="BA1691" s="68">
        <f t="shared" si="343"/>
        <v>10909.32</v>
      </c>
      <c r="BB1691" s="28" t="s">
        <v>5436</v>
      </c>
      <c r="BC1691" s="30" t="s">
        <v>5394</v>
      </c>
    </row>
    <row r="1692" spans="1:55" s="78" customFormat="1" ht="39.950000000000003" customHeight="1" x14ac:dyDescent="0.3">
      <c r="F1692" s="154"/>
      <c r="G1692" s="16" t="s">
        <v>4770</v>
      </c>
      <c r="H1692" s="155"/>
      <c r="I1692" s="174"/>
      <c r="J1692" s="63">
        <f t="shared" si="344"/>
        <v>7</v>
      </c>
      <c r="K1692" s="28" t="s">
        <v>5399</v>
      </c>
      <c r="L1692" s="156"/>
      <c r="M1692" s="156"/>
      <c r="N1692" s="53" t="s">
        <v>4786</v>
      </c>
      <c r="O1692" s="18" t="s">
        <v>4990</v>
      </c>
      <c r="P1692" s="47" t="s">
        <v>5013</v>
      </c>
      <c r="Q1692" s="49">
        <v>42186</v>
      </c>
      <c r="R1692" s="67" t="s">
        <v>5093</v>
      </c>
      <c r="S1692" s="157" t="s">
        <v>5083</v>
      </c>
      <c r="T1692" s="157"/>
      <c r="U1692" s="158"/>
      <c r="V1692" s="59" t="s">
        <v>79</v>
      </c>
      <c r="W1692" s="156" t="s">
        <v>5115</v>
      </c>
      <c r="X1692" s="58" t="s">
        <v>5183</v>
      </c>
      <c r="Y1692" s="29" t="s">
        <v>5193</v>
      </c>
      <c r="Z1692" s="159"/>
      <c r="AA1692" s="159"/>
      <c r="AB1692" s="68">
        <f t="shared" si="335"/>
        <v>0</v>
      </c>
      <c r="AC1692" s="159"/>
      <c r="AD1692" s="159"/>
      <c r="AE1692" s="159"/>
      <c r="AF1692" s="68">
        <f t="shared" si="336"/>
        <v>0</v>
      </c>
      <c r="AG1692" s="159"/>
      <c r="AH1692" s="159"/>
      <c r="AI1692" s="159"/>
      <c r="AJ1692" s="68">
        <f t="shared" si="337"/>
        <v>0</v>
      </c>
      <c r="AK1692" s="159"/>
      <c r="AL1692" s="159"/>
      <c r="AM1692" s="159"/>
      <c r="AN1692" s="75"/>
      <c r="AO1692" s="159"/>
      <c r="AP1692" s="159"/>
      <c r="AQ1692" s="68">
        <f t="shared" si="338"/>
        <v>0</v>
      </c>
      <c r="AR1692" s="69">
        <v>1173.04</v>
      </c>
      <c r="AS1692" s="159"/>
      <c r="AT1692" s="72">
        <f t="shared" si="339"/>
        <v>0</v>
      </c>
      <c r="AU1692" s="71">
        <f t="shared" si="340"/>
        <v>0</v>
      </c>
      <c r="AV1692" s="68">
        <f t="shared" si="341"/>
        <v>1173.04</v>
      </c>
      <c r="AW1692" s="68">
        <f t="shared" si="342"/>
        <v>14076.48</v>
      </c>
      <c r="AX1692" s="159"/>
      <c r="AY1692" s="159"/>
      <c r="AZ1692" s="160"/>
      <c r="BA1692" s="68">
        <f t="shared" si="343"/>
        <v>14076.48</v>
      </c>
      <c r="BB1692" s="28" t="s">
        <v>5437</v>
      </c>
      <c r="BC1692" s="30" t="s">
        <v>5394</v>
      </c>
    </row>
    <row r="1693" spans="1:55" s="78" customFormat="1" ht="39.950000000000003" customHeight="1" x14ac:dyDescent="0.3">
      <c r="F1693" s="154"/>
      <c r="G1693" s="16" t="s">
        <v>4770</v>
      </c>
      <c r="H1693" s="155"/>
      <c r="I1693" s="174"/>
      <c r="J1693" s="63">
        <f t="shared" si="344"/>
        <v>8</v>
      </c>
      <c r="K1693" s="28" t="s">
        <v>5399</v>
      </c>
      <c r="L1693" s="156"/>
      <c r="M1693" s="156"/>
      <c r="N1693" s="53" t="s">
        <v>4786</v>
      </c>
      <c r="O1693" s="18" t="s">
        <v>4991</v>
      </c>
      <c r="P1693" s="47" t="s">
        <v>5014</v>
      </c>
      <c r="Q1693" s="49">
        <v>42186</v>
      </c>
      <c r="R1693" s="67" t="s">
        <v>5094</v>
      </c>
      <c r="S1693" s="157" t="s">
        <v>5083</v>
      </c>
      <c r="T1693" s="157"/>
      <c r="U1693" s="158"/>
      <c r="V1693" s="59" t="s">
        <v>79</v>
      </c>
      <c r="W1693" s="156" t="s">
        <v>5115</v>
      </c>
      <c r="X1693" s="58" t="s">
        <v>5183</v>
      </c>
      <c r="Y1693" s="29" t="s">
        <v>5193</v>
      </c>
      <c r="Z1693" s="159"/>
      <c r="AA1693" s="159"/>
      <c r="AB1693" s="68">
        <f t="shared" si="335"/>
        <v>0</v>
      </c>
      <c r="AC1693" s="159"/>
      <c r="AD1693" s="159"/>
      <c r="AE1693" s="159"/>
      <c r="AF1693" s="68">
        <f t="shared" si="336"/>
        <v>0</v>
      </c>
      <c r="AG1693" s="159"/>
      <c r="AH1693" s="159"/>
      <c r="AI1693" s="159"/>
      <c r="AJ1693" s="68">
        <f t="shared" si="337"/>
        <v>0</v>
      </c>
      <c r="AK1693" s="159"/>
      <c r="AL1693" s="159"/>
      <c r="AM1693" s="159"/>
      <c r="AN1693" s="75"/>
      <c r="AO1693" s="159"/>
      <c r="AP1693" s="159"/>
      <c r="AQ1693" s="68">
        <f t="shared" si="338"/>
        <v>0</v>
      </c>
      <c r="AR1693" s="69">
        <v>1173.04</v>
      </c>
      <c r="AS1693" s="159"/>
      <c r="AT1693" s="72">
        <f t="shared" si="339"/>
        <v>0</v>
      </c>
      <c r="AU1693" s="71">
        <f t="shared" si="340"/>
        <v>0</v>
      </c>
      <c r="AV1693" s="68">
        <f t="shared" si="341"/>
        <v>1173.04</v>
      </c>
      <c r="AW1693" s="68">
        <f t="shared" si="342"/>
        <v>14076.48</v>
      </c>
      <c r="AX1693" s="159"/>
      <c r="AY1693" s="159"/>
      <c r="AZ1693" s="160"/>
      <c r="BA1693" s="68">
        <f t="shared" si="343"/>
        <v>14076.48</v>
      </c>
      <c r="BB1693" s="28" t="s">
        <v>5437</v>
      </c>
      <c r="BC1693" s="30" t="s">
        <v>5394</v>
      </c>
    </row>
    <row r="1694" spans="1:55" s="78" customFormat="1" ht="39.950000000000003" customHeight="1" x14ac:dyDescent="0.3">
      <c r="F1694" s="154"/>
      <c r="G1694" s="16" t="s">
        <v>4770</v>
      </c>
      <c r="H1694" s="155"/>
      <c r="I1694" s="174"/>
      <c r="J1694" s="63">
        <f t="shared" si="344"/>
        <v>9</v>
      </c>
      <c r="K1694" s="28" t="s">
        <v>5399</v>
      </c>
      <c r="L1694" s="156"/>
      <c r="M1694" s="156"/>
      <c r="N1694" s="53" t="s">
        <v>4786</v>
      </c>
      <c r="O1694" s="18" t="s">
        <v>4992</v>
      </c>
      <c r="P1694" s="47" t="s">
        <v>5015</v>
      </c>
      <c r="Q1694" s="49">
        <v>42186</v>
      </c>
      <c r="R1694" s="67" t="s">
        <v>5095</v>
      </c>
      <c r="S1694" s="157" t="s">
        <v>5083</v>
      </c>
      <c r="T1694" s="157"/>
      <c r="U1694" s="158"/>
      <c r="V1694" s="59" t="s">
        <v>79</v>
      </c>
      <c r="W1694" s="156" t="s">
        <v>5115</v>
      </c>
      <c r="X1694" s="58" t="s">
        <v>5183</v>
      </c>
      <c r="Y1694" s="29" t="s">
        <v>5193</v>
      </c>
      <c r="Z1694" s="159"/>
      <c r="AA1694" s="159"/>
      <c r="AB1694" s="68">
        <f t="shared" si="335"/>
        <v>0</v>
      </c>
      <c r="AC1694" s="159"/>
      <c r="AD1694" s="159"/>
      <c r="AE1694" s="159"/>
      <c r="AF1694" s="68">
        <f t="shared" si="336"/>
        <v>0</v>
      </c>
      <c r="AG1694" s="159"/>
      <c r="AH1694" s="159"/>
      <c r="AI1694" s="159"/>
      <c r="AJ1694" s="68">
        <f t="shared" si="337"/>
        <v>0</v>
      </c>
      <c r="AK1694" s="159"/>
      <c r="AL1694" s="159"/>
      <c r="AM1694" s="159"/>
      <c r="AN1694" s="75"/>
      <c r="AO1694" s="159"/>
      <c r="AP1694" s="159"/>
      <c r="AQ1694" s="68">
        <f t="shared" si="338"/>
        <v>0</v>
      </c>
      <c r="AR1694" s="69">
        <v>1173.04</v>
      </c>
      <c r="AS1694" s="159"/>
      <c r="AT1694" s="72">
        <f t="shared" si="339"/>
        <v>0</v>
      </c>
      <c r="AU1694" s="71">
        <f t="shared" si="340"/>
        <v>0</v>
      </c>
      <c r="AV1694" s="68">
        <f t="shared" si="341"/>
        <v>1173.04</v>
      </c>
      <c r="AW1694" s="68">
        <f t="shared" si="342"/>
        <v>14076.48</v>
      </c>
      <c r="AX1694" s="159"/>
      <c r="AY1694" s="159"/>
      <c r="AZ1694" s="160"/>
      <c r="BA1694" s="68">
        <f t="shared" si="343"/>
        <v>14076.48</v>
      </c>
      <c r="BB1694" s="28" t="s">
        <v>5437</v>
      </c>
      <c r="BC1694" s="30" t="s">
        <v>5394</v>
      </c>
    </row>
    <row r="1695" spans="1:55" s="78" customFormat="1" ht="39.950000000000003" customHeight="1" x14ac:dyDescent="0.3">
      <c r="F1695" s="154"/>
      <c r="G1695" s="16" t="s">
        <v>4770</v>
      </c>
      <c r="H1695" s="155"/>
      <c r="I1695" s="174"/>
      <c r="J1695" s="63">
        <f t="shared" si="344"/>
        <v>10</v>
      </c>
      <c r="K1695" s="28" t="s">
        <v>5399</v>
      </c>
      <c r="L1695" s="156"/>
      <c r="M1695" s="156"/>
      <c r="N1695" s="53" t="s">
        <v>4786</v>
      </c>
      <c r="O1695" s="18" t="s">
        <v>4993</v>
      </c>
      <c r="P1695" s="47" t="s">
        <v>5514</v>
      </c>
      <c r="Q1695" s="49">
        <v>42186</v>
      </c>
      <c r="R1695" s="67" t="s">
        <v>5096</v>
      </c>
      <c r="S1695" s="157" t="s">
        <v>5083</v>
      </c>
      <c r="T1695" s="157"/>
      <c r="U1695" s="158"/>
      <c r="V1695" s="59" t="s">
        <v>79</v>
      </c>
      <c r="W1695" s="156" t="s">
        <v>5115</v>
      </c>
      <c r="X1695" s="58" t="s">
        <v>5183</v>
      </c>
      <c r="Y1695" s="29" t="s">
        <v>5193</v>
      </c>
      <c r="Z1695" s="159"/>
      <c r="AA1695" s="159"/>
      <c r="AB1695" s="68">
        <f t="shared" si="335"/>
        <v>0</v>
      </c>
      <c r="AC1695" s="159"/>
      <c r="AD1695" s="159"/>
      <c r="AE1695" s="159"/>
      <c r="AF1695" s="68">
        <f t="shared" si="336"/>
        <v>0</v>
      </c>
      <c r="AG1695" s="159"/>
      <c r="AH1695" s="159"/>
      <c r="AI1695" s="159"/>
      <c r="AJ1695" s="68">
        <f t="shared" si="337"/>
        <v>0</v>
      </c>
      <c r="AK1695" s="159"/>
      <c r="AL1695" s="159"/>
      <c r="AM1695" s="159"/>
      <c r="AN1695" s="75"/>
      <c r="AO1695" s="159"/>
      <c r="AP1695" s="159"/>
      <c r="AQ1695" s="68">
        <f t="shared" si="338"/>
        <v>0</v>
      </c>
      <c r="AR1695" s="69">
        <v>1173.04</v>
      </c>
      <c r="AS1695" s="159"/>
      <c r="AT1695" s="72">
        <f t="shared" si="339"/>
        <v>0</v>
      </c>
      <c r="AU1695" s="71">
        <f t="shared" si="340"/>
        <v>0</v>
      </c>
      <c r="AV1695" s="68">
        <f t="shared" si="341"/>
        <v>1173.04</v>
      </c>
      <c r="AW1695" s="68">
        <f t="shared" si="342"/>
        <v>14076.48</v>
      </c>
      <c r="AX1695" s="159"/>
      <c r="AY1695" s="159"/>
      <c r="AZ1695" s="159"/>
      <c r="BA1695" s="68">
        <f t="shared" si="343"/>
        <v>14076.48</v>
      </c>
      <c r="BB1695" s="28" t="s">
        <v>5437</v>
      </c>
      <c r="BC1695" s="30" t="s">
        <v>5394</v>
      </c>
    </row>
    <row r="1696" spans="1:55" s="78" customFormat="1" ht="39.950000000000003" customHeight="1" x14ac:dyDescent="0.3">
      <c r="F1696" s="154"/>
      <c r="G1696" s="16" t="s">
        <v>4770</v>
      </c>
      <c r="H1696" s="155"/>
      <c r="I1696" s="174"/>
      <c r="J1696" s="63">
        <f t="shared" si="344"/>
        <v>11</v>
      </c>
      <c r="K1696" s="28" t="s">
        <v>5399</v>
      </c>
      <c r="L1696" s="156"/>
      <c r="M1696" s="156"/>
      <c r="N1696" s="53" t="s">
        <v>4786</v>
      </c>
      <c r="O1696" s="18" t="s">
        <v>4994</v>
      </c>
      <c r="P1696" s="47" t="s">
        <v>5016</v>
      </c>
      <c r="Q1696" s="49">
        <v>42186</v>
      </c>
      <c r="R1696" s="67" t="s">
        <v>5097</v>
      </c>
      <c r="S1696" s="157" t="s">
        <v>5083</v>
      </c>
      <c r="T1696" s="157"/>
      <c r="U1696" s="158"/>
      <c r="V1696" s="59" t="s">
        <v>79</v>
      </c>
      <c r="W1696" s="156" t="s">
        <v>5115</v>
      </c>
      <c r="X1696" s="58" t="s">
        <v>5183</v>
      </c>
      <c r="Y1696" s="29" t="s">
        <v>5193</v>
      </c>
      <c r="Z1696" s="159"/>
      <c r="AA1696" s="159"/>
      <c r="AB1696" s="68">
        <f t="shared" si="335"/>
        <v>0</v>
      </c>
      <c r="AC1696" s="159"/>
      <c r="AD1696" s="159"/>
      <c r="AE1696" s="159"/>
      <c r="AF1696" s="68">
        <f t="shared" si="336"/>
        <v>0</v>
      </c>
      <c r="AG1696" s="159"/>
      <c r="AH1696" s="159"/>
      <c r="AI1696" s="159"/>
      <c r="AJ1696" s="68">
        <f t="shared" si="337"/>
        <v>0</v>
      </c>
      <c r="AK1696" s="159"/>
      <c r="AL1696" s="159"/>
      <c r="AM1696" s="159"/>
      <c r="AN1696" s="75"/>
      <c r="AO1696" s="159"/>
      <c r="AP1696" s="159"/>
      <c r="AQ1696" s="68">
        <f t="shared" si="338"/>
        <v>0</v>
      </c>
      <c r="AR1696" s="69">
        <v>1114.3900000000001</v>
      </c>
      <c r="AS1696" s="159"/>
      <c r="AT1696" s="72">
        <f t="shared" si="339"/>
        <v>0</v>
      </c>
      <c r="AU1696" s="71">
        <f t="shared" si="340"/>
        <v>0</v>
      </c>
      <c r="AV1696" s="68">
        <f t="shared" si="341"/>
        <v>1114.3900000000001</v>
      </c>
      <c r="AW1696" s="68">
        <f t="shared" si="342"/>
        <v>13372.68</v>
      </c>
      <c r="AX1696" s="159"/>
      <c r="AY1696" s="159"/>
      <c r="AZ1696" s="160"/>
      <c r="BA1696" s="68">
        <f t="shared" si="343"/>
        <v>13372.68</v>
      </c>
      <c r="BB1696" s="28" t="s">
        <v>5437</v>
      </c>
      <c r="BC1696" s="30" t="s">
        <v>5394</v>
      </c>
    </row>
    <row r="1697" spans="6:55" s="78" customFormat="1" ht="39.950000000000003" customHeight="1" x14ac:dyDescent="0.3">
      <c r="F1697" s="154"/>
      <c r="G1697" s="16" t="s">
        <v>4770</v>
      </c>
      <c r="H1697" s="155"/>
      <c r="I1697" s="174"/>
      <c r="J1697" s="63">
        <f t="shared" si="344"/>
        <v>12</v>
      </c>
      <c r="K1697" s="28" t="s">
        <v>5399</v>
      </c>
      <c r="L1697" s="156"/>
      <c r="M1697" s="156"/>
      <c r="N1697" s="53" t="s">
        <v>4786</v>
      </c>
      <c r="O1697" s="18" t="s">
        <v>4995</v>
      </c>
      <c r="P1697" s="47" t="s">
        <v>5017</v>
      </c>
      <c r="Q1697" s="49">
        <v>42186</v>
      </c>
      <c r="R1697" s="67" t="s">
        <v>5098</v>
      </c>
      <c r="S1697" s="157" t="s">
        <v>5083</v>
      </c>
      <c r="T1697" s="157"/>
      <c r="U1697" s="158"/>
      <c r="V1697" s="59" t="s">
        <v>79</v>
      </c>
      <c r="W1697" s="156" t="s">
        <v>5115</v>
      </c>
      <c r="X1697" s="58" t="s">
        <v>5183</v>
      </c>
      <c r="Y1697" s="29" t="s">
        <v>5193</v>
      </c>
      <c r="Z1697" s="159"/>
      <c r="AA1697" s="159"/>
      <c r="AB1697" s="68">
        <f t="shared" si="335"/>
        <v>0</v>
      </c>
      <c r="AC1697" s="159"/>
      <c r="AD1697" s="159"/>
      <c r="AE1697" s="159"/>
      <c r="AF1697" s="68">
        <f t="shared" si="336"/>
        <v>0</v>
      </c>
      <c r="AG1697" s="159"/>
      <c r="AH1697" s="159"/>
      <c r="AI1697" s="159"/>
      <c r="AJ1697" s="68">
        <f t="shared" si="337"/>
        <v>0</v>
      </c>
      <c r="AK1697" s="159"/>
      <c r="AL1697" s="159"/>
      <c r="AM1697" s="159"/>
      <c r="AN1697" s="75"/>
      <c r="AO1697" s="159"/>
      <c r="AP1697" s="159"/>
      <c r="AQ1697" s="68">
        <f t="shared" si="338"/>
        <v>0</v>
      </c>
      <c r="AR1697" s="69">
        <v>1173.04</v>
      </c>
      <c r="AS1697" s="159"/>
      <c r="AT1697" s="72">
        <f t="shared" si="339"/>
        <v>0</v>
      </c>
      <c r="AU1697" s="71">
        <f t="shared" si="340"/>
        <v>0</v>
      </c>
      <c r="AV1697" s="68">
        <f t="shared" si="341"/>
        <v>1173.04</v>
      </c>
      <c r="AW1697" s="68">
        <f t="shared" si="342"/>
        <v>14076.48</v>
      </c>
      <c r="AX1697" s="159"/>
      <c r="AY1697" s="159"/>
      <c r="AZ1697" s="160"/>
      <c r="BA1697" s="68">
        <f t="shared" si="343"/>
        <v>14076.48</v>
      </c>
      <c r="BB1697" s="28" t="s">
        <v>5437</v>
      </c>
      <c r="BC1697" s="30" t="s">
        <v>5394</v>
      </c>
    </row>
    <row r="1698" spans="6:55" s="78" customFormat="1" ht="39.950000000000003" customHeight="1" x14ac:dyDescent="0.3">
      <c r="F1698" s="154"/>
      <c r="G1698" s="16" t="s">
        <v>4770</v>
      </c>
      <c r="H1698" s="155"/>
      <c r="I1698" s="174"/>
      <c r="J1698" s="63">
        <f t="shared" si="344"/>
        <v>13</v>
      </c>
      <c r="K1698" s="28" t="s">
        <v>5399</v>
      </c>
      <c r="L1698" s="156"/>
      <c r="M1698" s="156"/>
      <c r="N1698" s="53" t="s">
        <v>4786</v>
      </c>
      <c r="O1698" s="18" t="s">
        <v>4996</v>
      </c>
      <c r="P1698" s="47" t="s">
        <v>5018</v>
      </c>
      <c r="Q1698" s="49">
        <v>42186</v>
      </c>
      <c r="R1698" s="67" t="s">
        <v>5099</v>
      </c>
      <c r="S1698" s="157" t="s">
        <v>5083</v>
      </c>
      <c r="T1698" s="157"/>
      <c r="U1698" s="158"/>
      <c r="V1698" s="59" t="s">
        <v>79</v>
      </c>
      <c r="W1698" s="156" t="s">
        <v>5115</v>
      </c>
      <c r="X1698" s="58" t="s">
        <v>5183</v>
      </c>
      <c r="Y1698" s="29" t="s">
        <v>5193</v>
      </c>
      <c r="Z1698" s="159"/>
      <c r="AA1698" s="159"/>
      <c r="AB1698" s="68">
        <f t="shared" si="335"/>
        <v>0</v>
      </c>
      <c r="AC1698" s="159"/>
      <c r="AD1698" s="159"/>
      <c r="AE1698" s="159"/>
      <c r="AF1698" s="68">
        <f t="shared" si="336"/>
        <v>0</v>
      </c>
      <c r="AG1698" s="159"/>
      <c r="AH1698" s="159"/>
      <c r="AI1698" s="159"/>
      <c r="AJ1698" s="68">
        <f t="shared" si="337"/>
        <v>0</v>
      </c>
      <c r="AK1698" s="159"/>
      <c r="AL1698" s="159"/>
      <c r="AM1698" s="159"/>
      <c r="AN1698" s="75"/>
      <c r="AO1698" s="159"/>
      <c r="AP1698" s="159"/>
      <c r="AQ1698" s="68">
        <f t="shared" si="338"/>
        <v>0</v>
      </c>
      <c r="AR1698" s="69">
        <v>1114.3900000000001</v>
      </c>
      <c r="AS1698" s="159"/>
      <c r="AT1698" s="72">
        <f t="shared" si="339"/>
        <v>0</v>
      </c>
      <c r="AU1698" s="71">
        <f t="shared" si="340"/>
        <v>0</v>
      </c>
      <c r="AV1698" s="68">
        <f t="shared" si="341"/>
        <v>1114.3900000000001</v>
      </c>
      <c r="AW1698" s="68">
        <f t="shared" si="342"/>
        <v>13372.68</v>
      </c>
      <c r="AX1698" s="159"/>
      <c r="AY1698" s="159"/>
      <c r="AZ1698" s="160"/>
      <c r="BA1698" s="68">
        <f t="shared" si="343"/>
        <v>13372.68</v>
      </c>
      <c r="BB1698" s="28" t="s">
        <v>5437</v>
      </c>
      <c r="BC1698" s="30" t="s">
        <v>5394</v>
      </c>
    </row>
    <row r="1699" spans="6:55" s="78" customFormat="1" ht="39.950000000000003" customHeight="1" x14ac:dyDescent="0.3">
      <c r="F1699" s="154"/>
      <c r="G1699" s="16" t="s">
        <v>4770</v>
      </c>
      <c r="H1699" s="155"/>
      <c r="I1699" s="174"/>
      <c r="J1699" s="63">
        <f t="shared" si="344"/>
        <v>14</v>
      </c>
      <c r="K1699" s="28" t="s">
        <v>5399</v>
      </c>
      <c r="L1699" s="156"/>
      <c r="M1699" s="156"/>
      <c r="N1699" s="53" t="s">
        <v>4786</v>
      </c>
      <c r="O1699" s="18" t="s">
        <v>4997</v>
      </c>
      <c r="P1699" s="47" t="s">
        <v>5019</v>
      </c>
      <c r="Q1699" s="49">
        <v>42186</v>
      </c>
      <c r="R1699" s="67" t="s">
        <v>5100</v>
      </c>
      <c r="S1699" s="157" t="s">
        <v>5083</v>
      </c>
      <c r="T1699" s="157"/>
      <c r="U1699" s="158"/>
      <c r="V1699" s="59" t="s">
        <v>79</v>
      </c>
      <c r="W1699" s="156" t="s">
        <v>5115</v>
      </c>
      <c r="X1699" s="58" t="s">
        <v>5183</v>
      </c>
      <c r="Y1699" s="29" t="s">
        <v>5193</v>
      </c>
      <c r="Z1699" s="159"/>
      <c r="AA1699" s="159"/>
      <c r="AB1699" s="68">
        <f t="shared" si="335"/>
        <v>0</v>
      </c>
      <c r="AC1699" s="159"/>
      <c r="AD1699" s="159"/>
      <c r="AE1699" s="159"/>
      <c r="AF1699" s="68">
        <f t="shared" si="336"/>
        <v>0</v>
      </c>
      <c r="AG1699" s="159"/>
      <c r="AH1699" s="159"/>
      <c r="AI1699" s="159"/>
      <c r="AJ1699" s="68">
        <f t="shared" si="337"/>
        <v>0</v>
      </c>
      <c r="AK1699" s="159"/>
      <c r="AL1699" s="159"/>
      <c r="AM1699" s="159"/>
      <c r="AN1699" s="75"/>
      <c r="AO1699" s="159"/>
      <c r="AP1699" s="159"/>
      <c r="AQ1699" s="68">
        <f t="shared" si="338"/>
        <v>0</v>
      </c>
      <c r="AR1699" s="69">
        <v>1173.04</v>
      </c>
      <c r="AS1699" s="159"/>
      <c r="AT1699" s="72">
        <f t="shared" si="339"/>
        <v>0</v>
      </c>
      <c r="AU1699" s="71">
        <f t="shared" si="340"/>
        <v>0</v>
      </c>
      <c r="AV1699" s="68">
        <f t="shared" si="341"/>
        <v>1173.04</v>
      </c>
      <c r="AW1699" s="68">
        <f t="shared" si="342"/>
        <v>14076.48</v>
      </c>
      <c r="AX1699" s="159"/>
      <c r="AY1699" s="159"/>
      <c r="AZ1699" s="160"/>
      <c r="BA1699" s="68">
        <f t="shared" si="343"/>
        <v>14076.48</v>
      </c>
      <c r="BB1699" s="28" t="s">
        <v>5437</v>
      </c>
      <c r="BC1699" s="30" t="s">
        <v>5394</v>
      </c>
    </row>
    <row r="1700" spans="6:55" s="78" customFormat="1" ht="39.950000000000003" customHeight="1" x14ac:dyDescent="0.3">
      <c r="F1700" s="154"/>
      <c r="G1700" s="16" t="s">
        <v>4770</v>
      </c>
      <c r="H1700" s="155"/>
      <c r="I1700" s="174"/>
      <c r="J1700" s="63">
        <f t="shared" si="344"/>
        <v>15</v>
      </c>
      <c r="K1700" s="28" t="s">
        <v>5399</v>
      </c>
      <c r="L1700" s="156"/>
      <c r="M1700" s="156"/>
      <c r="N1700" s="53" t="s">
        <v>4786</v>
      </c>
      <c r="O1700" s="18" t="s">
        <v>4998</v>
      </c>
      <c r="P1700" s="47" t="s">
        <v>5020</v>
      </c>
      <c r="Q1700" s="49">
        <v>42186</v>
      </c>
      <c r="R1700" s="67" t="s">
        <v>5101</v>
      </c>
      <c r="S1700" s="157" t="s">
        <v>5083</v>
      </c>
      <c r="T1700" s="157"/>
      <c r="U1700" s="158"/>
      <c r="V1700" s="59" t="s">
        <v>79</v>
      </c>
      <c r="W1700" s="156" t="s">
        <v>5115</v>
      </c>
      <c r="X1700" s="58" t="s">
        <v>5183</v>
      </c>
      <c r="Y1700" s="29" t="s">
        <v>5193</v>
      </c>
      <c r="Z1700" s="159"/>
      <c r="AA1700" s="159"/>
      <c r="AB1700" s="68">
        <f t="shared" si="335"/>
        <v>0</v>
      </c>
      <c r="AC1700" s="159"/>
      <c r="AD1700" s="159"/>
      <c r="AE1700" s="159"/>
      <c r="AF1700" s="68">
        <f t="shared" si="336"/>
        <v>0</v>
      </c>
      <c r="AG1700" s="159"/>
      <c r="AH1700" s="159"/>
      <c r="AI1700" s="159"/>
      <c r="AJ1700" s="68">
        <f t="shared" si="337"/>
        <v>0</v>
      </c>
      <c r="AK1700" s="159"/>
      <c r="AL1700" s="159"/>
      <c r="AM1700" s="159"/>
      <c r="AN1700" s="75"/>
      <c r="AO1700" s="159"/>
      <c r="AP1700" s="159"/>
      <c r="AQ1700" s="68">
        <f t="shared" si="338"/>
        <v>0</v>
      </c>
      <c r="AR1700" s="69">
        <v>1114.3900000000001</v>
      </c>
      <c r="AS1700" s="159"/>
      <c r="AT1700" s="72">
        <f t="shared" si="339"/>
        <v>0</v>
      </c>
      <c r="AU1700" s="71">
        <f t="shared" si="340"/>
        <v>0</v>
      </c>
      <c r="AV1700" s="68">
        <f t="shared" si="341"/>
        <v>1114.3900000000001</v>
      </c>
      <c r="AW1700" s="68">
        <f t="shared" si="342"/>
        <v>13372.68</v>
      </c>
      <c r="AX1700" s="159"/>
      <c r="AY1700" s="159"/>
      <c r="AZ1700" s="160"/>
      <c r="BA1700" s="68">
        <f t="shared" si="343"/>
        <v>13372.68</v>
      </c>
      <c r="BB1700" s="28" t="s">
        <v>5437</v>
      </c>
      <c r="BC1700" s="30" t="s">
        <v>5394</v>
      </c>
    </row>
    <row r="1701" spans="6:55" s="78" customFormat="1" ht="39.950000000000003" customHeight="1" x14ac:dyDescent="0.3">
      <c r="F1701" s="154"/>
      <c r="G1701" s="16" t="s">
        <v>4770</v>
      </c>
      <c r="H1701" s="155"/>
      <c r="I1701" s="174"/>
      <c r="J1701" s="63">
        <f t="shared" si="344"/>
        <v>16</v>
      </c>
      <c r="K1701" s="28" t="s">
        <v>5399</v>
      </c>
      <c r="L1701" s="156"/>
      <c r="M1701" s="156"/>
      <c r="N1701" s="53" t="s">
        <v>4786</v>
      </c>
      <c r="O1701" s="18" t="s">
        <v>4999</v>
      </c>
      <c r="P1701" s="47" t="s">
        <v>5021</v>
      </c>
      <c r="Q1701" s="49">
        <v>42186</v>
      </c>
      <c r="R1701" s="67" t="s">
        <v>5102</v>
      </c>
      <c r="S1701" s="157" t="s">
        <v>5083</v>
      </c>
      <c r="T1701" s="157"/>
      <c r="U1701" s="158"/>
      <c r="V1701" s="59" t="s">
        <v>79</v>
      </c>
      <c r="W1701" s="156" t="s">
        <v>5115</v>
      </c>
      <c r="X1701" s="58" t="s">
        <v>5183</v>
      </c>
      <c r="Y1701" s="29" t="s">
        <v>5193</v>
      </c>
      <c r="Z1701" s="159"/>
      <c r="AA1701" s="159"/>
      <c r="AB1701" s="68">
        <f t="shared" si="335"/>
        <v>0</v>
      </c>
      <c r="AC1701" s="159"/>
      <c r="AD1701" s="159"/>
      <c r="AE1701" s="159"/>
      <c r="AF1701" s="68">
        <f t="shared" si="336"/>
        <v>0</v>
      </c>
      <c r="AG1701" s="159"/>
      <c r="AH1701" s="159"/>
      <c r="AI1701" s="159"/>
      <c r="AJ1701" s="68">
        <f t="shared" si="337"/>
        <v>0</v>
      </c>
      <c r="AK1701" s="159"/>
      <c r="AL1701" s="159"/>
      <c r="AM1701" s="159"/>
      <c r="AN1701" s="75"/>
      <c r="AO1701" s="159"/>
      <c r="AP1701" s="159"/>
      <c r="AQ1701" s="68">
        <f t="shared" si="338"/>
        <v>0</v>
      </c>
      <c r="AR1701" s="69">
        <v>967.76</v>
      </c>
      <c r="AS1701" s="159"/>
      <c r="AT1701" s="72">
        <f t="shared" si="339"/>
        <v>0</v>
      </c>
      <c r="AU1701" s="71">
        <f t="shared" si="340"/>
        <v>0</v>
      </c>
      <c r="AV1701" s="68">
        <f t="shared" si="341"/>
        <v>967.76</v>
      </c>
      <c r="AW1701" s="68">
        <f t="shared" si="342"/>
        <v>11613.119999999999</v>
      </c>
      <c r="AX1701" s="159"/>
      <c r="AY1701" s="159"/>
      <c r="AZ1701" s="160"/>
      <c r="BA1701" s="68">
        <f t="shared" si="343"/>
        <v>11613.119999999999</v>
      </c>
      <c r="BB1701" s="28" t="s">
        <v>5254</v>
      </c>
      <c r="BC1701" s="30" t="s">
        <v>5395</v>
      </c>
    </row>
    <row r="1702" spans="6:55" s="78" customFormat="1" ht="39.950000000000003" customHeight="1" x14ac:dyDescent="0.3">
      <c r="F1702" s="154"/>
      <c r="G1702" s="16" t="s">
        <v>4770</v>
      </c>
      <c r="H1702" s="155"/>
      <c r="I1702" s="174"/>
      <c r="J1702" s="63">
        <f t="shared" si="344"/>
        <v>17</v>
      </c>
      <c r="K1702" s="28" t="s">
        <v>5399</v>
      </c>
      <c r="L1702" s="156"/>
      <c r="M1702" s="156"/>
      <c r="N1702" s="53" t="s">
        <v>4786</v>
      </c>
      <c r="O1702" s="18" t="s">
        <v>5000</v>
      </c>
      <c r="P1702" s="47" t="s">
        <v>5123</v>
      </c>
      <c r="Q1702" s="49">
        <v>42186</v>
      </c>
      <c r="R1702" s="67" t="s">
        <v>5124</v>
      </c>
      <c r="S1702" s="157" t="s">
        <v>5083</v>
      </c>
      <c r="T1702" s="157"/>
      <c r="U1702" s="158"/>
      <c r="V1702" s="59" t="s">
        <v>79</v>
      </c>
      <c r="W1702" s="156" t="s">
        <v>5115</v>
      </c>
      <c r="X1702" s="58" t="s">
        <v>5183</v>
      </c>
      <c r="Y1702" s="29" t="s">
        <v>5193</v>
      </c>
      <c r="Z1702" s="159"/>
      <c r="AA1702" s="159"/>
      <c r="AB1702" s="68">
        <f t="shared" si="335"/>
        <v>0</v>
      </c>
      <c r="AC1702" s="159"/>
      <c r="AD1702" s="159"/>
      <c r="AE1702" s="159"/>
      <c r="AF1702" s="68">
        <f t="shared" si="336"/>
        <v>0</v>
      </c>
      <c r="AG1702" s="159"/>
      <c r="AH1702" s="159"/>
      <c r="AI1702" s="159"/>
      <c r="AJ1702" s="68">
        <f t="shared" si="337"/>
        <v>0</v>
      </c>
      <c r="AK1702" s="159"/>
      <c r="AL1702" s="159"/>
      <c r="AM1702" s="159"/>
      <c r="AN1702" s="75"/>
      <c r="AO1702" s="159"/>
      <c r="AP1702" s="159"/>
      <c r="AQ1702" s="68">
        <f t="shared" si="338"/>
        <v>0</v>
      </c>
      <c r="AR1702" s="69">
        <v>1173.04</v>
      </c>
      <c r="AS1702" s="159"/>
      <c r="AT1702" s="72">
        <f t="shared" si="339"/>
        <v>0</v>
      </c>
      <c r="AU1702" s="71">
        <f t="shared" si="340"/>
        <v>0</v>
      </c>
      <c r="AV1702" s="68">
        <f t="shared" si="341"/>
        <v>1173.04</v>
      </c>
      <c r="AW1702" s="68">
        <f t="shared" si="342"/>
        <v>14076.48</v>
      </c>
      <c r="AX1702" s="159"/>
      <c r="AY1702" s="159"/>
      <c r="AZ1702" s="160"/>
      <c r="BA1702" s="68">
        <f t="shared" si="343"/>
        <v>14076.48</v>
      </c>
      <c r="BB1702" s="28" t="s">
        <v>5028</v>
      </c>
      <c r="BC1702" s="30" t="s">
        <v>5395</v>
      </c>
    </row>
    <row r="1703" spans="6:55" s="78" customFormat="1" ht="39.950000000000003" customHeight="1" x14ac:dyDescent="0.3">
      <c r="F1703" s="154"/>
      <c r="G1703" s="16" t="s">
        <v>4770</v>
      </c>
      <c r="H1703" s="155"/>
      <c r="I1703" s="174"/>
      <c r="J1703" s="63">
        <f t="shared" si="344"/>
        <v>18</v>
      </c>
      <c r="K1703" s="28" t="s">
        <v>5399</v>
      </c>
      <c r="L1703" s="156"/>
      <c r="M1703" s="156"/>
      <c r="N1703" s="53" t="s">
        <v>4786</v>
      </c>
      <c r="O1703" s="18" t="s">
        <v>5001</v>
      </c>
      <c r="P1703" s="47" t="s">
        <v>5022</v>
      </c>
      <c r="Q1703" s="49">
        <v>42186</v>
      </c>
      <c r="R1703" s="67" t="s">
        <v>5103</v>
      </c>
      <c r="S1703" s="157" t="s">
        <v>5083</v>
      </c>
      <c r="T1703" s="157"/>
      <c r="U1703" s="158"/>
      <c r="V1703" s="59" t="s">
        <v>79</v>
      </c>
      <c r="W1703" s="156" t="s">
        <v>5115</v>
      </c>
      <c r="X1703" s="58" t="s">
        <v>5183</v>
      </c>
      <c r="Y1703" s="29" t="s">
        <v>5193</v>
      </c>
      <c r="Z1703" s="159"/>
      <c r="AA1703" s="159"/>
      <c r="AB1703" s="68">
        <f t="shared" si="335"/>
        <v>0</v>
      </c>
      <c r="AC1703" s="159"/>
      <c r="AD1703" s="159"/>
      <c r="AE1703" s="159"/>
      <c r="AF1703" s="68">
        <f t="shared" si="336"/>
        <v>0</v>
      </c>
      <c r="AG1703" s="159"/>
      <c r="AH1703" s="159"/>
      <c r="AI1703" s="159"/>
      <c r="AJ1703" s="68">
        <f t="shared" si="337"/>
        <v>0</v>
      </c>
      <c r="AK1703" s="159"/>
      <c r="AL1703" s="159"/>
      <c r="AM1703" s="159"/>
      <c r="AN1703" s="75"/>
      <c r="AO1703" s="159"/>
      <c r="AP1703" s="159"/>
      <c r="AQ1703" s="68">
        <f t="shared" si="338"/>
        <v>0</v>
      </c>
      <c r="AR1703" s="69">
        <v>1055.74</v>
      </c>
      <c r="AS1703" s="159"/>
      <c r="AT1703" s="72">
        <f t="shared" si="339"/>
        <v>0</v>
      </c>
      <c r="AU1703" s="71">
        <f t="shared" si="340"/>
        <v>0</v>
      </c>
      <c r="AV1703" s="68">
        <f t="shared" si="341"/>
        <v>1055.74</v>
      </c>
      <c r="AW1703" s="68">
        <f t="shared" si="342"/>
        <v>12668.880000000001</v>
      </c>
      <c r="AX1703" s="159"/>
      <c r="AY1703" s="159"/>
      <c r="AZ1703" s="160"/>
      <c r="BA1703" s="68">
        <f t="shared" si="343"/>
        <v>12668.880000000001</v>
      </c>
      <c r="BB1703" s="28" t="s">
        <v>5132</v>
      </c>
      <c r="BC1703" s="30" t="s">
        <v>5395</v>
      </c>
    </row>
    <row r="1704" spans="6:55" s="78" customFormat="1" ht="39.950000000000003" customHeight="1" x14ac:dyDescent="0.3">
      <c r="F1704" s="154"/>
      <c r="G1704" s="16" t="s">
        <v>4770</v>
      </c>
      <c r="H1704" s="155"/>
      <c r="I1704" s="174"/>
      <c r="J1704" s="63">
        <f t="shared" si="344"/>
        <v>19</v>
      </c>
      <c r="K1704" s="28" t="s">
        <v>5399</v>
      </c>
      <c r="L1704" s="156"/>
      <c r="M1704" s="156"/>
      <c r="N1704" s="53" t="s">
        <v>4786</v>
      </c>
      <c r="O1704" s="18" t="s">
        <v>5002</v>
      </c>
      <c r="P1704" s="47" t="s">
        <v>5023</v>
      </c>
      <c r="Q1704" s="49">
        <v>42292</v>
      </c>
      <c r="R1704" s="67" t="s">
        <v>6047</v>
      </c>
      <c r="S1704" s="157" t="s">
        <v>5083</v>
      </c>
      <c r="T1704" s="157"/>
      <c r="U1704" s="158"/>
      <c r="V1704" s="59" t="s">
        <v>79</v>
      </c>
      <c r="W1704" s="156" t="s">
        <v>5115</v>
      </c>
      <c r="X1704" s="58" t="s">
        <v>5183</v>
      </c>
      <c r="Y1704" s="29" t="s">
        <v>5193</v>
      </c>
      <c r="Z1704" s="159"/>
      <c r="AA1704" s="159"/>
      <c r="AB1704" s="68">
        <f t="shared" si="335"/>
        <v>0</v>
      </c>
      <c r="AC1704" s="159"/>
      <c r="AD1704" s="159"/>
      <c r="AE1704" s="159"/>
      <c r="AF1704" s="68">
        <f t="shared" si="336"/>
        <v>0</v>
      </c>
      <c r="AG1704" s="159"/>
      <c r="AH1704" s="159"/>
      <c r="AI1704" s="159"/>
      <c r="AJ1704" s="68">
        <f t="shared" si="337"/>
        <v>0</v>
      </c>
      <c r="AK1704" s="159"/>
      <c r="AL1704" s="159"/>
      <c r="AM1704" s="159"/>
      <c r="AN1704" s="75"/>
      <c r="AO1704" s="159"/>
      <c r="AP1704" s="159"/>
      <c r="AQ1704" s="68">
        <f t="shared" si="338"/>
        <v>0</v>
      </c>
      <c r="AR1704" s="69">
        <v>1143.71</v>
      </c>
      <c r="AS1704" s="159"/>
      <c r="AT1704" s="72">
        <f t="shared" si="339"/>
        <v>0</v>
      </c>
      <c r="AU1704" s="71">
        <f t="shared" si="340"/>
        <v>0</v>
      </c>
      <c r="AV1704" s="68">
        <f t="shared" si="341"/>
        <v>1143.71</v>
      </c>
      <c r="AW1704" s="68">
        <f t="shared" si="342"/>
        <v>13724.52</v>
      </c>
      <c r="AX1704" s="159"/>
      <c r="AY1704" s="159"/>
      <c r="AZ1704" s="160"/>
      <c r="BA1704" s="68">
        <f t="shared" si="343"/>
        <v>13724.52</v>
      </c>
      <c r="BB1704" s="28" t="s">
        <v>5438</v>
      </c>
      <c r="BC1704" s="30" t="s">
        <v>5394</v>
      </c>
    </row>
    <row r="1705" spans="6:55" s="78" customFormat="1" ht="39.950000000000003" customHeight="1" x14ac:dyDescent="0.3">
      <c r="F1705" s="154"/>
      <c r="G1705" s="16" t="s">
        <v>4770</v>
      </c>
      <c r="H1705" s="155"/>
      <c r="I1705" s="174"/>
      <c r="J1705" s="63">
        <f t="shared" si="344"/>
        <v>20</v>
      </c>
      <c r="K1705" s="28" t="s">
        <v>5399</v>
      </c>
      <c r="L1705" s="156"/>
      <c r="M1705" s="156"/>
      <c r="N1705" s="53" t="s">
        <v>4786</v>
      </c>
      <c r="O1705" s="18" t="s">
        <v>5003</v>
      </c>
      <c r="P1705" s="47" t="s">
        <v>5024</v>
      </c>
      <c r="Q1705" s="49">
        <v>42292</v>
      </c>
      <c r="R1705" s="67" t="s">
        <v>6048</v>
      </c>
      <c r="S1705" s="157" t="s">
        <v>5083</v>
      </c>
      <c r="T1705" s="157"/>
      <c r="U1705" s="158"/>
      <c r="V1705" s="59" t="s">
        <v>79</v>
      </c>
      <c r="W1705" s="156" t="s">
        <v>5115</v>
      </c>
      <c r="X1705" s="58" t="s">
        <v>5183</v>
      </c>
      <c r="Y1705" s="29" t="s">
        <v>5193</v>
      </c>
      <c r="Z1705" s="159"/>
      <c r="AA1705" s="159"/>
      <c r="AB1705" s="68">
        <f t="shared" si="335"/>
        <v>0</v>
      </c>
      <c r="AC1705" s="159"/>
      <c r="AD1705" s="159"/>
      <c r="AE1705" s="159"/>
      <c r="AF1705" s="68">
        <f t="shared" si="336"/>
        <v>0</v>
      </c>
      <c r="AG1705" s="159"/>
      <c r="AH1705" s="159"/>
      <c r="AI1705" s="159"/>
      <c r="AJ1705" s="68">
        <f t="shared" si="337"/>
        <v>0</v>
      </c>
      <c r="AK1705" s="159"/>
      <c r="AL1705" s="159"/>
      <c r="AM1705" s="159"/>
      <c r="AN1705" s="75"/>
      <c r="AO1705" s="159"/>
      <c r="AP1705" s="159"/>
      <c r="AQ1705" s="68">
        <f t="shared" si="338"/>
        <v>0</v>
      </c>
      <c r="AR1705" s="69">
        <v>1173.04</v>
      </c>
      <c r="AS1705" s="159"/>
      <c r="AT1705" s="72">
        <f t="shared" si="339"/>
        <v>0</v>
      </c>
      <c r="AU1705" s="71">
        <f t="shared" si="340"/>
        <v>0</v>
      </c>
      <c r="AV1705" s="68">
        <f t="shared" si="341"/>
        <v>1173.04</v>
      </c>
      <c r="AW1705" s="68">
        <f t="shared" si="342"/>
        <v>14076.48</v>
      </c>
      <c r="AX1705" s="159"/>
      <c r="AY1705" s="159"/>
      <c r="AZ1705" s="160"/>
      <c r="BA1705" s="68">
        <f t="shared" si="343"/>
        <v>14076.48</v>
      </c>
      <c r="BB1705" s="28" t="s">
        <v>5438</v>
      </c>
      <c r="BC1705" s="30" t="s">
        <v>5394</v>
      </c>
    </row>
    <row r="1706" spans="6:55" s="78" customFormat="1" ht="39.950000000000003" customHeight="1" x14ac:dyDescent="0.3">
      <c r="F1706" s="154"/>
      <c r="G1706" s="16" t="s">
        <v>4770</v>
      </c>
      <c r="H1706" s="155"/>
      <c r="I1706" s="174"/>
      <c r="J1706" s="63">
        <f t="shared" si="344"/>
        <v>21</v>
      </c>
      <c r="K1706" s="28" t="s">
        <v>5399</v>
      </c>
      <c r="L1706" s="156"/>
      <c r="M1706" s="156"/>
      <c r="N1706" s="53" t="s">
        <v>4786</v>
      </c>
      <c r="O1706" s="18" t="s">
        <v>5004</v>
      </c>
      <c r="P1706" s="47" t="s">
        <v>5025</v>
      </c>
      <c r="Q1706" s="49">
        <v>42292</v>
      </c>
      <c r="R1706" s="67" t="s">
        <v>6049</v>
      </c>
      <c r="S1706" s="157" t="s">
        <v>5083</v>
      </c>
      <c r="T1706" s="157"/>
      <c r="U1706" s="158"/>
      <c r="V1706" s="59" t="s">
        <v>79</v>
      </c>
      <c r="W1706" s="156" t="s">
        <v>5115</v>
      </c>
      <c r="X1706" s="58" t="s">
        <v>5183</v>
      </c>
      <c r="Y1706" s="29" t="s">
        <v>5193</v>
      </c>
      <c r="Z1706" s="159"/>
      <c r="AA1706" s="159"/>
      <c r="AB1706" s="68">
        <f t="shared" si="335"/>
        <v>0</v>
      </c>
      <c r="AC1706" s="159"/>
      <c r="AD1706" s="159"/>
      <c r="AE1706" s="159"/>
      <c r="AF1706" s="68">
        <f t="shared" si="336"/>
        <v>0</v>
      </c>
      <c r="AG1706" s="159"/>
      <c r="AH1706" s="159"/>
      <c r="AI1706" s="159"/>
      <c r="AJ1706" s="68">
        <f t="shared" si="337"/>
        <v>0</v>
      </c>
      <c r="AK1706" s="159"/>
      <c r="AL1706" s="159"/>
      <c r="AM1706" s="159"/>
      <c r="AN1706" s="75"/>
      <c r="AO1706" s="159"/>
      <c r="AP1706" s="159"/>
      <c r="AQ1706" s="68">
        <f t="shared" si="338"/>
        <v>0</v>
      </c>
      <c r="AR1706" s="69">
        <v>938.43</v>
      </c>
      <c r="AS1706" s="159"/>
      <c r="AT1706" s="72">
        <f t="shared" si="339"/>
        <v>0</v>
      </c>
      <c r="AU1706" s="71">
        <f t="shared" si="340"/>
        <v>0</v>
      </c>
      <c r="AV1706" s="68">
        <f t="shared" si="341"/>
        <v>938.43</v>
      </c>
      <c r="AW1706" s="68">
        <f t="shared" si="342"/>
        <v>11261.16</v>
      </c>
      <c r="AX1706" s="159"/>
      <c r="AY1706" s="159"/>
      <c r="AZ1706" s="160"/>
      <c r="BA1706" s="68">
        <f t="shared" si="343"/>
        <v>11261.16</v>
      </c>
      <c r="BB1706" s="28" t="s">
        <v>5439</v>
      </c>
      <c r="BC1706" s="30" t="s">
        <v>5394</v>
      </c>
    </row>
    <row r="1707" spans="6:55" s="78" customFormat="1" ht="39.950000000000003" customHeight="1" x14ac:dyDescent="0.3">
      <c r="F1707" s="154"/>
      <c r="G1707" s="16" t="s">
        <v>4770</v>
      </c>
      <c r="H1707" s="155"/>
      <c r="I1707" s="174"/>
      <c r="J1707" s="63">
        <f t="shared" si="344"/>
        <v>22</v>
      </c>
      <c r="K1707" s="28" t="s">
        <v>5399</v>
      </c>
      <c r="L1707" s="156"/>
      <c r="M1707" s="156"/>
      <c r="N1707" s="53" t="s">
        <v>4786</v>
      </c>
      <c r="O1707" s="18" t="s">
        <v>5005</v>
      </c>
      <c r="P1707" s="47" t="s">
        <v>5026</v>
      </c>
      <c r="Q1707" s="49">
        <v>42292</v>
      </c>
      <c r="R1707" s="67" t="s">
        <v>6050</v>
      </c>
      <c r="S1707" s="157" t="s">
        <v>5083</v>
      </c>
      <c r="T1707" s="157"/>
      <c r="U1707" s="158"/>
      <c r="V1707" s="59" t="s">
        <v>79</v>
      </c>
      <c r="W1707" s="156" t="s">
        <v>5115</v>
      </c>
      <c r="X1707" s="58" t="s">
        <v>5183</v>
      </c>
      <c r="Y1707" s="29" t="s">
        <v>5193</v>
      </c>
      <c r="Z1707" s="159"/>
      <c r="AA1707" s="159"/>
      <c r="AB1707" s="68">
        <f t="shared" si="335"/>
        <v>0</v>
      </c>
      <c r="AC1707" s="159"/>
      <c r="AD1707" s="159"/>
      <c r="AE1707" s="159"/>
      <c r="AF1707" s="68">
        <f t="shared" si="336"/>
        <v>0</v>
      </c>
      <c r="AG1707" s="159"/>
      <c r="AH1707" s="159"/>
      <c r="AI1707" s="159"/>
      <c r="AJ1707" s="68">
        <f t="shared" si="337"/>
        <v>0</v>
      </c>
      <c r="AK1707" s="159"/>
      <c r="AL1707" s="159"/>
      <c r="AM1707" s="159"/>
      <c r="AN1707" s="75"/>
      <c r="AO1707" s="159"/>
      <c r="AP1707" s="159"/>
      <c r="AQ1707" s="68">
        <f t="shared" si="338"/>
        <v>0</v>
      </c>
      <c r="AR1707" s="69">
        <v>909.11</v>
      </c>
      <c r="AS1707" s="159"/>
      <c r="AT1707" s="72">
        <f t="shared" si="339"/>
        <v>0</v>
      </c>
      <c r="AU1707" s="71">
        <f t="shared" si="340"/>
        <v>0</v>
      </c>
      <c r="AV1707" s="68">
        <f t="shared" si="341"/>
        <v>909.11</v>
      </c>
      <c r="AW1707" s="68">
        <f t="shared" si="342"/>
        <v>10909.32</v>
      </c>
      <c r="AX1707" s="159"/>
      <c r="AY1707" s="159"/>
      <c r="AZ1707" s="160"/>
      <c r="BA1707" s="68">
        <f t="shared" si="343"/>
        <v>10909.32</v>
      </c>
      <c r="BB1707" s="28" t="s">
        <v>5439</v>
      </c>
      <c r="BC1707" s="30" t="s">
        <v>5394</v>
      </c>
    </row>
    <row r="1708" spans="6:55" s="78" customFormat="1" ht="39.950000000000003" customHeight="1" x14ac:dyDescent="0.3">
      <c r="F1708" s="154"/>
      <c r="G1708" s="16" t="s">
        <v>4770</v>
      </c>
      <c r="H1708" s="155"/>
      <c r="I1708" s="174"/>
      <c r="J1708" s="63">
        <f t="shared" si="344"/>
        <v>23</v>
      </c>
      <c r="K1708" s="28" t="s">
        <v>5399</v>
      </c>
      <c r="L1708" s="156"/>
      <c r="M1708" s="156"/>
      <c r="N1708" s="53" t="s">
        <v>4786</v>
      </c>
      <c r="O1708" s="18" t="s">
        <v>5006</v>
      </c>
      <c r="P1708" s="47" t="s">
        <v>5027</v>
      </c>
      <c r="Q1708" s="49">
        <v>42292</v>
      </c>
      <c r="R1708" s="67" t="s">
        <v>6051</v>
      </c>
      <c r="S1708" s="157" t="s">
        <v>5083</v>
      </c>
      <c r="T1708" s="157"/>
      <c r="U1708" s="158"/>
      <c r="V1708" s="59" t="s">
        <v>79</v>
      </c>
      <c r="W1708" s="156" t="s">
        <v>5115</v>
      </c>
      <c r="X1708" s="58" t="s">
        <v>5183</v>
      </c>
      <c r="Y1708" s="29" t="s">
        <v>5193</v>
      </c>
      <c r="Z1708" s="159"/>
      <c r="AA1708" s="159"/>
      <c r="AB1708" s="68">
        <f t="shared" si="335"/>
        <v>0</v>
      </c>
      <c r="AC1708" s="159"/>
      <c r="AD1708" s="159"/>
      <c r="AE1708" s="159"/>
      <c r="AF1708" s="68">
        <f t="shared" si="336"/>
        <v>0</v>
      </c>
      <c r="AG1708" s="159"/>
      <c r="AH1708" s="159"/>
      <c r="AI1708" s="159"/>
      <c r="AJ1708" s="68">
        <f t="shared" si="337"/>
        <v>0</v>
      </c>
      <c r="AK1708" s="159"/>
      <c r="AL1708" s="159"/>
      <c r="AM1708" s="159"/>
      <c r="AN1708" s="75"/>
      <c r="AO1708" s="159"/>
      <c r="AP1708" s="159"/>
      <c r="AQ1708" s="68">
        <f t="shared" si="338"/>
        <v>0</v>
      </c>
      <c r="AR1708" s="69">
        <v>1202.3699999999999</v>
      </c>
      <c r="AS1708" s="159"/>
      <c r="AT1708" s="72">
        <f t="shared" si="339"/>
        <v>0</v>
      </c>
      <c r="AU1708" s="71">
        <f t="shared" si="340"/>
        <v>0</v>
      </c>
      <c r="AV1708" s="68">
        <f t="shared" si="341"/>
        <v>1202.3699999999999</v>
      </c>
      <c r="AW1708" s="68">
        <f t="shared" si="342"/>
        <v>14428.439999999999</v>
      </c>
      <c r="AX1708" s="159"/>
      <c r="AY1708" s="159"/>
      <c r="AZ1708" s="160"/>
      <c r="BA1708" s="68">
        <f t="shared" si="343"/>
        <v>14428.439999999999</v>
      </c>
      <c r="BB1708" s="28" t="s">
        <v>5438</v>
      </c>
      <c r="BC1708" s="30" t="s">
        <v>5394</v>
      </c>
    </row>
    <row r="1709" spans="6:55" s="78" customFormat="1" ht="39.950000000000003" customHeight="1" x14ac:dyDescent="0.3">
      <c r="F1709" s="154"/>
      <c r="G1709" s="16" t="s">
        <v>4770</v>
      </c>
      <c r="H1709" s="155"/>
      <c r="I1709" s="174"/>
      <c r="J1709" s="63">
        <f t="shared" si="344"/>
        <v>24</v>
      </c>
      <c r="K1709" s="28" t="s">
        <v>4982</v>
      </c>
      <c r="L1709" s="156"/>
      <c r="M1709" s="156"/>
      <c r="N1709" s="53" t="s">
        <v>4786</v>
      </c>
      <c r="O1709" s="18" t="s">
        <v>5255</v>
      </c>
      <c r="P1709" s="47" t="s">
        <v>5515</v>
      </c>
      <c r="Q1709" s="49">
        <v>42552</v>
      </c>
      <c r="R1709" s="67" t="s">
        <v>6052</v>
      </c>
      <c r="S1709" s="157" t="s">
        <v>5083</v>
      </c>
      <c r="T1709" s="157"/>
      <c r="U1709" s="158"/>
      <c r="V1709" s="59" t="s">
        <v>79</v>
      </c>
      <c r="W1709" s="156" t="s">
        <v>5115</v>
      </c>
      <c r="X1709" s="58" t="s">
        <v>5183</v>
      </c>
      <c r="Y1709" s="29" t="s">
        <v>5193</v>
      </c>
      <c r="Z1709" s="161"/>
      <c r="AA1709" s="161"/>
      <c r="AB1709" s="68">
        <f t="shared" si="335"/>
        <v>0</v>
      </c>
      <c r="AC1709" s="161"/>
      <c r="AD1709" s="161"/>
      <c r="AE1709" s="161"/>
      <c r="AF1709" s="68">
        <f t="shared" si="336"/>
        <v>0</v>
      </c>
      <c r="AG1709" s="161"/>
      <c r="AH1709" s="161"/>
      <c r="AI1709" s="161"/>
      <c r="AJ1709" s="68">
        <f t="shared" si="337"/>
        <v>0</v>
      </c>
      <c r="AK1709" s="161"/>
      <c r="AL1709" s="161"/>
      <c r="AM1709" s="161"/>
      <c r="AN1709" s="76"/>
      <c r="AO1709" s="161"/>
      <c r="AP1709" s="161"/>
      <c r="AQ1709" s="68">
        <f t="shared" si="338"/>
        <v>0</v>
      </c>
      <c r="AR1709" s="69">
        <v>997.08</v>
      </c>
      <c r="AS1709" s="161"/>
      <c r="AT1709" s="72">
        <f t="shared" si="339"/>
        <v>0</v>
      </c>
      <c r="AU1709" s="71">
        <f t="shared" si="340"/>
        <v>0</v>
      </c>
      <c r="AV1709" s="68">
        <f t="shared" si="341"/>
        <v>997.08</v>
      </c>
      <c r="AW1709" s="68">
        <f t="shared" si="342"/>
        <v>11964.960000000001</v>
      </c>
      <c r="AX1709" s="161"/>
      <c r="AY1709" s="161"/>
      <c r="AZ1709" s="162"/>
      <c r="BA1709" s="68">
        <f t="shared" si="343"/>
        <v>11964.960000000001</v>
      </c>
      <c r="BB1709" s="28" t="s">
        <v>5421</v>
      </c>
      <c r="BC1709" s="30" t="s">
        <v>5266</v>
      </c>
    </row>
    <row r="1710" spans="6:55" s="78" customFormat="1" ht="39.950000000000003" customHeight="1" x14ac:dyDescent="0.3">
      <c r="F1710" s="154"/>
      <c r="G1710" s="16" t="s">
        <v>4770</v>
      </c>
      <c r="H1710" s="155"/>
      <c r="I1710" s="174"/>
      <c r="J1710" s="63">
        <f t="shared" si="344"/>
        <v>25</v>
      </c>
      <c r="K1710" s="28" t="s">
        <v>4982</v>
      </c>
      <c r="L1710" s="156"/>
      <c r="M1710" s="156"/>
      <c r="N1710" s="53" t="s">
        <v>4786</v>
      </c>
      <c r="O1710" s="18" t="s">
        <v>5270</v>
      </c>
      <c r="P1710" s="47" t="s">
        <v>5516</v>
      </c>
      <c r="Q1710" s="49">
        <v>42552</v>
      </c>
      <c r="R1710" s="67" t="s">
        <v>6053</v>
      </c>
      <c r="S1710" s="157" t="s">
        <v>5083</v>
      </c>
      <c r="T1710" s="157"/>
      <c r="U1710" s="158"/>
      <c r="V1710" s="59" t="s">
        <v>79</v>
      </c>
      <c r="W1710" s="156" t="s">
        <v>5115</v>
      </c>
      <c r="X1710" s="58" t="s">
        <v>5183</v>
      </c>
      <c r="Y1710" s="29" t="s">
        <v>5193</v>
      </c>
      <c r="Z1710" s="161"/>
      <c r="AA1710" s="161"/>
      <c r="AB1710" s="68">
        <f t="shared" si="335"/>
        <v>0</v>
      </c>
      <c r="AC1710" s="161"/>
      <c r="AD1710" s="161"/>
      <c r="AE1710" s="161"/>
      <c r="AF1710" s="68">
        <f t="shared" si="336"/>
        <v>0</v>
      </c>
      <c r="AG1710" s="161"/>
      <c r="AH1710" s="161"/>
      <c r="AI1710" s="161"/>
      <c r="AJ1710" s="68">
        <f t="shared" si="337"/>
        <v>0</v>
      </c>
      <c r="AK1710" s="161"/>
      <c r="AL1710" s="161"/>
      <c r="AM1710" s="161"/>
      <c r="AN1710" s="76"/>
      <c r="AO1710" s="161"/>
      <c r="AP1710" s="161"/>
      <c r="AQ1710" s="68">
        <f t="shared" si="338"/>
        <v>0</v>
      </c>
      <c r="AR1710" s="69">
        <v>1173.04</v>
      </c>
      <c r="AS1710" s="161"/>
      <c r="AT1710" s="72">
        <f t="shared" si="339"/>
        <v>0</v>
      </c>
      <c r="AU1710" s="71">
        <f t="shared" si="340"/>
        <v>0</v>
      </c>
      <c r="AV1710" s="68">
        <f t="shared" si="341"/>
        <v>1173.04</v>
      </c>
      <c r="AW1710" s="68">
        <f t="shared" si="342"/>
        <v>14076.48</v>
      </c>
      <c r="AX1710" s="161"/>
      <c r="AY1710" s="161"/>
      <c r="AZ1710" s="162"/>
      <c r="BA1710" s="68">
        <f t="shared" si="343"/>
        <v>14076.48</v>
      </c>
      <c r="BB1710" s="28" t="s">
        <v>5422</v>
      </c>
      <c r="BC1710" s="30" t="s">
        <v>5266</v>
      </c>
    </row>
    <row r="1711" spans="6:55" s="78" customFormat="1" ht="39.950000000000003" customHeight="1" x14ac:dyDescent="0.3">
      <c r="F1711" s="154"/>
      <c r="G1711" s="16" t="s">
        <v>4770</v>
      </c>
      <c r="H1711" s="155"/>
      <c r="I1711" s="174"/>
      <c r="J1711" s="63">
        <f t="shared" si="344"/>
        <v>26</v>
      </c>
      <c r="K1711" s="28" t="s">
        <v>4982</v>
      </c>
      <c r="L1711" s="156"/>
      <c r="M1711" s="156"/>
      <c r="N1711" s="53" t="s">
        <v>4786</v>
      </c>
      <c r="O1711" s="18" t="s">
        <v>5256</v>
      </c>
      <c r="P1711" s="47" t="s">
        <v>5517</v>
      </c>
      <c r="Q1711" s="49">
        <v>42552</v>
      </c>
      <c r="R1711" s="67" t="s">
        <v>6054</v>
      </c>
      <c r="S1711" s="157" t="s">
        <v>5083</v>
      </c>
      <c r="T1711" s="157"/>
      <c r="U1711" s="158"/>
      <c r="V1711" s="59" t="s">
        <v>79</v>
      </c>
      <c r="W1711" s="156" t="s">
        <v>5115</v>
      </c>
      <c r="X1711" s="58" t="s">
        <v>5183</v>
      </c>
      <c r="Y1711" s="29" t="s">
        <v>5193</v>
      </c>
      <c r="Z1711" s="161"/>
      <c r="AA1711" s="161"/>
      <c r="AB1711" s="68">
        <f t="shared" si="335"/>
        <v>0</v>
      </c>
      <c r="AC1711" s="161"/>
      <c r="AD1711" s="161"/>
      <c r="AE1711" s="161"/>
      <c r="AF1711" s="68">
        <f t="shared" si="336"/>
        <v>0</v>
      </c>
      <c r="AG1711" s="161"/>
      <c r="AH1711" s="161"/>
      <c r="AI1711" s="161"/>
      <c r="AJ1711" s="68">
        <f t="shared" si="337"/>
        <v>0</v>
      </c>
      <c r="AK1711" s="161"/>
      <c r="AL1711" s="161"/>
      <c r="AM1711" s="161"/>
      <c r="AN1711" s="76"/>
      <c r="AO1711" s="161"/>
      <c r="AP1711" s="161"/>
      <c r="AQ1711" s="68">
        <f t="shared" si="338"/>
        <v>0</v>
      </c>
      <c r="AR1711" s="69">
        <v>1173.04</v>
      </c>
      <c r="AS1711" s="161"/>
      <c r="AT1711" s="72">
        <f t="shared" si="339"/>
        <v>0</v>
      </c>
      <c r="AU1711" s="71">
        <f t="shared" si="340"/>
        <v>0</v>
      </c>
      <c r="AV1711" s="68">
        <f t="shared" si="341"/>
        <v>1173.04</v>
      </c>
      <c r="AW1711" s="68">
        <f t="shared" si="342"/>
        <v>14076.48</v>
      </c>
      <c r="AX1711" s="161"/>
      <c r="AY1711" s="161"/>
      <c r="AZ1711" s="162"/>
      <c r="BA1711" s="68">
        <f t="shared" si="343"/>
        <v>14076.48</v>
      </c>
      <c r="BB1711" s="28" t="s">
        <v>5422</v>
      </c>
      <c r="BC1711" s="30" t="s">
        <v>5266</v>
      </c>
    </row>
    <row r="1712" spans="6:55" s="78" customFormat="1" ht="39.950000000000003" customHeight="1" x14ac:dyDescent="0.3">
      <c r="F1712" s="154"/>
      <c r="G1712" s="16" t="s">
        <v>4770</v>
      </c>
      <c r="H1712" s="155"/>
      <c r="I1712" s="174"/>
      <c r="J1712" s="63">
        <f t="shared" si="344"/>
        <v>27</v>
      </c>
      <c r="K1712" s="28" t="s">
        <v>4982</v>
      </c>
      <c r="L1712" s="156"/>
      <c r="M1712" s="156"/>
      <c r="N1712" s="53" t="s">
        <v>4786</v>
      </c>
      <c r="O1712" s="18" t="s">
        <v>5257</v>
      </c>
      <c r="P1712" s="47" t="s">
        <v>5518</v>
      </c>
      <c r="Q1712" s="49">
        <v>42552</v>
      </c>
      <c r="R1712" s="67" t="s">
        <v>6055</v>
      </c>
      <c r="S1712" s="157" t="s">
        <v>5083</v>
      </c>
      <c r="T1712" s="157"/>
      <c r="U1712" s="158"/>
      <c r="V1712" s="59" t="s">
        <v>79</v>
      </c>
      <c r="W1712" s="156" t="s">
        <v>5115</v>
      </c>
      <c r="X1712" s="58" t="s">
        <v>5183</v>
      </c>
      <c r="Y1712" s="29" t="s">
        <v>5193</v>
      </c>
      <c r="Z1712" s="161"/>
      <c r="AA1712" s="161"/>
      <c r="AB1712" s="68">
        <f t="shared" si="335"/>
        <v>0</v>
      </c>
      <c r="AC1712" s="161"/>
      <c r="AD1712" s="161"/>
      <c r="AE1712" s="161"/>
      <c r="AF1712" s="68">
        <f t="shared" si="336"/>
        <v>0</v>
      </c>
      <c r="AG1712" s="161"/>
      <c r="AH1712" s="161"/>
      <c r="AI1712" s="161"/>
      <c r="AJ1712" s="68">
        <f t="shared" si="337"/>
        <v>0</v>
      </c>
      <c r="AK1712" s="161"/>
      <c r="AL1712" s="161"/>
      <c r="AM1712" s="161"/>
      <c r="AN1712" s="76"/>
      <c r="AO1712" s="161"/>
      <c r="AP1712" s="161"/>
      <c r="AQ1712" s="68">
        <f t="shared" si="338"/>
        <v>0</v>
      </c>
      <c r="AR1712" s="69">
        <v>1202.3699999999999</v>
      </c>
      <c r="AS1712" s="161"/>
      <c r="AT1712" s="72">
        <f t="shared" si="339"/>
        <v>0</v>
      </c>
      <c r="AU1712" s="71">
        <f t="shared" si="340"/>
        <v>0</v>
      </c>
      <c r="AV1712" s="68">
        <f t="shared" si="341"/>
        <v>1202.3699999999999</v>
      </c>
      <c r="AW1712" s="68">
        <f t="shared" si="342"/>
        <v>14428.439999999999</v>
      </c>
      <c r="AX1712" s="161"/>
      <c r="AY1712" s="161"/>
      <c r="AZ1712" s="162"/>
      <c r="BA1712" s="68">
        <f t="shared" si="343"/>
        <v>14428.439999999999</v>
      </c>
      <c r="BB1712" s="28" t="s">
        <v>5422</v>
      </c>
      <c r="BC1712" s="30" t="s">
        <v>5266</v>
      </c>
    </row>
    <row r="1713" spans="6:55" s="78" customFormat="1" ht="39.950000000000003" customHeight="1" x14ac:dyDescent="0.3">
      <c r="F1713" s="154"/>
      <c r="G1713" s="16" t="s">
        <v>4770</v>
      </c>
      <c r="H1713" s="155"/>
      <c r="I1713" s="174"/>
      <c r="J1713" s="63">
        <f t="shared" si="344"/>
        <v>28</v>
      </c>
      <c r="K1713" s="28" t="s">
        <v>4982</v>
      </c>
      <c r="L1713" s="156"/>
      <c r="M1713" s="156"/>
      <c r="N1713" s="53" t="s">
        <v>4786</v>
      </c>
      <c r="O1713" s="18" t="s">
        <v>5258</v>
      </c>
      <c r="P1713" s="47" t="s">
        <v>5519</v>
      </c>
      <c r="Q1713" s="49">
        <v>42552</v>
      </c>
      <c r="R1713" s="67" t="s">
        <v>6056</v>
      </c>
      <c r="S1713" s="157" t="s">
        <v>5083</v>
      </c>
      <c r="T1713" s="157"/>
      <c r="U1713" s="158"/>
      <c r="V1713" s="59" t="s">
        <v>79</v>
      </c>
      <c r="W1713" s="156" t="s">
        <v>5115</v>
      </c>
      <c r="X1713" s="58" t="s">
        <v>5183</v>
      </c>
      <c r="Y1713" s="29" t="s">
        <v>5193</v>
      </c>
      <c r="Z1713" s="161"/>
      <c r="AA1713" s="161"/>
      <c r="AB1713" s="68">
        <f t="shared" si="335"/>
        <v>0</v>
      </c>
      <c r="AC1713" s="161"/>
      <c r="AD1713" s="161"/>
      <c r="AE1713" s="161"/>
      <c r="AF1713" s="68">
        <f t="shared" si="336"/>
        <v>0</v>
      </c>
      <c r="AG1713" s="161"/>
      <c r="AH1713" s="161"/>
      <c r="AI1713" s="161"/>
      <c r="AJ1713" s="68">
        <f t="shared" si="337"/>
        <v>0</v>
      </c>
      <c r="AK1713" s="161"/>
      <c r="AL1713" s="161"/>
      <c r="AM1713" s="161"/>
      <c r="AN1713" s="76"/>
      <c r="AO1713" s="161"/>
      <c r="AP1713" s="161"/>
      <c r="AQ1713" s="68">
        <f t="shared" si="338"/>
        <v>0</v>
      </c>
      <c r="AR1713" s="69">
        <v>1202.3699999999999</v>
      </c>
      <c r="AS1713" s="161"/>
      <c r="AT1713" s="72">
        <f t="shared" si="339"/>
        <v>0</v>
      </c>
      <c r="AU1713" s="71">
        <f t="shared" si="340"/>
        <v>0</v>
      </c>
      <c r="AV1713" s="68">
        <f t="shared" si="341"/>
        <v>1202.3699999999999</v>
      </c>
      <c r="AW1713" s="68">
        <f t="shared" si="342"/>
        <v>14428.439999999999</v>
      </c>
      <c r="AX1713" s="161"/>
      <c r="AY1713" s="161"/>
      <c r="AZ1713" s="162"/>
      <c r="BA1713" s="68">
        <f t="shared" si="343"/>
        <v>14428.439999999999</v>
      </c>
      <c r="BB1713" s="28" t="s">
        <v>5422</v>
      </c>
      <c r="BC1713" s="30" t="s">
        <v>5266</v>
      </c>
    </row>
    <row r="1714" spans="6:55" s="78" customFormat="1" ht="39.950000000000003" customHeight="1" x14ac:dyDescent="0.3">
      <c r="F1714" s="154"/>
      <c r="G1714" s="16" t="s">
        <v>4770</v>
      </c>
      <c r="H1714" s="155"/>
      <c r="I1714" s="174"/>
      <c r="J1714" s="63">
        <f t="shared" si="344"/>
        <v>29</v>
      </c>
      <c r="K1714" s="28" t="s">
        <v>4982</v>
      </c>
      <c r="L1714" s="156"/>
      <c r="M1714" s="156"/>
      <c r="N1714" s="53" t="s">
        <v>4786</v>
      </c>
      <c r="O1714" s="18" t="s">
        <v>5259</v>
      </c>
      <c r="P1714" s="47" t="s">
        <v>5520</v>
      </c>
      <c r="Q1714" s="49">
        <v>42552</v>
      </c>
      <c r="R1714" s="67" t="s">
        <v>6057</v>
      </c>
      <c r="S1714" s="157" t="s">
        <v>5083</v>
      </c>
      <c r="T1714" s="157"/>
      <c r="U1714" s="158"/>
      <c r="V1714" s="59" t="s">
        <v>79</v>
      </c>
      <c r="W1714" s="156" t="s">
        <v>5115</v>
      </c>
      <c r="X1714" s="58" t="s">
        <v>5183</v>
      </c>
      <c r="Y1714" s="29" t="s">
        <v>5193</v>
      </c>
      <c r="Z1714" s="161"/>
      <c r="AA1714" s="161"/>
      <c r="AB1714" s="68">
        <f t="shared" si="335"/>
        <v>0</v>
      </c>
      <c r="AC1714" s="161"/>
      <c r="AD1714" s="161"/>
      <c r="AE1714" s="161"/>
      <c r="AF1714" s="68">
        <f t="shared" si="336"/>
        <v>0</v>
      </c>
      <c r="AG1714" s="161"/>
      <c r="AH1714" s="161"/>
      <c r="AI1714" s="161"/>
      <c r="AJ1714" s="68">
        <f t="shared" si="337"/>
        <v>0</v>
      </c>
      <c r="AK1714" s="161"/>
      <c r="AL1714" s="161"/>
      <c r="AM1714" s="161"/>
      <c r="AN1714" s="76"/>
      <c r="AO1714" s="161"/>
      <c r="AP1714" s="161"/>
      <c r="AQ1714" s="68">
        <f t="shared" si="338"/>
        <v>0</v>
      </c>
      <c r="AR1714" s="69">
        <v>1231.69</v>
      </c>
      <c r="AS1714" s="161"/>
      <c r="AT1714" s="72">
        <f t="shared" si="339"/>
        <v>0</v>
      </c>
      <c r="AU1714" s="71">
        <f t="shared" si="340"/>
        <v>0</v>
      </c>
      <c r="AV1714" s="68">
        <f t="shared" si="341"/>
        <v>1231.69</v>
      </c>
      <c r="AW1714" s="68">
        <f t="shared" si="342"/>
        <v>14780.28</v>
      </c>
      <c r="AX1714" s="161"/>
      <c r="AY1714" s="161"/>
      <c r="AZ1714" s="162"/>
      <c r="BA1714" s="68">
        <f t="shared" ref="BA1714:BA1743" si="345">AW1714+AX1714+AY1714+AZ1714</f>
        <v>14780.28</v>
      </c>
      <c r="BB1714" s="28" t="s">
        <v>5422</v>
      </c>
      <c r="BC1714" s="30" t="s">
        <v>5266</v>
      </c>
    </row>
    <row r="1715" spans="6:55" s="78" customFormat="1" ht="39.950000000000003" customHeight="1" x14ac:dyDescent="0.3">
      <c r="F1715" s="154"/>
      <c r="G1715" s="16" t="s">
        <v>4770</v>
      </c>
      <c r="H1715" s="155"/>
      <c r="I1715" s="174"/>
      <c r="J1715" s="63">
        <f t="shared" si="344"/>
        <v>30</v>
      </c>
      <c r="K1715" s="28" t="s">
        <v>4982</v>
      </c>
      <c r="L1715" s="156"/>
      <c r="M1715" s="156"/>
      <c r="N1715" s="53" t="s">
        <v>4786</v>
      </c>
      <c r="O1715" s="18" t="s">
        <v>5260</v>
      </c>
      <c r="P1715" s="47" t="s">
        <v>5521</v>
      </c>
      <c r="Q1715" s="49">
        <v>42552</v>
      </c>
      <c r="R1715" s="67" t="s">
        <v>6058</v>
      </c>
      <c r="S1715" s="157" t="s">
        <v>5083</v>
      </c>
      <c r="T1715" s="157"/>
      <c r="U1715" s="158"/>
      <c r="V1715" s="59" t="s">
        <v>79</v>
      </c>
      <c r="W1715" s="156" t="s">
        <v>5115</v>
      </c>
      <c r="X1715" s="58" t="s">
        <v>5183</v>
      </c>
      <c r="Y1715" s="29" t="s">
        <v>5193</v>
      </c>
      <c r="Z1715" s="161"/>
      <c r="AA1715" s="161"/>
      <c r="AB1715" s="68">
        <f t="shared" si="335"/>
        <v>0</v>
      </c>
      <c r="AC1715" s="161"/>
      <c r="AD1715" s="161"/>
      <c r="AE1715" s="161"/>
      <c r="AF1715" s="68">
        <f t="shared" si="336"/>
        <v>0</v>
      </c>
      <c r="AG1715" s="161"/>
      <c r="AH1715" s="161"/>
      <c r="AI1715" s="161"/>
      <c r="AJ1715" s="68">
        <f t="shared" si="337"/>
        <v>0</v>
      </c>
      <c r="AK1715" s="161"/>
      <c r="AL1715" s="161"/>
      <c r="AM1715" s="161"/>
      <c r="AN1715" s="76"/>
      <c r="AO1715" s="161"/>
      <c r="AP1715" s="161"/>
      <c r="AQ1715" s="68">
        <f t="shared" si="338"/>
        <v>0</v>
      </c>
      <c r="AR1715" s="69">
        <v>1202.3699999999999</v>
      </c>
      <c r="AS1715" s="161"/>
      <c r="AT1715" s="72">
        <f t="shared" si="339"/>
        <v>0</v>
      </c>
      <c r="AU1715" s="71">
        <f t="shared" si="340"/>
        <v>0</v>
      </c>
      <c r="AV1715" s="68">
        <f t="shared" si="341"/>
        <v>1202.3699999999999</v>
      </c>
      <c r="AW1715" s="68">
        <f t="shared" si="342"/>
        <v>14428.439999999999</v>
      </c>
      <c r="AX1715" s="161"/>
      <c r="AY1715" s="161"/>
      <c r="AZ1715" s="162"/>
      <c r="BA1715" s="68">
        <f t="shared" si="345"/>
        <v>14428.439999999999</v>
      </c>
      <c r="BB1715" s="28" t="s">
        <v>5422</v>
      </c>
      <c r="BC1715" s="30" t="s">
        <v>5266</v>
      </c>
    </row>
    <row r="1716" spans="6:55" s="78" customFormat="1" ht="39.950000000000003" customHeight="1" x14ac:dyDescent="0.3">
      <c r="F1716" s="154"/>
      <c r="G1716" s="16" t="s">
        <v>4770</v>
      </c>
      <c r="H1716" s="155"/>
      <c r="I1716" s="174"/>
      <c r="J1716" s="63">
        <f t="shared" si="344"/>
        <v>31</v>
      </c>
      <c r="K1716" s="28" t="s">
        <v>4982</v>
      </c>
      <c r="L1716" s="156"/>
      <c r="M1716" s="156"/>
      <c r="N1716" s="53" t="s">
        <v>4786</v>
      </c>
      <c r="O1716" s="18" t="s">
        <v>5261</v>
      </c>
      <c r="P1716" s="47" t="s">
        <v>5522</v>
      </c>
      <c r="Q1716" s="49">
        <v>42552</v>
      </c>
      <c r="R1716" s="67" t="s">
        <v>6059</v>
      </c>
      <c r="S1716" s="157" t="s">
        <v>5083</v>
      </c>
      <c r="T1716" s="157"/>
      <c r="U1716" s="158"/>
      <c r="V1716" s="59" t="s">
        <v>79</v>
      </c>
      <c r="W1716" s="156" t="s">
        <v>5115</v>
      </c>
      <c r="X1716" s="58" t="s">
        <v>5183</v>
      </c>
      <c r="Y1716" s="29" t="s">
        <v>5193</v>
      </c>
      <c r="Z1716" s="161"/>
      <c r="AA1716" s="161"/>
      <c r="AB1716" s="68">
        <f t="shared" si="335"/>
        <v>0</v>
      </c>
      <c r="AC1716" s="161"/>
      <c r="AD1716" s="161"/>
      <c r="AE1716" s="161"/>
      <c r="AF1716" s="68">
        <f t="shared" si="336"/>
        <v>0</v>
      </c>
      <c r="AG1716" s="161"/>
      <c r="AH1716" s="161"/>
      <c r="AI1716" s="161"/>
      <c r="AJ1716" s="68">
        <f t="shared" si="337"/>
        <v>0</v>
      </c>
      <c r="AK1716" s="161"/>
      <c r="AL1716" s="161"/>
      <c r="AM1716" s="161"/>
      <c r="AN1716" s="76"/>
      <c r="AO1716" s="161"/>
      <c r="AP1716" s="161"/>
      <c r="AQ1716" s="68">
        <f t="shared" si="338"/>
        <v>0</v>
      </c>
      <c r="AR1716" s="69">
        <v>1173.04</v>
      </c>
      <c r="AS1716" s="161"/>
      <c r="AT1716" s="72">
        <f t="shared" si="339"/>
        <v>0</v>
      </c>
      <c r="AU1716" s="71">
        <f t="shared" si="340"/>
        <v>0</v>
      </c>
      <c r="AV1716" s="68">
        <f t="shared" si="341"/>
        <v>1173.04</v>
      </c>
      <c r="AW1716" s="68">
        <f t="shared" si="342"/>
        <v>14076.48</v>
      </c>
      <c r="AX1716" s="161"/>
      <c r="AY1716" s="161"/>
      <c r="AZ1716" s="162"/>
      <c r="BA1716" s="68">
        <f t="shared" si="345"/>
        <v>14076.48</v>
      </c>
      <c r="BB1716" s="28" t="s">
        <v>5422</v>
      </c>
      <c r="BC1716" s="30" t="s">
        <v>5266</v>
      </c>
    </row>
    <row r="1717" spans="6:55" s="78" customFormat="1" ht="39.950000000000003" customHeight="1" x14ac:dyDescent="0.3">
      <c r="F1717" s="154"/>
      <c r="G1717" s="16" t="s">
        <v>4770</v>
      </c>
      <c r="H1717" s="155"/>
      <c r="I1717" s="174"/>
      <c r="J1717" s="63">
        <f t="shared" si="344"/>
        <v>32</v>
      </c>
      <c r="K1717" s="28" t="s">
        <v>4982</v>
      </c>
      <c r="L1717" s="156"/>
      <c r="M1717" s="156"/>
      <c r="N1717" s="53" t="s">
        <v>4786</v>
      </c>
      <c r="O1717" s="18" t="s">
        <v>5262</v>
      </c>
      <c r="P1717" s="47" t="s">
        <v>5523</v>
      </c>
      <c r="Q1717" s="49">
        <v>42552</v>
      </c>
      <c r="R1717" s="67" t="s">
        <v>6060</v>
      </c>
      <c r="S1717" s="157" t="s">
        <v>5083</v>
      </c>
      <c r="T1717" s="157"/>
      <c r="U1717" s="158"/>
      <c r="V1717" s="59" t="s">
        <v>79</v>
      </c>
      <c r="W1717" s="156" t="s">
        <v>5115</v>
      </c>
      <c r="X1717" s="58" t="s">
        <v>5183</v>
      </c>
      <c r="Y1717" s="29" t="s">
        <v>5193</v>
      </c>
      <c r="Z1717" s="161"/>
      <c r="AA1717" s="161"/>
      <c r="AB1717" s="68">
        <f t="shared" si="335"/>
        <v>0</v>
      </c>
      <c r="AC1717" s="161"/>
      <c r="AD1717" s="161"/>
      <c r="AE1717" s="161"/>
      <c r="AF1717" s="68">
        <f t="shared" si="336"/>
        <v>0</v>
      </c>
      <c r="AG1717" s="161"/>
      <c r="AH1717" s="161"/>
      <c r="AI1717" s="161"/>
      <c r="AJ1717" s="68">
        <f t="shared" si="337"/>
        <v>0</v>
      </c>
      <c r="AK1717" s="161"/>
      <c r="AL1717" s="161"/>
      <c r="AM1717" s="161"/>
      <c r="AN1717" s="76"/>
      <c r="AO1717" s="161"/>
      <c r="AP1717" s="161"/>
      <c r="AQ1717" s="68">
        <f t="shared" si="338"/>
        <v>0</v>
      </c>
      <c r="AR1717" s="69">
        <v>938.43</v>
      </c>
      <c r="AS1717" s="161"/>
      <c r="AT1717" s="72">
        <f t="shared" si="339"/>
        <v>0</v>
      </c>
      <c r="AU1717" s="71">
        <f t="shared" si="340"/>
        <v>0</v>
      </c>
      <c r="AV1717" s="68">
        <f t="shared" si="341"/>
        <v>938.43</v>
      </c>
      <c r="AW1717" s="68">
        <f t="shared" si="342"/>
        <v>11261.16</v>
      </c>
      <c r="AX1717" s="161"/>
      <c r="AY1717" s="161"/>
      <c r="AZ1717" s="162"/>
      <c r="BA1717" s="68">
        <f t="shared" si="345"/>
        <v>11261.16</v>
      </c>
      <c r="BB1717" s="28" t="s">
        <v>5423</v>
      </c>
      <c r="BC1717" s="30" t="s">
        <v>5266</v>
      </c>
    </row>
    <row r="1718" spans="6:55" s="78" customFormat="1" ht="39.950000000000003" customHeight="1" x14ac:dyDescent="0.3">
      <c r="F1718" s="154"/>
      <c r="G1718" s="16" t="s">
        <v>4770</v>
      </c>
      <c r="H1718" s="155"/>
      <c r="I1718" s="174"/>
      <c r="J1718" s="63">
        <f t="shared" si="344"/>
        <v>33</v>
      </c>
      <c r="K1718" s="28" t="s">
        <v>4982</v>
      </c>
      <c r="L1718" s="156"/>
      <c r="M1718" s="156"/>
      <c r="N1718" s="53" t="s">
        <v>4786</v>
      </c>
      <c r="O1718" s="18" t="s">
        <v>5263</v>
      </c>
      <c r="P1718" s="47" t="s">
        <v>5524</v>
      </c>
      <c r="Q1718" s="49">
        <v>42552</v>
      </c>
      <c r="R1718" s="67" t="s">
        <v>6061</v>
      </c>
      <c r="S1718" s="157" t="s">
        <v>5083</v>
      </c>
      <c r="T1718" s="157"/>
      <c r="U1718" s="158"/>
      <c r="V1718" s="59" t="s">
        <v>79</v>
      </c>
      <c r="W1718" s="156" t="s">
        <v>5115</v>
      </c>
      <c r="X1718" s="58" t="s">
        <v>5183</v>
      </c>
      <c r="Y1718" s="29" t="s">
        <v>5193</v>
      </c>
      <c r="Z1718" s="161"/>
      <c r="AA1718" s="161"/>
      <c r="AB1718" s="68">
        <f t="shared" si="335"/>
        <v>0</v>
      </c>
      <c r="AC1718" s="161"/>
      <c r="AD1718" s="161"/>
      <c r="AE1718" s="161"/>
      <c r="AF1718" s="68">
        <f t="shared" si="336"/>
        <v>0</v>
      </c>
      <c r="AG1718" s="161"/>
      <c r="AH1718" s="161"/>
      <c r="AI1718" s="161"/>
      <c r="AJ1718" s="68">
        <f t="shared" si="337"/>
        <v>0</v>
      </c>
      <c r="AK1718" s="161"/>
      <c r="AL1718" s="161"/>
      <c r="AM1718" s="161"/>
      <c r="AN1718" s="76"/>
      <c r="AO1718" s="161"/>
      <c r="AP1718" s="161"/>
      <c r="AQ1718" s="68">
        <f t="shared" ref="AQ1718:AQ1747" si="346">SUM(AK1718:AP1718)</f>
        <v>0</v>
      </c>
      <c r="AR1718" s="69">
        <v>967.76</v>
      </c>
      <c r="AS1718" s="161"/>
      <c r="AT1718" s="72">
        <f t="shared" ref="AT1718:AT1749" si="347">+(Z1718+AC1718)*9%</f>
        <v>0</v>
      </c>
      <c r="AU1718" s="71">
        <f t="shared" ref="AU1718:AU1749" si="348">+(Z1718+AC1718)*1.01%</f>
        <v>0</v>
      </c>
      <c r="AV1718" s="68">
        <f t="shared" ref="AV1718:AV1749" si="349">AB1718+AF1718+AJ1718+AQ1718+AR1718+AS1718+AT1718+AU1718</f>
        <v>967.76</v>
      </c>
      <c r="AW1718" s="68">
        <f t="shared" si="342"/>
        <v>11613.119999999999</v>
      </c>
      <c r="AX1718" s="161"/>
      <c r="AY1718" s="161"/>
      <c r="AZ1718" s="162"/>
      <c r="BA1718" s="68">
        <f t="shared" si="345"/>
        <v>11613.119999999999</v>
      </c>
      <c r="BB1718" s="28" t="s">
        <v>5424</v>
      </c>
      <c r="BC1718" s="30" t="s">
        <v>5266</v>
      </c>
    </row>
    <row r="1719" spans="6:55" s="78" customFormat="1" ht="39.950000000000003" customHeight="1" x14ac:dyDescent="0.3">
      <c r="F1719" s="154"/>
      <c r="G1719" s="16" t="s">
        <v>4770</v>
      </c>
      <c r="H1719" s="155"/>
      <c r="I1719" s="174"/>
      <c r="J1719" s="63">
        <f t="shared" si="344"/>
        <v>34</v>
      </c>
      <c r="K1719" s="28" t="s">
        <v>4982</v>
      </c>
      <c r="L1719" s="156"/>
      <c r="M1719" s="156"/>
      <c r="N1719" s="53" t="s">
        <v>4786</v>
      </c>
      <c r="O1719" s="18" t="s">
        <v>5264</v>
      </c>
      <c r="P1719" s="47" t="s">
        <v>5525</v>
      </c>
      <c r="Q1719" s="49">
        <v>42552</v>
      </c>
      <c r="R1719" s="67" t="s">
        <v>6062</v>
      </c>
      <c r="S1719" s="157" t="s">
        <v>5083</v>
      </c>
      <c r="T1719" s="157"/>
      <c r="U1719" s="158"/>
      <c r="V1719" s="59" t="s">
        <v>79</v>
      </c>
      <c r="W1719" s="156" t="s">
        <v>5115</v>
      </c>
      <c r="X1719" s="58" t="s">
        <v>5183</v>
      </c>
      <c r="Y1719" s="29" t="s">
        <v>5193</v>
      </c>
      <c r="Z1719" s="161"/>
      <c r="AA1719" s="161"/>
      <c r="AB1719" s="68">
        <f t="shared" si="335"/>
        <v>0</v>
      </c>
      <c r="AC1719" s="161"/>
      <c r="AD1719" s="161"/>
      <c r="AE1719" s="161"/>
      <c r="AF1719" s="68">
        <f t="shared" si="336"/>
        <v>0</v>
      </c>
      <c r="AG1719" s="161"/>
      <c r="AH1719" s="161"/>
      <c r="AI1719" s="161"/>
      <c r="AJ1719" s="68">
        <f t="shared" si="337"/>
        <v>0</v>
      </c>
      <c r="AK1719" s="161"/>
      <c r="AL1719" s="161"/>
      <c r="AM1719" s="161"/>
      <c r="AN1719" s="76"/>
      <c r="AO1719" s="161"/>
      <c r="AP1719" s="161"/>
      <c r="AQ1719" s="68">
        <f t="shared" si="346"/>
        <v>0</v>
      </c>
      <c r="AR1719" s="69">
        <v>791.8</v>
      </c>
      <c r="AS1719" s="161"/>
      <c r="AT1719" s="72">
        <f t="shared" si="347"/>
        <v>0</v>
      </c>
      <c r="AU1719" s="71">
        <f t="shared" si="348"/>
        <v>0</v>
      </c>
      <c r="AV1719" s="68">
        <f t="shared" si="349"/>
        <v>791.8</v>
      </c>
      <c r="AW1719" s="68">
        <f t="shared" si="342"/>
        <v>9501.5999999999985</v>
      </c>
      <c r="AX1719" s="161"/>
      <c r="AY1719" s="161"/>
      <c r="AZ1719" s="162"/>
      <c r="BA1719" s="68">
        <f t="shared" si="345"/>
        <v>9501.5999999999985</v>
      </c>
      <c r="BB1719" s="28" t="s">
        <v>5425</v>
      </c>
      <c r="BC1719" s="30" t="s">
        <v>5266</v>
      </c>
    </row>
    <row r="1720" spans="6:55" s="78" customFormat="1" ht="39.950000000000003" customHeight="1" x14ac:dyDescent="0.3">
      <c r="F1720" s="154"/>
      <c r="G1720" s="16" t="s">
        <v>4770</v>
      </c>
      <c r="H1720" s="155"/>
      <c r="I1720" s="174"/>
      <c r="J1720" s="63">
        <f t="shared" si="344"/>
        <v>35</v>
      </c>
      <c r="K1720" s="28" t="s">
        <v>4982</v>
      </c>
      <c r="L1720" s="156"/>
      <c r="M1720" s="156"/>
      <c r="N1720" s="53" t="s">
        <v>4786</v>
      </c>
      <c r="O1720" s="18" t="s">
        <v>5265</v>
      </c>
      <c r="P1720" s="47" t="s">
        <v>5526</v>
      </c>
      <c r="Q1720" s="49">
        <v>42570</v>
      </c>
      <c r="R1720" s="67" t="s">
        <v>6063</v>
      </c>
      <c r="S1720" s="157" t="s">
        <v>5083</v>
      </c>
      <c r="T1720" s="157"/>
      <c r="U1720" s="158"/>
      <c r="V1720" s="59" t="s">
        <v>79</v>
      </c>
      <c r="W1720" s="156" t="s">
        <v>5115</v>
      </c>
      <c r="X1720" s="58" t="s">
        <v>5183</v>
      </c>
      <c r="Y1720" s="29" t="s">
        <v>5193</v>
      </c>
      <c r="Z1720" s="161"/>
      <c r="AA1720" s="161"/>
      <c r="AB1720" s="68">
        <f t="shared" si="335"/>
        <v>0</v>
      </c>
      <c r="AC1720" s="161"/>
      <c r="AD1720" s="161"/>
      <c r="AE1720" s="161"/>
      <c r="AF1720" s="68">
        <f t="shared" si="336"/>
        <v>0</v>
      </c>
      <c r="AG1720" s="161"/>
      <c r="AH1720" s="161"/>
      <c r="AI1720" s="161"/>
      <c r="AJ1720" s="68">
        <f t="shared" si="337"/>
        <v>0</v>
      </c>
      <c r="AK1720" s="161"/>
      <c r="AL1720" s="161"/>
      <c r="AM1720" s="161"/>
      <c r="AN1720" s="76"/>
      <c r="AO1720" s="161"/>
      <c r="AP1720" s="161"/>
      <c r="AQ1720" s="68">
        <f t="shared" si="346"/>
        <v>0</v>
      </c>
      <c r="AR1720" s="69">
        <v>1055.73</v>
      </c>
      <c r="AS1720" s="161"/>
      <c r="AT1720" s="72">
        <f t="shared" si="347"/>
        <v>0</v>
      </c>
      <c r="AU1720" s="71">
        <f t="shared" si="348"/>
        <v>0</v>
      </c>
      <c r="AV1720" s="68">
        <f t="shared" si="349"/>
        <v>1055.73</v>
      </c>
      <c r="AW1720" s="68">
        <f t="shared" si="342"/>
        <v>12668.76</v>
      </c>
      <c r="AX1720" s="161"/>
      <c r="AY1720" s="161"/>
      <c r="AZ1720" s="162"/>
      <c r="BA1720" s="68">
        <f t="shared" si="345"/>
        <v>12668.76</v>
      </c>
      <c r="BB1720" s="28" t="s">
        <v>5422</v>
      </c>
      <c r="BC1720" s="30" t="s">
        <v>5266</v>
      </c>
    </row>
    <row r="1721" spans="6:55" s="78" customFormat="1" ht="39.950000000000003" customHeight="1" x14ac:dyDescent="0.3">
      <c r="F1721" s="154"/>
      <c r="G1721" s="16" t="s">
        <v>4770</v>
      </c>
      <c r="H1721" s="155"/>
      <c r="I1721" s="174"/>
      <c r="J1721" s="63">
        <f t="shared" si="344"/>
        <v>36</v>
      </c>
      <c r="K1721" s="28" t="s">
        <v>4982</v>
      </c>
      <c r="L1721" s="156"/>
      <c r="M1721" s="156"/>
      <c r="N1721" s="53" t="s">
        <v>4786</v>
      </c>
      <c r="O1721" s="18" t="s">
        <v>5267</v>
      </c>
      <c r="P1721" s="47" t="s">
        <v>5527</v>
      </c>
      <c r="Q1721" s="49">
        <v>42552</v>
      </c>
      <c r="R1721" s="67" t="s">
        <v>6064</v>
      </c>
      <c r="S1721" s="157" t="s">
        <v>5083</v>
      </c>
      <c r="T1721" s="157"/>
      <c r="U1721" s="158"/>
      <c r="V1721" s="59" t="s">
        <v>79</v>
      </c>
      <c r="W1721" s="156" t="s">
        <v>5115</v>
      </c>
      <c r="X1721" s="58" t="s">
        <v>5183</v>
      </c>
      <c r="Y1721" s="29" t="s">
        <v>5193</v>
      </c>
      <c r="Z1721" s="161"/>
      <c r="AA1721" s="161"/>
      <c r="AB1721" s="68">
        <f t="shared" si="335"/>
        <v>0</v>
      </c>
      <c r="AC1721" s="161"/>
      <c r="AD1721" s="161"/>
      <c r="AE1721" s="161"/>
      <c r="AF1721" s="68">
        <f t="shared" si="336"/>
        <v>0</v>
      </c>
      <c r="AG1721" s="161"/>
      <c r="AH1721" s="161"/>
      <c r="AI1721" s="161"/>
      <c r="AJ1721" s="68">
        <f t="shared" si="337"/>
        <v>0</v>
      </c>
      <c r="AK1721" s="161"/>
      <c r="AL1721" s="161"/>
      <c r="AM1721" s="161"/>
      <c r="AN1721" s="76"/>
      <c r="AO1721" s="161"/>
      <c r="AP1721" s="161"/>
      <c r="AQ1721" s="68">
        <f t="shared" si="346"/>
        <v>0</v>
      </c>
      <c r="AR1721" s="69">
        <v>1202.3699999999999</v>
      </c>
      <c r="AS1721" s="161"/>
      <c r="AT1721" s="72">
        <f t="shared" si="347"/>
        <v>0</v>
      </c>
      <c r="AU1721" s="71">
        <f t="shared" si="348"/>
        <v>0</v>
      </c>
      <c r="AV1721" s="68">
        <f t="shared" si="349"/>
        <v>1202.3699999999999</v>
      </c>
      <c r="AW1721" s="68">
        <f t="shared" si="342"/>
        <v>14428.439999999999</v>
      </c>
      <c r="AX1721" s="161"/>
      <c r="AY1721" s="161"/>
      <c r="AZ1721" s="162"/>
      <c r="BA1721" s="68">
        <f t="shared" si="345"/>
        <v>14428.439999999999</v>
      </c>
      <c r="BB1721" s="28" t="s">
        <v>5480</v>
      </c>
      <c r="BC1721" s="30" t="s">
        <v>5269</v>
      </c>
    </row>
    <row r="1722" spans="6:55" s="78" customFormat="1" ht="39.950000000000003" customHeight="1" x14ac:dyDescent="0.3">
      <c r="F1722" s="154"/>
      <c r="G1722" s="16" t="s">
        <v>4770</v>
      </c>
      <c r="H1722" s="155"/>
      <c r="I1722" s="174"/>
      <c r="J1722" s="63">
        <f t="shared" si="344"/>
        <v>37</v>
      </c>
      <c r="K1722" s="28" t="s">
        <v>4982</v>
      </c>
      <c r="L1722" s="156"/>
      <c r="M1722" s="156"/>
      <c r="N1722" s="53" t="s">
        <v>4786</v>
      </c>
      <c r="O1722" s="18" t="s">
        <v>5268</v>
      </c>
      <c r="P1722" s="47" t="s">
        <v>5528</v>
      </c>
      <c r="Q1722" s="49">
        <v>42552</v>
      </c>
      <c r="R1722" s="67" t="s">
        <v>6065</v>
      </c>
      <c r="S1722" s="157" t="s">
        <v>5083</v>
      </c>
      <c r="T1722" s="157"/>
      <c r="U1722" s="158"/>
      <c r="V1722" s="59" t="s">
        <v>79</v>
      </c>
      <c r="W1722" s="156" t="s">
        <v>5115</v>
      </c>
      <c r="X1722" s="58" t="s">
        <v>5183</v>
      </c>
      <c r="Y1722" s="29" t="s">
        <v>5193</v>
      </c>
      <c r="Z1722" s="161"/>
      <c r="AA1722" s="161"/>
      <c r="AB1722" s="77">
        <v>0</v>
      </c>
      <c r="AC1722" s="161"/>
      <c r="AD1722" s="161"/>
      <c r="AE1722" s="161"/>
      <c r="AF1722" s="77">
        <v>0</v>
      </c>
      <c r="AG1722" s="161"/>
      <c r="AH1722" s="161"/>
      <c r="AI1722" s="161"/>
      <c r="AJ1722" s="77">
        <v>0</v>
      </c>
      <c r="AK1722" s="161"/>
      <c r="AL1722" s="161"/>
      <c r="AM1722" s="161"/>
      <c r="AN1722" s="76"/>
      <c r="AO1722" s="161"/>
      <c r="AP1722" s="161"/>
      <c r="AQ1722" s="68">
        <f t="shared" si="346"/>
        <v>0</v>
      </c>
      <c r="AR1722" s="69">
        <v>997.08</v>
      </c>
      <c r="AS1722" s="161"/>
      <c r="AT1722" s="72">
        <f t="shared" si="347"/>
        <v>0</v>
      </c>
      <c r="AU1722" s="71">
        <f t="shared" si="348"/>
        <v>0</v>
      </c>
      <c r="AV1722" s="68">
        <f t="shared" si="349"/>
        <v>997.08</v>
      </c>
      <c r="AW1722" s="68">
        <f t="shared" si="342"/>
        <v>11964.960000000001</v>
      </c>
      <c r="AX1722" s="161"/>
      <c r="AY1722" s="161"/>
      <c r="AZ1722" s="162"/>
      <c r="BA1722" s="68">
        <f t="shared" si="345"/>
        <v>11964.960000000001</v>
      </c>
      <c r="BB1722" s="28" t="s">
        <v>5410</v>
      </c>
      <c r="BC1722" s="30" t="s">
        <v>5269</v>
      </c>
    </row>
    <row r="1723" spans="6:55" s="78" customFormat="1" ht="39.950000000000003" customHeight="1" x14ac:dyDescent="0.3">
      <c r="F1723" s="154"/>
      <c r="G1723" s="16" t="s">
        <v>4770</v>
      </c>
      <c r="H1723" s="155"/>
      <c r="I1723" s="174"/>
      <c r="J1723" s="63">
        <f t="shared" si="344"/>
        <v>38</v>
      </c>
      <c r="K1723" s="28" t="s">
        <v>4982</v>
      </c>
      <c r="L1723" s="156"/>
      <c r="M1723" s="156"/>
      <c r="N1723" s="53" t="s">
        <v>4786</v>
      </c>
      <c r="O1723" s="18" t="s">
        <v>5277</v>
      </c>
      <c r="P1723" s="47" t="s">
        <v>5278</v>
      </c>
      <c r="Q1723" s="49">
        <v>42552</v>
      </c>
      <c r="R1723" s="67" t="s">
        <v>6066</v>
      </c>
      <c r="S1723" s="157" t="s">
        <v>5083</v>
      </c>
      <c r="T1723" s="157"/>
      <c r="U1723" s="158"/>
      <c r="V1723" s="59" t="s">
        <v>79</v>
      </c>
      <c r="W1723" s="156" t="s">
        <v>5115</v>
      </c>
      <c r="X1723" s="58" t="s">
        <v>5183</v>
      </c>
      <c r="Y1723" s="29" t="s">
        <v>5193</v>
      </c>
      <c r="Z1723" s="161"/>
      <c r="AA1723" s="161"/>
      <c r="AB1723" s="77">
        <v>0</v>
      </c>
      <c r="AC1723" s="161"/>
      <c r="AD1723" s="161"/>
      <c r="AE1723" s="161"/>
      <c r="AF1723" s="77">
        <v>0</v>
      </c>
      <c r="AG1723" s="161"/>
      <c r="AH1723" s="161"/>
      <c r="AI1723" s="161"/>
      <c r="AJ1723" s="77">
        <v>0</v>
      </c>
      <c r="AK1723" s="161"/>
      <c r="AL1723" s="161"/>
      <c r="AM1723" s="161"/>
      <c r="AN1723" s="76"/>
      <c r="AO1723" s="161"/>
      <c r="AP1723" s="161"/>
      <c r="AQ1723" s="68">
        <f t="shared" si="346"/>
        <v>0</v>
      </c>
      <c r="AR1723" s="69">
        <v>1202.3699999999999</v>
      </c>
      <c r="AS1723" s="161"/>
      <c r="AT1723" s="72">
        <f t="shared" si="347"/>
        <v>0</v>
      </c>
      <c r="AU1723" s="71">
        <f t="shared" si="348"/>
        <v>0</v>
      </c>
      <c r="AV1723" s="68">
        <f t="shared" si="349"/>
        <v>1202.3699999999999</v>
      </c>
      <c r="AW1723" s="68">
        <f t="shared" si="342"/>
        <v>14428.439999999999</v>
      </c>
      <c r="AX1723" s="161"/>
      <c r="AY1723" s="161"/>
      <c r="AZ1723" s="162"/>
      <c r="BA1723" s="68">
        <f t="shared" si="345"/>
        <v>14428.439999999999</v>
      </c>
      <c r="BB1723" s="28" t="s">
        <v>5279</v>
      </c>
      <c r="BC1723" s="30" t="s">
        <v>5269</v>
      </c>
    </row>
    <row r="1724" spans="6:55" s="78" customFormat="1" ht="39.950000000000003" customHeight="1" x14ac:dyDescent="0.3">
      <c r="F1724" s="154"/>
      <c r="G1724" s="16" t="s">
        <v>4770</v>
      </c>
      <c r="H1724" s="155"/>
      <c r="I1724" s="174"/>
      <c r="J1724" s="63">
        <f t="shared" si="344"/>
        <v>39</v>
      </c>
      <c r="K1724" s="28" t="s">
        <v>4982</v>
      </c>
      <c r="L1724" s="156"/>
      <c r="M1724" s="156"/>
      <c r="N1724" s="53" t="s">
        <v>4786</v>
      </c>
      <c r="O1724" s="18" t="s">
        <v>5280</v>
      </c>
      <c r="P1724" s="47" t="s">
        <v>5281</v>
      </c>
      <c r="Q1724" s="49">
        <v>42552</v>
      </c>
      <c r="R1724" s="67" t="s">
        <v>6067</v>
      </c>
      <c r="S1724" s="157" t="s">
        <v>5083</v>
      </c>
      <c r="T1724" s="157"/>
      <c r="U1724" s="158"/>
      <c r="V1724" s="59" t="s">
        <v>79</v>
      </c>
      <c r="W1724" s="156" t="s">
        <v>5115</v>
      </c>
      <c r="X1724" s="58" t="s">
        <v>5183</v>
      </c>
      <c r="Y1724" s="29" t="s">
        <v>5193</v>
      </c>
      <c r="Z1724" s="161"/>
      <c r="AA1724" s="161"/>
      <c r="AB1724" s="77">
        <v>0</v>
      </c>
      <c r="AC1724" s="161"/>
      <c r="AD1724" s="161"/>
      <c r="AE1724" s="161"/>
      <c r="AF1724" s="77">
        <v>0</v>
      </c>
      <c r="AG1724" s="161"/>
      <c r="AH1724" s="161"/>
      <c r="AI1724" s="161"/>
      <c r="AJ1724" s="77">
        <v>0</v>
      </c>
      <c r="AK1724" s="161"/>
      <c r="AL1724" s="161"/>
      <c r="AM1724" s="161"/>
      <c r="AN1724" s="76"/>
      <c r="AO1724" s="161"/>
      <c r="AP1724" s="161"/>
      <c r="AQ1724" s="68">
        <f t="shared" si="346"/>
        <v>0</v>
      </c>
      <c r="AR1724" s="69">
        <v>1055.74</v>
      </c>
      <c r="AS1724" s="161"/>
      <c r="AT1724" s="72">
        <f t="shared" si="347"/>
        <v>0</v>
      </c>
      <c r="AU1724" s="71">
        <f t="shared" si="348"/>
        <v>0</v>
      </c>
      <c r="AV1724" s="68">
        <f t="shared" si="349"/>
        <v>1055.74</v>
      </c>
      <c r="AW1724" s="68">
        <f t="shared" si="342"/>
        <v>12668.880000000001</v>
      </c>
      <c r="AX1724" s="161"/>
      <c r="AY1724" s="161"/>
      <c r="AZ1724" s="162"/>
      <c r="BA1724" s="68">
        <f t="shared" si="345"/>
        <v>12668.880000000001</v>
      </c>
      <c r="BB1724" s="28" t="s">
        <v>5282</v>
      </c>
      <c r="BC1724" s="30" t="s">
        <v>5269</v>
      </c>
    </row>
    <row r="1725" spans="6:55" s="78" customFormat="1" ht="39.950000000000003" customHeight="1" x14ac:dyDescent="0.3">
      <c r="F1725" s="154"/>
      <c r="G1725" s="16" t="s">
        <v>4770</v>
      </c>
      <c r="H1725" s="155"/>
      <c r="I1725" s="174"/>
      <c r="J1725" s="63">
        <f t="shared" si="344"/>
        <v>40</v>
      </c>
      <c r="K1725" s="28" t="s">
        <v>4982</v>
      </c>
      <c r="L1725" s="156"/>
      <c r="M1725" s="156"/>
      <c r="N1725" s="53" t="s">
        <v>4786</v>
      </c>
      <c r="O1725" s="18" t="s">
        <v>5283</v>
      </c>
      <c r="P1725" s="47" t="s">
        <v>5284</v>
      </c>
      <c r="Q1725" s="49">
        <v>42552</v>
      </c>
      <c r="R1725" s="67" t="s">
        <v>6068</v>
      </c>
      <c r="S1725" s="157" t="s">
        <v>5083</v>
      </c>
      <c r="T1725" s="157"/>
      <c r="U1725" s="158"/>
      <c r="V1725" s="59" t="s">
        <v>79</v>
      </c>
      <c r="W1725" s="156" t="s">
        <v>5115</v>
      </c>
      <c r="X1725" s="58" t="s">
        <v>5183</v>
      </c>
      <c r="Y1725" s="29" t="s">
        <v>5193</v>
      </c>
      <c r="Z1725" s="161"/>
      <c r="AA1725" s="161"/>
      <c r="AB1725" s="77">
        <v>0</v>
      </c>
      <c r="AC1725" s="161"/>
      <c r="AD1725" s="161"/>
      <c r="AE1725" s="161"/>
      <c r="AF1725" s="77">
        <v>0</v>
      </c>
      <c r="AG1725" s="161"/>
      <c r="AH1725" s="161"/>
      <c r="AI1725" s="161"/>
      <c r="AJ1725" s="77">
        <v>0</v>
      </c>
      <c r="AK1725" s="161"/>
      <c r="AL1725" s="161"/>
      <c r="AM1725" s="161"/>
      <c r="AN1725" s="69">
        <v>900</v>
      </c>
      <c r="AO1725" s="161"/>
      <c r="AP1725" s="161"/>
      <c r="AQ1725" s="68">
        <f t="shared" si="346"/>
        <v>900</v>
      </c>
      <c r="AR1725" s="69">
        <v>645.16999999999996</v>
      </c>
      <c r="AS1725" s="161"/>
      <c r="AT1725" s="72">
        <f t="shared" si="347"/>
        <v>0</v>
      </c>
      <c r="AU1725" s="71">
        <f t="shared" si="348"/>
        <v>0</v>
      </c>
      <c r="AV1725" s="68">
        <f t="shared" si="349"/>
        <v>1545.17</v>
      </c>
      <c r="AW1725" s="68">
        <f t="shared" si="342"/>
        <v>18542.04</v>
      </c>
      <c r="AX1725" s="161"/>
      <c r="AY1725" s="161"/>
      <c r="AZ1725" s="162"/>
      <c r="BA1725" s="68">
        <f t="shared" si="345"/>
        <v>18542.04</v>
      </c>
      <c r="BB1725" s="28" t="s">
        <v>5409</v>
      </c>
      <c r="BC1725" s="30" t="s">
        <v>5269</v>
      </c>
    </row>
    <row r="1726" spans="6:55" s="78" customFormat="1" ht="39.950000000000003" customHeight="1" x14ac:dyDescent="0.3">
      <c r="F1726" s="154"/>
      <c r="G1726" s="16" t="s">
        <v>4770</v>
      </c>
      <c r="H1726" s="155"/>
      <c r="I1726" s="174"/>
      <c r="J1726" s="63">
        <f t="shared" si="344"/>
        <v>41</v>
      </c>
      <c r="K1726" s="28" t="s">
        <v>4982</v>
      </c>
      <c r="L1726" s="156"/>
      <c r="M1726" s="156"/>
      <c r="N1726" s="53" t="s">
        <v>4786</v>
      </c>
      <c r="O1726" s="18" t="s">
        <v>5336</v>
      </c>
      <c r="P1726" s="47" t="s">
        <v>5337</v>
      </c>
      <c r="Q1726" s="49">
        <v>42583</v>
      </c>
      <c r="R1726" s="67" t="s">
        <v>6069</v>
      </c>
      <c r="S1726" s="157" t="s">
        <v>5083</v>
      </c>
      <c r="T1726" s="157"/>
      <c r="U1726" s="158"/>
      <c r="V1726" s="59" t="s">
        <v>79</v>
      </c>
      <c r="W1726" s="156" t="s">
        <v>5115</v>
      </c>
      <c r="X1726" s="58" t="s">
        <v>5183</v>
      </c>
      <c r="Y1726" s="29" t="s">
        <v>5193</v>
      </c>
      <c r="Z1726" s="161"/>
      <c r="AA1726" s="161"/>
      <c r="AB1726" s="77">
        <v>0</v>
      </c>
      <c r="AC1726" s="161"/>
      <c r="AD1726" s="161"/>
      <c r="AE1726" s="161"/>
      <c r="AF1726" s="77">
        <v>0</v>
      </c>
      <c r="AG1726" s="161"/>
      <c r="AH1726" s="161"/>
      <c r="AI1726" s="161"/>
      <c r="AJ1726" s="77">
        <v>0</v>
      </c>
      <c r="AK1726" s="161"/>
      <c r="AL1726" s="161"/>
      <c r="AM1726" s="161"/>
      <c r="AN1726" s="76"/>
      <c r="AO1726" s="161"/>
      <c r="AP1726" s="161"/>
      <c r="AQ1726" s="68">
        <f t="shared" si="346"/>
        <v>0</v>
      </c>
      <c r="AR1726" s="69">
        <v>1202.3699999999999</v>
      </c>
      <c r="AS1726" s="161"/>
      <c r="AT1726" s="72">
        <f t="shared" si="347"/>
        <v>0</v>
      </c>
      <c r="AU1726" s="71">
        <f t="shared" si="348"/>
        <v>0</v>
      </c>
      <c r="AV1726" s="68">
        <f t="shared" si="349"/>
        <v>1202.3699999999999</v>
      </c>
      <c r="AW1726" s="68">
        <f t="shared" si="342"/>
        <v>14428.439999999999</v>
      </c>
      <c r="AX1726" s="161"/>
      <c r="AY1726" s="161"/>
      <c r="AZ1726" s="162"/>
      <c r="BA1726" s="68">
        <f t="shared" si="345"/>
        <v>14428.439999999999</v>
      </c>
      <c r="BB1726" s="28" t="s">
        <v>5348</v>
      </c>
      <c r="BC1726" s="30" t="s">
        <v>5269</v>
      </c>
    </row>
    <row r="1727" spans="6:55" s="78" customFormat="1" ht="39.950000000000003" customHeight="1" x14ac:dyDescent="0.3">
      <c r="F1727" s="154"/>
      <c r="G1727" s="16" t="s">
        <v>4770</v>
      </c>
      <c r="H1727" s="155"/>
      <c r="I1727" s="174"/>
      <c r="J1727" s="63">
        <f t="shared" si="344"/>
        <v>42</v>
      </c>
      <c r="K1727" s="28" t="s">
        <v>4982</v>
      </c>
      <c r="L1727" s="156"/>
      <c r="M1727" s="156"/>
      <c r="N1727" s="53" t="s">
        <v>4786</v>
      </c>
      <c r="O1727" s="18" t="s">
        <v>5338</v>
      </c>
      <c r="P1727" s="47" t="s">
        <v>5339</v>
      </c>
      <c r="Q1727" s="49">
        <v>42552</v>
      </c>
      <c r="R1727" s="67" t="s">
        <v>6070</v>
      </c>
      <c r="S1727" s="157" t="s">
        <v>5083</v>
      </c>
      <c r="T1727" s="157"/>
      <c r="U1727" s="158"/>
      <c r="V1727" s="59" t="s">
        <v>79</v>
      </c>
      <c r="W1727" s="156" t="s">
        <v>5115</v>
      </c>
      <c r="X1727" s="58" t="s">
        <v>5183</v>
      </c>
      <c r="Y1727" s="29" t="s">
        <v>5193</v>
      </c>
      <c r="Z1727" s="161"/>
      <c r="AA1727" s="161"/>
      <c r="AB1727" s="77">
        <v>0</v>
      </c>
      <c r="AC1727" s="161"/>
      <c r="AD1727" s="161"/>
      <c r="AE1727" s="161"/>
      <c r="AF1727" s="77">
        <v>0</v>
      </c>
      <c r="AG1727" s="161"/>
      <c r="AH1727" s="161"/>
      <c r="AI1727" s="161"/>
      <c r="AJ1727" s="77">
        <v>0</v>
      </c>
      <c r="AK1727" s="161"/>
      <c r="AL1727" s="161"/>
      <c r="AM1727" s="161"/>
      <c r="AN1727" s="76"/>
      <c r="AO1727" s="161"/>
      <c r="AP1727" s="161"/>
      <c r="AQ1727" s="68">
        <f t="shared" si="346"/>
        <v>0</v>
      </c>
      <c r="AR1727" s="69">
        <v>1202.3699999999999</v>
      </c>
      <c r="AS1727" s="161"/>
      <c r="AT1727" s="72">
        <f t="shared" si="347"/>
        <v>0</v>
      </c>
      <c r="AU1727" s="71">
        <f t="shared" si="348"/>
        <v>0</v>
      </c>
      <c r="AV1727" s="68">
        <f t="shared" si="349"/>
        <v>1202.3699999999999</v>
      </c>
      <c r="AW1727" s="68">
        <f t="shared" si="342"/>
        <v>14428.439999999999</v>
      </c>
      <c r="AX1727" s="161"/>
      <c r="AY1727" s="161"/>
      <c r="AZ1727" s="162"/>
      <c r="BA1727" s="68">
        <f t="shared" si="345"/>
        <v>14428.439999999999</v>
      </c>
      <c r="BB1727" s="28" t="s">
        <v>5481</v>
      </c>
      <c r="BC1727" s="30" t="s">
        <v>5269</v>
      </c>
    </row>
    <row r="1728" spans="6:55" s="78" customFormat="1" ht="39.950000000000003" customHeight="1" x14ac:dyDescent="0.3">
      <c r="F1728" s="154"/>
      <c r="G1728" s="16" t="s">
        <v>4770</v>
      </c>
      <c r="H1728" s="155"/>
      <c r="I1728" s="174"/>
      <c r="J1728" s="63">
        <f t="shared" si="344"/>
        <v>43</v>
      </c>
      <c r="K1728" s="28" t="s">
        <v>4982</v>
      </c>
      <c r="L1728" s="156"/>
      <c r="M1728" s="156"/>
      <c r="N1728" s="53" t="s">
        <v>4786</v>
      </c>
      <c r="O1728" s="18" t="s">
        <v>5340</v>
      </c>
      <c r="P1728" s="47" t="s">
        <v>5341</v>
      </c>
      <c r="Q1728" s="49">
        <v>42552</v>
      </c>
      <c r="R1728" s="67" t="s">
        <v>6071</v>
      </c>
      <c r="S1728" s="157" t="s">
        <v>5083</v>
      </c>
      <c r="T1728" s="157"/>
      <c r="U1728" s="158"/>
      <c r="V1728" s="59" t="s">
        <v>79</v>
      </c>
      <c r="W1728" s="156" t="s">
        <v>5115</v>
      </c>
      <c r="X1728" s="58" t="s">
        <v>5183</v>
      </c>
      <c r="Y1728" s="29" t="s">
        <v>5193</v>
      </c>
      <c r="Z1728" s="161"/>
      <c r="AA1728" s="161"/>
      <c r="AB1728" s="77">
        <v>0</v>
      </c>
      <c r="AC1728" s="161"/>
      <c r="AD1728" s="161"/>
      <c r="AE1728" s="161"/>
      <c r="AF1728" s="77">
        <v>0</v>
      </c>
      <c r="AG1728" s="161"/>
      <c r="AH1728" s="161"/>
      <c r="AI1728" s="161"/>
      <c r="AJ1728" s="77">
        <v>0</v>
      </c>
      <c r="AK1728" s="161"/>
      <c r="AL1728" s="161"/>
      <c r="AM1728" s="161"/>
      <c r="AN1728" s="69">
        <v>900</v>
      </c>
      <c r="AO1728" s="161"/>
      <c r="AP1728" s="161"/>
      <c r="AQ1728" s="68">
        <f t="shared" si="346"/>
        <v>900</v>
      </c>
      <c r="AR1728" s="69">
        <v>645.16999999999996</v>
      </c>
      <c r="AS1728" s="161"/>
      <c r="AT1728" s="72">
        <f t="shared" si="347"/>
        <v>0</v>
      </c>
      <c r="AU1728" s="71">
        <f t="shared" si="348"/>
        <v>0</v>
      </c>
      <c r="AV1728" s="68">
        <f t="shared" si="349"/>
        <v>1545.17</v>
      </c>
      <c r="AW1728" s="68">
        <f t="shared" si="342"/>
        <v>18542.04</v>
      </c>
      <c r="AX1728" s="161"/>
      <c r="AY1728" s="161"/>
      <c r="AZ1728" s="161"/>
      <c r="BA1728" s="68">
        <f t="shared" si="345"/>
        <v>18542.04</v>
      </c>
      <c r="BB1728" s="28" t="s">
        <v>5558</v>
      </c>
      <c r="BC1728" s="30" t="s">
        <v>5269</v>
      </c>
    </row>
    <row r="1729" spans="6:55" s="78" customFormat="1" ht="39.950000000000003" customHeight="1" x14ac:dyDescent="0.3">
      <c r="F1729" s="154"/>
      <c r="G1729" s="16" t="s">
        <v>4770</v>
      </c>
      <c r="H1729" s="155"/>
      <c r="I1729" s="174"/>
      <c r="J1729" s="63">
        <f t="shared" si="344"/>
        <v>44</v>
      </c>
      <c r="K1729" s="28" t="s">
        <v>4982</v>
      </c>
      <c r="L1729" s="156"/>
      <c r="M1729" s="156"/>
      <c r="N1729" s="53" t="s">
        <v>4786</v>
      </c>
      <c r="O1729" s="18" t="s">
        <v>5342</v>
      </c>
      <c r="P1729" s="47" t="s">
        <v>5343</v>
      </c>
      <c r="Q1729" s="49">
        <v>42552</v>
      </c>
      <c r="R1729" s="67" t="s">
        <v>6072</v>
      </c>
      <c r="S1729" s="157" t="s">
        <v>5083</v>
      </c>
      <c r="T1729" s="157"/>
      <c r="U1729" s="158"/>
      <c r="V1729" s="59" t="s">
        <v>79</v>
      </c>
      <c r="W1729" s="156" t="s">
        <v>5115</v>
      </c>
      <c r="X1729" s="58" t="s">
        <v>5183</v>
      </c>
      <c r="Y1729" s="29" t="s">
        <v>5193</v>
      </c>
      <c r="Z1729" s="161"/>
      <c r="AA1729" s="161"/>
      <c r="AB1729" s="77">
        <v>0</v>
      </c>
      <c r="AC1729" s="161"/>
      <c r="AD1729" s="161"/>
      <c r="AE1729" s="161"/>
      <c r="AF1729" s="77">
        <v>0</v>
      </c>
      <c r="AG1729" s="161"/>
      <c r="AH1729" s="161"/>
      <c r="AI1729" s="161"/>
      <c r="AJ1729" s="77">
        <v>0</v>
      </c>
      <c r="AK1729" s="161"/>
      <c r="AL1729" s="161"/>
      <c r="AM1729" s="161"/>
      <c r="AN1729" s="76"/>
      <c r="AO1729" s="161"/>
      <c r="AP1729" s="161"/>
      <c r="AQ1729" s="68">
        <f t="shared" si="346"/>
        <v>0</v>
      </c>
      <c r="AR1729" s="69">
        <v>938.43</v>
      </c>
      <c r="AS1729" s="161"/>
      <c r="AT1729" s="72">
        <f t="shared" si="347"/>
        <v>0</v>
      </c>
      <c r="AU1729" s="71">
        <f t="shared" si="348"/>
        <v>0</v>
      </c>
      <c r="AV1729" s="68">
        <f t="shared" si="349"/>
        <v>938.43</v>
      </c>
      <c r="AW1729" s="68">
        <f t="shared" si="342"/>
        <v>11261.16</v>
      </c>
      <c r="AX1729" s="161"/>
      <c r="AY1729" s="161"/>
      <c r="AZ1729" s="162"/>
      <c r="BA1729" s="68">
        <f t="shared" si="345"/>
        <v>11261.16</v>
      </c>
      <c r="BB1729" s="28" t="s">
        <v>5560</v>
      </c>
      <c r="BC1729" s="30" t="s">
        <v>5269</v>
      </c>
    </row>
    <row r="1730" spans="6:55" s="78" customFormat="1" ht="39.950000000000003" customHeight="1" x14ac:dyDescent="0.3">
      <c r="F1730" s="154"/>
      <c r="G1730" s="16" t="s">
        <v>4770</v>
      </c>
      <c r="H1730" s="155"/>
      <c r="I1730" s="174"/>
      <c r="J1730" s="63">
        <f t="shared" si="344"/>
        <v>45</v>
      </c>
      <c r="K1730" s="28" t="s">
        <v>4982</v>
      </c>
      <c r="L1730" s="156"/>
      <c r="M1730" s="156"/>
      <c r="N1730" s="53" t="s">
        <v>4786</v>
      </c>
      <c r="O1730" s="18" t="s">
        <v>5346</v>
      </c>
      <c r="P1730" s="47" t="s">
        <v>5347</v>
      </c>
      <c r="Q1730" s="49">
        <v>42583</v>
      </c>
      <c r="R1730" s="67" t="s">
        <v>6073</v>
      </c>
      <c r="S1730" s="157" t="s">
        <v>5083</v>
      </c>
      <c r="T1730" s="157"/>
      <c r="U1730" s="158"/>
      <c r="V1730" s="59" t="s">
        <v>79</v>
      </c>
      <c r="W1730" s="156" t="s">
        <v>5115</v>
      </c>
      <c r="X1730" s="58" t="s">
        <v>5183</v>
      </c>
      <c r="Y1730" s="29" t="s">
        <v>5193</v>
      </c>
      <c r="Z1730" s="161"/>
      <c r="AA1730" s="161"/>
      <c r="AB1730" s="77">
        <v>0</v>
      </c>
      <c r="AC1730" s="161"/>
      <c r="AD1730" s="161"/>
      <c r="AE1730" s="161"/>
      <c r="AF1730" s="77">
        <v>0</v>
      </c>
      <c r="AG1730" s="161"/>
      <c r="AH1730" s="161"/>
      <c r="AI1730" s="161"/>
      <c r="AJ1730" s="77">
        <v>0</v>
      </c>
      <c r="AK1730" s="161"/>
      <c r="AL1730" s="161"/>
      <c r="AM1730" s="161"/>
      <c r="AN1730" s="76"/>
      <c r="AO1730" s="161"/>
      <c r="AP1730" s="161"/>
      <c r="AQ1730" s="68">
        <f t="shared" si="346"/>
        <v>0</v>
      </c>
      <c r="AR1730" s="69">
        <v>762.48</v>
      </c>
      <c r="AS1730" s="161"/>
      <c r="AT1730" s="72">
        <f t="shared" si="347"/>
        <v>0</v>
      </c>
      <c r="AU1730" s="71">
        <f t="shared" si="348"/>
        <v>0</v>
      </c>
      <c r="AV1730" s="68">
        <f t="shared" si="349"/>
        <v>762.48</v>
      </c>
      <c r="AW1730" s="68">
        <f t="shared" si="342"/>
        <v>9149.76</v>
      </c>
      <c r="AX1730" s="161"/>
      <c r="AY1730" s="161"/>
      <c r="AZ1730" s="162"/>
      <c r="BA1730" s="68">
        <f t="shared" si="345"/>
        <v>9149.76</v>
      </c>
      <c r="BB1730" s="28" t="s">
        <v>5408</v>
      </c>
      <c r="BC1730" s="30" t="s">
        <v>5269</v>
      </c>
    </row>
    <row r="1731" spans="6:55" s="78" customFormat="1" ht="39.950000000000003" customHeight="1" x14ac:dyDescent="0.3">
      <c r="F1731" s="154"/>
      <c r="G1731" s="16" t="s">
        <v>4770</v>
      </c>
      <c r="H1731" s="155"/>
      <c r="I1731" s="174"/>
      <c r="J1731" s="63">
        <f t="shared" si="344"/>
        <v>46</v>
      </c>
      <c r="K1731" s="28" t="s">
        <v>4982</v>
      </c>
      <c r="L1731" s="156"/>
      <c r="M1731" s="156"/>
      <c r="N1731" s="53" t="s">
        <v>4786</v>
      </c>
      <c r="O1731" s="18" t="s">
        <v>5344</v>
      </c>
      <c r="P1731" s="47" t="s">
        <v>5345</v>
      </c>
      <c r="Q1731" s="49">
        <v>42552</v>
      </c>
      <c r="R1731" s="67" t="s">
        <v>6074</v>
      </c>
      <c r="S1731" s="157" t="s">
        <v>5083</v>
      </c>
      <c r="T1731" s="157"/>
      <c r="U1731" s="158"/>
      <c r="V1731" s="59" t="s">
        <v>79</v>
      </c>
      <c r="W1731" s="156" t="s">
        <v>5115</v>
      </c>
      <c r="X1731" s="58" t="s">
        <v>5183</v>
      </c>
      <c r="Y1731" s="29" t="s">
        <v>5193</v>
      </c>
      <c r="Z1731" s="161"/>
      <c r="AA1731" s="161"/>
      <c r="AB1731" s="77">
        <v>0</v>
      </c>
      <c r="AC1731" s="161"/>
      <c r="AD1731" s="161"/>
      <c r="AE1731" s="161"/>
      <c r="AF1731" s="77">
        <v>0</v>
      </c>
      <c r="AG1731" s="161"/>
      <c r="AH1731" s="161"/>
      <c r="AI1731" s="161"/>
      <c r="AJ1731" s="77">
        <v>0</v>
      </c>
      <c r="AK1731" s="161"/>
      <c r="AL1731" s="161"/>
      <c r="AM1731" s="161"/>
      <c r="AN1731" s="69">
        <v>900</v>
      </c>
      <c r="AO1731" s="161"/>
      <c r="AP1731" s="161"/>
      <c r="AQ1731" s="68">
        <f t="shared" si="346"/>
        <v>900</v>
      </c>
      <c r="AR1731" s="69">
        <v>615.85</v>
      </c>
      <c r="AS1731" s="161"/>
      <c r="AT1731" s="72">
        <f t="shared" si="347"/>
        <v>0</v>
      </c>
      <c r="AU1731" s="71">
        <f t="shared" si="348"/>
        <v>0</v>
      </c>
      <c r="AV1731" s="68">
        <f t="shared" si="349"/>
        <v>1515.85</v>
      </c>
      <c r="AW1731" s="68">
        <f t="shared" si="342"/>
        <v>18190.199999999997</v>
      </c>
      <c r="AX1731" s="161"/>
      <c r="AY1731" s="161"/>
      <c r="AZ1731" s="162"/>
      <c r="BA1731" s="68">
        <f t="shared" si="345"/>
        <v>18190.199999999997</v>
      </c>
      <c r="BB1731" s="28" t="s">
        <v>5419</v>
      </c>
      <c r="BC1731" s="30" t="s">
        <v>5269</v>
      </c>
    </row>
    <row r="1732" spans="6:55" s="78" customFormat="1" ht="39.950000000000003" customHeight="1" x14ac:dyDescent="0.3">
      <c r="F1732" s="154"/>
      <c r="G1732" s="16" t="s">
        <v>4770</v>
      </c>
      <c r="H1732" s="155"/>
      <c r="I1732" s="174"/>
      <c r="J1732" s="63">
        <f t="shared" si="344"/>
        <v>47</v>
      </c>
      <c r="K1732" s="28" t="s">
        <v>4981</v>
      </c>
      <c r="L1732" s="156"/>
      <c r="M1732" s="156"/>
      <c r="N1732" s="53" t="s">
        <v>4786</v>
      </c>
      <c r="O1732" s="18" t="s">
        <v>5491</v>
      </c>
      <c r="P1732" s="47" t="s">
        <v>5529</v>
      </c>
      <c r="Q1732" s="49">
        <v>42917</v>
      </c>
      <c r="R1732" s="67"/>
      <c r="S1732" s="157" t="s">
        <v>5083</v>
      </c>
      <c r="T1732" s="157"/>
      <c r="U1732" s="158"/>
      <c r="V1732" s="59" t="s">
        <v>79</v>
      </c>
      <c r="W1732" s="156" t="s">
        <v>5115</v>
      </c>
      <c r="X1732" s="58" t="s">
        <v>5183</v>
      </c>
      <c r="Y1732" s="29" t="s">
        <v>5193</v>
      </c>
      <c r="Z1732" s="161"/>
      <c r="AA1732" s="161"/>
      <c r="AB1732" s="77">
        <v>0</v>
      </c>
      <c r="AC1732" s="161"/>
      <c r="AD1732" s="161"/>
      <c r="AE1732" s="161"/>
      <c r="AF1732" s="77">
        <v>0</v>
      </c>
      <c r="AG1732" s="161"/>
      <c r="AH1732" s="161"/>
      <c r="AI1732" s="161"/>
      <c r="AJ1732" s="77">
        <v>0</v>
      </c>
      <c r="AK1732" s="161"/>
      <c r="AL1732" s="161"/>
      <c r="AM1732" s="161"/>
      <c r="AN1732" s="76"/>
      <c r="AO1732" s="161"/>
      <c r="AP1732" s="161"/>
      <c r="AQ1732" s="68">
        <f t="shared" si="346"/>
        <v>0</v>
      </c>
      <c r="AR1732" s="188">
        <v>615.85</v>
      </c>
      <c r="AS1732" s="161"/>
      <c r="AT1732" s="72">
        <f t="shared" si="347"/>
        <v>0</v>
      </c>
      <c r="AU1732" s="71">
        <f t="shared" si="348"/>
        <v>0</v>
      </c>
      <c r="AV1732" s="68">
        <f t="shared" si="349"/>
        <v>615.85</v>
      </c>
      <c r="AW1732" s="68">
        <f t="shared" si="342"/>
        <v>7390.2000000000007</v>
      </c>
      <c r="AX1732" s="161"/>
      <c r="AY1732" s="161"/>
      <c r="AZ1732" s="161"/>
      <c r="BA1732" s="68">
        <f t="shared" si="345"/>
        <v>7390.2000000000007</v>
      </c>
      <c r="BB1732" s="28" t="s">
        <v>5724</v>
      </c>
      <c r="BC1732" s="30" t="s">
        <v>5492</v>
      </c>
    </row>
    <row r="1733" spans="6:55" s="78" customFormat="1" ht="39.950000000000003" customHeight="1" x14ac:dyDescent="0.3">
      <c r="F1733" s="154"/>
      <c r="G1733" s="16" t="s">
        <v>4770</v>
      </c>
      <c r="H1733" s="155"/>
      <c r="I1733" s="174"/>
      <c r="J1733" s="63">
        <f t="shared" si="344"/>
        <v>48</v>
      </c>
      <c r="K1733" s="28" t="s">
        <v>4981</v>
      </c>
      <c r="L1733" s="156"/>
      <c r="M1733" s="156"/>
      <c r="N1733" s="53" t="s">
        <v>4786</v>
      </c>
      <c r="O1733" s="18" t="s">
        <v>5493</v>
      </c>
      <c r="P1733" s="47" t="s">
        <v>5530</v>
      </c>
      <c r="Q1733" s="49">
        <v>42917</v>
      </c>
      <c r="R1733" s="67"/>
      <c r="S1733" s="157" t="s">
        <v>5083</v>
      </c>
      <c r="T1733" s="157"/>
      <c r="U1733" s="158"/>
      <c r="V1733" s="59" t="s">
        <v>79</v>
      </c>
      <c r="W1733" s="156" t="s">
        <v>5115</v>
      </c>
      <c r="X1733" s="58" t="s">
        <v>5183</v>
      </c>
      <c r="Y1733" s="29" t="s">
        <v>5193</v>
      </c>
      <c r="Z1733" s="161"/>
      <c r="AA1733" s="161"/>
      <c r="AB1733" s="77">
        <v>0</v>
      </c>
      <c r="AC1733" s="161"/>
      <c r="AD1733" s="161"/>
      <c r="AE1733" s="161"/>
      <c r="AF1733" s="77">
        <v>0</v>
      </c>
      <c r="AG1733" s="161"/>
      <c r="AH1733" s="161"/>
      <c r="AI1733" s="161"/>
      <c r="AJ1733" s="77">
        <v>0</v>
      </c>
      <c r="AK1733" s="161"/>
      <c r="AL1733" s="161"/>
      <c r="AM1733" s="161"/>
      <c r="AN1733" s="76"/>
      <c r="AO1733" s="161"/>
      <c r="AP1733" s="161"/>
      <c r="AQ1733" s="68">
        <f t="shared" si="346"/>
        <v>0</v>
      </c>
      <c r="AR1733" s="188">
        <v>615.85</v>
      </c>
      <c r="AS1733" s="161"/>
      <c r="AT1733" s="72">
        <f t="shared" si="347"/>
        <v>0</v>
      </c>
      <c r="AU1733" s="71">
        <f t="shared" si="348"/>
        <v>0</v>
      </c>
      <c r="AV1733" s="68">
        <f t="shared" si="349"/>
        <v>615.85</v>
      </c>
      <c r="AW1733" s="68">
        <f t="shared" si="342"/>
        <v>7390.2000000000007</v>
      </c>
      <c r="AX1733" s="161"/>
      <c r="AY1733" s="161"/>
      <c r="AZ1733" s="161"/>
      <c r="BA1733" s="68">
        <f t="shared" si="345"/>
        <v>7390.2000000000007</v>
      </c>
      <c r="BB1733" s="28" t="s">
        <v>5724</v>
      </c>
      <c r="BC1733" s="30" t="s">
        <v>5492</v>
      </c>
    </row>
    <row r="1734" spans="6:55" s="78" customFormat="1" ht="39.950000000000003" customHeight="1" x14ac:dyDescent="0.3">
      <c r="F1734" s="154"/>
      <c r="G1734" s="16" t="s">
        <v>4770</v>
      </c>
      <c r="H1734" s="155"/>
      <c r="I1734" s="174"/>
      <c r="J1734" s="63">
        <f t="shared" si="344"/>
        <v>49</v>
      </c>
      <c r="K1734" s="28" t="s">
        <v>4981</v>
      </c>
      <c r="L1734" s="156"/>
      <c r="M1734" s="156"/>
      <c r="N1734" s="53" t="s">
        <v>4786</v>
      </c>
      <c r="O1734" s="18" t="s">
        <v>5494</v>
      </c>
      <c r="P1734" s="47" t="s">
        <v>5531</v>
      </c>
      <c r="Q1734" s="49">
        <v>42917</v>
      </c>
      <c r="R1734" s="67"/>
      <c r="S1734" s="157" t="s">
        <v>5083</v>
      </c>
      <c r="T1734" s="157"/>
      <c r="U1734" s="158"/>
      <c r="V1734" s="59" t="s">
        <v>79</v>
      </c>
      <c r="W1734" s="156" t="s">
        <v>5115</v>
      </c>
      <c r="X1734" s="58" t="s">
        <v>5183</v>
      </c>
      <c r="Y1734" s="29" t="s">
        <v>5193</v>
      </c>
      <c r="Z1734" s="161"/>
      <c r="AA1734" s="161"/>
      <c r="AB1734" s="77">
        <v>0</v>
      </c>
      <c r="AC1734" s="161"/>
      <c r="AD1734" s="161"/>
      <c r="AE1734" s="161"/>
      <c r="AF1734" s="77">
        <v>0</v>
      </c>
      <c r="AG1734" s="161"/>
      <c r="AH1734" s="161"/>
      <c r="AI1734" s="161"/>
      <c r="AJ1734" s="77">
        <v>0</v>
      </c>
      <c r="AK1734" s="161"/>
      <c r="AL1734" s="161"/>
      <c r="AM1734" s="161"/>
      <c r="AN1734" s="76"/>
      <c r="AO1734" s="161"/>
      <c r="AP1734" s="161"/>
      <c r="AQ1734" s="68">
        <f t="shared" si="346"/>
        <v>0</v>
      </c>
      <c r="AR1734" s="188">
        <v>615.85</v>
      </c>
      <c r="AS1734" s="161"/>
      <c r="AT1734" s="72">
        <f t="shared" si="347"/>
        <v>0</v>
      </c>
      <c r="AU1734" s="71">
        <f t="shared" si="348"/>
        <v>0</v>
      </c>
      <c r="AV1734" s="68">
        <f t="shared" si="349"/>
        <v>615.85</v>
      </c>
      <c r="AW1734" s="68">
        <f t="shared" si="342"/>
        <v>7390.2000000000007</v>
      </c>
      <c r="AX1734" s="161"/>
      <c r="AY1734" s="161"/>
      <c r="AZ1734" s="161"/>
      <c r="BA1734" s="68">
        <f t="shared" si="345"/>
        <v>7390.2000000000007</v>
      </c>
      <c r="BB1734" s="28" t="s">
        <v>5724</v>
      </c>
      <c r="BC1734" s="30" t="s">
        <v>5492</v>
      </c>
    </row>
    <row r="1735" spans="6:55" s="78" customFormat="1" ht="39.950000000000003" customHeight="1" x14ac:dyDescent="0.3">
      <c r="F1735" s="154"/>
      <c r="G1735" s="16" t="s">
        <v>4770</v>
      </c>
      <c r="H1735" s="155"/>
      <c r="I1735" s="174"/>
      <c r="J1735" s="63">
        <f t="shared" si="344"/>
        <v>50</v>
      </c>
      <c r="K1735" s="28" t="s">
        <v>4981</v>
      </c>
      <c r="L1735" s="156"/>
      <c r="M1735" s="156"/>
      <c r="N1735" s="53" t="s">
        <v>4786</v>
      </c>
      <c r="O1735" s="18" t="s">
        <v>5552</v>
      </c>
      <c r="P1735" s="47" t="s">
        <v>5532</v>
      </c>
      <c r="Q1735" s="49">
        <v>42917</v>
      </c>
      <c r="R1735" s="67"/>
      <c r="S1735" s="157" t="s">
        <v>5083</v>
      </c>
      <c r="T1735" s="157"/>
      <c r="U1735" s="158"/>
      <c r="V1735" s="59" t="s">
        <v>79</v>
      </c>
      <c r="W1735" s="156" t="s">
        <v>5115</v>
      </c>
      <c r="X1735" s="58" t="s">
        <v>5183</v>
      </c>
      <c r="Y1735" s="29" t="s">
        <v>5193</v>
      </c>
      <c r="Z1735" s="161"/>
      <c r="AA1735" s="161"/>
      <c r="AB1735" s="77">
        <v>0</v>
      </c>
      <c r="AC1735" s="161"/>
      <c r="AD1735" s="161"/>
      <c r="AE1735" s="161"/>
      <c r="AF1735" s="77">
        <v>0</v>
      </c>
      <c r="AG1735" s="161"/>
      <c r="AH1735" s="161"/>
      <c r="AI1735" s="161"/>
      <c r="AJ1735" s="77">
        <v>0</v>
      </c>
      <c r="AK1735" s="161"/>
      <c r="AL1735" s="161"/>
      <c r="AM1735" s="161"/>
      <c r="AN1735" s="76"/>
      <c r="AO1735" s="161"/>
      <c r="AP1735" s="161"/>
      <c r="AQ1735" s="68">
        <f t="shared" si="346"/>
        <v>0</v>
      </c>
      <c r="AR1735" s="188">
        <v>615.85</v>
      </c>
      <c r="AS1735" s="161"/>
      <c r="AT1735" s="72">
        <f t="shared" si="347"/>
        <v>0</v>
      </c>
      <c r="AU1735" s="71">
        <f t="shared" si="348"/>
        <v>0</v>
      </c>
      <c r="AV1735" s="68">
        <f t="shared" si="349"/>
        <v>615.85</v>
      </c>
      <c r="AW1735" s="68">
        <f t="shared" si="342"/>
        <v>7390.2000000000007</v>
      </c>
      <c r="AX1735" s="161"/>
      <c r="AY1735" s="161"/>
      <c r="AZ1735" s="161"/>
      <c r="BA1735" s="68">
        <f t="shared" si="345"/>
        <v>7390.2000000000007</v>
      </c>
      <c r="BB1735" s="28" t="s">
        <v>5724</v>
      </c>
      <c r="BC1735" s="30" t="s">
        <v>5492</v>
      </c>
    </row>
    <row r="1736" spans="6:55" s="78" customFormat="1" ht="39.950000000000003" customHeight="1" x14ac:dyDescent="0.3">
      <c r="F1736" s="154"/>
      <c r="G1736" s="16" t="s">
        <v>4770</v>
      </c>
      <c r="H1736" s="155"/>
      <c r="I1736" s="174"/>
      <c r="J1736" s="63">
        <f t="shared" si="344"/>
        <v>51</v>
      </c>
      <c r="K1736" s="28" t="s">
        <v>4981</v>
      </c>
      <c r="L1736" s="156"/>
      <c r="M1736" s="156"/>
      <c r="N1736" s="53" t="s">
        <v>4786</v>
      </c>
      <c r="O1736" s="18" t="s">
        <v>5495</v>
      </c>
      <c r="P1736" s="47" t="s">
        <v>5533</v>
      </c>
      <c r="Q1736" s="49">
        <v>42917</v>
      </c>
      <c r="R1736" s="67"/>
      <c r="S1736" s="157" t="s">
        <v>5083</v>
      </c>
      <c r="T1736" s="157"/>
      <c r="U1736" s="158"/>
      <c r="V1736" s="59" t="s">
        <v>79</v>
      </c>
      <c r="W1736" s="156" t="s">
        <v>5115</v>
      </c>
      <c r="X1736" s="58" t="s">
        <v>5183</v>
      </c>
      <c r="Y1736" s="29" t="s">
        <v>5193</v>
      </c>
      <c r="Z1736" s="161"/>
      <c r="AA1736" s="161"/>
      <c r="AB1736" s="77">
        <v>0</v>
      </c>
      <c r="AC1736" s="161"/>
      <c r="AD1736" s="161"/>
      <c r="AE1736" s="161"/>
      <c r="AF1736" s="77">
        <v>0</v>
      </c>
      <c r="AG1736" s="161"/>
      <c r="AH1736" s="161"/>
      <c r="AI1736" s="161"/>
      <c r="AJ1736" s="77">
        <v>0</v>
      </c>
      <c r="AK1736" s="161"/>
      <c r="AL1736" s="161"/>
      <c r="AM1736" s="161"/>
      <c r="AN1736" s="76"/>
      <c r="AO1736" s="161"/>
      <c r="AP1736" s="161"/>
      <c r="AQ1736" s="68">
        <f t="shared" si="346"/>
        <v>0</v>
      </c>
      <c r="AR1736" s="188">
        <v>615.85</v>
      </c>
      <c r="AS1736" s="161"/>
      <c r="AT1736" s="72">
        <f t="shared" si="347"/>
        <v>0</v>
      </c>
      <c r="AU1736" s="71">
        <f t="shared" si="348"/>
        <v>0</v>
      </c>
      <c r="AV1736" s="68">
        <f t="shared" si="349"/>
        <v>615.85</v>
      </c>
      <c r="AW1736" s="68">
        <f t="shared" si="342"/>
        <v>7390.2000000000007</v>
      </c>
      <c r="AX1736" s="161"/>
      <c r="AY1736" s="161"/>
      <c r="AZ1736" s="161"/>
      <c r="BA1736" s="68">
        <f t="shared" si="345"/>
        <v>7390.2000000000007</v>
      </c>
      <c r="BB1736" s="28" t="s">
        <v>5724</v>
      </c>
      <c r="BC1736" s="30" t="s">
        <v>5492</v>
      </c>
    </row>
    <row r="1737" spans="6:55" s="78" customFormat="1" ht="39.950000000000003" customHeight="1" x14ac:dyDescent="0.3">
      <c r="F1737" s="154"/>
      <c r="G1737" s="16" t="s">
        <v>4770</v>
      </c>
      <c r="H1737" s="155"/>
      <c r="I1737" s="174"/>
      <c r="J1737" s="63">
        <f t="shared" si="344"/>
        <v>52</v>
      </c>
      <c r="K1737" s="28" t="s">
        <v>4981</v>
      </c>
      <c r="L1737" s="156"/>
      <c r="M1737" s="156"/>
      <c r="N1737" s="53" t="s">
        <v>4786</v>
      </c>
      <c r="O1737" s="18" t="s">
        <v>5496</v>
      </c>
      <c r="P1737" s="47" t="s">
        <v>5534</v>
      </c>
      <c r="Q1737" s="49">
        <v>42917</v>
      </c>
      <c r="R1737" s="67"/>
      <c r="S1737" s="157" t="s">
        <v>5083</v>
      </c>
      <c r="T1737" s="157"/>
      <c r="U1737" s="158"/>
      <c r="V1737" s="59" t="s">
        <v>79</v>
      </c>
      <c r="W1737" s="156" t="s">
        <v>5115</v>
      </c>
      <c r="X1737" s="58" t="s">
        <v>5183</v>
      </c>
      <c r="Y1737" s="29" t="s">
        <v>5193</v>
      </c>
      <c r="Z1737" s="161"/>
      <c r="AA1737" s="161"/>
      <c r="AB1737" s="77">
        <v>0</v>
      </c>
      <c r="AC1737" s="161"/>
      <c r="AD1737" s="161"/>
      <c r="AE1737" s="161"/>
      <c r="AF1737" s="77">
        <v>0</v>
      </c>
      <c r="AG1737" s="161"/>
      <c r="AH1737" s="161"/>
      <c r="AI1737" s="161"/>
      <c r="AJ1737" s="77">
        <v>0</v>
      </c>
      <c r="AK1737" s="161"/>
      <c r="AL1737" s="161"/>
      <c r="AM1737" s="161"/>
      <c r="AN1737" s="76"/>
      <c r="AO1737" s="161"/>
      <c r="AP1737" s="161"/>
      <c r="AQ1737" s="68">
        <f t="shared" si="346"/>
        <v>0</v>
      </c>
      <c r="AR1737" s="188">
        <v>615.85</v>
      </c>
      <c r="AS1737" s="161"/>
      <c r="AT1737" s="72">
        <f t="shared" si="347"/>
        <v>0</v>
      </c>
      <c r="AU1737" s="71">
        <f t="shared" si="348"/>
        <v>0</v>
      </c>
      <c r="AV1737" s="68">
        <f t="shared" si="349"/>
        <v>615.85</v>
      </c>
      <c r="AW1737" s="68">
        <f t="shared" si="342"/>
        <v>7390.2000000000007</v>
      </c>
      <c r="AX1737" s="161"/>
      <c r="AY1737" s="161"/>
      <c r="AZ1737" s="161"/>
      <c r="BA1737" s="68">
        <f t="shared" si="345"/>
        <v>7390.2000000000007</v>
      </c>
      <c r="BB1737" s="28" t="s">
        <v>5725</v>
      </c>
      <c r="BC1737" s="30" t="s">
        <v>5492</v>
      </c>
    </row>
    <row r="1738" spans="6:55" s="78" customFormat="1" ht="39.950000000000003" customHeight="1" x14ac:dyDescent="0.3">
      <c r="F1738" s="154"/>
      <c r="G1738" s="16" t="s">
        <v>4770</v>
      </c>
      <c r="H1738" s="155"/>
      <c r="I1738" s="174"/>
      <c r="J1738" s="63">
        <f t="shared" si="344"/>
        <v>53</v>
      </c>
      <c r="K1738" s="28" t="s">
        <v>4981</v>
      </c>
      <c r="L1738" s="156"/>
      <c r="M1738" s="156"/>
      <c r="N1738" s="53" t="s">
        <v>4786</v>
      </c>
      <c r="O1738" s="18" t="s">
        <v>5497</v>
      </c>
      <c r="P1738" s="47" t="s">
        <v>5535</v>
      </c>
      <c r="Q1738" s="49">
        <v>42917</v>
      </c>
      <c r="R1738" s="67"/>
      <c r="S1738" s="157" t="s">
        <v>5083</v>
      </c>
      <c r="T1738" s="157"/>
      <c r="U1738" s="158"/>
      <c r="V1738" s="59" t="s">
        <v>79</v>
      </c>
      <c r="W1738" s="156" t="s">
        <v>5115</v>
      </c>
      <c r="X1738" s="58" t="s">
        <v>5183</v>
      </c>
      <c r="Y1738" s="29" t="s">
        <v>5193</v>
      </c>
      <c r="Z1738" s="161"/>
      <c r="AA1738" s="161"/>
      <c r="AB1738" s="77">
        <v>0</v>
      </c>
      <c r="AC1738" s="161"/>
      <c r="AD1738" s="161"/>
      <c r="AE1738" s="161"/>
      <c r="AF1738" s="77">
        <v>0</v>
      </c>
      <c r="AG1738" s="161"/>
      <c r="AH1738" s="161"/>
      <c r="AI1738" s="161"/>
      <c r="AJ1738" s="77">
        <v>0</v>
      </c>
      <c r="AK1738" s="161"/>
      <c r="AL1738" s="161"/>
      <c r="AM1738" s="161"/>
      <c r="AN1738" s="76"/>
      <c r="AO1738" s="161"/>
      <c r="AP1738" s="161"/>
      <c r="AQ1738" s="68">
        <f t="shared" si="346"/>
        <v>0</v>
      </c>
      <c r="AR1738" s="188">
        <v>615.85</v>
      </c>
      <c r="AS1738" s="161"/>
      <c r="AT1738" s="72">
        <f t="shared" si="347"/>
        <v>0</v>
      </c>
      <c r="AU1738" s="71">
        <f t="shared" si="348"/>
        <v>0</v>
      </c>
      <c r="AV1738" s="68">
        <f t="shared" si="349"/>
        <v>615.85</v>
      </c>
      <c r="AW1738" s="68">
        <f t="shared" si="342"/>
        <v>7390.2000000000007</v>
      </c>
      <c r="AX1738" s="161"/>
      <c r="AY1738" s="161"/>
      <c r="AZ1738" s="161"/>
      <c r="BA1738" s="68">
        <f t="shared" si="345"/>
        <v>7390.2000000000007</v>
      </c>
      <c r="BB1738" s="28" t="s">
        <v>5248</v>
      </c>
      <c r="BC1738" s="30" t="s">
        <v>5498</v>
      </c>
    </row>
    <row r="1739" spans="6:55" s="78" customFormat="1" ht="39.950000000000003" customHeight="1" x14ac:dyDescent="0.3">
      <c r="F1739" s="154"/>
      <c r="G1739" s="16" t="s">
        <v>4770</v>
      </c>
      <c r="H1739" s="155"/>
      <c r="I1739" s="174"/>
      <c r="J1739" s="63">
        <f t="shared" si="344"/>
        <v>54</v>
      </c>
      <c r="K1739" s="28" t="s">
        <v>4981</v>
      </c>
      <c r="L1739" s="156"/>
      <c r="M1739" s="156"/>
      <c r="N1739" s="53" t="s">
        <v>4786</v>
      </c>
      <c r="O1739" s="18" t="s">
        <v>5499</v>
      </c>
      <c r="P1739" s="47" t="s">
        <v>5536</v>
      </c>
      <c r="Q1739" s="49">
        <v>42917</v>
      </c>
      <c r="R1739" s="67"/>
      <c r="S1739" s="157" t="s">
        <v>5083</v>
      </c>
      <c r="T1739" s="157"/>
      <c r="U1739" s="158"/>
      <c r="V1739" s="59" t="s">
        <v>79</v>
      </c>
      <c r="W1739" s="156" t="s">
        <v>5115</v>
      </c>
      <c r="X1739" s="58" t="s">
        <v>5183</v>
      </c>
      <c r="Y1739" s="29" t="s">
        <v>5193</v>
      </c>
      <c r="Z1739" s="161"/>
      <c r="AA1739" s="161"/>
      <c r="AB1739" s="77">
        <v>0</v>
      </c>
      <c r="AC1739" s="161"/>
      <c r="AD1739" s="161"/>
      <c r="AE1739" s="161"/>
      <c r="AF1739" s="77">
        <v>0</v>
      </c>
      <c r="AG1739" s="161"/>
      <c r="AH1739" s="161"/>
      <c r="AI1739" s="161"/>
      <c r="AJ1739" s="77">
        <v>0</v>
      </c>
      <c r="AK1739" s="161"/>
      <c r="AL1739" s="161"/>
      <c r="AM1739" s="161"/>
      <c r="AN1739" s="76"/>
      <c r="AO1739" s="161"/>
      <c r="AP1739" s="161"/>
      <c r="AQ1739" s="68">
        <f t="shared" si="346"/>
        <v>0</v>
      </c>
      <c r="AR1739" s="188">
        <v>615.85</v>
      </c>
      <c r="AS1739" s="161"/>
      <c r="AT1739" s="72">
        <f t="shared" si="347"/>
        <v>0</v>
      </c>
      <c r="AU1739" s="71">
        <f t="shared" si="348"/>
        <v>0</v>
      </c>
      <c r="AV1739" s="68">
        <f t="shared" si="349"/>
        <v>615.85</v>
      </c>
      <c r="AW1739" s="68">
        <f t="shared" si="342"/>
        <v>7390.2000000000007</v>
      </c>
      <c r="AX1739" s="161"/>
      <c r="AY1739" s="161"/>
      <c r="AZ1739" s="161"/>
      <c r="BA1739" s="68">
        <f t="shared" si="345"/>
        <v>7390.2000000000007</v>
      </c>
      <c r="BB1739" s="28" t="s">
        <v>5661</v>
      </c>
      <c r="BC1739" s="30" t="s">
        <v>5498</v>
      </c>
    </row>
    <row r="1740" spans="6:55" s="78" customFormat="1" ht="39.950000000000003" customHeight="1" x14ac:dyDescent="0.3">
      <c r="F1740" s="154"/>
      <c r="G1740" s="16" t="s">
        <v>4770</v>
      </c>
      <c r="H1740" s="155"/>
      <c r="I1740" s="174"/>
      <c r="J1740" s="63">
        <f t="shared" si="344"/>
        <v>55</v>
      </c>
      <c r="K1740" s="28" t="s">
        <v>4981</v>
      </c>
      <c r="L1740" s="156"/>
      <c r="M1740" s="156"/>
      <c r="N1740" s="53" t="s">
        <v>4786</v>
      </c>
      <c r="O1740" s="18" t="s">
        <v>5500</v>
      </c>
      <c r="P1740" s="47" t="s">
        <v>5537</v>
      </c>
      <c r="Q1740" s="49">
        <v>42917</v>
      </c>
      <c r="R1740" s="67"/>
      <c r="S1740" s="157" t="s">
        <v>5083</v>
      </c>
      <c r="T1740" s="157"/>
      <c r="U1740" s="158"/>
      <c r="V1740" s="59" t="s">
        <v>79</v>
      </c>
      <c r="W1740" s="156" t="s">
        <v>5115</v>
      </c>
      <c r="X1740" s="58" t="s">
        <v>5183</v>
      </c>
      <c r="Y1740" s="29" t="s">
        <v>5193</v>
      </c>
      <c r="Z1740" s="161"/>
      <c r="AA1740" s="161"/>
      <c r="AB1740" s="77">
        <v>0</v>
      </c>
      <c r="AC1740" s="161"/>
      <c r="AD1740" s="161"/>
      <c r="AE1740" s="161"/>
      <c r="AF1740" s="77">
        <v>0</v>
      </c>
      <c r="AG1740" s="161"/>
      <c r="AH1740" s="161"/>
      <c r="AI1740" s="161"/>
      <c r="AJ1740" s="77">
        <v>0</v>
      </c>
      <c r="AK1740" s="161"/>
      <c r="AL1740" s="161"/>
      <c r="AM1740" s="161"/>
      <c r="AN1740" s="76"/>
      <c r="AO1740" s="161"/>
      <c r="AP1740" s="161"/>
      <c r="AQ1740" s="68">
        <f t="shared" si="346"/>
        <v>0</v>
      </c>
      <c r="AR1740" s="188">
        <v>615.85</v>
      </c>
      <c r="AS1740" s="161"/>
      <c r="AT1740" s="72">
        <f t="shared" si="347"/>
        <v>0</v>
      </c>
      <c r="AU1740" s="71">
        <f t="shared" si="348"/>
        <v>0</v>
      </c>
      <c r="AV1740" s="68">
        <f t="shared" si="349"/>
        <v>615.85</v>
      </c>
      <c r="AW1740" s="68">
        <f t="shared" si="342"/>
        <v>7390.2000000000007</v>
      </c>
      <c r="AX1740" s="161"/>
      <c r="AY1740" s="161"/>
      <c r="AZ1740" s="161"/>
      <c r="BA1740" s="68">
        <f t="shared" si="345"/>
        <v>7390.2000000000007</v>
      </c>
      <c r="BB1740" s="28" t="s">
        <v>5663</v>
      </c>
      <c r="BC1740" s="30" t="s">
        <v>5498</v>
      </c>
    </row>
    <row r="1741" spans="6:55" s="78" customFormat="1" ht="39.950000000000003" customHeight="1" x14ac:dyDescent="0.3">
      <c r="F1741" s="154"/>
      <c r="G1741" s="16" t="s">
        <v>4770</v>
      </c>
      <c r="H1741" s="155"/>
      <c r="I1741" s="174"/>
      <c r="J1741" s="63">
        <f t="shared" si="344"/>
        <v>56</v>
      </c>
      <c r="K1741" s="28" t="s">
        <v>4981</v>
      </c>
      <c r="L1741" s="156"/>
      <c r="M1741" s="156"/>
      <c r="N1741" s="53" t="s">
        <v>4786</v>
      </c>
      <c r="O1741" s="18" t="s">
        <v>5501</v>
      </c>
      <c r="P1741" s="47" t="s">
        <v>5538</v>
      </c>
      <c r="Q1741" s="49">
        <v>42917</v>
      </c>
      <c r="R1741" s="67"/>
      <c r="S1741" s="157" t="s">
        <v>5083</v>
      </c>
      <c r="T1741" s="157"/>
      <c r="U1741" s="158"/>
      <c r="V1741" s="59" t="s">
        <v>79</v>
      </c>
      <c r="W1741" s="156" t="s">
        <v>5115</v>
      </c>
      <c r="X1741" s="58" t="s">
        <v>5183</v>
      </c>
      <c r="Y1741" s="29" t="s">
        <v>5193</v>
      </c>
      <c r="Z1741" s="161"/>
      <c r="AA1741" s="161"/>
      <c r="AB1741" s="77">
        <v>0</v>
      </c>
      <c r="AC1741" s="161"/>
      <c r="AD1741" s="161"/>
      <c r="AE1741" s="161"/>
      <c r="AF1741" s="77">
        <v>0</v>
      </c>
      <c r="AG1741" s="161"/>
      <c r="AH1741" s="161"/>
      <c r="AI1741" s="161"/>
      <c r="AJ1741" s="77">
        <v>0</v>
      </c>
      <c r="AK1741" s="161"/>
      <c r="AL1741" s="161"/>
      <c r="AM1741" s="161"/>
      <c r="AN1741" s="76"/>
      <c r="AO1741" s="161"/>
      <c r="AP1741" s="161"/>
      <c r="AQ1741" s="68">
        <f t="shared" si="346"/>
        <v>0</v>
      </c>
      <c r="AR1741" s="188">
        <v>615.85</v>
      </c>
      <c r="AS1741" s="161"/>
      <c r="AT1741" s="72">
        <f t="shared" si="347"/>
        <v>0</v>
      </c>
      <c r="AU1741" s="71">
        <f t="shared" si="348"/>
        <v>0</v>
      </c>
      <c r="AV1741" s="68">
        <f t="shared" si="349"/>
        <v>615.85</v>
      </c>
      <c r="AW1741" s="68">
        <f t="shared" si="342"/>
        <v>7390.2000000000007</v>
      </c>
      <c r="AX1741" s="161"/>
      <c r="AY1741" s="161"/>
      <c r="AZ1741" s="161"/>
      <c r="BA1741" s="68">
        <f t="shared" si="345"/>
        <v>7390.2000000000007</v>
      </c>
      <c r="BB1741" s="28" t="s">
        <v>6103</v>
      </c>
      <c r="BC1741" s="30" t="s">
        <v>5498</v>
      </c>
    </row>
    <row r="1742" spans="6:55" s="78" customFormat="1" ht="39.950000000000003" customHeight="1" x14ac:dyDescent="0.3">
      <c r="F1742" s="154"/>
      <c r="G1742" s="16" t="s">
        <v>4770</v>
      </c>
      <c r="H1742" s="155"/>
      <c r="I1742" s="174"/>
      <c r="J1742" s="63">
        <f t="shared" si="344"/>
        <v>57</v>
      </c>
      <c r="K1742" s="28" t="s">
        <v>4981</v>
      </c>
      <c r="L1742" s="156"/>
      <c r="M1742" s="156"/>
      <c r="N1742" s="53" t="s">
        <v>4786</v>
      </c>
      <c r="O1742" s="18" t="s">
        <v>5502</v>
      </c>
      <c r="P1742" s="47" t="s">
        <v>5539</v>
      </c>
      <c r="Q1742" s="49">
        <v>42917</v>
      </c>
      <c r="R1742" s="67"/>
      <c r="S1742" s="157" t="s">
        <v>5083</v>
      </c>
      <c r="T1742" s="157"/>
      <c r="U1742" s="158"/>
      <c r="V1742" s="59" t="s">
        <v>79</v>
      </c>
      <c r="W1742" s="156" t="s">
        <v>5115</v>
      </c>
      <c r="X1742" s="58" t="s">
        <v>5183</v>
      </c>
      <c r="Y1742" s="29" t="s">
        <v>5193</v>
      </c>
      <c r="Z1742" s="161"/>
      <c r="AA1742" s="161"/>
      <c r="AB1742" s="77">
        <v>0</v>
      </c>
      <c r="AC1742" s="161"/>
      <c r="AD1742" s="161"/>
      <c r="AE1742" s="161"/>
      <c r="AF1742" s="77">
        <v>0</v>
      </c>
      <c r="AG1742" s="161"/>
      <c r="AH1742" s="161"/>
      <c r="AI1742" s="161"/>
      <c r="AJ1742" s="77">
        <v>0</v>
      </c>
      <c r="AK1742" s="161"/>
      <c r="AL1742" s="161"/>
      <c r="AM1742" s="161"/>
      <c r="AN1742" s="76"/>
      <c r="AO1742" s="161"/>
      <c r="AP1742" s="161"/>
      <c r="AQ1742" s="68">
        <f t="shared" si="346"/>
        <v>0</v>
      </c>
      <c r="AR1742" s="188">
        <v>615.85</v>
      </c>
      <c r="AS1742" s="161"/>
      <c r="AT1742" s="72">
        <f t="shared" si="347"/>
        <v>0</v>
      </c>
      <c r="AU1742" s="71">
        <f t="shared" si="348"/>
        <v>0</v>
      </c>
      <c r="AV1742" s="68">
        <f t="shared" si="349"/>
        <v>615.85</v>
      </c>
      <c r="AW1742" s="68">
        <f t="shared" si="342"/>
        <v>7390.2000000000007</v>
      </c>
      <c r="AX1742" s="161"/>
      <c r="AY1742" s="161"/>
      <c r="AZ1742" s="161"/>
      <c r="BA1742" s="68">
        <f t="shared" si="345"/>
        <v>7390.2000000000007</v>
      </c>
      <c r="BB1742" s="28" t="s">
        <v>5248</v>
      </c>
      <c r="BC1742" s="30" t="s">
        <v>5498</v>
      </c>
    </row>
    <row r="1743" spans="6:55" s="78" customFormat="1" ht="39.950000000000003" customHeight="1" x14ac:dyDescent="0.3">
      <c r="F1743" s="154"/>
      <c r="G1743" s="16" t="s">
        <v>4770</v>
      </c>
      <c r="H1743" s="155"/>
      <c r="I1743" s="174"/>
      <c r="J1743" s="63">
        <f t="shared" si="344"/>
        <v>58</v>
      </c>
      <c r="K1743" s="28" t="s">
        <v>4981</v>
      </c>
      <c r="L1743" s="156"/>
      <c r="M1743" s="156"/>
      <c r="N1743" s="53" t="s">
        <v>4786</v>
      </c>
      <c r="O1743" s="18" t="s">
        <v>5503</v>
      </c>
      <c r="P1743" s="47" t="s">
        <v>5540</v>
      </c>
      <c r="Q1743" s="49">
        <v>42917</v>
      </c>
      <c r="R1743" s="67"/>
      <c r="S1743" s="157" t="s">
        <v>5083</v>
      </c>
      <c r="T1743" s="157"/>
      <c r="U1743" s="158"/>
      <c r="V1743" s="59" t="s">
        <v>79</v>
      </c>
      <c r="W1743" s="156" t="s">
        <v>5115</v>
      </c>
      <c r="X1743" s="58" t="s">
        <v>5183</v>
      </c>
      <c r="Y1743" s="29" t="s">
        <v>5193</v>
      </c>
      <c r="Z1743" s="161"/>
      <c r="AA1743" s="161"/>
      <c r="AB1743" s="77">
        <v>0</v>
      </c>
      <c r="AC1743" s="161"/>
      <c r="AD1743" s="161"/>
      <c r="AE1743" s="161"/>
      <c r="AF1743" s="77">
        <v>0</v>
      </c>
      <c r="AG1743" s="161"/>
      <c r="AH1743" s="161"/>
      <c r="AI1743" s="161"/>
      <c r="AJ1743" s="77">
        <v>0</v>
      </c>
      <c r="AK1743" s="161"/>
      <c r="AL1743" s="161"/>
      <c r="AM1743" s="161"/>
      <c r="AN1743" s="76"/>
      <c r="AO1743" s="161"/>
      <c r="AP1743" s="161"/>
      <c r="AQ1743" s="68">
        <f t="shared" si="346"/>
        <v>0</v>
      </c>
      <c r="AR1743" s="188">
        <v>615.85</v>
      </c>
      <c r="AS1743" s="161"/>
      <c r="AT1743" s="72">
        <f t="shared" si="347"/>
        <v>0</v>
      </c>
      <c r="AU1743" s="71">
        <f t="shared" si="348"/>
        <v>0</v>
      </c>
      <c r="AV1743" s="68">
        <f t="shared" si="349"/>
        <v>615.85</v>
      </c>
      <c r="AW1743" s="68">
        <f t="shared" si="342"/>
        <v>7390.2000000000007</v>
      </c>
      <c r="AX1743" s="161"/>
      <c r="AY1743" s="161"/>
      <c r="AZ1743" s="161"/>
      <c r="BA1743" s="68">
        <f t="shared" si="345"/>
        <v>7390.2000000000007</v>
      </c>
      <c r="BB1743" s="28" t="s">
        <v>5248</v>
      </c>
      <c r="BC1743" s="30" t="s">
        <v>5498</v>
      </c>
    </row>
    <row r="1744" spans="6:55" s="78" customFormat="1" ht="39.950000000000003" customHeight="1" x14ac:dyDescent="0.3">
      <c r="F1744" s="154"/>
      <c r="G1744" s="16" t="s">
        <v>4770</v>
      </c>
      <c r="H1744" s="155"/>
      <c r="I1744" s="174"/>
      <c r="J1744" s="63">
        <f t="shared" si="344"/>
        <v>59</v>
      </c>
      <c r="K1744" s="28" t="s">
        <v>4981</v>
      </c>
      <c r="L1744" s="156"/>
      <c r="M1744" s="156"/>
      <c r="N1744" s="53" t="s">
        <v>4786</v>
      </c>
      <c r="O1744" s="18" t="s">
        <v>5504</v>
      </c>
      <c r="P1744" s="47" t="s">
        <v>5541</v>
      </c>
      <c r="Q1744" s="49">
        <v>42917</v>
      </c>
      <c r="R1744" s="67"/>
      <c r="S1744" s="157" t="s">
        <v>5083</v>
      </c>
      <c r="T1744" s="157"/>
      <c r="U1744" s="158"/>
      <c r="V1744" s="59" t="s">
        <v>79</v>
      </c>
      <c r="W1744" s="156" t="s">
        <v>5115</v>
      </c>
      <c r="X1744" s="58" t="s">
        <v>5183</v>
      </c>
      <c r="Y1744" s="29" t="s">
        <v>5193</v>
      </c>
      <c r="Z1744" s="161"/>
      <c r="AA1744" s="161"/>
      <c r="AB1744" s="77">
        <v>0</v>
      </c>
      <c r="AC1744" s="161"/>
      <c r="AD1744" s="161"/>
      <c r="AE1744" s="161"/>
      <c r="AF1744" s="77">
        <v>0</v>
      </c>
      <c r="AG1744" s="161"/>
      <c r="AH1744" s="161"/>
      <c r="AI1744" s="161"/>
      <c r="AJ1744" s="77">
        <v>0</v>
      </c>
      <c r="AK1744" s="161"/>
      <c r="AL1744" s="161"/>
      <c r="AM1744" s="161"/>
      <c r="AN1744" s="76"/>
      <c r="AO1744" s="161"/>
      <c r="AP1744" s="161"/>
      <c r="AQ1744" s="68">
        <f t="shared" si="346"/>
        <v>0</v>
      </c>
      <c r="AR1744" s="188">
        <v>615.85</v>
      </c>
      <c r="AS1744" s="161"/>
      <c r="AT1744" s="72">
        <f t="shared" si="347"/>
        <v>0</v>
      </c>
      <c r="AU1744" s="71">
        <f t="shared" si="348"/>
        <v>0</v>
      </c>
      <c r="AV1744" s="68">
        <f t="shared" si="349"/>
        <v>615.85</v>
      </c>
      <c r="AW1744" s="68">
        <f t="shared" si="342"/>
        <v>7390.2000000000007</v>
      </c>
      <c r="AX1744" s="161"/>
      <c r="AY1744" s="161"/>
      <c r="AZ1744" s="161"/>
      <c r="BA1744" s="68">
        <f t="shared" ref="BA1744:BA1757" si="350">AW1744+AX1744+AY1744+AZ1744</f>
        <v>7390.2000000000007</v>
      </c>
      <c r="BB1744" s="28" t="s">
        <v>6099</v>
      </c>
      <c r="BC1744" s="30" t="s">
        <v>5498</v>
      </c>
    </row>
    <row r="1745" spans="1:55" s="78" customFormat="1" ht="39.950000000000003" customHeight="1" x14ac:dyDescent="0.3">
      <c r="F1745" s="154"/>
      <c r="G1745" s="16" t="s">
        <v>4770</v>
      </c>
      <c r="H1745" s="155"/>
      <c r="I1745" s="174"/>
      <c r="J1745" s="63">
        <f t="shared" si="344"/>
        <v>60</v>
      </c>
      <c r="K1745" s="28" t="s">
        <v>4981</v>
      </c>
      <c r="L1745" s="156"/>
      <c r="M1745" s="156"/>
      <c r="N1745" s="53" t="s">
        <v>4786</v>
      </c>
      <c r="O1745" s="18" t="s">
        <v>5505</v>
      </c>
      <c r="P1745" s="47" t="s">
        <v>5542</v>
      </c>
      <c r="Q1745" s="49">
        <v>42917</v>
      </c>
      <c r="R1745" s="67"/>
      <c r="S1745" s="157" t="s">
        <v>5083</v>
      </c>
      <c r="T1745" s="157"/>
      <c r="U1745" s="158"/>
      <c r="V1745" s="59" t="s">
        <v>79</v>
      </c>
      <c r="W1745" s="156" t="s">
        <v>5115</v>
      </c>
      <c r="X1745" s="58" t="s">
        <v>5183</v>
      </c>
      <c r="Y1745" s="29" t="s">
        <v>5193</v>
      </c>
      <c r="Z1745" s="161"/>
      <c r="AA1745" s="161"/>
      <c r="AB1745" s="77">
        <v>0</v>
      </c>
      <c r="AC1745" s="161"/>
      <c r="AD1745" s="161"/>
      <c r="AE1745" s="161"/>
      <c r="AF1745" s="77">
        <v>0</v>
      </c>
      <c r="AG1745" s="161"/>
      <c r="AH1745" s="161"/>
      <c r="AI1745" s="161"/>
      <c r="AJ1745" s="77">
        <v>0</v>
      </c>
      <c r="AK1745" s="161"/>
      <c r="AL1745" s="161"/>
      <c r="AM1745" s="161"/>
      <c r="AN1745" s="76"/>
      <c r="AO1745" s="161"/>
      <c r="AP1745" s="161"/>
      <c r="AQ1745" s="68">
        <f t="shared" si="346"/>
        <v>0</v>
      </c>
      <c r="AR1745" s="188">
        <v>615.85</v>
      </c>
      <c r="AS1745" s="161"/>
      <c r="AT1745" s="72">
        <f t="shared" si="347"/>
        <v>0</v>
      </c>
      <c r="AU1745" s="71">
        <f t="shared" si="348"/>
        <v>0</v>
      </c>
      <c r="AV1745" s="68">
        <f t="shared" si="349"/>
        <v>615.85</v>
      </c>
      <c r="AW1745" s="68">
        <f t="shared" si="342"/>
        <v>7390.2000000000007</v>
      </c>
      <c r="AX1745" s="161"/>
      <c r="AY1745" s="161"/>
      <c r="AZ1745" s="161"/>
      <c r="BA1745" s="68">
        <f t="shared" si="350"/>
        <v>7390.2000000000007</v>
      </c>
      <c r="BB1745" s="28" t="s">
        <v>5655</v>
      </c>
      <c r="BC1745" s="30" t="s">
        <v>5498</v>
      </c>
    </row>
    <row r="1746" spans="1:55" s="78" customFormat="1" ht="39.950000000000003" customHeight="1" x14ac:dyDescent="0.3">
      <c r="F1746" s="154"/>
      <c r="G1746" s="16" t="s">
        <v>4770</v>
      </c>
      <c r="H1746" s="155"/>
      <c r="I1746" s="174"/>
      <c r="J1746" s="63">
        <f t="shared" si="344"/>
        <v>61</v>
      </c>
      <c r="K1746" s="28" t="s">
        <v>4981</v>
      </c>
      <c r="L1746" s="156"/>
      <c r="M1746" s="156"/>
      <c r="N1746" s="53" t="s">
        <v>4786</v>
      </c>
      <c r="O1746" s="18" t="s">
        <v>5506</v>
      </c>
      <c r="P1746" s="47" t="s">
        <v>5543</v>
      </c>
      <c r="Q1746" s="49">
        <v>42917</v>
      </c>
      <c r="R1746" s="67"/>
      <c r="S1746" s="157" t="s">
        <v>5083</v>
      </c>
      <c r="T1746" s="157"/>
      <c r="U1746" s="158"/>
      <c r="V1746" s="59" t="s">
        <v>79</v>
      </c>
      <c r="W1746" s="156" t="s">
        <v>5115</v>
      </c>
      <c r="X1746" s="58" t="s">
        <v>5183</v>
      </c>
      <c r="Y1746" s="29" t="s">
        <v>5193</v>
      </c>
      <c r="Z1746" s="161"/>
      <c r="AA1746" s="161"/>
      <c r="AB1746" s="77">
        <v>0</v>
      </c>
      <c r="AC1746" s="161"/>
      <c r="AD1746" s="161"/>
      <c r="AE1746" s="161"/>
      <c r="AF1746" s="77">
        <v>0</v>
      </c>
      <c r="AG1746" s="161"/>
      <c r="AH1746" s="161"/>
      <c r="AI1746" s="161"/>
      <c r="AJ1746" s="77">
        <v>0</v>
      </c>
      <c r="AK1746" s="161"/>
      <c r="AL1746" s="161"/>
      <c r="AM1746" s="161"/>
      <c r="AN1746" s="76"/>
      <c r="AO1746" s="161"/>
      <c r="AP1746" s="161"/>
      <c r="AQ1746" s="68">
        <f t="shared" si="346"/>
        <v>0</v>
      </c>
      <c r="AR1746" s="188">
        <v>615.85</v>
      </c>
      <c r="AS1746" s="161"/>
      <c r="AT1746" s="72">
        <f t="shared" si="347"/>
        <v>0</v>
      </c>
      <c r="AU1746" s="71">
        <f t="shared" si="348"/>
        <v>0</v>
      </c>
      <c r="AV1746" s="68">
        <f t="shared" si="349"/>
        <v>615.85</v>
      </c>
      <c r="AW1746" s="68">
        <f t="shared" si="342"/>
        <v>7390.2000000000007</v>
      </c>
      <c r="AX1746" s="161"/>
      <c r="AY1746" s="161"/>
      <c r="AZ1746" s="161"/>
      <c r="BA1746" s="68">
        <f t="shared" si="350"/>
        <v>7390.2000000000007</v>
      </c>
      <c r="BB1746" s="28" t="s">
        <v>5724</v>
      </c>
      <c r="BC1746" s="30" t="s">
        <v>5492</v>
      </c>
    </row>
    <row r="1747" spans="1:55" s="78" customFormat="1" ht="39.950000000000003" customHeight="1" x14ac:dyDescent="0.3">
      <c r="F1747" s="154"/>
      <c r="G1747" s="16" t="s">
        <v>4770</v>
      </c>
      <c r="H1747" s="155"/>
      <c r="I1747" s="174"/>
      <c r="J1747" s="63">
        <f t="shared" si="344"/>
        <v>62</v>
      </c>
      <c r="K1747" s="28" t="s">
        <v>4981</v>
      </c>
      <c r="L1747" s="156"/>
      <c r="M1747" s="156"/>
      <c r="N1747" s="53" t="s">
        <v>4786</v>
      </c>
      <c r="O1747" s="18" t="s">
        <v>5507</v>
      </c>
      <c r="P1747" s="47" t="s">
        <v>5544</v>
      </c>
      <c r="Q1747" s="49">
        <v>42933</v>
      </c>
      <c r="R1747" s="67"/>
      <c r="S1747" s="157" t="s">
        <v>5083</v>
      </c>
      <c r="T1747" s="157"/>
      <c r="U1747" s="158"/>
      <c r="V1747" s="59" t="s">
        <v>79</v>
      </c>
      <c r="W1747" s="156" t="s">
        <v>5115</v>
      </c>
      <c r="X1747" s="58" t="s">
        <v>5183</v>
      </c>
      <c r="Y1747" s="29" t="s">
        <v>5193</v>
      </c>
      <c r="Z1747" s="161"/>
      <c r="AA1747" s="161"/>
      <c r="AB1747" s="77">
        <v>0</v>
      </c>
      <c r="AC1747" s="161"/>
      <c r="AD1747" s="161"/>
      <c r="AE1747" s="161"/>
      <c r="AF1747" s="77">
        <v>0</v>
      </c>
      <c r="AG1747" s="161"/>
      <c r="AH1747" s="161"/>
      <c r="AI1747" s="161"/>
      <c r="AJ1747" s="77">
        <v>0</v>
      </c>
      <c r="AK1747" s="161"/>
      <c r="AL1747" s="161"/>
      <c r="AM1747" s="161"/>
      <c r="AN1747" s="76"/>
      <c r="AO1747" s="161"/>
      <c r="AP1747" s="161"/>
      <c r="AQ1747" s="68">
        <f t="shared" si="346"/>
        <v>0</v>
      </c>
      <c r="AR1747" s="188">
        <v>615.85</v>
      </c>
      <c r="AS1747" s="161"/>
      <c r="AT1747" s="72">
        <f t="shared" si="347"/>
        <v>0</v>
      </c>
      <c r="AU1747" s="71">
        <f t="shared" si="348"/>
        <v>0</v>
      </c>
      <c r="AV1747" s="68">
        <f t="shared" si="349"/>
        <v>615.85</v>
      </c>
      <c r="AW1747" s="68">
        <f t="shared" si="342"/>
        <v>7390.2000000000007</v>
      </c>
      <c r="AX1747" s="161"/>
      <c r="AY1747" s="161"/>
      <c r="AZ1747" s="161"/>
      <c r="BA1747" s="68">
        <f t="shared" si="350"/>
        <v>7390.2000000000007</v>
      </c>
      <c r="BB1747" s="28" t="s">
        <v>5730</v>
      </c>
      <c r="BC1747" s="30" t="s">
        <v>5498</v>
      </c>
    </row>
    <row r="1748" spans="1:55" s="78" customFormat="1" ht="39.950000000000003" customHeight="1" x14ac:dyDescent="0.3">
      <c r="F1748" s="154"/>
      <c r="G1748" s="16" t="s">
        <v>4770</v>
      </c>
      <c r="H1748" s="155"/>
      <c r="I1748" s="174"/>
      <c r="J1748" s="63">
        <f t="shared" si="344"/>
        <v>63</v>
      </c>
      <c r="K1748" s="28" t="s">
        <v>4981</v>
      </c>
      <c r="L1748" s="156"/>
      <c r="M1748" s="156"/>
      <c r="N1748" s="53" t="s">
        <v>4786</v>
      </c>
      <c r="O1748" s="18" t="s">
        <v>5508</v>
      </c>
      <c r="P1748" s="47" t="s">
        <v>5545</v>
      </c>
      <c r="Q1748" s="49">
        <v>42933</v>
      </c>
      <c r="R1748" s="67"/>
      <c r="S1748" s="157" t="s">
        <v>5083</v>
      </c>
      <c r="T1748" s="157"/>
      <c r="U1748" s="158"/>
      <c r="V1748" s="59" t="s">
        <v>79</v>
      </c>
      <c r="W1748" s="156" t="s">
        <v>5115</v>
      </c>
      <c r="X1748" s="58" t="s">
        <v>5183</v>
      </c>
      <c r="Y1748" s="29" t="s">
        <v>5193</v>
      </c>
      <c r="Z1748" s="161"/>
      <c r="AA1748" s="161"/>
      <c r="AB1748" s="77">
        <v>0</v>
      </c>
      <c r="AC1748" s="161"/>
      <c r="AD1748" s="161"/>
      <c r="AE1748" s="161"/>
      <c r="AF1748" s="77">
        <v>0</v>
      </c>
      <c r="AG1748" s="161"/>
      <c r="AH1748" s="161"/>
      <c r="AI1748" s="161"/>
      <c r="AJ1748" s="77">
        <v>0</v>
      </c>
      <c r="AK1748" s="161"/>
      <c r="AL1748" s="161"/>
      <c r="AM1748" s="161"/>
      <c r="AN1748" s="76"/>
      <c r="AO1748" s="161"/>
      <c r="AP1748" s="161"/>
      <c r="AQ1748" s="68">
        <f t="shared" ref="AQ1748:AQ1757" si="351">SUM(AK1748:AP1748)</f>
        <v>0</v>
      </c>
      <c r="AR1748" s="188">
        <v>615.85</v>
      </c>
      <c r="AS1748" s="161"/>
      <c r="AT1748" s="72">
        <f t="shared" si="347"/>
        <v>0</v>
      </c>
      <c r="AU1748" s="71">
        <f t="shared" si="348"/>
        <v>0</v>
      </c>
      <c r="AV1748" s="68">
        <f t="shared" si="349"/>
        <v>615.85</v>
      </c>
      <c r="AW1748" s="68">
        <f t="shared" ref="AW1748:AW1757" si="352">AV1748*12</f>
        <v>7390.2000000000007</v>
      </c>
      <c r="AX1748" s="161"/>
      <c r="AY1748" s="161"/>
      <c r="AZ1748" s="161"/>
      <c r="BA1748" s="68">
        <f t="shared" si="350"/>
        <v>7390.2000000000007</v>
      </c>
      <c r="BB1748" s="28" t="s">
        <v>5204</v>
      </c>
      <c r="BC1748" s="30" t="s">
        <v>5498</v>
      </c>
    </row>
    <row r="1749" spans="1:55" s="78" customFormat="1" ht="39.950000000000003" customHeight="1" x14ac:dyDescent="0.3">
      <c r="F1749" s="154"/>
      <c r="G1749" s="16" t="s">
        <v>4770</v>
      </c>
      <c r="H1749" s="155"/>
      <c r="I1749" s="174"/>
      <c r="J1749" s="63">
        <f t="shared" si="344"/>
        <v>64</v>
      </c>
      <c r="K1749" s="28" t="s">
        <v>4981</v>
      </c>
      <c r="L1749" s="156"/>
      <c r="M1749" s="156"/>
      <c r="N1749" s="53" t="s">
        <v>4786</v>
      </c>
      <c r="O1749" s="18" t="s">
        <v>5509</v>
      </c>
      <c r="P1749" s="47" t="s">
        <v>5546</v>
      </c>
      <c r="Q1749" s="49">
        <v>42933</v>
      </c>
      <c r="R1749" s="67"/>
      <c r="S1749" s="157" t="s">
        <v>5083</v>
      </c>
      <c r="T1749" s="157"/>
      <c r="U1749" s="158"/>
      <c r="V1749" s="59" t="s">
        <v>79</v>
      </c>
      <c r="W1749" s="156" t="s">
        <v>5115</v>
      </c>
      <c r="X1749" s="58" t="s">
        <v>5183</v>
      </c>
      <c r="Y1749" s="29" t="s">
        <v>5193</v>
      </c>
      <c r="Z1749" s="161"/>
      <c r="AA1749" s="161"/>
      <c r="AB1749" s="77">
        <v>0</v>
      </c>
      <c r="AC1749" s="161"/>
      <c r="AD1749" s="161"/>
      <c r="AE1749" s="161"/>
      <c r="AF1749" s="77">
        <v>0</v>
      </c>
      <c r="AG1749" s="161"/>
      <c r="AH1749" s="161"/>
      <c r="AI1749" s="161"/>
      <c r="AJ1749" s="77">
        <v>0</v>
      </c>
      <c r="AK1749" s="161"/>
      <c r="AL1749" s="161"/>
      <c r="AM1749" s="161"/>
      <c r="AN1749" s="76"/>
      <c r="AO1749" s="161"/>
      <c r="AP1749" s="161"/>
      <c r="AQ1749" s="68">
        <f t="shared" si="351"/>
        <v>0</v>
      </c>
      <c r="AR1749" s="188">
        <v>615.85</v>
      </c>
      <c r="AS1749" s="161"/>
      <c r="AT1749" s="72">
        <f t="shared" si="347"/>
        <v>0</v>
      </c>
      <c r="AU1749" s="71">
        <f t="shared" si="348"/>
        <v>0</v>
      </c>
      <c r="AV1749" s="68">
        <f t="shared" si="349"/>
        <v>615.85</v>
      </c>
      <c r="AW1749" s="68">
        <f t="shared" si="352"/>
        <v>7390.2000000000007</v>
      </c>
      <c r="AX1749" s="161"/>
      <c r="AY1749" s="161"/>
      <c r="AZ1749" s="161"/>
      <c r="BA1749" s="68">
        <f t="shared" si="350"/>
        <v>7390.2000000000007</v>
      </c>
      <c r="BB1749" s="28" t="s">
        <v>5791</v>
      </c>
      <c r="BC1749" s="30" t="s">
        <v>5498</v>
      </c>
    </row>
    <row r="1750" spans="1:55" s="78" customFormat="1" ht="39.950000000000003" customHeight="1" x14ac:dyDescent="0.3">
      <c r="F1750" s="154"/>
      <c r="G1750" s="16" t="s">
        <v>4770</v>
      </c>
      <c r="H1750" s="155"/>
      <c r="I1750" s="174"/>
      <c r="J1750" s="63">
        <f t="shared" si="344"/>
        <v>65</v>
      </c>
      <c r="K1750" s="28" t="s">
        <v>4981</v>
      </c>
      <c r="L1750" s="156"/>
      <c r="M1750" s="156"/>
      <c r="N1750" s="53" t="s">
        <v>4786</v>
      </c>
      <c r="O1750" s="18" t="s">
        <v>5726</v>
      </c>
      <c r="P1750" s="47" t="s">
        <v>5727</v>
      </c>
      <c r="Q1750" s="49">
        <v>42930</v>
      </c>
      <c r="R1750" s="67"/>
      <c r="S1750" s="157" t="s">
        <v>5083</v>
      </c>
      <c r="T1750" s="157"/>
      <c r="U1750" s="158"/>
      <c r="V1750" s="59" t="s">
        <v>79</v>
      </c>
      <c r="W1750" s="156" t="s">
        <v>5115</v>
      </c>
      <c r="X1750" s="58" t="s">
        <v>5183</v>
      </c>
      <c r="Y1750" s="29" t="s">
        <v>5193</v>
      </c>
      <c r="Z1750" s="161"/>
      <c r="AA1750" s="161"/>
      <c r="AB1750" s="77">
        <v>0</v>
      </c>
      <c r="AC1750" s="161"/>
      <c r="AD1750" s="161"/>
      <c r="AE1750" s="161"/>
      <c r="AF1750" s="77">
        <v>0</v>
      </c>
      <c r="AG1750" s="161"/>
      <c r="AH1750" s="161"/>
      <c r="AI1750" s="161"/>
      <c r="AJ1750" s="77">
        <v>0</v>
      </c>
      <c r="AK1750" s="161"/>
      <c r="AL1750" s="161"/>
      <c r="AM1750" s="161"/>
      <c r="AN1750" s="76"/>
      <c r="AO1750" s="161"/>
      <c r="AP1750" s="161"/>
      <c r="AQ1750" s="68">
        <f t="shared" si="351"/>
        <v>0</v>
      </c>
      <c r="AR1750" s="188">
        <v>615.85</v>
      </c>
      <c r="AS1750" s="161"/>
      <c r="AT1750" s="72">
        <f t="shared" ref="AT1750:AT1757" si="353">+(Z1750+AC1750)*9%</f>
        <v>0</v>
      </c>
      <c r="AU1750" s="71">
        <f t="shared" ref="AU1750:AU1757" si="354">+(Z1750+AC1750)*1.01%</f>
        <v>0</v>
      </c>
      <c r="AV1750" s="68">
        <f t="shared" ref="AV1750:AV1757" si="355">AB1750+AF1750+AJ1750+AQ1750+AR1750+AS1750+AT1750+AU1750</f>
        <v>615.85</v>
      </c>
      <c r="AW1750" s="68">
        <f t="shared" si="352"/>
        <v>7390.2000000000007</v>
      </c>
      <c r="AX1750" s="161"/>
      <c r="AY1750" s="161"/>
      <c r="AZ1750" s="161"/>
      <c r="BA1750" s="68">
        <f t="shared" si="350"/>
        <v>7390.2000000000007</v>
      </c>
      <c r="BB1750" s="28" t="s">
        <v>5724</v>
      </c>
      <c r="BC1750" s="30" t="s">
        <v>5492</v>
      </c>
    </row>
    <row r="1751" spans="1:55" s="78" customFormat="1" ht="39.950000000000003" customHeight="1" x14ac:dyDescent="0.3">
      <c r="F1751" s="154"/>
      <c r="G1751" s="16" t="s">
        <v>4770</v>
      </c>
      <c r="H1751" s="155"/>
      <c r="I1751" s="174"/>
      <c r="J1751" s="63">
        <f t="shared" si="344"/>
        <v>66</v>
      </c>
      <c r="K1751" s="28" t="s">
        <v>4981</v>
      </c>
      <c r="L1751" s="156"/>
      <c r="M1751" s="156"/>
      <c r="N1751" s="53" t="s">
        <v>4786</v>
      </c>
      <c r="O1751" s="18" t="s">
        <v>5728</v>
      </c>
      <c r="P1751" s="47" t="s">
        <v>5729</v>
      </c>
      <c r="Q1751" s="49">
        <v>42917</v>
      </c>
      <c r="R1751" s="67"/>
      <c r="S1751" s="157" t="s">
        <v>5083</v>
      </c>
      <c r="T1751" s="157"/>
      <c r="U1751" s="158"/>
      <c r="V1751" s="59" t="s">
        <v>79</v>
      </c>
      <c r="W1751" s="156" t="s">
        <v>5115</v>
      </c>
      <c r="X1751" s="58" t="s">
        <v>5183</v>
      </c>
      <c r="Y1751" s="29" t="s">
        <v>5193</v>
      </c>
      <c r="Z1751" s="161"/>
      <c r="AA1751" s="161"/>
      <c r="AB1751" s="77">
        <v>0</v>
      </c>
      <c r="AC1751" s="161"/>
      <c r="AD1751" s="161"/>
      <c r="AE1751" s="161"/>
      <c r="AF1751" s="77">
        <v>0</v>
      </c>
      <c r="AG1751" s="161"/>
      <c r="AH1751" s="161"/>
      <c r="AI1751" s="161"/>
      <c r="AJ1751" s="77">
        <v>0</v>
      </c>
      <c r="AK1751" s="161"/>
      <c r="AL1751" s="161"/>
      <c r="AM1751" s="161"/>
      <c r="AN1751" s="76"/>
      <c r="AO1751" s="161"/>
      <c r="AP1751" s="161"/>
      <c r="AQ1751" s="68">
        <f t="shared" si="351"/>
        <v>0</v>
      </c>
      <c r="AR1751" s="188">
        <v>615.85</v>
      </c>
      <c r="AS1751" s="161"/>
      <c r="AT1751" s="72">
        <f t="shared" si="353"/>
        <v>0</v>
      </c>
      <c r="AU1751" s="71">
        <f t="shared" si="354"/>
        <v>0</v>
      </c>
      <c r="AV1751" s="68">
        <f t="shared" si="355"/>
        <v>615.85</v>
      </c>
      <c r="AW1751" s="68">
        <f t="shared" si="352"/>
        <v>7390.2000000000007</v>
      </c>
      <c r="AX1751" s="161"/>
      <c r="AY1751" s="161"/>
      <c r="AZ1751" s="161"/>
      <c r="BA1751" s="68">
        <f t="shared" si="350"/>
        <v>7390.2000000000007</v>
      </c>
      <c r="BB1751" s="28" t="s">
        <v>5968</v>
      </c>
      <c r="BC1751" s="30" t="s">
        <v>5498</v>
      </c>
    </row>
    <row r="1752" spans="1:55" s="78" customFormat="1" ht="39.950000000000003" customHeight="1" x14ac:dyDescent="0.3">
      <c r="F1752" s="154"/>
      <c r="G1752" s="16" t="s">
        <v>4770</v>
      </c>
      <c r="H1752" s="155"/>
      <c r="I1752" s="174"/>
      <c r="J1752" s="63">
        <f t="shared" ref="J1752:J1757" si="356">J1751+1</f>
        <v>67</v>
      </c>
      <c r="K1752" s="28" t="s">
        <v>4981</v>
      </c>
      <c r="L1752" s="156"/>
      <c r="M1752" s="156"/>
      <c r="N1752" s="53" t="s">
        <v>4786</v>
      </c>
      <c r="O1752" s="18" t="s">
        <v>5734</v>
      </c>
      <c r="P1752" s="47" t="s">
        <v>5735</v>
      </c>
      <c r="Q1752" s="49">
        <v>42931</v>
      </c>
      <c r="R1752" s="67"/>
      <c r="S1752" s="157" t="s">
        <v>5083</v>
      </c>
      <c r="T1752" s="157"/>
      <c r="U1752" s="158"/>
      <c r="V1752" s="59" t="s">
        <v>79</v>
      </c>
      <c r="W1752" s="156" t="s">
        <v>5115</v>
      </c>
      <c r="X1752" s="58" t="s">
        <v>5183</v>
      </c>
      <c r="Y1752" s="29" t="s">
        <v>5193</v>
      </c>
      <c r="Z1752" s="161"/>
      <c r="AA1752" s="161"/>
      <c r="AB1752" s="77">
        <v>0</v>
      </c>
      <c r="AC1752" s="161"/>
      <c r="AD1752" s="161"/>
      <c r="AE1752" s="161"/>
      <c r="AF1752" s="77">
        <v>0</v>
      </c>
      <c r="AG1752" s="161"/>
      <c r="AH1752" s="161"/>
      <c r="AI1752" s="161"/>
      <c r="AJ1752" s="77">
        <v>0</v>
      </c>
      <c r="AK1752" s="161"/>
      <c r="AL1752" s="161"/>
      <c r="AM1752" s="161"/>
      <c r="AN1752" s="76"/>
      <c r="AO1752" s="161"/>
      <c r="AP1752" s="161"/>
      <c r="AQ1752" s="68">
        <f t="shared" si="351"/>
        <v>0</v>
      </c>
      <c r="AR1752" s="188">
        <v>615.85</v>
      </c>
      <c r="AS1752" s="161"/>
      <c r="AT1752" s="72">
        <f t="shared" si="353"/>
        <v>0</v>
      </c>
      <c r="AU1752" s="71">
        <f t="shared" si="354"/>
        <v>0</v>
      </c>
      <c r="AV1752" s="68">
        <f t="shared" si="355"/>
        <v>615.85</v>
      </c>
      <c r="AW1752" s="68">
        <f t="shared" si="352"/>
        <v>7390.2000000000007</v>
      </c>
      <c r="AX1752" s="161"/>
      <c r="AY1752" s="161"/>
      <c r="AZ1752" s="161"/>
      <c r="BA1752" s="68">
        <f t="shared" si="350"/>
        <v>7390.2000000000007</v>
      </c>
      <c r="BB1752" s="28" t="s">
        <v>5736</v>
      </c>
      <c r="BC1752" s="30" t="s">
        <v>5498</v>
      </c>
    </row>
    <row r="1753" spans="1:55" s="78" customFormat="1" ht="39.950000000000003" customHeight="1" x14ac:dyDescent="0.3">
      <c r="F1753" s="154"/>
      <c r="G1753" s="16" t="s">
        <v>4770</v>
      </c>
      <c r="H1753" s="155"/>
      <c r="I1753" s="174"/>
      <c r="J1753" s="63">
        <f t="shared" si="356"/>
        <v>68</v>
      </c>
      <c r="K1753" s="28" t="s">
        <v>4981</v>
      </c>
      <c r="L1753" s="156"/>
      <c r="M1753" s="156"/>
      <c r="N1753" s="53" t="s">
        <v>4786</v>
      </c>
      <c r="O1753" s="18" t="s">
        <v>5746</v>
      </c>
      <c r="P1753" s="47" t="s">
        <v>5747</v>
      </c>
      <c r="Q1753" s="49">
        <v>42917</v>
      </c>
      <c r="R1753" s="67"/>
      <c r="S1753" s="157" t="s">
        <v>5083</v>
      </c>
      <c r="T1753" s="157"/>
      <c r="U1753" s="158"/>
      <c r="V1753" s="59" t="s">
        <v>79</v>
      </c>
      <c r="W1753" s="156" t="s">
        <v>5115</v>
      </c>
      <c r="X1753" s="58" t="s">
        <v>5183</v>
      </c>
      <c r="Y1753" s="29" t="s">
        <v>5193</v>
      </c>
      <c r="Z1753" s="161"/>
      <c r="AA1753" s="161"/>
      <c r="AB1753" s="77">
        <v>0</v>
      </c>
      <c r="AC1753" s="161"/>
      <c r="AD1753" s="161"/>
      <c r="AE1753" s="161"/>
      <c r="AF1753" s="77">
        <v>0</v>
      </c>
      <c r="AG1753" s="161"/>
      <c r="AH1753" s="161"/>
      <c r="AI1753" s="161"/>
      <c r="AJ1753" s="77">
        <v>0</v>
      </c>
      <c r="AK1753" s="161"/>
      <c r="AL1753" s="161"/>
      <c r="AM1753" s="161"/>
      <c r="AN1753" s="76"/>
      <c r="AO1753" s="161"/>
      <c r="AP1753" s="161"/>
      <c r="AQ1753" s="68">
        <f t="shared" si="351"/>
        <v>0</v>
      </c>
      <c r="AR1753" s="188">
        <v>615.85</v>
      </c>
      <c r="AS1753" s="161"/>
      <c r="AT1753" s="72">
        <f t="shared" si="353"/>
        <v>0</v>
      </c>
      <c r="AU1753" s="71">
        <f t="shared" si="354"/>
        <v>0</v>
      </c>
      <c r="AV1753" s="68">
        <f t="shared" si="355"/>
        <v>615.85</v>
      </c>
      <c r="AW1753" s="68">
        <f t="shared" si="352"/>
        <v>7390.2000000000007</v>
      </c>
      <c r="AX1753" s="161"/>
      <c r="AY1753" s="161"/>
      <c r="AZ1753" s="161"/>
      <c r="BA1753" s="68">
        <f t="shared" si="350"/>
        <v>7390.2000000000007</v>
      </c>
      <c r="BB1753" s="28" t="s">
        <v>5745</v>
      </c>
      <c r="BC1753" s="30" t="s">
        <v>5498</v>
      </c>
    </row>
    <row r="1754" spans="1:55" s="78" customFormat="1" ht="39.950000000000003" customHeight="1" x14ac:dyDescent="0.3">
      <c r="F1754" s="154"/>
      <c r="G1754" s="16" t="s">
        <v>4770</v>
      </c>
      <c r="H1754" s="155"/>
      <c r="I1754" s="174"/>
      <c r="J1754" s="63">
        <f t="shared" si="356"/>
        <v>69</v>
      </c>
      <c r="K1754" s="28" t="s">
        <v>6110</v>
      </c>
      <c r="L1754" s="156"/>
      <c r="M1754" s="156"/>
      <c r="N1754" s="53" t="s">
        <v>4786</v>
      </c>
      <c r="O1754" s="18" t="s">
        <v>5285</v>
      </c>
      <c r="P1754" s="47" t="s">
        <v>5286</v>
      </c>
      <c r="Q1754" s="49">
        <v>42644</v>
      </c>
      <c r="R1754" s="67" t="s">
        <v>6075</v>
      </c>
      <c r="S1754" s="157" t="s">
        <v>5083</v>
      </c>
      <c r="T1754" s="157"/>
      <c r="U1754" s="158"/>
      <c r="V1754" s="156" t="s">
        <v>206</v>
      </c>
      <c r="W1754" s="156" t="s">
        <v>5115</v>
      </c>
      <c r="X1754" s="58" t="s">
        <v>5183</v>
      </c>
      <c r="Y1754" s="29" t="s">
        <v>5193</v>
      </c>
      <c r="Z1754" s="161"/>
      <c r="AA1754" s="161"/>
      <c r="AB1754" s="77">
        <v>0</v>
      </c>
      <c r="AC1754" s="161"/>
      <c r="AD1754" s="161"/>
      <c r="AE1754" s="161"/>
      <c r="AF1754" s="77">
        <v>0</v>
      </c>
      <c r="AG1754" s="161"/>
      <c r="AH1754" s="161"/>
      <c r="AI1754" s="161"/>
      <c r="AJ1754" s="77">
        <v>0</v>
      </c>
      <c r="AK1754" s="161"/>
      <c r="AL1754" s="161"/>
      <c r="AM1754" s="161"/>
      <c r="AN1754" s="76"/>
      <c r="AO1754" s="161"/>
      <c r="AP1754" s="161"/>
      <c r="AQ1754" s="68">
        <f t="shared" si="351"/>
        <v>0</v>
      </c>
      <c r="AR1754" s="69">
        <v>847.31</v>
      </c>
      <c r="AS1754" s="161"/>
      <c r="AT1754" s="72">
        <f t="shared" si="353"/>
        <v>0</v>
      </c>
      <c r="AU1754" s="71">
        <f t="shared" si="354"/>
        <v>0</v>
      </c>
      <c r="AV1754" s="68">
        <f t="shared" si="355"/>
        <v>847.31</v>
      </c>
      <c r="AW1754" s="68">
        <f t="shared" si="352"/>
        <v>10167.719999999999</v>
      </c>
      <c r="AX1754" s="161"/>
      <c r="AY1754" s="161"/>
      <c r="AZ1754" s="161"/>
      <c r="BA1754" s="68">
        <f t="shared" si="350"/>
        <v>10167.719999999999</v>
      </c>
      <c r="BB1754" s="28" t="s">
        <v>5392</v>
      </c>
      <c r="BC1754" s="30" t="s">
        <v>5269</v>
      </c>
    </row>
    <row r="1755" spans="1:55" s="78" customFormat="1" ht="39.950000000000003" customHeight="1" x14ac:dyDescent="0.3">
      <c r="F1755" s="154"/>
      <c r="G1755" s="16" t="s">
        <v>4770</v>
      </c>
      <c r="H1755" s="155"/>
      <c r="I1755" s="174"/>
      <c r="J1755" s="63">
        <f t="shared" si="356"/>
        <v>70</v>
      </c>
      <c r="K1755" s="28" t="s">
        <v>6110</v>
      </c>
      <c r="L1755" s="156"/>
      <c r="M1755" s="156"/>
      <c r="N1755" s="53" t="s">
        <v>4786</v>
      </c>
      <c r="O1755" s="18" t="s">
        <v>5390</v>
      </c>
      <c r="P1755" s="47" t="s">
        <v>5391</v>
      </c>
      <c r="Q1755" s="49">
        <v>42644</v>
      </c>
      <c r="R1755" s="67" t="s">
        <v>6076</v>
      </c>
      <c r="S1755" s="157" t="s">
        <v>5083</v>
      </c>
      <c r="T1755" s="157"/>
      <c r="U1755" s="158"/>
      <c r="V1755" s="156" t="s">
        <v>206</v>
      </c>
      <c r="W1755" s="156" t="s">
        <v>5115</v>
      </c>
      <c r="X1755" s="58" t="s">
        <v>5183</v>
      </c>
      <c r="Y1755" s="29" t="s">
        <v>5193</v>
      </c>
      <c r="Z1755" s="161"/>
      <c r="AA1755" s="161"/>
      <c r="AB1755" s="77">
        <v>0</v>
      </c>
      <c r="AC1755" s="161"/>
      <c r="AD1755" s="161"/>
      <c r="AE1755" s="161"/>
      <c r="AF1755" s="77">
        <v>0</v>
      </c>
      <c r="AG1755" s="161"/>
      <c r="AH1755" s="161"/>
      <c r="AI1755" s="161"/>
      <c r="AJ1755" s="77">
        <v>0</v>
      </c>
      <c r="AK1755" s="161"/>
      <c r="AL1755" s="161"/>
      <c r="AM1755" s="161"/>
      <c r="AN1755" s="76"/>
      <c r="AO1755" s="161"/>
      <c r="AP1755" s="161"/>
      <c r="AQ1755" s="68">
        <f t="shared" si="351"/>
        <v>0</v>
      </c>
      <c r="AR1755" s="69">
        <v>730.44</v>
      </c>
      <c r="AS1755" s="161"/>
      <c r="AT1755" s="72">
        <f t="shared" si="353"/>
        <v>0</v>
      </c>
      <c r="AU1755" s="71">
        <f t="shared" si="354"/>
        <v>0</v>
      </c>
      <c r="AV1755" s="68">
        <f t="shared" si="355"/>
        <v>730.44</v>
      </c>
      <c r="AW1755" s="68">
        <f t="shared" si="352"/>
        <v>8765.2800000000007</v>
      </c>
      <c r="AX1755" s="161"/>
      <c r="AY1755" s="161"/>
      <c r="AZ1755" s="161"/>
      <c r="BA1755" s="68">
        <f t="shared" si="350"/>
        <v>8765.2800000000007</v>
      </c>
      <c r="BB1755" s="28" t="s">
        <v>6105</v>
      </c>
      <c r="BC1755" s="30" t="s">
        <v>5269</v>
      </c>
    </row>
    <row r="1756" spans="1:55" s="78" customFormat="1" ht="39.950000000000003" customHeight="1" x14ac:dyDescent="0.3">
      <c r="F1756" s="154"/>
      <c r="G1756" s="16" t="s">
        <v>4770</v>
      </c>
      <c r="H1756" s="155"/>
      <c r="I1756" s="174"/>
      <c r="J1756" s="63">
        <f t="shared" si="356"/>
        <v>71</v>
      </c>
      <c r="K1756" s="28" t="s">
        <v>5287</v>
      </c>
      <c r="L1756" s="156"/>
      <c r="M1756" s="156"/>
      <c r="N1756" s="53" t="s">
        <v>4786</v>
      </c>
      <c r="O1756" s="18" t="s">
        <v>5781</v>
      </c>
      <c r="P1756" s="47" t="s">
        <v>5782</v>
      </c>
      <c r="Q1756" s="49">
        <v>43014</v>
      </c>
      <c r="R1756" s="67"/>
      <c r="S1756" s="157" t="s">
        <v>5083</v>
      </c>
      <c r="T1756" s="157"/>
      <c r="U1756" s="158"/>
      <c r="V1756" s="156" t="s">
        <v>206</v>
      </c>
      <c r="W1756" s="156" t="s">
        <v>5115</v>
      </c>
      <c r="X1756" s="58" t="s">
        <v>5183</v>
      </c>
      <c r="Y1756" s="29" t="s">
        <v>5193</v>
      </c>
      <c r="Z1756" s="161"/>
      <c r="AA1756" s="161"/>
      <c r="AB1756" s="77">
        <v>0</v>
      </c>
      <c r="AC1756" s="161"/>
      <c r="AD1756" s="161"/>
      <c r="AE1756" s="161"/>
      <c r="AF1756" s="77">
        <v>0</v>
      </c>
      <c r="AG1756" s="161"/>
      <c r="AH1756" s="161"/>
      <c r="AI1756" s="161"/>
      <c r="AJ1756" s="77">
        <v>0</v>
      </c>
      <c r="AK1756" s="161"/>
      <c r="AL1756" s="161"/>
      <c r="AM1756" s="161"/>
      <c r="AN1756" s="76"/>
      <c r="AO1756" s="161"/>
      <c r="AP1756" s="161"/>
      <c r="AQ1756" s="68">
        <f t="shared" si="351"/>
        <v>0</v>
      </c>
      <c r="AR1756" s="69">
        <v>730.44</v>
      </c>
      <c r="AS1756" s="161"/>
      <c r="AT1756" s="72">
        <f t="shared" si="353"/>
        <v>0</v>
      </c>
      <c r="AU1756" s="71">
        <f t="shared" si="354"/>
        <v>0</v>
      </c>
      <c r="AV1756" s="68">
        <f t="shared" si="355"/>
        <v>730.44</v>
      </c>
      <c r="AW1756" s="68">
        <f t="shared" si="352"/>
        <v>8765.2800000000007</v>
      </c>
      <c r="AX1756" s="161"/>
      <c r="AY1756" s="161"/>
      <c r="AZ1756" s="161"/>
      <c r="BA1756" s="68">
        <f t="shared" si="350"/>
        <v>8765.2800000000007</v>
      </c>
      <c r="BB1756" s="28" t="s">
        <v>5785</v>
      </c>
      <c r="BC1756" s="30" t="s">
        <v>5498</v>
      </c>
    </row>
    <row r="1757" spans="1:55" s="78" customFormat="1" ht="39.950000000000003" customHeight="1" x14ac:dyDescent="0.3">
      <c r="F1757" s="154"/>
      <c r="G1757" s="16" t="s">
        <v>4770</v>
      </c>
      <c r="H1757" s="155"/>
      <c r="I1757" s="174"/>
      <c r="J1757" s="63">
        <f t="shared" si="356"/>
        <v>72</v>
      </c>
      <c r="K1757" s="28" t="s">
        <v>5287</v>
      </c>
      <c r="L1757" s="156"/>
      <c r="M1757" s="156"/>
      <c r="N1757" s="53" t="s">
        <v>4786</v>
      </c>
      <c r="O1757" s="18" t="s">
        <v>5783</v>
      </c>
      <c r="P1757" s="47" t="s">
        <v>5784</v>
      </c>
      <c r="Q1757" s="49">
        <v>43014</v>
      </c>
      <c r="R1757" s="67"/>
      <c r="S1757" s="157" t="s">
        <v>5083</v>
      </c>
      <c r="T1757" s="157"/>
      <c r="U1757" s="158"/>
      <c r="V1757" s="156" t="s">
        <v>206</v>
      </c>
      <c r="W1757" s="156" t="s">
        <v>5115</v>
      </c>
      <c r="X1757" s="58" t="s">
        <v>5183</v>
      </c>
      <c r="Y1757" s="29" t="s">
        <v>5193</v>
      </c>
      <c r="Z1757" s="161"/>
      <c r="AA1757" s="161"/>
      <c r="AB1757" s="77">
        <v>0</v>
      </c>
      <c r="AC1757" s="161"/>
      <c r="AD1757" s="161"/>
      <c r="AE1757" s="161"/>
      <c r="AF1757" s="77">
        <v>0</v>
      </c>
      <c r="AG1757" s="161"/>
      <c r="AH1757" s="161"/>
      <c r="AI1757" s="161"/>
      <c r="AJ1757" s="77">
        <v>0</v>
      </c>
      <c r="AK1757" s="161"/>
      <c r="AL1757" s="161"/>
      <c r="AM1757" s="161"/>
      <c r="AN1757" s="76"/>
      <c r="AO1757" s="161"/>
      <c r="AP1757" s="161"/>
      <c r="AQ1757" s="68">
        <f t="shared" si="351"/>
        <v>0</v>
      </c>
      <c r="AR1757" s="69">
        <v>730.44</v>
      </c>
      <c r="AS1757" s="161"/>
      <c r="AT1757" s="72">
        <f t="shared" si="353"/>
        <v>0</v>
      </c>
      <c r="AU1757" s="71">
        <f t="shared" si="354"/>
        <v>0</v>
      </c>
      <c r="AV1757" s="68">
        <f t="shared" si="355"/>
        <v>730.44</v>
      </c>
      <c r="AW1757" s="68">
        <f t="shared" si="352"/>
        <v>8765.2800000000007</v>
      </c>
      <c r="AX1757" s="161"/>
      <c r="AY1757" s="161"/>
      <c r="AZ1757" s="161"/>
      <c r="BA1757" s="68">
        <f t="shared" si="350"/>
        <v>8765.2800000000007</v>
      </c>
      <c r="BB1757" s="28" t="s">
        <v>5792</v>
      </c>
      <c r="BC1757" s="30" t="s">
        <v>5498</v>
      </c>
    </row>
    <row r="1758" spans="1:55" s="149" customFormat="1" ht="30" customHeight="1" x14ac:dyDescent="0.25">
      <c r="A1758" s="147"/>
      <c r="B1758" s="147"/>
      <c r="C1758" s="147"/>
      <c r="D1758" s="147"/>
      <c r="E1758" s="147"/>
      <c r="F1758" s="163"/>
      <c r="G1758" s="37" t="s">
        <v>81</v>
      </c>
      <c r="H1758" s="92"/>
      <c r="I1758" s="61"/>
      <c r="J1758" s="61"/>
      <c r="K1758" s="37"/>
      <c r="L1758" s="37"/>
      <c r="M1758" s="37"/>
      <c r="N1758" s="37"/>
      <c r="O1758" s="37"/>
      <c r="P1758" s="145"/>
      <c r="Q1758" s="37"/>
      <c r="R1758" s="61"/>
      <c r="S1758" s="37"/>
      <c r="T1758" s="37"/>
      <c r="U1758" s="37"/>
      <c r="V1758" s="37"/>
      <c r="W1758" s="37"/>
      <c r="X1758" s="37"/>
      <c r="Y1758" s="37"/>
      <c r="Z1758" s="74">
        <f t="shared" ref="Z1758:AQ1758" si="357">SUM(Z1686:Z1755)</f>
        <v>0</v>
      </c>
      <c r="AA1758" s="74">
        <f t="shared" si="357"/>
        <v>0</v>
      </c>
      <c r="AB1758" s="74">
        <f t="shared" si="357"/>
        <v>0</v>
      </c>
      <c r="AC1758" s="74">
        <f t="shared" si="357"/>
        <v>0</v>
      </c>
      <c r="AD1758" s="74">
        <f t="shared" si="357"/>
        <v>0</v>
      </c>
      <c r="AE1758" s="74">
        <f t="shared" si="357"/>
        <v>0</v>
      </c>
      <c r="AF1758" s="74">
        <f t="shared" si="357"/>
        <v>0</v>
      </c>
      <c r="AG1758" s="74">
        <f t="shared" si="357"/>
        <v>0</v>
      </c>
      <c r="AH1758" s="74">
        <f t="shared" si="357"/>
        <v>0</v>
      </c>
      <c r="AI1758" s="74">
        <f t="shared" si="357"/>
        <v>0</v>
      </c>
      <c r="AJ1758" s="74">
        <f t="shared" si="357"/>
        <v>0</v>
      </c>
      <c r="AK1758" s="74">
        <f t="shared" si="357"/>
        <v>0</v>
      </c>
      <c r="AL1758" s="74">
        <f t="shared" si="357"/>
        <v>0</v>
      </c>
      <c r="AM1758" s="74">
        <f t="shared" si="357"/>
        <v>0</v>
      </c>
      <c r="AN1758" s="74">
        <f t="shared" si="357"/>
        <v>2700</v>
      </c>
      <c r="AO1758" s="74">
        <f t="shared" si="357"/>
        <v>0</v>
      </c>
      <c r="AP1758" s="74">
        <f t="shared" si="357"/>
        <v>0</v>
      </c>
      <c r="AQ1758" s="74">
        <f t="shared" si="357"/>
        <v>2700</v>
      </c>
      <c r="AR1758" s="74">
        <f t="shared" ref="AR1758:BA1758" si="358">SUM(AR1686:AR1757)</f>
        <v>64623.359999999986</v>
      </c>
      <c r="AS1758" s="74">
        <f t="shared" si="358"/>
        <v>0</v>
      </c>
      <c r="AT1758" s="74">
        <f t="shared" si="358"/>
        <v>0</v>
      </c>
      <c r="AU1758" s="74">
        <f t="shared" si="358"/>
        <v>0</v>
      </c>
      <c r="AV1758" s="74">
        <f t="shared" si="358"/>
        <v>67323.359999999986</v>
      </c>
      <c r="AW1758" s="74">
        <f t="shared" si="358"/>
        <v>807880.3199999989</v>
      </c>
      <c r="AX1758" s="74">
        <f t="shared" si="358"/>
        <v>0</v>
      </c>
      <c r="AY1758" s="74">
        <f t="shared" si="358"/>
        <v>0</v>
      </c>
      <c r="AZ1758" s="74">
        <f t="shared" si="358"/>
        <v>0</v>
      </c>
      <c r="BA1758" s="74">
        <f t="shared" si="358"/>
        <v>807880.3199999989</v>
      </c>
      <c r="BB1758" s="148"/>
    </row>
    <row r="1759" spans="1:55" s="78" customFormat="1" ht="17.25" customHeight="1" x14ac:dyDescent="0.3">
      <c r="F1759" s="152"/>
      <c r="G1759" s="164" t="s">
        <v>82</v>
      </c>
      <c r="I1759" s="151"/>
      <c r="J1759" s="151"/>
      <c r="Q1759" s="79"/>
      <c r="R1759" s="93"/>
      <c r="S1759" s="79"/>
      <c r="T1759" s="79"/>
      <c r="U1759" s="80"/>
      <c r="Z1759" s="94"/>
      <c r="AA1759" s="94"/>
      <c r="AB1759" s="94"/>
      <c r="AC1759" s="94"/>
      <c r="AD1759" s="94"/>
      <c r="AE1759" s="94"/>
      <c r="AF1759" s="94"/>
      <c r="AG1759" s="94"/>
      <c r="AH1759" s="94"/>
      <c r="AI1759" s="94"/>
      <c r="AJ1759" s="94"/>
      <c r="AK1759" s="94"/>
      <c r="AL1759" s="94"/>
      <c r="AM1759" s="94"/>
      <c r="AN1759" s="94"/>
      <c r="AO1759" s="94"/>
      <c r="AP1759" s="94"/>
      <c r="AQ1759" s="94"/>
      <c r="AR1759" s="94"/>
      <c r="AS1759" s="94"/>
      <c r="AT1759" s="94"/>
      <c r="AU1759" s="71"/>
      <c r="AV1759" s="94"/>
      <c r="AW1759" s="94"/>
      <c r="AX1759" s="94"/>
      <c r="AY1759" s="94"/>
      <c r="AZ1759" s="94"/>
      <c r="BA1759" s="94"/>
    </row>
    <row r="1760" spans="1:55" s="78" customFormat="1" ht="39.75" customHeight="1" x14ac:dyDescent="0.3">
      <c r="F1760" s="154"/>
      <c r="G1760" s="31" t="s">
        <v>4783</v>
      </c>
      <c r="H1760" s="41"/>
      <c r="I1760" s="174"/>
      <c r="J1760" s="63">
        <v>1</v>
      </c>
      <c r="K1760" s="17" t="s">
        <v>4751</v>
      </c>
      <c r="L1760" s="156"/>
      <c r="M1760" s="156"/>
      <c r="N1760" s="53" t="s">
        <v>4790</v>
      </c>
      <c r="O1760" s="28" t="s">
        <v>5031</v>
      </c>
      <c r="P1760" s="47" t="s">
        <v>5054</v>
      </c>
      <c r="Q1760" s="50">
        <v>41450</v>
      </c>
      <c r="R1760" s="165" t="s">
        <v>5104</v>
      </c>
      <c r="S1760" s="157" t="s">
        <v>5084</v>
      </c>
      <c r="T1760" s="157"/>
      <c r="U1760" s="158"/>
      <c r="V1760" s="156" t="s">
        <v>202</v>
      </c>
      <c r="W1760" s="156" t="s">
        <v>5115</v>
      </c>
      <c r="X1760" s="58" t="s">
        <v>5183</v>
      </c>
      <c r="Y1760" s="29" t="s">
        <v>5248</v>
      </c>
      <c r="Z1760" s="159"/>
      <c r="AA1760" s="159"/>
      <c r="AB1760" s="68">
        <f t="shared" ref="AB1760:AB1771" si="359">SUM(Z1760:AA1760)</f>
        <v>0</v>
      </c>
      <c r="AC1760" s="159"/>
      <c r="AD1760" s="159"/>
      <c r="AE1760" s="159"/>
      <c r="AF1760" s="68">
        <f t="shared" ref="AF1760:AF1771" si="360">SUM(AC1760:AE1760)</f>
        <v>0</v>
      </c>
      <c r="AG1760" s="159"/>
      <c r="AH1760" s="159"/>
      <c r="AI1760" s="159"/>
      <c r="AJ1760" s="68">
        <f t="shared" ref="AJ1760:AJ1771" si="361">SUM(AG1760:AI1760)</f>
        <v>0</v>
      </c>
      <c r="AK1760" s="159"/>
      <c r="AL1760" s="159"/>
      <c r="AM1760" s="159"/>
      <c r="AN1760" s="69">
        <v>450</v>
      </c>
      <c r="AO1760" s="69">
        <v>300</v>
      </c>
      <c r="AP1760" s="159"/>
      <c r="AQ1760" s="68">
        <f t="shared" ref="AQ1760:AQ1771" si="362">SUM(AK1760:AP1760)</f>
        <v>750</v>
      </c>
      <c r="AR1760" s="69">
        <v>1449.25</v>
      </c>
      <c r="AS1760" s="159"/>
      <c r="AT1760" s="72">
        <f t="shared" ref="AT1760:AT1771" si="363">+(Z1760+AC1760)*9%</f>
        <v>0</v>
      </c>
      <c r="AU1760" s="71">
        <f t="shared" ref="AU1760:AU1771" si="364">+(Z1760+AC1760)*1.01%</f>
        <v>0</v>
      </c>
      <c r="AV1760" s="68">
        <f t="shared" ref="AV1760:AV1771" si="365">AB1760+AF1760+AJ1760+AQ1760+AR1760+AS1760+AT1760+AU1760</f>
        <v>2199.25</v>
      </c>
      <c r="AW1760" s="68">
        <f t="shared" ref="AW1760:AW1771" si="366">AV1760*12</f>
        <v>26391</v>
      </c>
      <c r="AX1760" s="159"/>
      <c r="AY1760" s="159"/>
      <c r="AZ1760" s="160"/>
      <c r="BA1760" s="68">
        <f t="shared" ref="BA1760:BA1771" si="367">AW1760+AX1760+AY1760+AZ1760</f>
        <v>26391</v>
      </c>
      <c r="BB1760" s="28" t="s">
        <v>5412</v>
      </c>
      <c r="BC1760" s="28" t="s">
        <v>5078</v>
      </c>
    </row>
    <row r="1761" spans="1:55" s="78" customFormat="1" ht="39.75" customHeight="1" x14ac:dyDescent="0.3">
      <c r="F1761" s="154"/>
      <c r="G1761" s="31" t="s">
        <v>4771</v>
      </c>
      <c r="H1761" s="41" t="s">
        <v>4775</v>
      </c>
      <c r="I1761" s="174"/>
      <c r="J1761" s="63">
        <f>J1760+1</f>
        <v>2</v>
      </c>
      <c r="K1761" s="28" t="s">
        <v>4720</v>
      </c>
      <c r="L1761" s="156"/>
      <c r="M1761" s="156"/>
      <c r="N1761" s="53" t="s">
        <v>4798</v>
      </c>
      <c r="O1761" s="28" t="s">
        <v>5032</v>
      </c>
      <c r="P1761" s="47" t="s">
        <v>5055</v>
      </c>
      <c r="Q1761" s="50">
        <v>31168</v>
      </c>
      <c r="R1761" s="165" t="s">
        <v>5105</v>
      </c>
      <c r="S1761" s="157" t="s">
        <v>5084</v>
      </c>
      <c r="T1761" s="157"/>
      <c r="U1761" s="158"/>
      <c r="V1761" s="156" t="s">
        <v>237</v>
      </c>
      <c r="W1761" s="156" t="s">
        <v>5115</v>
      </c>
      <c r="X1761" s="58" t="s">
        <v>5183</v>
      </c>
      <c r="Y1761" s="29" t="s">
        <v>5193</v>
      </c>
      <c r="Z1761" s="159"/>
      <c r="AA1761" s="159"/>
      <c r="AB1761" s="68">
        <f t="shared" si="359"/>
        <v>0</v>
      </c>
      <c r="AC1761" s="159"/>
      <c r="AD1761" s="159"/>
      <c r="AE1761" s="159"/>
      <c r="AF1761" s="68">
        <f t="shared" si="360"/>
        <v>0</v>
      </c>
      <c r="AG1761" s="159"/>
      <c r="AH1761" s="159"/>
      <c r="AI1761" s="159"/>
      <c r="AJ1761" s="68">
        <f t="shared" si="361"/>
        <v>0</v>
      </c>
      <c r="AK1761" s="159"/>
      <c r="AL1761" s="159"/>
      <c r="AM1761" s="159"/>
      <c r="AN1761" s="75"/>
      <c r="AO1761" s="72"/>
      <c r="AP1761" s="159"/>
      <c r="AQ1761" s="68">
        <f t="shared" si="362"/>
        <v>0</v>
      </c>
      <c r="AR1761" s="69">
        <v>1418.87</v>
      </c>
      <c r="AS1761" s="159"/>
      <c r="AT1761" s="72">
        <f t="shared" si="363"/>
        <v>0</v>
      </c>
      <c r="AU1761" s="71">
        <f t="shared" si="364"/>
        <v>0</v>
      </c>
      <c r="AV1761" s="68">
        <f t="shared" si="365"/>
        <v>1418.87</v>
      </c>
      <c r="AW1761" s="68">
        <f t="shared" si="366"/>
        <v>17026.439999999999</v>
      </c>
      <c r="AX1761" s="159"/>
      <c r="AY1761" s="159"/>
      <c r="AZ1761" s="160"/>
      <c r="BA1761" s="68">
        <f t="shared" si="367"/>
        <v>17026.439999999999</v>
      </c>
      <c r="BB1761" s="28" t="s">
        <v>5967</v>
      </c>
      <c r="BC1761" s="28" t="s">
        <v>5079</v>
      </c>
    </row>
    <row r="1762" spans="1:55" s="78" customFormat="1" ht="39.75" customHeight="1" x14ac:dyDescent="0.3">
      <c r="F1762" s="154"/>
      <c r="G1762" s="31" t="s">
        <v>4783</v>
      </c>
      <c r="H1762" s="41"/>
      <c r="I1762" s="174"/>
      <c r="J1762" s="63">
        <f t="shared" ref="J1762:J1771" si="368">J1761+1</f>
        <v>3</v>
      </c>
      <c r="K1762" s="17" t="s">
        <v>4751</v>
      </c>
      <c r="L1762" s="156"/>
      <c r="M1762" s="156"/>
      <c r="N1762" s="53" t="s">
        <v>5954</v>
      </c>
      <c r="O1762" s="28" t="s">
        <v>5033</v>
      </c>
      <c r="P1762" s="47" t="s">
        <v>5056</v>
      </c>
      <c r="Q1762" s="50">
        <v>40909</v>
      </c>
      <c r="R1762" s="165" t="s">
        <v>5106</v>
      </c>
      <c r="S1762" s="157" t="s">
        <v>5084</v>
      </c>
      <c r="T1762" s="157"/>
      <c r="U1762" s="158"/>
      <c r="V1762" s="156" t="s">
        <v>202</v>
      </c>
      <c r="W1762" s="156" t="s">
        <v>5115</v>
      </c>
      <c r="X1762" s="58" t="s">
        <v>5183</v>
      </c>
      <c r="Y1762" s="29" t="s">
        <v>4978</v>
      </c>
      <c r="Z1762" s="159"/>
      <c r="AA1762" s="159"/>
      <c r="AB1762" s="68">
        <f t="shared" si="359"/>
        <v>0</v>
      </c>
      <c r="AC1762" s="159"/>
      <c r="AD1762" s="159"/>
      <c r="AE1762" s="159"/>
      <c r="AF1762" s="68">
        <f t="shared" si="360"/>
        <v>0</v>
      </c>
      <c r="AG1762" s="159"/>
      <c r="AH1762" s="159"/>
      <c r="AI1762" s="159"/>
      <c r="AJ1762" s="68">
        <f t="shared" si="361"/>
        <v>0</v>
      </c>
      <c r="AK1762" s="159"/>
      <c r="AL1762" s="159"/>
      <c r="AM1762" s="159"/>
      <c r="AN1762" s="69">
        <v>450</v>
      </c>
      <c r="AO1762" s="75"/>
      <c r="AP1762" s="159"/>
      <c r="AQ1762" s="68">
        <f t="shared" si="362"/>
        <v>450</v>
      </c>
      <c r="AR1762" s="69">
        <v>1185.75</v>
      </c>
      <c r="AS1762" s="159"/>
      <c r="AT1762" s="72">
        <f t="shared" si="363"/>
        <v>0</v>
      </c>
      <c r="AU1762" s="71">
        <f t="shared" si="364"/>
        <v>0</v>
      </c>
      <c r="AV1762" s="68">
        <f t="shared" si="365"/>
        <v>1635.75</v>
      </c>
      <c r="AW1762" s="68">
        <f t="shared" si="366"/>
        <v>19629</v>
      </c>
      <c r="AX1762" s="159"/>
      <c r="AY1762" s="159"/>
      <c r="AZ1762" s="160"/>
      <c r="BA1762" s="68">
        <f t="shared" si="367"/>
        <v>19629</v>
      </c>
      <c r="BB1762" s="28" t="s">
        <v>5398</v>
      </c>
      <c r="BC1762" s="28" t="s">
        <v>5078</v>
      </c>
    </row>
    <row r="1763" spans="1:55" s="78" customFormat="1" ht="39.75" customHeight="1" x14ac:dyDescent="0.3">
      <c r="F1763" s="154"/>
      <c r="G1763" s="31" t="s">
        <v>4783</v>
      </c>
      <c r="H1763" s="41"/>
      <c r="I1763" s="174"/>
      <c r="J1763" s="63">
        <f t="shared" si="368"/>
        <v>4</v>
      </c>
      <c r="K1763" s="28" t="s">
        <v>4752</v>
      </c>
      <c r="L1763" s="156"/>
      <c r="M1763" s="156"/>
      <c r="N1763" s="53" t="s">
        <v>4806</v>
      </c>
      <c r="O1763" s="28" t="s">
        <v>5034</v>
      </c>
      <c r="P1763" s="47" t="s">
        <v>5057</v>
      </c>
      <c r="Q1763" s="50">
        <v>42102</v>
      </c>
      <c r="R1763" s="165" t="s">
        <v>5107</v>
      </c>
      <c r="S1763" s="157" t="s">
        <v>5084</v>
      </c>
      <c r="T1763" s="157"/>
      <c r="U1763" s="158"/>
      <c r="V1763" s="156" t="s">
        <v>206</v>
      </c>
      <c r="W1763" s="156" t="s">
        <v>5115</v>
      </c>
      <c r="X1763" s="58" t="s">
        <v>5183</v>
      </c>
      <c r="Y1763" s="29" t="s">
        <v>5240</v>
      </c>
      <c r="Z1763" s="159"/>
      <c r="AA1763" s="159"/>
      <c r="AB1763" s="68">
        <f t="shared" si="359"/>
        <v>0</v>
      </c>
      <c r="AC1763" s="159"/>
      <c r="AD1763" s="159"/>
      <c r="AE1763" s="159"/>
      <c r="AF1763" s="68">
        <f t="shared" si="360"/>
        <v>0</v>
      </c>
      <c r="AG1763" s="159"/>
      <c r="AH1763" s="159"/>
      <c r="AI1763" s="159"/>
      <c r="AJ1763" s="68">
        <f t="shared" si="361"/>
        <v>0</v>
      </c>
      <c r="AK1763" s="159"/>
      <c r="AL1763" s="159"/>
      <c r="AM1763" s="159"/>
      <c r="AN1763" s="75"/>
      <c r="AO1763" s="69">
        <v>300</v>
      </c>
      <c r="AP1763" s="159"/>
      <c r="AQ1763" s="68">
        <f t="shared" si="362"/>
        <v>300</v>
      </c>
      <c r="AR1763" s="69">
        <v>1344.01</v>
      </c>
      <c r="AS1763" s="159"/>
      <c r="AT1763" s="72">
        <f t="shared" si="363"/>
        <v>0</v>
      </c>
      <c r="AU1763" s="71">
        <f t="shared" si="364"/>
        <v>0</v>
      </c>
      <c r="AV1763" s="68">
        <f t="shared" si="365"/>
        <v>1644.01</v>
      </c>
      <c r="AW1763" s="68">
        <f t="shared" si="366"/>
        <v>19728.12</v>
      </c>
      <c r="AX1763" s="159"/>
      <c r="AY1763" s="159"/>
      <c r="AZ1763" s="160"/>
      <c r="BA1763" s="68">
        <f t="shared" si="367"/>
        <v>19728.12</v>
      </c>
      <c r="BB1763" s="28" t="s">
        <v>5077</v>
      </c>
      <c r="BC1763" s="28" t="s">
        <v>5078</v>
      </c>
    </row>
    <row r="1764" spans="1:55" s="78" customFormat="1" ht="39.75" customHeight="1" x14ac:dyDescent="0.3">
      <c r="F1764" s="154"/>
      <c r="G1764" s="31" t="s">
        <v>4783</v>
      </c>
      <c r="H1764" s="41"/>
      <c r="I1764" s="174"/>
      <c r="J1764" s="63">
        <f t="shared" si="368"/>
        <v>5</v>
      </c>
      <c r="K1764" s="17" t="s">
        <v>4751</v>
      </c>
      <c r="L1764" s="156"/>
      <c r="M1764" s="156"/>
      <c r="N1764" s="53" t="s">
        <v>4790</v>
      </c>
      <c r="O1764" s="28" t="s">
        <v>5035</v>
      </c>
      <c r="P1764" s="47" t="s">
        <v>5058</v>
      </c>
      <c r="Q1764" s="51">
        <v>41275</v>
      </c>
      <c r="R1764" s="165" t="s">
        <v>5108</v>
      </c>
      <c r="S1764" s="157" t="s">
        <v>5084</v>
      </c>
      <c r="T1764" s="157"/>
      <c r="U1764" s="158"/>
      <c r="V1764" s="156" t="s">
        <v>206</v>
      </c>
      <c r="W1764" s="156" t="s">
        <v>5115</v>
      </c>
      <c r="X1764" s="58" t="s">
        <v>5183</v>
      </c>
      <c r="Y1764" s="29" t="s">
        <v>5244</v>
      </c>
      <c r="Z1764" s="159"/>
      <c r="AA1764" s="159"/>
      <c r="AB1764" s="68">
        <f t="shared" si="359"/>
        <v>0</v>
      </c>
      <c r="AC1764" s="159"/>
      <c r="AD1764" s="159"/>
      <c r="AE1764" s="159"/>
      <c r="AF1764" s="68">
        <f t="shared" si="360"/>
        <v>0</v>
      </c>
      <c r="AG1764" s="159"/>
      <c r="AH1764" s="159"/>
      <c r="AI1764" s="159"/>
      <c r="AJ1764" s="68">
        <f t="shared" si="361"/>
        <v>0</v>
      </c>
      <c r="AK1764" s="159"/>
      <c r="AL1764" s="159"/>
      <c r="AM1764" s="159"/>
      <c r="AN1764" s="69">
        <v>450</v>
      </c>
      <c r="AO1764" s="69">
        <v>300</v>
      </c>
      <c r="AP1764" s="159"/>
      <c r="AQ1764" s="68">
        <f t="shared" si="362"/>
        <v>750</v>
      </c>
      <c r="AR1764" s="69">
        <v>1051.83</v>
      </c>
      <c r="AS1764" s="159"/>
      <c r="AT1764" s="72">
        <f t="shared" si="363"/>
        <v>0</v>
      </c>
      <c r="AU1764" s="71">
        <f t="shared" si="364"/>
        <v>0</v>
      </c>
      <c r="AV1764" s="68">
        <f t="shared" si="365"/>
        <v>1801.83</v>
      </c>
      <c r="AW1764" s="68">
        <f t="shared" si="366"/>
        <v>21621.96</v>
      </c>
      <c r="AX1764" s="159"/>
      <c r="AY1764" s="159"/>
      <c r="AZ1764" s="160"/>
      <c r="BA1764" s="68">
        <f t="shared" si="367"/>
        <v>21621.96</v>
      </c>
      <c r="BB1764" s="28" t="s">
        <v>5965</v>
      </c>
      <c r="BC1764" s="28" t="s">
        <v>5078</v>
      </c>
    </row>
    <row r="1765" spans="1:55" s="78" customFormat="1" ht="39.75" customHeight="1" x14ac:dyDescent="0.3">
      <c r="F1765" s="154"/>
      <c r="G1765" s="31" t="s">
        <v>4776</v>
      </c>
      <c r="H1765" s="41" t="s">
        <v>4777</v>
      </c>
      <c r="I1765" s="174"/>
      <c r="J1765" s="63">
        <f t="shared" si="368"/>
        <v>6</v>
      </c>
      <c r="K1765" s="17" t="s">
        <v>5440</v>
      </c>
      <c r="L1765" s="156"/>
      <c r="M1765" s="156"/>
      <c r="N1765" s="53" t="s">
        <v>4804</v>
      </c>
      <c r="O1765" s="28" t="s">
        <v>5040</v>
      </c>
      <c r="P1765" s="47" t="s">
        <v>5063</v>
      </c>
      <c r="Q1765" s="50">
        <v>41802</v>
      </c>
      <c r="R1765" s="165" t="s">
        <v>5110</v>
      </c>
      <c r="S1765" s="157" t="s">
        <v>5084</v>
      </c>
      <c r="T1765" s="157"/>
      <c r="U1765" s="158"/>
      <c r="V1765" s="156" t="s">
        <v>212</v>
      </c>
      <c r="W1765" s="156" t="s">
        <v>5115</v>
      </c>
      <c r="X1765" s="58" t="s">
        <v>5183</v>
      </c>
      <c r="Y1765" s="29" t="s">
        <v>4977</v>
      </c>
      <c r="Z1765" s="159"/>
      <c r="AA1765" s="159"/>
      <c r="AB1765" s="68">
        <f t="shared" si="359"/>
        <v>0</v>
      </c>
      <c r="AC1765" s="159"/>
      <c r="AD1765" s="159"/>
      <c r="AE1765" s="159"/>
      <c r="AF1765" s="68">
        <f t="shared" si="360"/>
        <v>0</v>
      </c>
      <c r="AG1765" s="159"/>
      <c r="AH1765" s="159"/>
      <c r="AI1765" s="159"/>
      <c r="AJ1765" s="68">
        <f t="shared" si="361"/>
        <v>0</v>
      </c>
      <c r="AK1765" s="159"/>
      <c r="AL1765" s="159"/>
      <c r="AM1765" s="159"/>
      <c r="AN1765" s="69">
        <v>450</v>
      </c>
      <c r="AO1765" s="75"/>
      <c r="AP1765" s="159"/>
      <c r="AQ1765" s="68">
        <f t="shared" si="362"/>
        <v>450</v>
      </c>
      <c r="AR1765" s="69">
        <v>1350.74</v>
      </c>
      <c r="AS1765" s="159"/>
      <c r="AT1765" s="72">
        <f t="shared" si="363"/>
        <v>0</v>
      </c>
      <c r="AU1765" s="71">
        <f t="shared" si="364"/>
        <v>0</v>
      </c>
      <c r="AV1765" s="68">
        <f t="shared" si="365"/>
        <v>1800.74</v>
      </c>
      <c r="AW1765" s="68">
        <f t="shared" si="366"/>
        <v>21608.880000000001</v>
      </c>
      <c r="AX1765" s="159"/>
      <c r="AY1765" s="159"/>
      <c r="AZ1765" s="160"/>
      <c r="BA1765" s="68">
        <f t="shared" si="367"/>
        <v>21608.880000000001</v>
      </c>
      <c r="BB1765" s="28" t="s">
        <v>5411</v>
      </c>
      <c r="BC1765" s="28" t="s">
        <v>5078</v>
      </c>
    </row>
    <row r="1766" spans="1:55" s="78" customFormat="1" ht="39.75" customHeight="1" x14ac:dyDescent="0.3">
      <c r="F1766" s="154"/>
      <c r="G1766" s="31" t="s">
        <v>4783</v>
      </c>
      <c r="H1766" s="41"/>
      <c r="I1766" s="174"/>
      <c r="J1766" s="63">
        <f t="shared" si="368"/>
        <v>7</v>
      </c>
      <c r="K1766" s="17" t="s">
        <v>4751</v>
      </c>
      <c r="L1766" s="156"/>
      <c r="M1766" s="156"/>
      <c r="N1766" s="53" t="s">
        <v>4794</v>
      </c>
      <c r="O1766" s="28" t="s">
        <v>5047</v>
      </c>
      <c r="P1766" s="47" t="s">
        <v>5070</v>
      </c>
      <c r="Q1766" s="50">
        <v>41365</v>
      </c>
      <c r="R1766" s="165" t="s">
        <v>5111</v>
      </c>
      <c r="S1766" s="157" t="s">
        <v>5084</v>
      </c>
      <c r="T1766" s="157"/>
      <c r="U1766" s="158"/>
      <c r="V1766" s="156" t="s">
        <v>204</v>
      </c>
      <c r="W1766" s="156" t="s">
        <v>5115</v>
      </c>
      <c r="X1766" s="58" t="s">
        <v>5183</v>
      </c>
      <c r="Y1766" s="28" t="s">
        <v>5236</v>
      </c>
      <c r="Z1766" s="159"/>
      <c r="AA1766" s="159"/>
      <c r="AB1766" s="68">
        <f t="shared" si="359"/>
        <v>0</v>
      </c>
      <c r="AC1766" s="159"/>
      <c r="AD1766" s="159"/>
      <c r="AE1766" s="159"/>
      <c r="AF1766" s="68">
        <f t="shared" si="360"/>
        <v>0</v>
      </c>
      <c r="AG1766" s="159"/>
      <c r="AH1766" s="159"/>
      <c r="AI1766" s="159"/>
      <c r="AJ1766" s="68">
        <f t="shared" si="361"/>
        <v>0</v>
      </c>
      <c r="AK1766" s="159"/>
      <c r="AL1766" s="159"/>
      <c r="AM1766" s="159"/>
      <c r="AN1766" s="69">
        <v>450</v>
      </c>
      <c r="AO1766" s="75"/>
      <c r="AP1766" s="159"/>
      <c r="AQ1766" s="68">
        <f t="shared" si="362"/>
        <v>450</v>
      </c>
      <c r="AR1766" s="69">
        <v>438.26</v>
      </c>
      <c r="AS1766" s="159"/>
      <c r="AT1766" s="72">
        <f t="shared" si="363"/>
        <v>0</v>
      </c>
      <c r="AU1766" s="71">
        <f t="shared" si="364"/>
        <v>0</v>
      </c>
      <c r="AV1766" s="68">
        <f t="shared" si="365"/>
        <v>888.26</v>
      </c>
      <c r="AW1766" s="68">
        <f t="shared" si="366"/>
        <v>10659.119999999999</v>
      </c>
      <c r="AX1766" s="159"/>
      <c r="AY1766" s="159"/>
      <c r="AZ1766" s="160"/>
      <c r="BA1766" s="68">
        <f t="shared" si="367"/>
        <v>10659.119999999999</v>
      </c>
      <c r="BB1766" s="28" t="s">
        <v>6100</v>
      </c>
      <c r="BC1766" s="30" t="s">
        <v>5078</v>
      </c>
    </row>
    <row r="1767" spans="1:55" s="78" customFormat="1" ht="39.75" customHeight="1" x14ac:dyDescent="0.3">
      <c r="F1767" s="154"/>
      <c r="G1767" s="31" t="s">
        <v>4776</v>
      </c>
      <c r="H1767" s="41" t="s">
        <v>4777</v>
      </c>
      <c r="I1767" s="174"/>
      <c r="J1767" s="63">
        <f t="shared" si="368"/>
        <v>8</v>
      </c>
      <c r="K1767" s="17" t="s">
        <v>1848</v>
      </c>
      <c r="L1767" s="156"/>
      <c r="M1767" s="156"/>
      <c r="N1767" s="53" t="s">
        <v>4793</v>
      </c>
      <c r="O1767" s="28" t="s">
        <v>5049</v>
      </c>
      <c r="P1767" s="47" t="s">
        <v>5072</v>
      </c>
      <c r="Q1767" s="51">
        <v>41275</v>
      </c>
      <c r="R1767" s="165" t="s">
        <v>5112</v>
      </c>
      <c r="S1767" s="157" t="s">
        <v>5084</v>
      </c>
      <c r="T1767" s="157"/>
      <c r="U1767" s="158"/>
      <c r="V1767" s="156" t="s">
        <v>5085</v>
      </c>
      <c r="W1767" s="156" t="s">
        <v>5115</v>
      </c>
      <c r="X1767" s="58" t="s">
        <v>5183</v>
      </c>
      <c r="Y1767" s="29" t="s">
        <v>5193</v>
      </c>
      <c r="Z1767" s="159"/>
      <c r="AA1767" s="159"/>
      <c r="AB1767" s="68">
        <f t="shared" si="359"/>
        <v>0</v>
      </c>
      <c r="AC1767" s="159"/>
      <c r="AD1767" s="159"/>
      <c r="AE1767" s="159"/>
      <c r="AF1767" s="68">
        <f t="shared" si="360"/>
        <v>0</v>
      </c>
      <c r="AG1767" s="159"/>
      <c r="AH1767" s="159"/>
      <c r="AI1767" s="159"/>
      <c r="AJ1767" s="68">
        <f t="shared" si="361"/>
        <v>0</v>
      </c>
      <c r="AK1767" s="159"/>
      <c r="AL1767" s="159"/>
      <c r="AM1767" s="159"/>
      <c r="AN1767" s="75"/>
      <c r="AO1767" s="69">
        <v>300</v>
      </c>
      <c r="AP1767" s="159"/>
      <c r="AQ1767" s="68">
        <f t="shared" si="362"/>
        <v>300</v>
      </c>
      <c r="AR1767" s="69">
        <v>1285.57</v>
      </c>
      <c r="AS1767" s="159"/>
      <c r="AT1767" s="72">
        <f t="shared" si="363"/>
        <v>0</v>
      </c>
      <c r="AU1767" s="71">
        <f t="shared" si="364"/>
        <v>0</v>
      </c>
      <c r="AV1767" s="68">
        <f t="shared" si="365"/>
        <v>1585.57</v>
      </c>
      <c r="AW1767" s="68">
        <f t="shared" si="366"/>
        <v>19026.84</v>
      </c>
      <c r="AX1767" s="159"/>
      <c r="AY1767" s="159"/>
      <c r="AZ1767" s="160"/>
      <c r="BA1767" s="68">
        <f t="shared" si="367"/>
        <v>19026.84</v>
      </c>
      <c r="BB1767" s="28" t="s">
        <v>6101</v>
      </c>
      <c r="BC1767" s="28" t="s">
        <v>5078</v>
      </c>
    </row>
    <row r="1768" spans="1:55" s="78" customFormat="1" ht="39.75" customHeight="1" x14ac:dyDescent="0.3">
      <c r="F1768" s="154"/>
      <c r="G1768" s="31" t="s">
        <v>4776</v>
      </c>
      <c r="H1768" s="41" t="s">
        <v>4777</v>
      </c>
      <c r="I1768" s="174"/>
      <c r="J1768" s="63">
        <f t="shared" si="368"/>
        <v>9</v>
      </c>
      <c r="K1768" s="17" t="s">
        <v>5440</v>
      </c>
      <c r="L1768" s="156"/>
      <c r="M1768" s="156"/>
      <c r="N1768" s="53" t="s">
        <v>4790</v>
      </c>
      <c r="O1768" s="32" t="s">
        <v>5052</v>
      </c>
      <c r="P1768" s="47" t="s">
        <v>5075</v>
      </c>
      <c r="Q1768" s="52">
        <v>39814</v>
      </c>
      <c r="R1768" s="165" t="s">
        <v>5113</v>
      </c>
      <c r="S1768" s="157" t="s">
        <v>5084</v>
      </c>
      <c r="T1768" s="157"/>
      <c r="U1768" s="158"/>
      <c r="V1768" s="156" t="s">
        <v>5086</v>
      </c>
      <c r="W1768" s="156" t="s">
        <v>5115</v>
      </c>
      <c r="X1768" s="58" t="s">
        <v>5183</v>
      </c>
      <c r="Y1768" s="29" t="s">
        <v>5229</v>
      </c>
      <c r="Z1768" s="159"/>
      <c r="AA1768" s="159"/>
      <c r="AB1768" s="68">
        <f t="shared" si="359"/>
        <v>0</v>
      </c>
      <c r="AC1768" s="159"/>
      <c r="AD1768" s="159"/>
      <c r="AE1768" s="159"/>
      <c r="AF1768" s="68">
        <f t="shared" si="360"/>
        <v>0</v>
      </c>
      <c r="AG1768" s="159"/>
      <c r="AH1768" s="159"/>
      <c r="AI1768" s="159"/>
      <c r="AJ1768" s="68">
        <f t="shared" si="361"/>
        <v>0</v>
      </c>
      <c r="AK1768" s="159"/>
      <c r="AL1768" s="159"/>
      <c r="AM1768" s="159"/>
      <c r="AN1768" s="69">
        <v>450</v>
      </c>
      <c r="AO1768" s="69">
        <v>300</v>
      </c>
      <c r="AP1768" s="159"/>
      <c r="AQ1768" s="68">
        <f t="shared" si="362"/>
        <v>750</v>
      </c>
      <c r="AR1768" s="69">
        <v>1402.44</v>
      </c>
      <c r="AS1768" s="159"/>
      <c r="AT1768" s="72">
        <f t="shared" si="363"/>
        <v>0</v>
      </c>
      <c r="AU1768" s="71">
        <f t="shared" si="364"/>
        <v>0</v>
      </c>
      <c r="AV1768" s="68">
        <f t="shared" si="365"/>
        <v>2152.44</v>
      </c>
      <c r="AW1768" s="68">
        <f t="shared" si="366"/>
        <v>25829.279999999999</v>
      </c>
      <c r="AX1768" s="159"/>
      <c r="AY1768" s="159"/>
      <c r="AZ1768" s="160"/>
      <c r="BA1768" s="68">
        <f t="shared" si="367"/>
        <v>25829.279999999999</v>
      </c>
      <c r="BB1768" s="32" t="s">
        <v>6106</v>
      </c>
      <c r="BC1768" s="28" t="s">
        <v>5078</v>
      </c>
    </row>
    <row r="1769" spans="1:55" s="20" customFormat="1" ht="39.75" customHeight="1" x14ac:dyDescent="0.3">
      <c r="A1769" s="78"/>
      <c r="B1769" s="78"/>
      <c r="C1769" s="78"/>
      <c r="D1769" s="78"/>
      <c r="E1769" s="78"/>
      <c r="F1769" s="154"/>
      <c r="G1769" s="16" t="s">
        <v>4776</v>
      </c>
      <c r="H1769" s="16" t="s">
        <v>4780</v>
      </c>
      <c r="I1769" s="174"/>
      <c r="J1769" s="63">
        <f t="shared" si="368"/>
        <v>10</v>
      </c>
      <c r="K1769" s="17" t="s">
        <v>4737</v>
      </c>
      <c r="L1769" s="60"/>
      <c r="M1769" s="60"/>
      <c r="N1769" s="53" t="s">
        <v>4793</v>
      </c>
      <c r="O1769" s="18" t="s">
        <v>5429</v>
      </c>
      <c r="P1769" s="47" t="s">
        <v>5430</v>
      </c>
      <c r="Q1769" s="48">
        <v>42767</v>
      </c>
      <c r="R1769" s="165" t="s">
        <v>6077</v>
      </c>
      <c r="S1769" s="48" t="s">
        <v>5084</v>
      </c>
      <c r="T1769" s="56"/>
      <c r="U1769" s="47"/>
      <c r="V1769" s="58" t="s">
        <v>196</v>
      </c>
      <c r="W1769" s="178" t="s">
        <v>5115</v>
      </c>
      <c r="X1769" s="58" t="s">
        <v>5183</v>
      </c>
      <c r="Y1769" s="19" t="s">
        <v>5184</v>
      </c>
      <c r="Z1769" s="71"/>
      <c r="AA1769" s="69"/>
      <c r="AB1769" s="68">
        <f t="shared" si="359"/>
        <v>0</v>
      </c>
      <c r="AC1769" s="69"/>
      <c r="AD1769" s="69"/>
      <c r="AE1769" s="69"/>
      <c r="AF1769" s="68">
        <f t="shared" si="360"/>
        <v>0</v>
      </c>
      <c r="AG1769" s="69"/>
      <c r="AH1769" s="69"/>
      <c r="AI1769" s="69"/>
      <c r="AJ1769" s="68">
        <f t="shared" si="361"/>
        <v>0</v>
      </c>
      <c r="AK1769" s="69"/>
      <c r="AL1769" s="69"/>
      <c r="AM1769" s="69"/>
      <c r="AN1769" s="69">
        <v>900</v>
      </c>
      <c r="AO1769" s="69"/>
      <c r="AP1769" s="69"/>
      <c r="AQ1769" s="68">
        <f t="shared" si="362"/>
        <v>900</v>
      </c>
      <c r="AR1769" s="159">
        <v>1616.4</v>
      </c>
      <c r="AS1769" s="69"/>
      <c r="AT1769" s="72">
        <f t="shared" si="363"/>
        <v>0</v>
      </c>
      <c r="AU1769" s="71">
        <f t="shared" si="364"/>
        <v>0</v>
      </c>
      <c r="AV1769" s="68">
        <f t="shared" si="365"/>
        <v>2516.4</v>
      </c>
      <c r="AW1769" s="68">
        <f t="shared" si="366"/>
        <v>30196.800000000003</v>
      </c>
      <c r="AX1769" s="70"/>
      <c r="AY1769" s="70"/>
      <c r="AZ1769" s="70"/>
      <c r="BA1769" s="68">
        <f t="shared" si="367"/>
        <v>30196.800000000003</v>
      </c>
      <c r="BB1769" s="32" t="s">
        <v>5966</v>
      </c>
      <c r="BC1769" s="28" t="s">
        <v>5078</v>
      </c>
    </row>
    <row r="1770" spans="1:55" s="78" customFormat="1" ht="39.75" customHeight="1" x14ac:dyDescent="0.3">
      <c r="F1770" s="154"/>
      <c r="G1770" s="31" t="s">
        <v>4776</v>
      </c>
      <c r="H1770" s="41" t="s">
        <v>4777</v>
      </c>
      <c r="I1770" s="174"/>
      <c r="J1770" s="63">
        <f t="shared" si="368"/>
        <v>11</v>
      </c>
      <c r="K1770" s="17" t="s">
        <v>1848</v>
      </c>
      <c r="L1770" s="156"/>
      <c r="M1770" s="156"/>
      <c r="N1770" s="53" t="s">
        <v>4790</v>
      </c>
      <c r="O1770" s="32" t="s">
        <v>5434</v>
      </c>
      <c r="P1770" s="47" t="s">
        <v>5435</v>
      </c>
      <c r="Q1770" s="52">
        <v>42807</v>
      </c>
      <c r="R1770" s="165" t="s">
        <v>6078</v>
      </c>
      <c r="S1770" s="157" t="s">
        <v>5084</v>
      </c>
      <c r="T1770" s="157"/>
      <c r="U1770" s="158"/>
      <c r="V1770" s="156" t="s">
        <v>213</v>
      </c>
      <c r="W1770" s="156" t="s">
        <v>5115</v>
      </c>
      <c r="X1770" s="58" t="s">
        <v>5183</v>
      </c>
      <c r="Y1770" s="29" t="s">
        <v>5193</v>
      </c>
      <c r="Z1770" s="159"/>
      <c r="AA1770" s="159"/>
      <c r="AB1770" s="68">
        <f t="shared" si="359"/>
        <v>0</v>
      </c>
      <c r="AC1770" s="159"/>
      <c r="AD1770" s="159"/>
      <c r="AE1770" s="159"/>
      <c r="AF1770" s="68">
        <f t="shared" si="360"/>
        <v>0</v>
      </c>
      <c r="AG1770" s="159"/>
      <c r="AH1770" s="159"/>
      <c r="AI1770" s="159"/>
      <c r="AJ1770" s="68">
        <f t="shared" si="361"/>
        <v>0</v>
      </c>
      <c r="AK1770" s="159"/>
      <c r="AL1770" s="159"/>
      <c r="AM1770" s="159"/>
      <c r="AN1770" s="69"/>
      <c r="AO1770" s="69"/>
      <c r="AP1770" s="159"/>
      <c r="AQ1770" s="68">
        <f t="shared" si="362"/>
        <v>0</v>
      </c>
      <c r="AR1770" s="69">
        <v>1402.44</v>
      </c>
      <c r="AS1770" s="159"/>
      <c r="AT1770" s="72">
        <f t="shared" si="363"/>
        <v>0</v>
      </c>
      <c r="AU1770" s="71">
        <f t="shared" si="364"/>
        <v>0</v>
      </c>
      <c r="AV1770" s="68">
        <f t="shared" si="365"/>
        <v>1402.44</v>
      </c>
      <c r="AW1770" s="68">
        <f t="shared" si="366"/>
        <v>16829.28</v>
      </c>
      <c r="AX1770" s="159"/>
      <c r="AY1770" s="159"/>
      <c r="AZ1770" s="159"/>
      <c r="BA1770" s="68">
        <f t="shared" si="367"/>
        <v>16829.28</v>
      </c>
      <c r="BB1770" s="32" t="s">
        <v>5445</v>
      </c>
      <c r="BC1770" s="28" t="s">
        <v>5078</v>
      </c>
    </row>
    <row r="1771" spans="1:55" s="78" customFormat="1" ht="39.75" customHeight="1" x14ac:dyDescent="0.3">
      <c r="F1771" s="154"/>
      <c r="G1771" s="31" t="s">
        <v>4763</v>
      </c>
      <c r="H1771" s="41" t="s">
        <v>4764</v>
      </c>
      <c r="I1771" s="174"/>
      <c r="J1771" s="63">
        <f t="shared" si="368"/>
        <v>12</v>
      </c>
      <c r="K1771" s="28" t="s">
        <v>5029</v>
      </c>
      <c r="L1771" s="156"/>
      <c r="M1771" s="156"/>
      <c r="N1771" s="139" t="s">
        <v>4789</v>
      </c>
      <c r="O1771" s="28" t="s">
        <v>5036</v>
      </c>
      <c r="P1771" s="47" t="s">
        <v>5059</v>
      </c>
      <c r="Q1771" s="50">
        <v>34902</v>
      </c>
      <c r="R1771" s="165" t="s">
        <v>5109</v>
      </c>
      <c r="S1771" s="157" t="s">
        <v>5084</v>
      </c>
      <c r="T1771" s="157"/>
      <c r="U1771" s="158"/>
      <c r="V1771" s="156" t="s">
        <v>158</v>
      </c>
      <c r="W1771" s="156" t="s">
        <v>5115</v>
      </c>
      <c r="X1771" s="58" t="s">
        <v>5183</v>
      </c>
      <c r="Y1771" s="29" t="s">
        <v>5197</v>
      </c>
      <c r="Z1771" s="159"/>
      <c r="AA1771" s="159"/>
      <c r="AB1771" s="68">
        <f t="shared" si="359"/>
        <v>0</v>
      </c>
      <c r="AC1771" s="159"/>
      <c r="AD1771" s="159"/>
      <c r="AE1771" s="159"/>
      <c r="AF1771" s="68">
        <f t="shared" si="360"/>
        <v>0</v>
      </c>
      <c r="AG1771" s="159"/>
      <c r="AH1771" s="159"/>
      <c r="AI1771" s="159"/>
      <c r="AJ1771" s="68">
        <f t="shared" si="361"/>
        <v>0</v>
      </c>
      <c r="AK1771" s="159"/>
      <c r="AL1771" s="159"/>
      <c r="AM1771" s="159"/>
      <c r="AN1771" s="75"/>
      <c r="AO1771" s="75"/>
      <c r="AP1771" s="159"/>
      <c r="AQ1771" s="68">
        <f t="shared" si="362"/>
        <v>0</v>
      </c>
      <c r="AR1771" s="159"/>
      <c r="AS1771" s="69">
        <v>1250.92</v>
      </c>
      <c r="AT1771" s="72">
        <f t="shared" si="363"/>
        <v>0</v>
      </c>
      <c r="AU1771" s="71">
        <f t="shared" si="364"/>
        <v>0</v>
      </c>
      <c r="AV1771" s="68">
        <f t="shared" si="365"/>
        <v>1250.92</v>
      </c>
      <c r="AW1771" s="68">
        <f t="shared" si="366"/>
        <v>15011.04</v>
      </c>
      <c r="AX1771" s="159"/>
      <c r="AY1771" s="159"/>
      <c r="AZ1771" s="159"/>
      <c r="BA1771" s="68">
        <f t="shared" si="367"/>
        <v>15011.04</v>
      </c>
      <c r="BB1771" s="28" t="s">
        <v>5418</v>
      </c>
      <c r="BC1771" s="30" t="s">
        <v>5079</v>
      </c>
    </row>
    <row r="1772" spans="1:55" s="149" customFormat="1" ht="30" customHeight="1" x14ac:dyDescent="0.25">
      <c r="A1772" s="147"/>
      <c r="B1772" s="147"/>
      <c r="C1772" s="147"/>
      <c r="D1772" s="147"/>
      <c r="E1772" s="147"/>
      <c r="F1772" s="147"/>
      <c r="G1772" s="37" t="s">
        <v>81</v>
      </c>
      <c r="H1772" s="37"/>
      <c r="I1772" s="61"/>
      <c r="J1772" s="61"/>
      <c r="K1772" s="37"/>
      <c r="L1772" s="37"/>
      <c r="M1772" s="37"/>
      <c r="N1772" s="37"/>
      <c r="O1772" s="37"/>
      <c r="P1772" s="145"/>
      <c r="Q1772" s="37"/>
      <c r="R1772" s="61"/>
      <c r="S1772" s="37"/>
      <c r="T1772" s="37"/>
      <c r="U1772" s="37"/>
      <c r="V1772" s="37"/>
      <c r="W1772" s="37"/>
      <c r="X1772" s="37"/>
      <c r="Y1772" s="37"/>
      <c r="Z1772" s="74">
        <f t="shared" ref="Z1772:BA1772" si="369">SUM(Z1760:Z1771)</f>
        <v>0</v>
      </c>
      <c r="AA1772" s="74">
        <f t="shared" si="369"/>
        <v>0</v>
      </c>
      <c r="AB1772" s="74">
        <f t="shared" si="369"/>
        <v>0</v>
      </c>
      <c r="AC1772" s="74">
        <f t="shared" si="369"/>
        <v>0</v>
      </c>
      <c r="AD1772" s="74">
        <f t="shared" si="369"/>
        <v>0</v>
      </c>
      <c r="AE1772" s="74">
        <f t="shared" si="369"/>
        <v>0</v>
      </c>
      <c r="AF1772" s="74">
        <f t="shared" si="369"/>
        <v>0</v>
      </c>
      <c r="AG1772" s="74">
        <f t="shared" si="369"/>
        <v>0</v>
      </c>
      <c r="AH1772" s="74">
        <f t="shared" si="369"/>
        <v>0</v>
      </c>
      <c r="AI1772" s="74">
        <f t="shared" si="369"/>
        <v>0</v>
      </c>
      <c r="AJ1772" s="74">
        <f t="shared" si="369"/>
        <v>0</v>
      </c>
      <c r="AK1772" s="74">
        <f t="shared" si="369"/>
        <v>0</v>
      </c>
      <c r="AL1772" s="74">
        <f t="shared" si="369"/>
        <v>0</v>
      </c>
      <c r="AM1772" s="74">
        <f t="shared" si="369"/>
        <v>0</v>
      </c>
      <c r="AN1772" s="74">
        <f t="shared" si="369"/>
        <v>3600</v>
      </c>
      <c r="AO1772" s="74">
        <f t="shared" si="369"/>
        <v>1500</v>
      </c>
      <c r="AP1772" s="74">
        <f t="shared" si="369"/>
        <v>0</v>
      </c>
      <c r="AQ1772" s="74">
        <f t="shared" si="369"/>
        <v>5100</v>
      </c>
      <c r="AR1772" s="74">
        <f t="shared" si="369"/>
        <v>13945.56</v>
      </c>
      <c r="AS1772" s="74">
        <f t="shared" si="369"/>
        <v>1250.92</v>
      </c>
      <c r="AT1772" s="74">
        <f t="shared" si="369"/>
        <v>0</v>
      </c>
      <c r="AU1772" s="74">
        <f t="shared" si="369"/>
        <v>0</v>
      </c>
      <c r="AV1772" s="74">
        <f t="shared" si="369"/>
        <v>20296.479999999996</v>
      </c>
      <c r="AW1772" s="74">
        <f t="shared" si="369"/>
        <v>243557.76000000001</v>
      </c>
      <c r="AX1772" s="74">
        <f t="shared" si="369"/>
        <v>0</v>
      </c>
      <c r="AY1772" s="74">
        <f t="shared" si="369"/>
        <v>0</v>
      </c>
      <c r="AZ1772" s="74">
        <f t="shared" si="369"/>
        <v>0</v>
      </c>
      <c r="BA1772" s="74">
        <f t="shared" si="369"/>
        <v>243557.76000000001</v>
      </c>
      <c r="BB1772" s="148"/>
    </row>
    <row r="1773" spans="1:55" s="78" customFormat="1" ht="15" customHeight="1" x14ac:dyDescent="0.3">
      <c r="I1773" s="151"/>
      <c r="J1773" s="151"/>
      <c r="Q1773" s="79"/>
      <c r="R1773" s="93"/>
      <c r="S1773" s="79"/>
      <c r="T1773" s="79"/>
      <c r="U1773" s="80"/>
      <c r="Z1773" s="94"/>
      <c r="AA1773" s="94"/>
      <c r="AB1773" s="94"/>
      <c r="AC1773" s="94"/>
      <c r="AD1773" s="94"/>
      <c r="AE1773" s="94"/>
      <c r="AF1773" s="94"/>
      <c r="AG1773" s="94"/>
      <c r="AH1773" s="94"/>
      <c r="AI1773" s="94"/>
      <c r="AJ1773" s="94"/>
      <c r="AK1773" s="94"/>
      <c r="AL1773" s="94"/>
      <c r="AM1773" s="94"/>
      <c r="AN1773" s="94"/>
      <c r="AO1773" s="94"/>
      <c r="AP1773" s="94"/>
      <c r="AQ1773" s="94"/>
      <c r="AR1773" s="94"/>
      <c r="AS1773" s="94"/>
      <c r="AT1773" s="94"/>
      <c r="AU1773" s="94"/>
      <c r="AV1773" s="94"/>
      <c r="AW1773" s="94"/>
      <c r="AX1773" s="94"/>
      <c r="AY1773" s="94"/>
      <c r="AZ1773" s="94"/>
      <c r="BA1773" s="94"/>
    </row>
    <row r="1774" spans="1:55" s="78" customFormat="1" ht="38.25" customHeight="1" x14ac:dyDescent="0.3">
      <c r="I1774" s="151"/>
      <c r="J1774" s="94"/>
      <c r="Q1774" s="79"/>
      <c r="R1774" s="93"/>
      <c r="S1774" s="79"/>
      <c r="T1774" s="79"/>
      <c r="U1774" s="80"/>
      <c r="Z1774" s="175">
        <f t="shared" ref="Z1774:AZ1774" si="370">Z1684+Z1758+Z1772</f>
        <v>170093.50999999992</v>
      </c>
      <c r="AA1774" s="175">
        <f t="shared" si="370"/>
        <v>3046.5199999999895</v>
      </c>
      <c r="AB1774" s="175">
        <f t="shared" si="370"/>
        <v>173140.03000000003</v>
      </c>
      <c r="AC1774" s="175">
        <f t="shared" si="370"/>
        <v>2701929.75000004</v>
      </c>
      <c r="AD1774" s="175">
        <f t="shared" si="370"/>
        <v>1454885.2499999965</v>
      </c>
      <c r="AE1774" s="175">
        <f t="shared" si="370"/>
        <v>23785.619999999984</v>
      </c>
      <c r="AF1774" s="175">
        <f t="shared" si="370"/>
        <v>4180600.6200000006</v>
      </c>
      <c r="AG1774" s="175">
        <f t="shared" si="370"/>
        <v>20800</v>
      </c>
      <c r="AH1774" s="175">
        <f t="shared" si="370"/>
        <v>0</v>
      </c>
      <c r="AI1774" s="175">
        <f t="shared" si="370"/>
        <v>0</v>
      </c>
      <c r="AJ1774" s="175">
        <f t="shared" si="370"/>
        <v>20800</v>
      </c>
      <c r="AK1774" s="175">
        <f t="shared" si="370"/>
        <v>0</v>
      </c>
      <c r="AL1774" s="175">
        <f t="shared" si="370"/>
        <v>0</v>
      </c>
      <c r="AM1774" s="175">
        <f t="shared" si="370"/>
        <v>0</v>
      </c>
      <c r="AN1774" s="175">
        <f t="shared" si="370"/>
        <v>274950</v>
      </c>
      <c r="AO1774" s="175">
        <f t="shared" si="370"/>
        <v>114750</v>
      </c>
      <c r="AP1774" s="175">
        <f t="shared" si="370"/>
        <v>90692</v>
      </c>
      <c r="AQ1774" s="175">
        <f t="shared" si="370"/>
        <v>480392</v>
      </c>
      <c r="AR1774" s="175">
        <f t="shared" si="370"/>
        <v>1143057.0499999942</v>
      </c>
      <c r="AS1774" s="175">
        <f t="shared" si="370"/>
        <v>347335.04000000015</v>
      </c>
      <c r="AT1774" s="175">
        <f t="shared" si="370"/>
        <v>258482.09340000263</v>
      </c>
      <c r="AU1774" s="175">
        <f t="shared" si="370"/>
        <v>28684.25725700003</v>
      </c>
      <c r="AV1774" s="175">
        <f t="shared" si="370"/>
        <v>6632491.09065702</v>
      </c>
      <c r="AW1774" s="175">
        <f t="shared" si="370"/>
        <v>79413279.116736278</v>
      </c>
      <c r="AX1774" s="175">
        <f t="shared" si="370"/>
        <v>646400</v>
      </c>
      <c r="AY1774" s="175">
        <f t="shared" si="370"/>
        <v>969600</v>
      </c>
      <c r="AZ1774" s="175">
        <f t="shared" si="370"/>
        <v>0</v>
      </c>
      <c r="BA1774" s="175">
        <f>+ROUNDUP((BA1684+BA1758+BA1772),0)</f>
        <v>81029280</v>
      </c>
    </row>
    <row r="1775" spans="1:55" s="78" customFormat="1" ht="15" customHeight="1" x14ac:dyDescent="0.3">
      <c r="I1775" s="151"/>
      <c r="J1775" s="151"/>
      <c r="Q1775" s="79"/>
      <c r="R1775" s="93"/>
      <c r="S1775" s="79"/>
      <c r="T1775" s="79"/>
      <c r="U1775" s="80"/>
      <c r="Z1775" s="94"/>
      <c r="AA1775" s="94"/>
      <c r="AB1775" s="94"/>
      <c r="AC1775" s="94"/>
      <c r="AD1775" s="94"/>
      <c r="AE1775" s="94"/>
      <c r="AF1775" s="94"/>
      <c r="AG1775" s="94"/>
      <c r="AH1775" s="94"/>
      <c r="AI1775" s="94"/>
      <c r="AJ1775" s="94"/>
      <c r="AK1775" s="94"/>
      <c r="AL1775" s="94"/>
      <c r="AM1775" s="94"/>
      <c r="AN1775" s="94"/>
      <c r="AO1775" s="94"/>
      <c r="AP1775" s="94"/>
      <c r="AQ1775" s="94"/>
      <c r="AR1775" s="94"/>
      <c r="AS1775" s="94"/>
      <c r="AT1775" s="94"/>
      <c r="AU1775" s="94"/>
      <c r="AV1775" s="94"/>
      <c r="AW1775" s="94"/>
      <c r="AX1775" s="94"/>
      <c r="AY1775" s="94"/>
      <c r="AZ1775" s="94"/>
      <c r="BA1775" s="166"/>
      <c r="BB1775" s="167"/>
    </row>
    <row r="1776" spans="1:55" s="78" customFormat="1" ht="15" customHeight="1" x14ac:dyDescent="0.3">
      <c r="I1776" s="151"/>
      <c r="J1776" s="151"/>
      <c r="Q1776" s="79"/>
      <c r="R1776" s="93"/>
      <c r="S1776" s="79"/>
      <c r="T1776" s="79"/>
      <c r="U1776" s="80"/>
      <c r="Z1776" s="95"/>
      <c r="AA1776" s="95"/>
      <c r="AB1776" s="95"/>
      <c r="AC1776" s="95"/>
      <c r="AD1776" s="95"/>
      <c r="AE1776" s="95"/>
      <c r="AF1776" s="95"/>
      <c r="AG1776" s="95"/>
      <c r="AH1776" s="95"/>
      <c r="AI1776" s="95"/>
      <c r="AJ1776" s="95"/>
      <c r="AK1776" s="95"/>
      <c r="AL1776" s="95"/>
      <c r="AM1776" s="95"/>
      <c r="AN1776" s="95"/>
      <c r="AO1776" s="95"/>
      <c r="AP1776" s="95"/>
      <c r="AQ1776" s="95"/>
      <c r="AR1776" s="95"/>
      <c r="AS1776" s="95"/>
      <c r="AT1776" s="95"/>
      <c r="AU1776" s="95"/>
      <c r="AV1776" s="95"/>
      <c r="AW1776" s="95"/>
      <c r="AX1776" s="95"/>
      <c r="AY1776" s="95"/>
      <c r="AZ1776" s="95"/>
      <c r="BA1776" s="168"/>
    </row>
    <row r="1777" spans="9:53" s="78" customFormat="1" ht="15" customHeight="1" x14ac:dyDescent="0.3">
      <c r="I1777" s="151"/>
      <c r="J1777" s="151"/>
      <c r="Q1777" s="79"/>
      <c r="R1777" s="93"/>
      <c r="S1777" s="79"/>
      <c r="T1777" s="79"/>
      <c r="U1777" s="80"/>
      <c r="Z1777" s="169"/>
      <c r="AA1777" s="169"/>
      <c r="AB1777" s="169"/>
      <c r="AC1777" s="169"/>
      <c r="AD1777" s="169"/>
      <c r="AE1777" s="169"/>
      <c r="AF1777" s="169"/>
      <c r="AG1777" s="169"/>
      <c r="AH1777" s="169"/>
      <c r="AI1777" s="169"/>
      <c r="AJ1777" s="169"/>
      <c r="AK1777" s="169"/>
      <c r="AL1777" s="169"/>
      <c r="AM1777" s="169"/>
      <c r="AN1777" s="169"/>
      <c r="AO1777" s="169"/>
      <c r="AP1777" s="169"/>
      <c r="AQ1777" s="169"/>
      <c r="AR1777" s="169"/>
      <c r="AS1777" s="169"/>
      <c r="AT1777" s="169"/>
      <c r="AU1777" s="169"/>
      <c r="AV1777" s="169"/>
      <c r="AW1777" s="169"/>
      <c r="AX1777" s="169"/>
      <c r="AY1777" s="169"/>
      <c r="AZ1777" s="169"/>
      <c r="BA1777" s="170"/>
    </row>
    <row r="1778" spans="9:53" s="78" customFormat="1" ht="15" customHeight="1" x14ac:dyDescent="0.3">
      <c r="I1778" s="151"/>
      <c r="J1778" s="151"/>
      <c r="Q1778" s="79"/>
      <c r="R1778" s="93"/>
      <c r="S1778" s="79"/>
      <c r="T1778" s="79"/>
      <c r="U1778" s="80"/>
      <c r="Z1778" s="94"/>
      <c r="AA1778" s="94"/>
      <c r="AB1778" s="94"/>
      <c r="AC1778" s="176"/>
      <c r="AD1778" s="94"/>
      <c r="AE1778" s="94"/>
      <c r="AF1778" s="94"/>
      <c r="AG1778" s="94"/>
      <c r="AH1778" s="94"/>
      <c r="AI1778" s="94"/>
      <c r="AJ1778" s="94"/>
      <c r="AK1778" s="94"/>
      <c r="AL1778" s="94"/>
      <c r="AM1778" s="94"/>
      <c r="AN1778" s="94"/>
      <c r="AO1778" s="94"/>
      <c r="AP1778" s="94"/>
      <c r="AQ1778" s="94"/>
      <c r="AR1778" s="94"/>
      <c r="AS1778" s="94"/>
      <c r="AT1778" s="94"/>
      <c r="AU1778" s="94"/>
      <c r="AV1778" s="94"/>
      <c r="AW1778" s="170"/>
      <c r="AX1778" s="94"/>
      <c r="AY1778" s="94"/>
      <c r="AZ1778" s="94"/>
      <c r="BA1778" s="171"/>
    </row>
    <row r="1779" spans="9:53" s="78" customFormat="1" ht="15" customHeight="1" x14ac:dyDescent="0.3">
      <c r="I1779" s="151"/>
      <c r="J1779" s="151"/>
      <c r="Q1779" s="79"/>
      <c r="R1779" s="93"/>
      <c r="S1779" s="79"/>
      <c r="T1779" s="79"/>
      <c r="U1779" s="80"/>
      <c r="Z1779" s="94"/>
      <c r="AA1779" s="94"/>
      <c r="AB1779" s="94"/>
      <c r="AC1779" s="94"/>
      <c r="AD1779" s="94"/>
      <c r="AE1779" s="94"/>
      <c r="AF1779" s="94"/>
      <c r="AG1779" s="94"/>
      <c r="AH1779" s="94"/>
      <c r="AI1779" s="94"/>
      <c r="AJ1779" s="94"/>
      <c r="AK1779" s="94"/>
      <c r="AL1779" s="94"/>
      <c r="AM1779" s="94"/>
      <c r="AN1779" s="94"/>
      <c r="AO1779" s="94"/>
      <c r="AP1779" s="94"/>
      <c r="AQ1779" s="94"/>
      <c r="AR1779" s="94"/>
      <c r="AS1779" s="94"/>
      <c r="AT1779" s="94"/>
      <c r="AU1779" s="94"/>
      <c r="AV1779" s="94"/>
      <c r="AW1779" s="170"/>
      <c r="AX1779" s="94"/>
      <c r="AY1779" s="94"/>
      <c r="AZ1779" s="94"/>
      <c r="BA1779" s="171"/>
    </row>
    <row r="1780" spans="9:53" s="78" customFormat="1" ht="15" customHeight="1" x14ac:dyDescent="0.3">
      <c r="I1780" s="151"/>
      <c r="J1780" s="151"/>
      <c r="Q1780" s="79"/>
      <c r="R1780" s="93"/>
      <c r="S1780" s="79"/>
      <c r="T1780" s="79"/>
      <c r="U1780" s="80"/>
      <c r="Z1780" s="94"/>
      <c r="AA1780" s="94"/>
      <c r="AB1780" s="94"/>
      <c r="AC1780" s="177"/>
      <c r="AD1780" s="177"/>
      <c r="AE1780" s="94"/>
      <c r="AF1780" s="94"/>
      <c r="AG1780" s="94"/>
      <c r="AH1780" s="94"/>
      <c r="AI1780" s="94"/>
      <c r="AJ1780" s="94"/>
      <c r="AK1780" s="94"/>
      <c r="AL1780" s="94"/>
      <c r="AM1780" s="94"/>
      <c r="AN1780" s="94"/>
      <c r="AO1780" s="94"/>
      <c r="AP1780" s="94"/>
      <c r="AQ1780" s="94"/>
      <c r="AR1780" s="94"/>
      <c r="AS1780" s="94"/>
      <c r="AT1780" s="94"/>
      <c r="AU1780" s="94"/>
      <c r="AV1780" s="94"/>
      <c r="AW1780" s="170"/>
      <c r="AX1780" s="94"/>
      <c r="AY1780" s="94"/>
      <c r="AZ1780" s="94"/>
      <c r="BA1780" s="171"/>
    </row>
    <row r="1781" spans="9:53" s="78" customFormat="1" ht="15" customHeight="1" x14ac:dyDescent="0.3">
      <c r="I1781" s="151"/>
      <c r="J1781" s="151"/>
      <c r="Q1781" s="79"/>
      <c r="R1781" s="93"/>
      <c r="S1781" s="79"/>
      <c r="T1781" s="79"/>
      <c r="U1781" s="80"/>
      <c r="Z1781" s="94"/>
      <c r="AA1781" s="94"/>
      <c r="AB1781" s="177"/>
      <c r="AC1781" s="177"/>
      <c r="AD1781" s="94"/>
      <c r="AE1781" s="94"/>
      <c r="AF1781" s="94"/>
      <c r="AG1781" s="94"/>
      <c r="AH1781" s="94"/>
      <c r="AI1781" s="94"/>
      <c r="AJ1781" s="94"/>
      <c r="AK1781" s="94"/>
      <c r="AL1781" s="94"/>
      <c r="AM1781" s="94"/>
      <c r="AN1781" s="94"/>
      <c r="AO1781" s="94"/>
      <c r="AP1781" s="94"/>
      <c r="AQ1781" s="94"/>
      <c r="AR1781" s="94"/>
      <c r="AS1781" s="94"/>
      <c r="AT1781" s="94"/>
      <c r="AU1781" s="94"/>
      <c r="AV1781" s="94"/>
      <c r="AW1781" s="94"/>
      <c r="AX1781" s="94"/>
      <c r="AY1781" s="94"/>
      <c r="AZ1781" s="94"/>
      <c r="BA1781" s="94"/>
    </row>
    <row r="1782" spans="9:53" s="78" customFormat="1" ht="15" customHeight="1" x14ac:dyDescent="0.3">
      <c r="I1782" s="151"/>
      <c r="J1782" s="151"/>
      <c r="Q1782" s="79"/>
      <c r="R1782" s="93"/>
      <c r="S1782" s="79"/>
      <c r="T1782" s="79"/>
      <c r="U1782" s="80"/>
      <c r="Z1782" s="94"/>
      <c r="AA1782" s="94"/>
      <c r="AB1782" s="94"/>
      <c r="AC1782" s="94"/>
      <c r="AD1782" s="94"/>
      <c r="AE1782" s="94"/>
      <c r="AF1782" s="94"/>
      <c r="AG1782" s="94"/>
      <c r="AH1782" s="94"/>
      <c r="AI1782" s="94"/>
      <c r="AJ1782" s="94"/>
      <c r="AK1782" s="94"/>
      <c r="AL1782" s="94"/>
      <c r="AM1782" s="94"/>
      <c r="AN1782" s="94"/>
      <c r="AO1782" s="94"/>
      <c r="AP1782" s="94"/>
      <c r="AQ1782" s="94"/>
      <c r="AR1782" s="94"/>
      <c r="AS1782" s="94"/>
      <c r="AT1782" s="94"/>
      <c r="AU1782" s="94"/>
      <c r="AV1782" s="94"/>
      <c r="AW1782" s="94"/>
      <c r="AX1782" s="94"/>
      <c r="AY1782" s="94"/>
      <c r="AZ1782" s="94"/>
      <c r="BA1782" s="94"/>
    </row>
    <row r="1783" spans="9:53" x14ac:dyDescent="0.3">
      <c r="Q1783" s="46"/>
      <c r="R1783" s="65"/>
      <c r="S1783" s="46"/>
      <c r="T1783" s="46"/>
      <c r="U1783" s="57"/>
      <c r="Z1783" s="64"/>
      <c r="AA1783" s="64"/>
      <c r="AB1783" s="64"/>
      <c r="AC1783" s="64"/>
      <c r="AD1783" s="64"/>
      <c r="AE1783" s="64"/>
      <c r="AF1783" s="64"/>
      <c r="AG1783" s="64"/>
      <c r="AH1783" s="64"/>
      <c r="AI1783" s="64"/>
      <c r="AJ1783" s="64"/>
      <c r="AK1783" s="64"/>
      <c r="AL1783" s="64"/>
      <c r="AM1783" s="64"/>
      <c r="AN1783" s="64"/>
      <c r="AO1783" s="64"/>
      <c r="AP1783" s="64"/>
      <c r="AQ1783" s="64"/>
      <c r="AR1783" s="64"/>
      <c r="AS1783" s="64"/>
      <c r="AT1783" s="64"/>
      <c r="AU1783" s="64"/>
      <c r="AV1783" s="64"/>
      <c r="AW1783" s="64"/>
      <c r="AX1783" s="64"/>
      <c r="AY1783" s="64"/>
      <c r="AZ1783" s="64"/>
      <c r="BA1783" s="64"/>
    </row>
    <row r="1784" spans="9:53" x14ac:dyDescent="0.3">
      <c r="Q1784" s="46"/>
      <c r="R1784" s="65"/>
      <c r="S1784" s="46"/>
      <c r="T1784" s="46"/>
      <c r="U1784" s="57"/>
      <c r="Z1784" s="64"/>
      <c r="AA1784" s="64"/>
      <c r="AB1784" s="64"/>
      <c r="AC1784" s="64"/>
      <c r="AD1784" s="64"/>
      <c r="AE1784" s="64"/>
      <c r="AF1784" s="64"/>
      <c r="AG1784" s="64"/>
      <c r="AH1784" s="64"/>
      <c r="AI1784" s="64"/>
      <c r="AJ1784" s="64"/>
      <c r="AK1784" s="64"/>
      <c r="AL1784" s="64"/>
      <c r="AM1784" s="64"/>
      <c r="AN1784" s="64"/>
      <c r="AO1784" s="64"/>
      <c r="AP1784" s="64"/>
      <c r="AQ1784" s="64"/>
      <c r="AR1784" s="64"/>
      <c r="AS1784" s="64"/>
      <c r="AT1784" s="64"/>
      <c r="AU1784" s="64"/>
      <c r="AV1784" s="64"/>
      <c r="AW1784" s="64"/>
      <c r="AX1784" s="64"/>
      <c r="AY1784" s="64"/>
      <c r="AZ1784" s="64"/>
      <c r="BA1784" s="64"/>
    </row>
    <row r="1785" spans="9:53" x14ac:dyDescent="0.3">
      <c r="Q1785" s="46"/>
      <c r="R1785" s="65"/>
      <c r="S1785" s="46"/>
      <c r="T1785" s="46"/>
      <c r="U1785" s="57"/>
      <c r="Z1785" s="64"/>
      <c r="AA1785" s="64"/>
      <c r="AB1785" s="64"/>
      <c r="AC1785" s="64"/>
      <c r="AD1785" s="64"/>
      <c r="AE1785" s="64"/>
      <c r="AF1785" s="64"/>
      <c r="AG1785" s="64"/>
      <c r="AH1785" s="64"/>
      <c r="AI1785" s="64"/>
      <c r="AJ1785" s="64"/>
      <c r="AK1785" s="64"/>
      <c r="AL1785" s="64"/>
      <c r="AM1785" s="64"/>
      <c r="AN1785" s="64"/>
      <c r="AO1785" s="64"/>
      <c r="AP1785" s="64"/>
      <c r="AQ1785" s="64"/>
      <c r="AR1785" s="64"/>
      <c r="AS1785" s="64"/>
      <c r="AT1785" s="64"/>
      <c r="AU1785" s="64"/>
      <c r="AV1785" s="64"/>
      <c r="AW1785" s="64"/>
      <c r="AX1785" s="64"/>
      <c r="AY1785" s="64"/>
      <c r="AZ1785" s="64"/>
      <c r="BA1785" s="64"/>
    </row>
    <row r="1786" spans="9:53" x14ac:dyDescent="0.3">
      <c r="I1786" s="45"/>
      <c r="J1786" s="45"/>
      <c r="Q1786" s="46"/>
      <c r="R1786" s="65"/>
      <c r="S1786" s="46"/>
      <c r="T1786" s="46"/>
      <c r="U1786" s="57"/>
      <c r="Z1786" s="64"/>
      <c r="AA1786" s="64"/>
      <c r="AB1786" s="64"/>
      <c r="AC1786" s="64"/>
      <c r="AD1786" s="64"/>
      <c r="AE1786" s="64"/>
      <c r="AF1786" s="64"/>
      <c r="AG1786" s="64"/>
      <c r="AH1786" s="64"/>
      <c r="AI1786" s="64"/>
      <c r="AJ1786" s="64"/>
      <c r="AK1786" s="64"/>
      <c r="AL1786" s="64"/>
      <c r="AM1786" s="64"/>
      <c r="AN1786" s="64"/>
      <c r="AO1786" s="64"/>
      <c r="AP1786" s="64"/>
      <c r="AQ1786" s="64"/>
      <c r="AR1786" s="64"/>
      <c r="AS1786" s="64"/>
      <c r="AT1786" s="64"/>
      <c r="AU1786" s="64"/>
      <c r="AV1786" s="64"/>
      <c r="AW1786" s="64"/>
      <c r="AX1786" s="64"/>
      <c r="AY1786" s="64"/>
      <c r="AZ1786" s="64"/>
      <c r="BA1786" s="64"/>
    </row>
    <row r="1787" spans="9:53" x14ac:dyDescent="0.3">
      <c r="I1787" s="45"/>
      <c r="J1787" s="45"/>
      <c r="Q1787" s="46"/>
      <c r="R1787" s="65"/>
      <c r="S1787" s="46"/>
      <c r="T1787" s="46"/>
      <c r="U1787" s="57"/>
      <c r="Z1787" s="64"/>
      <c r="AA1787" s="64"/>
      <c r="AB1787" s="64"/>
      <c r="AC1787" s="64"/>
      <c r="AD1787" s="64"/>
      <c r="AE1787" s="64"/>
      <c r="AF1787" s="64"/>
      <c r="AG1787" s="64"/>
      <c r="AH1787" s="64"/>
      <c r="AI1787" s="64"/>
      <c r="AJ1787" s="64"/>
      <c r="AK1787" s="64"/>
      <c r="AL1787" s="64"/>
      <c r="AM1787" s="64"/>
      <c r="AN1787" s="64"/>
      <c r="AO1787" s="64"/>
      <c r="AP1787" s="64"/>
      <c r="AQ1787" s="64"/>
      <c r="AR1787" s="64"/>
      <c r="AS1787" s="64"/>
      <c r="AT1787" s="64"/>
      <c r="AU1787" s="64"/>
      <c r="AV1787" s="64"/>
      <c r="AW1787" s="64"/>
      <c r="AX1787" s="64"/>
      <c r="AY1787" s="64"/>
      <c r="AZ1787" s="64"/>
      <c r="BA1787" s="64"/>
    </row>
    <row r="1788" spans="9:53" x14ac:dyDescent="0.3">
      <c r="I1788" s="45"/>
      <c r="J1788" s="45"/>
      <c r="Q1788" s="46"/>
      <c r="R1788" s="65"/>
      <c r="S1788" s="46"/>
      <c r="T1788" s="46"/>
      <c r="U1788" s="57"/>
      <c r="Z1788" s="64"/>
      <c r="AA1788" s="64"/>
      <c r="AB1788" s="64"/>
      <c r="AC1788" s="64"/>
      <c r="AD1788" s="64"/>
      <c r="AE1788" s="64"/>
      <c r="AF1788" s="64"/>
      <c r="AG1788" s="64"/>
      <c r="AH1788" s="64"/>
      <c r="AI1788" s="64"/>
      <c r="AJ1788" s="64"/>
      <c r="AK1788" s="64"/>
      <c r="AL1788" s="64"/>
      <c r="AM1788" s="64"/>
      <c r="AN1788" s="64"/>
      <c r="AO1788" s="64"/>
      <c r="AP1788" s="64"/>
      <c r="AQ1788" s="64"/>
      <c r="AR1788" s="64"/>
      <c r="AS1788" s="64"/>
      <c r="AT1788" s="64"/>
      <c r="AU1788" s="64"/>
      <c r="AV1788" s="64"/>
      <c r="AW1788" s="64"/>
      <c r="AX1788" s="64"/>
      <c r="AY1788" s="64"/>
      <c r="AZ1788" s="64"/>
      <c r="BA1788" s="64"/>
    </row>
    <row r="1789" spans="9:53" x14ac:dyDescent="0.3">
      <c r="I1789" s="45"/>
      <c r="J1789" s="45"/>
      <c r="Q1789" s="46"/>
      <c r="R1789" s="65"/>
      <c r="S1789" s="46"/>
      <c r="T1789" s="46"/>
      <c r="U1789" s="57"/>
      <c r="Z1789" s="64"/>
      <c r="AA1789" s="64"/>
      <c r="AB1789" s="64"/>
      <c r="AC1789" s="64"/>
      <c r="AD1789" s="64"/>
      <c r="AE1789" s="64"/>
      <c r="AF1789" s="64"/>
      <c r="AG1789" s="64"/>
      <c r="AH1789" s="64"/>
      <c r="AI1789" s="64"/>
      <c r="AJ1789" s="64"/>
      <c r="AK1789" s="64"/>
      <c r="AL1789" s="64"/>
      <c r="AM1789" s="64"/>
      <c r="AN1789" s="64"/>
      <c r="AO1789" s="64"/>
      <c r="AP1789" s="64"/>
      <c r="AQ1789" s="64"/>
      <c r="AR1789" s="64"/>
      <c r="AS1789" s="64"/>
      <c r="AT1789" s="64"/>
      <c r="AU1789" s="64"/>
      <c r="AV1789" s="64"/>
      <c r="AW1789" s="64"/>
      <c r="AX1789" s="64"/>
      <c r="AY1789" s="64"/>
      <c r="AZ1789" s="64"/>
      <c r="BA1789" s="64"/>
    </row>
    <row r="1790" spans="9:53" x14ac:dyDescent="0.3">
      <c r="I1790" s="45"/>
      <c r="J1790" s="45"/>
      <c r="Q1790" s="46"/>
      <c r="R1790" s="65"/>
      <c r="S1790" s="46"/>
      <c r="T1790" s="46"/>
      <c r="U1790" s="57"/>
      <c r="Z1790" s="64"/>
      <c r="AA1790" s="64"/>
      <c r="AB1790" s="64"/>
      <c r="AC1790" s="64"/>
      <c r="AD1790" s="64"/>
      <c r="AE1790" s="64"/>
      <c r="AF1790" s="64"/>
      <c r="AG1790" s="64"/>
      <c r="AH1790" s="64"/>
      <c r="AI1790" s="64"/>
      <c r="AJ1790" s="64"/>
      <c r="AK1790" s="64"/>
      <c r="AL1790" s="64"/>
      <c r="AM1790" s="64"/>
      <c r="AN1790" s="64"/>
      <c r="AO1790" s="64"/>
      <c r="AP1790" s="64"/>
      <c r="AQ1790" s="64"/>
      <c r="AR1790" s="64"/>
      <c r="AS1790" s="64"/>
      <c r="AT1790" s="64"/>
      <c r="AU1790" s="64"/>
      <c r="AV1790" s="64"/>
      <c r="AW1790" s="64"/>
      <c r="AX1790" s="64"/>
      <c r="AY1790" s="64"/>
      <c r="AZ1790" s="64"/>
      <c r="BA1790" s="64"/>
    </row>
    <row r="1791" spans="9:53" x14ac:dyDescent="0.3">
      <c r="I1791" s="45"/>
      <c r="J1791" s="45"/>
      <c r="Q1791" s="46"/>
      <c r="R1791" s="65"/>
      <c r="S1791" s="46"/>
      <c r="T1791" s="46"/>
      <c r="U1791" s="57"/>
      <c r="Z1791" s="64"/>
      <c r="AA1791" s="64"/>
      <c r="AB1791" s="64"/>
      <c r="AC1791" s="64"/>
      <c r="AD1791" s="64"/>
      <c r="AE1791" s="64"/>
      <c r="AF1791" s="64"/>
      <c r="AG1791" s="64"/>
      <c r="AH1791" s="64"/>
      <c r="AI1791" s="64"/>
      <c r="AJ1791" s="64"/>
      <c r="AK1791" s="64"/>
      <c r="AL1791" s="64"/>
      <c r="AM1791" s="64"/>
      <c r="AN1791" s="64"/>
      <c r="AO1791" s="64"/>
      <c r="AP1791" s="64"/>
      <c r="AQ1791" s="64"/>
      <c r="AR1791" s="64"/>
      <c r="AS1791" s="64"/>
      <c r="AT1791" s="64"/>
      <c r="AU1791" s="64"/>
      <c r="AV1791" s="64"/>
      <c r="AW1791" s="64"/>
      <c r="AX1791" s="64"/>
      <c r="AY1791" s="64"/>
      <c r="AZ1791" s="64"/>
      <c r="BA1791" s="64"/>
    </row>
    <row r="1792" spans="9:53" x14ac:dyDescent="0.3">
      <c r="I1792" s="45"/>
      <c r="J1792" s="45"/>
      <c r="Q1792" s="46"/>
      <c r="R1792" s="65"/>
      <c r="S1792" s="46"/>
      <c r="T1792" s="46"/>
      <c r="U1792" s="57"/>
      <c r="Z1792" s="64"/>
      <c r="AA1792" s="64"/>
      <c r="AB1792" s="64"/>
      <c r="AC1792" s="64"/>
      <c r="AD1792" s="64"/>
      <c r="AE1792" s="64"/>
      <c r="AF1792" s="64"/>
      <c r="AG1792" s="64"/>
      <c r="AH1792" s="64"/>
      <c r="AI1792" s="64"/>
      <c r="AJ1792" s="64"/>
      <c r="AK1792" s="64"/>
      <c r="AL1792" s="64"/>
      <c r="AM1792" s="64"/>
      <c r="AN1792" s="64"/>
      <c r="AO1792" s="64"/>
      <c r="AP1792" s="64"/>
      <c r="AQ1792" s="64"/>
      <c r="AR1792" s="64"/>
      <c r="AS1792" s="64"/>
      <c r="AT1792" s="64"/>
      <c r="AU1792" s="64"/>
      <c r="AV1792" s="64"/>
      <c r="AW1792" s="64"/>
      <c r="AX1792" s="64"/>
      <c r="AY1792" s="64"/>
      <c r="AZ1792" s="64"/>
      <c r="BA1792" s="64"/>
    </row>
    <row r="1793" spans="9:53" x14ac:dyDescent="0.3">
      <c r="I1793" s="45"/>
      <c r="J1793" s="45"/>
      <c r="Q1793" s="46"/>
      <c r="R1793" s="65"/>
      <c r="S1793" s="46"/>
      <c r="T1793" s="46"/>
      <c r="U1793" s="57"/>
      <c r="Z1793" s="64"/>
      <c r="AA1793" s="64"/>
      <c r="AB1793" s="64"/>
      <c r="AC1793" s="64"/>
      <c r="AD1793" s="64"/>
      <c r="AE1793" s="64"/>
      <c r="AF1793" s="64"/>
      <c r="AG1793" s="64"/>
      <c r="AH1793" s="64"/>
      <c r="AI1793" s="64"/>
      <c r="AJ1793" s="64"/>
      <c r="AK1793" s="64"/>
      <c r="AL1793" s="64"/>
      <c r="AM1793" s="64"/>
      <c r="AN1793" s="64"/>
      <c r="AO1793" s="64"/>
      <c r="AP1793" s="64"/>
      <c r="AQ1793" s="64"/>
      <c r="AR1793" s="64"/>
      <c r="AS1793" s="64"/>
      <c r="AT1793" s="64"/>
      <c r="AU1793" s="64"/>
      <c r="AV1793" s="64"/>
      <c r="AW1793" s="64"/>
      <c r="AX1793" s="64"/>
      <c r="AY1793" s="64"/>
      <c r="AZ1793" s="64"/>
      <c r="BA1793" s="64"/>
    </row>
    <row r="1794" spans="9:53" x14ac:dyDescent="0.3">
      <c r="I1794" s="45"/>
      <c r="J1794" s="45"/>
      <c r="Q1794" s="46"/>
      <c r="R1794" s="65"/>
      <c r="S1794" s="46"/>
      <c r="T1794" s="46"/>
      <c r="U1794" s="57"/>
      <c r="Z1794" s="64"/>
      <c r="AA1794" s="64"/>
      <c r="AB1794" s="64"/>
      <c r="AC1794" s="64"/>
      <c r="AD1794" s="64"/>
      <c r="AE1794" s="64"/>
      <c r="AF1794" s="64"/>
      <c r="AG1794" s="64"/>
      <c r="AH1794" s="64"/>
      <c r="AI1794" s="64"/>
      <c r="AJ1794" s="64"/>
      <c r="AK1794" s="64"/>
      <c r="AL1794" s="64"/>
      <c r="AM1794" s="64"/>
      <c r="AN1794" s="64"/>
      <c r="AO1794" s="64"/>
      <c r="AP1794" s="64"/>
      <c r="AQ1794" s="64"/>
      <c r="AR1794" s="64"/>
      <c r="AS1794" s="64"/>
      <c r="AT1794" s="64"/>
      <c r="AU1794" s="64"/>
      <c r="AV1794" s="64"/>
      <c r="AW1794" s="64"/>
      <c r="AX1794" s="64"/>
      <c r="AY1794" s="64"/>
      <c r="AZ1794" s="64"/>
      <c r="BA1794" s="64"/>
    </row>
    <row r="1795" spans="9:53" x14ac:dyDescent="0.3">
      <c r="I1795" s="45"/>
      <c r="J1795" s="45"/>
      <c r="Q1795" s="46"/>
      <c r="R1795" s="65"/>
      <c r="S1795" s="46"/>
      <c r="T1795" s="46"/>
      <c r="U1795" s="57"/>
      <c r="Z1795" s="64"/>
      <c r="AA1795" s="64"/>
      <c r="AB1795" s="64"/>
      <c r="AC1795" s="64"/>
      <c r="AD1795" s="64"/>
      <c r="AE1795" s="64"/>
      <c r="AF1795" s="64"/>
      <c r="AG1795" s="64"/>
      <c r="AH1795" s="64"/>
      <c r="AI1795" s="64"/>
      <c r="AJ1795" s="64"/>
      <c r="AK1795" s="64"/>
      <c r="AL1795" s="64"/>
      <c r="AM1795" s="64"/>
      <c r="AN1795" s="64"/>
      <c r="AO1795" s="64"/>
      <c r="AP1795" s="64"/>
      <c r="AQ1795" s="64"/>
      <c r="AR1795" s="64"/>
      <c r="AS1795" s="64"/>
      <c r="AT1795" s="64"/>
      <c r="AU1795" s="64"/>
      <c r="AV1795" s="64"/>
      <c r="AW1795" s="64"/>
      <c r="AX1795" s="64"/>
      <c r="AY1795" s="64"/>
      <c r="AZ1795" s="64"/>
      <c r="BA1795" s="64"/>
    </row>
    <row r="1796" spans="9:53" x14ac:dyDescent="0.3">
      <c r="I1796" s="45"/>
      <c r="J1796" s="45"/>
      <c r="Q1796" s="46"/>
      <c r="R1796" s="65"/>
      <c r="S1796" s="46"/>
      <c r="T1796" s="46"/>
      <c r="U1796" s="57"/>
      <c r="Z1796" s="64"/>
      <c r="AA1796" s="64"/>
      <c r="AB1796" s="64"/>
      <c r="AC1796" s="64"/>
      <c r="AD1796" s="64"/>
      <c r="AE1796" s="64"/>
      <c r="AF1796" s="64"/>
      <c r="AG1796" s="64"/>
      <c r="AH1796" s="64"/>
      <c r="AI1796" s="64"/>
      <c r="AJ1796" s="64"/>
      <c r="AK1796" s="64"/>
      <c r="AL1796" s="64"/>
      <c r="AM1796" s="64"/>
      <c r="AN1796" s="64"/>
      <c r="AO1796" s="64"/>
      <c r="AP1796" s="64"/>
      <c r="AQ1796" s="64"/>
      <c r="AR1796" s="64"/>
      <c r="AS1796" s="64"/>
      <c r="AT1796" s="64"/>
      <c r="AU1796" s="64"/>
      <c r="AV1796" s="64"/>
      <c r="AW1796" s="64"/>
      <c r="AX1796" s="64"/>
      <c r="AY1796" s="64"/>
      <c r="AZ1796" s="64"/>
      <c r="BA1796" s="64"/>
    </row>
    <row r="1797" spans="9:53" x14ac:dyDescent="0.3">
      <c r="I1797" s="45"/>
      <c r="J1797" s="45"/>
      <c r="Q1797" s="46"/>
      <c r="R1797" s="65"/>
      <c r="S1797" s="46"/>
      <c r="T1797" s="46"/>
      <c r="U1797" s="57"/>
      <c r="Z1797" s="64"/>
      <c r="AA1797" s="64"/>
      <c r="AB1797" s="64"/>
      <c r="AC1797" s="64"/>
      <c r="AD1797" s="64"/>
      <c r="AE1797" s="64"/>
      <c r="AF1797" s="64"/>
      <c r="AG1797" s="64"/>
      <c r="AH1797" s="64"/>
      <c r="AI1797" s="64"/>
      <c r="AJ1797" s="64"/>
      <c r="AK1797" s="64"/>
      <c r="AL1797" s="64"/>
      <c r="AM1797" s="64"/>
      <c r="AN1797" s="64"/>
      <c r="AO1797" s="64"/>
      <c r="AP1797" s="64"/>
      <c r="AQ1797" s="64"/>
      <c r="AR1797" s="64"/>
      <c r="AS1797" s="64"/>
      <c r="AT1797" s="64"/>
      <c r="AU1797" s="64"/>
      <c r="AV1797" s="64"/>
      <c r="AW1797" s="64"/>
      <c r="AX1797" s="64"/>
      <c r="AY1797" s="64"/>
      <c r="AZ1797" s="64"/>
      <c r="BA1797" s="64"/>
    </row>
    <row r="1798" spans="9:53" x14ac:dyDescent="0.3">
      <c r="I1798" s="45"/>
      <c r="J1798" s="45"/>
      <c r="Q1798" s="46"/>
      <c r="R1798" s="65"/>
      <c r="S1798" s="46"/>
      <c r="T1798" s="46"/>
      <c r="U1798" s="57"/>
      <c r="Z1798" s="64"/>
      <c r="AA1798" s="64"/>
      <c r="AB1798" s="64"/>
      <c r="AC1798" s="64"/>
      <c r="AD1798" s="64"/>
      <c r="AE1798" s="64"/>
      <c r="AF1798" s="64"/>
      <c r="AG1798" s="64"/>
      <c r="AH1798" s="64"/>
      <c r="AI1798" s="64"/>
      <c r="AJ1798" s="64"/>
      <c r="AK1798" s="64"/>
      <c r="AL1798" s="64"/>
      <c r="AM1798" s="64"/>
      <c r="AN1798" s="64"/>
      <c r="AO1798" s="64"/>
      <c r="AP1798" s="64"/>
      <c r="AQ1798" s="64"/>
      <c r="AR1798" s="64"/>
      <c r="AS1798" s="64"/>
      <c r="AT1798" s="64"/>
      <c r="AU1798" s="64"/>
      <c r="AV1798" s="64"/>
      <c r="AW1798" s="64"/>
      <c r="AX1798" s="64"/>
      <c r="AY1798" s="64"/>
      <c r="AZ1798" s="64"/>
      <c r="BA1798" s="64"/>
    </row>
    <row r="1799" spans="9:53" x14ac:dyDescent="0.3">
      <c r="I1799" s="45"/>
      <c r="J1799" s="45"/>
      <c r="Q1799" s="46"/>
      <c r="R1799" s="65"/>
      <c r="S1799" s="46"/>
      <c r="T1799" s="46"/>
      <c r="U1799" s="57"/>
      <c r="Z1799" s="64"/>
      <c r="AA1799" s="64"/>
      <c r="AB1799" s="64"/>
      <c r="AC1799" s="64"/>
      <c r="AD1799" s="64"/>
      <c r="AE1799" s="64"/>
      <c r="AF1799" s="64"/>
      <c r="AG1799" s="64"/>
      <c r="AH1799" s="64"/>
      <c r="AI1799" s="64"/>
      <c r="AJ1799" s="64"/>
      <c r="AK1799" s="64"/>
      <c r="AL1799" s="64"/>
      <c r="AM1799" s="64"/>
      <c r="AN1799" s="64"/>
      <c r="AO1799" s="64"/>
      <c r="AP1799" s="64"/>
      <c r="AQ1799" s="64"/>
      <c r="AR1799" s="64"/>
      <c r="AS1799" s="64"/>
      <c r="AT1799" s="64"/>
      <c r="AU1799" s="64"/>
      <c r="AV1799" s="64"/>
      <c r="AW1799" s="64"/>
      <c r="AX1799" s="64"/>
      <c r="AY1799" s="64"/>
      <c r="AZ1799" s="64"/>
      <c r="BA1799" s="64"/>
    </row>
    <row r="1800" spans="9:53" x14ac:dyDescent="0.3">
      <c r="I1800" s="45"/>
      <c r="J1800" s="45"/>
      <c r="Q1800" s="46"/>
      <c r="R1800" s="65"/>
      <c r="S1800" s="46"/>
      <c r="T1800" s="46"/>
      <c r="U1800" s="57"/>
      <c r="Z1800" s="64"/>
      <c r="AA1800" s="64"/>
      <c r="AB1800" s="64"/>
      <c r="AC1800" s="64"/>
      <c r="AD1800" s="64"/>
      <c r="AE1800" s="64"/>
      <c r="AF1800" s="64"/>
      <c r="AG1800" s="64"/>
      <c r="AH1800" s="64"/>
      <c r="AI1800" s="64"/>
      <c r="AJ1800" s="64"/>
      <c r="AK1800" s="64"/>
      <c r="AL1800" s="64"/>
      <c r="AM1800" s="64"/>
      <c r="AN1800" s="64"/>
      <c r="AO1800" s="64"/>
      <c r="AP1800" s="64"/>
      <c r="AQ1800" s="64"/>
      <c r="AR1800" s="64"/>
      <c r="AS1800" s="64"/>
      <c r="AT1800" s="64"/>
      <c r="AU1800" s="64"/>
      <c r="AV1800" s="64"/>
      <c r="AW1800" s="64"/>
      <c r="AX1800" s="64"/>
      <c r="AY1800" s="64"/>
      <c r="AZ1800" s="64"/>
      <c r="BA1800" s="64"/>
    </row>
    <row r="1801" spans="9:53" x14ac:dyDescent="0.3">
      <c r="I1801" s="45"/>
      <c r="J1801" s="45"/>
      <c r="Q1801" s="46"/>
      <c r="R1801" s="65"/>
      <c r="S1801" s="46"/>
      <c r="T1801" s="46"/>
      <c r="U1801" s="57"/>
      <c r="Z1801" s="64"/>
      <c r="AA1801" s="64"/>
      <c r="AB1801" s="64"/>
      <c r="AC1801" s="64"/>
      <c r="AD1801" s="64"/>
      <c r="AE1801" s="64"/>
      <c r="AF1801" s="64"/>
      <c r="AG1801" s="64"/>
      <c r="AH1801" s="64"/>
      <c r="AI1801" s="64"/>
      <c r="AJ1801" s="64"/>
      <c r="AK1801" s="64"/>
      <c r="AL1801" s="64"/>
      <c r="AM1801" s="64"/>
      <c r="AN1801" s="64"/>
      <c r="AO1801" s="64"/>
      <c r="AP1801" s="64"/>
      <c r="AQ1801" s="64"/>
      <c r="AR1801" s="64"/>
      <c r="AS1801" s="64"/>
      <c r="AT1801" s="64"/>
      <c r="AU1801" s="64"/>
      <c r="AV1801" s="64"/>
      <c r="AW1801" s="64"/>
      <c r="AX1801" s="64"/>
      <c r="AY1801" s="64"/>
      <c r="AZ1801" s="64"/>
      <c r="BA1801" s="64"/>
    </row>
    <row r="1802" spans="9:53" x14ac:dyDescent="0.3">
      <c r="I1802" s="45"/>
      <c r="J1802" s="45"/>
      <c r="Q1802" s="46"/>
      <c r="R1802" s="65"/>
      <c r="S1802" s="46"/>
      <c r="T1802" s="46"/>
      <c r="U1802" s="57"/>
      <c r="Z1802" s="64"/>
      <c r="AA1802" s="64"/>
      <c r="AB1802" s="64"/>
      <c r="AC1802" s="64"/>
      <c r="AD1802" s="64"/>
      <c r="AE1802" s="64"/>
      <c r="AF1802" s="64"/>
      <c r="AG1802" s="64"/>
      <c r="AH1802" s="64"/>
      <c r="AI1802" s="64"/>
      <c r="AJ1802" s="64"/>
      <c r="AK1802" s="64"/>
      <c r="AL1802" s="64"/>
      <c r="AM1802" s="64"/>
      <c r="AN1802" s="64"/>
      <c r="AO1802" s="64"/>
      <c r="AP1802" s="64"/>
      <c r="AQ1802" s="64"/>
      <c r="AR1802" s="64"/>
      <c r="AS1802" s="64"/>
      <c r="AT1802" s="64"/>
      <c r="AU1802" s="64"/>
      <c r="AV1802" s="64"/>
      <c r="AW1802" s="64"/>
      <c r="AX1802" s="64"/>
      <c r="AY1802" s="64"/>
      <c r="AZ1802" s="64"/>
      <c r="BA1802" s="64"/>
    </row>
    <row r="1803" spans="9:53" x14ac:dyDescent="0.3">
      <c r="I1803" s="45"/>
      <c r="J1803" s="45"/>
      <c r="Q1803" s="46"/>
      <c r="R1803" s="65"/>
      <c r="S1803" s="46"/>
      <c r="T1803" s="46"/>
      <c r="U1803" s="57"/>
      <c r="Z1803" s="64"/>
      <c r="AA1803" s="64"/>
      <c r="AB1803" s="64"/>
      <c r="AC1803" s="64"/>
      <c r="AD1803" s="64"/>
      <c r="AE1803" s="64"/>
      <c r="AF1803" s="64"/>
      <c r="AG1803" s="64"/>
      <c r="AH1803" s="64"/>
      <c r="AI1803" s="64"/>
      <c r="AJ1803" s="64"/>
      <c r="AK1803" s="64"/>
      <c r="AL1803" s="64"/>
      <c r="AM1803" s="64"/>
      <c r="AN1803" s="64"/>
      <c r="AO1803" s="64"/>
      <c r="AP1803" s="64"/>
      <c r="AQ1803" s="64"/>
      <c r="AR1803" s="64"/>
      <c r="AS1803" s="64"/>
      <c r="AT1803" s="64"/>
      <c r="AU1803" s="64"/>
      <c r="AV1803" s="64"/>
      <c r="AW1803" s="64"/>
      <c r="AX1803" s="64"/>
      <c r="AY1803" s="64"/>
      <c r="AZ1803" s="64"/>
      <c r="BA1803" s="64"/>
    </row>
    <row r="1804" spans="9:53" x14ac:dyDescent="0.3">
      <c r="I1804" s="45"/>
      <c r="J1804" s="45"/>
      <c r="Q1804" s="46"/>
      <c r="R1804" s="65"/>
      <c r="S1804" s="46"/>
      <c r="T1804" s="46"/>
      <c r="U1804" s="57"/>
      <c r="Z1804" s="64"/>
      <c r="AA1804" s="64"/>
      <c r="AB1804" s="64"/>
      <c r="AC1804" s="64"/>
      <c r="AD1804" s="64"/>
      <c r="AE1804" s="64"/>
      <c r="AF1804" s="64"/>
      <c r="AG1804" s="64"/>
      <c r="AH1804" s="64"/>
      <c r="AI1804" s="64"/>
      <c r="AJ1804" s="64"/>
      <c r="AK1804" s="64"/>
      <c r="AL1804" s="64"/>
      <c r="AM1804" s="64"/>
      <c r="AN1804" s="64"/>
      <c r="AO1804" s="64"/>
      <c r="AP1804" s="64"/>
      <c r="AQ1804" s="64"/>
      <c r="AR1804" s="64"/>
      <c r="AS1804" s="64"/>
      <c r="AT1804" s="64"/>
      <c r="AU1804" s="64"/>
      <c r="AV1804" s="64"/>
      <c r="AW1804" s="64"/>
      <c r="AX1804" s="64"/>
      <c r="AY1804" s="64"/>
      <c r="AZ1804" s="64"/>
      <c r="BA1804" s="64"/>
    </row>
    <row r="1805" spans="9:53" x14ac:dyDescent="0.3">
      <c r="I1805" s="45"/>
      <c r="J1805" s="45"/>
      <c r="Q1805" s="46"/>
      <c r="R1805" s="65"/>
      <c r="S1805" s="46"/>
      <c r="T1805" s="46"/>
      <c r="U1805" s="57"/>
      <c r="Z1805" s="64"/>
      <c r="AA1805" s="64"/>
      <c r="AB1805" s="64"/>
      <c r="AC1805" s="64"/>
      <c r="AD1805" s="64"/>
      <c r="AE1805" s="64"/>
      <c r="AF1805" s="64"/>
      <c r="AG1805" s="64"/>
      <c r="AH1805" s="64"/>
      <c r="AI1805" s="64"/>
      <c r="AJ1805" s="64"/>
      <c r="AK1805" s="64"/>
      <c r="AL1805" s="64"/>
      <c r="AM1805" s="64"/>
      <c r="AN1805" s="64"/>
      <c r="AO1805" s="64"/>
      <c r="AP1805" s="64"/>
      <c r="AQ1805" s="64"/>
      <c r="AR1805" s="64"/>
      <c r="AS1805" s="64"/>
      <c r="AT1805" s="64"/>
      <c r="AU1805" s="64"/>
      <c r="AV1805" s="64"/>
      <c r="AW1805" s="64"/>
      <c r="AX1805" s="64"/>
      <c r="AY1805" s="64"/>
      <c r="AZ1805" s="64"/>
      <c r="BA1805" s="64"/>
    </row>
    <row r="1806" spans="9:53" x14ac:dyDescent="0.3">
      <c r="I1806" s="45"/>
      <c r="J1806" s="45"/>
      <c r="Q1806" s="46"/>
      <c r="R1806" s="65"/>
      <c r="S1806" s="46"/>
      <c r="T1806" s="46"/>
      <c r="U1806" s="57"/>
      <c r="Z1806" s="64"/>
      <c r="AA1806" s="64"/>
      <c r="AB1806" s="64"/>
      <c r="AC1806" s="64"/>
      <c r="AD1806" s="64"/>
      <c r="AE1806" s="64"/>
      <c r="AF1806" s="64"/>
      <c r="AG1806" s="64"/>
      <c r="AH1806" s="64"/>
      <c r="AI1806" s="64"/>
      <c r="AJ1806" s="64"/>
      <c r="AK1806" s="64"/>
      <c r="AL1806" s="64"/>
      <c r="AM1806" s="64"/>
      <c r="AN1806" s="64"/>
      <c r="AO1806" s="64"/>
      <c r="AP1806" s="64"/>
      <c r="AQ1806" s="64"/>
      <c r="AR1806" s="64"/>
      <c r="AS1806" s="64"/>
      <c r="AT1806" s="64"/>
      <c r="AU1806" s="64"/>
      <c r="AV1806" s="64"/>
      <c r="AW1806" s="64"/>
      <c r="AX1806" s="64"/>
      <c r="AY1806" s="64"/>
      <c r="AZ1806" s="64"/>
      <c r="BA1806" s="64"/>
    </row>
    <row r="1807" spans="9:53" x14ac:dyDescent="0.3">
      <c r="I1807" s="45"/>
      <c r="J1807" s="45"/>
      <c r="Q1807" s="46"/>
      <c r="R1807" s="65"/>
      <c r="S1807" s="46"/>
      <c r="T1807" s="46"/>
      <c r="U1807" s="57"/>
      <c r="Z1807" s="64"/>
      <c r="AA1807" s="64"/>
      <c r="AB1807" s="64"/>
      <c r="AC1807" s="64"/>
      <c r="AD1807" s="64"/>
      <c r="AE1807" s="64"/>
      <c r="AF1807" s="64"/>
      <c r="AG1807" s="64"/>
      <c r="AH1807" s="64"/>
      <c r="AI1807" s="64"/>
      <c r="AJ1807" s="64"/>
      <c r="AK1807" s="64"/>
      <c r="AL1807" s="64"/>
      <c r="AM1807" s="64"/>
      <c r="AN1807" s="64"/>
      <c r="AO1807" s="64"/>
      <c r="AP1807" s="64"/>
      <c r="AQ1807" s="64"/>
      <c r="AR1807" s="64"/>
      <c r="AS1807" s="64"/>
      <c r="AT1807" s="64"/>
      <c r="AU1807" s="64"/>
      <c r="AV1807" s="64"/>
      <c r="AW1807" s="64"/>
      <c r="AX1807" s="64"/>
      <c r="AY1807" s="64"/>
      <c r="AZ1807" s="64"/>
      <c r="BA1807" s="64"/>
    </row>
    <row r="1808" spans="9:53" x14ac:dyDescent="0.3">
      <c r="I1808" s="45"/>
      <c r="J1808" s="45"/>
      <c r="Q1808" s="46"/>
      <c r="R1808" s="65"/>
      <c r="S1808" s="46"/>
      <c r="T1808" s="46"/>
      <c r="U1808" s="57"/>
      <c r="Z1808" s="64"/>
      <c r="AA1808" s="64"/>
      <c r="AB1808" s="64"/>
      <c r="AC1808" s="64"/>
      <c r="AD1808" s="64"/>
      <c r="AE1808" s="64"/>
      <c r="AF1808" s="64"/>
      <c r="AG1808" s="64"/>
      <c r="AH1808" s="64"/>
      <c r="AI1808" s="64"/>
      <c r="AJ1808" s="64"/>
      <c r="AK1808" s="64"/>
      <c r="AL1808" s="64"/>
      <c r="AM1808" s="64"/>
      <c r="AN1808" s="64"/>
      <c r="AO1808" s="64"/>
      <c r="AP1808" s="64"/>
      <c r="AQ1808" s="64"/>
      <c r="AR1808" s="64"/>
      <c r="AS1808" s="64"/>
      <c r="AT1808" s="64"/>
      <c r="AU1808" s="64"/>
      <c r="AV1808" s="64"/>
      <c r="AW1808" s="64"/>
      <c r="AX1808" s="64"/>
      <c r="AY1808" s="64"/>
      <c r="AZ1808" s="64"/>
      <c r="BA1808" s="64"/>
    </row>
    <row r="1809" spans="9:53" x14ac:dyDescent="0.3">
      <c r="I1809" s="45"/>
      <c r="J1809" s="45"/>
      <c r="Q1809" s="46"/>
      <c r="R1809" s="65"/>
      <c r="S1809" s="46"/>
      <c r="T1809" s="46"/>
      <c r="U1809" s="57"/>
      <c r="Z1809" s="64"/>
      <c r="AA1809" s="64"/>
      <c r="AB1809" s="64"/>
      <c r="AC1809" s="64"/>
      <c r="AD1809" s="64"/>
      <c r="AE1809" s="64"/>
      <c r="AF1809" s="64"/>
      <c r="AG1809" s="64"/>
      <c r="AH1809" s="64"/>
      <c r="AI1809" s="64"/>
      <c r="AJ1809" s="64"/>
      <c r="AK1809" s="64"/>
      <c r="AL1809" s="64"/>
      <c r="AM1809" s="64"/>
      <c r="AN1809" s="64"/>
      <c r="AO1809" s="64"/>
      <c r="AP1809" s="64"/>
      <c r="AQ1809" s="64"/>
      <c r="AR1809" s="64"/>
      <c r="AS1809" s="64"/>
      <c r="AT1809" s="64"/>
      <c r="AU1809" s="64"/>
      <c r="AV1809" s="64"/>
      <c r="AW1809" s="64"/>
      <c r="AX1809" s="64"/>
      <c r="AY1809" s="64"/>
      <c r="AZ1809" s="64"/>
      <c r="BA1809" s="64"/>
    </row>
    <row r="1810" spans="9:53" x14ac:dyDescent="0.3">
      <c r="I1810" s="45"/>
      <c r="J1810" s="45"/>
      <c r="Q1810" s="46"/>
      <c r="R1810" s="65"/>
      <c r="S1810" s="46"/>
      <c r="T1810" s="46"/>
      <c r="U1810" s="57"/>
      <c r="Z1810" s="64"/>
      <c r="AA1810" s="64"/>
      <c r="AB1810" s="64"/>
      <c r="AC1810" s="64"/>
      <c r="AD1810" s="64"/>
      <c r="AE1810" s="64"/>
      <c r="AF1810" s="64"/>
      <c r="AG1810" s="64"/>
      <c r="AH1810" s="64"/>
      <c r="AI1810" s="64"/>
      <c r="AJ1810" s="64"/>
      <c r="AK1810" s="64"/>
      <c r="AL1810" s="64"/>
      <c r="AM1810" s="64"/>
      <c r="AN1810" s="64"/>
      <c r="AO1810" s="64"/>
      <c r="AP1810" s="64"/>
      <c r="AQ1810" s="64"/>
      <c r="AR1810" s="64"/>
      <c r="AS1810" s="64"/>
      <c r="AT1810" s="64"/>
      <c r="AU1810" s="64"/>
      <c r="AV1810" s="64"/>
      <c r="AW1810" s="64"/>
      <c r="AX1810" s="64"/>
      <c r="AY1810" s="64"/>
      <c r="AZ1810" s="64"/>
      <c r="BA1810" s="64"/>
    </row>
    <row r="1811" spans="9:53" x14ac:dyDescent="0.3">
      <c r="I1811" s="45"/>
      <c r="J1811" s="45"/>
      <c r="Q1811" s="46"/>
      <c r="R1811" s="65"/>
      <c r="S1811" s="46"/>
      <c r="T1811" s="46"/>
      <c r="U1811" s="57"/>
      <c r="Z1811" s="64"/>
      <c r="AA1811" s="64"/>
      <c r="AB1811" s="64"/>
      <c r="AC1811" s="64"/>
      <c r="AD1811" s="64"/>
      <c r="AE1811" s="64"/>
      <c r="AF1811" s="64"/>
      <c r="AG1811" s="64"/>
      <c r="AH1811" s="64"/>
      <c r="AI1811" s="64"/>
      <c r="AJ1811" s="64"/>
      <c r="AK1811" s="64"/>
      <c r="AL1811" s="64"/>
      <c r="AM1811" s="64"/>
      <c r="AN1811" s="64"/>
      <c r="AO1811" s="64"/>
      <c r="AP1811" s="64"/>
      <c r="AQ1811" s="64"/>
      <c r="AR1811" s="64"/>
      <c r="AS1811" s="64"/>
      <c r="AT1811" s="64"/>
      <c r="AU1811" s="64"/>
      <c r="AV1811" s="64"/>
      <c r="AW1811" s="64"/>
      <c r="AX1811" s="64"/>
      <c r="AY1811" s="64"/>
      <c r="AZ1811" s="64"/>
      <c r="BA1811" s="64"/>
    </row>
    <row r="1812" spans="9:53" x14ac:dyDescent="0.3">
      <c r="I1812" s="45"/>
      <c r="J1812" s="45"/>
      <c r="Q1812" s="46"/>
      <c r="R1812" s="65"/>
      <c r="S1812" s="46"/>
      <c r="T1812" s="46"/>
      <c r="U1812" s="57"/>
      <c r="Z1812" s="64"/>
      <c r="AA1812" s="64"/>
      <c r="AB1812" s="64"/>
      <c r="AC1812" s="64"/>
      <c r="AD1812" s="64"/>
      <c r="AE1812" s="64"/>
      <c r="AF1812" s="64"/>
      <c r="AG1812" s="64"/>
      <c r="AH1812" s="64"/>
      <c r="AI1812" s="64"/>
      <c r="AJ1812" s="64"/>
      <c r="AK1812" s="64"/>
      <c r="AL1812" s="64"/>
      <c r="AM1812" s="64"/>
      <c r="AN1812" s="64"/>
      <c r="AO1812" s="64"/>
      <c r="AP1812" s="64"/>
      <c r="AQ1812" s="64"/>
      <c r="AR1812" s="64"/>
      <c r="AS1812" s="64"/>
      <c r="AT1812" s="64"/>
      <c r="AU1812" s="64"/>
      <c r="AV1812" s="64"/>
      <c r="AW1812" s="64"/>
      <c r="AX1812" s="64"/>
      <c r="AY1812" s="64"/>
      <c r="AZ1812" s="64"/>
      <c r="BA1812" s="64"/>
    </row>
    <row r="1813" spans="9:53" x14ac:dyDescent="0.3">
      <c r="I1813" s="45"/>
      <c r="J1813" s="45"/>
      <c r="Q1813" s="46"/>
      <c r="R1813" s="65"/>
      <c r="S1813" s="46"/>
      <c r="T1813" s="46"/>
      <c r="U1813" s="57"/>
      <c r="Z1813" s="64"/>
      <c r="AA1813" s="64"/>
      <c r="AB1813" s="64"/>
      <c r="AC1813" s="64"/>
      <c r="AD1813" s="64"/>
      <c r="AE1813" s="64"/>
      <c r="AF1813" s="64"/>
      <c r="AG1813" s="64"/>
      <c r="AH1813" s="64"/>
      <c r="AI1813" s="64"/>
      <c r="AJ1813" s="64"/>
      <c r="AK1813" s="64"/>
      <c r="AL1813" s="64"/>
      <c r="AM1813" s="64"/>
      <c r="AN1813" s="64"/>
      <c r="AO1813" s="64"/>
      <c r="AP1813" s="64"/>
      <c r="AQ1813" s="64"/>
      <c r="AR1813" s="64"/>
      <c r="AS1813" s="64"/>
      <c r="AT1813" s="64"/>
      <c r="AU1813" s="64"/>
      <c r="AV1813" s="64"/>
      <c r="AW1813" s="64"/>
      <c r="AX1813" s="64"/>
      <c r="AY1813" s="64"/>
      <c r="AZ1813" s="64"/>
      <c r="BA1813" s="64"/>
    </row>
    <row r="1814" spans="9:53" x14ac:dyDescent="0.3">
      <c r="I1814" s="45"/>
      <c r="J1814" s="45"/>
      <c r="Q1814" s="46"/>
      <c r="R1814" s="65"/>
      <c r="S1814" s="46"/>
      <c r="T1814" s="46"/>
      <c r="U1814" s="57"/>
      <c r="Z1814" s="64"/>
      <c r="AA1814" s="64"/>
      <c r="AB1814" s="64"/>
      <c r="AC1814" s="64"/>
      <c r="AD1814" s="64"/>
      <c r="AE1814" s="64"/>
      <c r="AF1814" s="64"/>
      <c r="AG1814" s="64"/>
      <c r="AH1814" s="64"/>
      <c r="AI1814" s="64"/>
      <c r="AJ1814" s="64"/>
      <c r="AK1814" s="64"/>
      <c r="AL1814" s="64"/>
      <c r="AM1814" s="64"/>
      <c r="AN1814" s="64"/>
      <c r="AO1814" s="64"/>
      <c r="AP1814" s="64"/>
      <c r="AQ1814" s="64"/>
      <c r="AR1814" s="64"/>
      <c r="AS1814" s="64"/>
      <c r="AT1814" s="64"/>
      <c r="AU1814" s="64"/>
      <c r="AV1814" s="64"/>
      <c r="AW1814" s="64"/>
      <c r="AX1814" s="64"/>
      <c r="AY1814" s="64"/>
      <c r="AZ1814" s="64"/>
      <c r="BA1814" s="64"/>
    </row>
    <row r="1815" spans="9:53" x14ac:dyDescent="0.3">
      <c r="I1815" s="45"/>
      <c r="J1815" s="45"/>
      <c r="Q1815" s="46"/>
      <c r="R1815" s="65"/>
      <c r="S1815" s="46"/>
      <c r="T1815" s="46"/>
      <c r="U1815" s="57"/>
      <c r="Z1815" s="64"/>
      <c r="AA1815" s="64"/>
      <c r="AB1815" s="64"/>
      <c r="AC1815" s="64"/>
      <c r="AD1815" s="64"/>
      <c r="AE1815" s="64"/>
      <c r="AF1815" s="64"/>
      <c r="AG1815" s="64"/>
      <c r="AH1815" s="64"/>
      <c r="AI1815" s="64"/>
      <c r="AJ1815" s="64"/>
      <c r="AK1815" s="64"/>
      <c r="AL1815" s="64"/>
      <c r="AM1815" s="64"/>
      <c r="AN1815" s="64"/>
      <c r="AO1815" s="64"/>
      <c r="AP1815" s="64"/>
      <c r="AQ1815" s="64"/>
      <c r="AR1815" s="64"/>
      <c r="AS1815" s="64"/>
      <c r="AT1815" s="64"/>
      <c r="AU1815" s="64"/>
      <c r="AV1815" s="64"/>
      <c r="AW1815" s="64"/>
      <c r="AX1815" s="64"/>
      <c r="AY1815" s="64"/>
      <c r="AZ1815" s="64"/>
      <c r="BA1815" s="64"/>
    </row>
    <row r="1816" spans="9:53" x14ac:dyDescent="0.3">
      <c r="I1816" s="45"/>
      <c r="J1816" s="45"/>
      <c r="Q1816" s="46"/>
      <c r="R1816" s="65"/>
      <c r="S1816" s="46"/>
      <c r="T1816" s="46"/>
      <c r="U1816" s="57"/>
      <c r="Z1816" s="64"/>
      <c r="AA1816" s="64"/>
      <c r="AB1816" s="64"/>
      <c r="AC1816" s="64"/>
      <c r="AD1816" s="64"/>
      <c r="AE1816" s="64"/>
      <c r="AF1816" s="64"/>
      <c r="AG1816" s="64"/>
      <c r="AH1816" s="64"/>
      <c r="AI1816" s="64"/>
      <c r="AJ1816" s="64"/>
      <c r="AK1816" s="64"/>
      <c r="AL1816" s="64"/>
      <c r="AM1816" s="64"/>
      <c r="AN1816" s="64"/>
      <c r="AO1816" s="64"/>
      <c r="AP1816" s="64"/>
      <c r="AQ1816" s="64"/>
      <c r="AR1816" s="64"/>
      <c r="AS1816" s="64"/>
      <c r="AT1816" s="64"/>
      <c r="AU1816" s="64"/>
      <c r="AV1816" s="64"/>
      <c r="AW1816" s="64"/>
      <c r="AX1816" s="64"/>
      <c r="AY1816" s="64"/>
      <c r="AZ1816" s="64"/>
      <c r="BA1816" s="64"/>
    </row>
    <row r="1817" spans="9:53" x14ac:dyDescent="0.3">
      <c r="I1817" s="45"/>
      <c r="J1817" s="45"/>
      <c r="Q1817" s="46"/>
      <c r="R1817" s="65"/>
      <c r="S1817" s="46"/>
      <c r="T1817" s="46"/>
      <c r="U1817" s="57"/>
      <c r="Z1817" s="64"/>
      <c r="AA1817" s="64"/>
      <c r="AB1817" s="64"/>
      <c r="AC1817" s="64"/>
      <c r="AD1817" s="64"/>
      <c r="AE1817" s="64"/>
      <c r="AF1817" s="64"/>
      <c r="AG1817" s="64"/>
      <c r="AH1817" s="64"/>
      <c r="AI1817" s="64"/>
      <c r="AJ1817" s="64"/>
      <c r="AK1817" s="64"/>
      <c r="AL1817" s="64"/>
      <c r="AM1817" s="64"/>
      <c r="AN1817" s="64"/>
      <c r="AO1817" s="64"/>
      <c r="AP1817" s="64"/>
      <c r="AQ1817" s="64"/>
      <c r="AR1817" s="64"/>
      <c r="AS1817" s="64"/>
      <c r="AT1817" s="64"/>
      <c r="AU1817" s="64"/>
      <c r="AV1817" s="64"/>
      <c r="AW1817" s="64"/>
      <c r="AX1817" s="64"/>
      <c r="AY1817" s="64"/>
      <c r="AZ1817" s="64"/>
      <c r="BA1817" s="64"/>
    </row>
    <row r="1818" spans="9:53" x14ac:dyDescent="0.3">
      <c r="I1818" s="45"/>
      <c r="J1818" s="45"/>
      <c r="Q1818" s="46"/>
      <c r="R1818" s="65"/>
      <c r="S1818" s="46"/>
      <c r="T1818" s="46"/>
      <c r="U1818" s="57"/>
      <c r="Z1818" s="64"/>
      <c r="AA1818" s="64"/>
      <c r="AB1818" s="64"/>
      <c r="AC1818" s="64"/>
      <c r="AD1818" s="64"/>
      <c r="AE1818" s="64"/>
      <c r="AF1818" s="64"/>
      <c r="AG1818" s="64"/>
      <c r="AH1818" s="64"/>
      <c r="AI1818" s="64"/>
      <c r="AJ1818" s="64"/>
      <c r="AK1818" s="64"/>
      <c r="AL1818" s="64"/>
      <c r="AM1818" s="64"/>
      <c r="AN1818" s="64"/>
      <c r="AO1818" s="64"/>
      <c r="AP1818" s="64"/>
      <c r="AQ1818" s="64"/>
      <c r="AR1818" s="64"/>
      <c r="AS1818" s="64"/>
      <c r="AT1818" s="64"/>
      <c r="AU1818" s="64"/>
      <c r="AV1818" s="64"/>
      <c r="AW1818" s="64"/>
      <c r="AX1818" s="64"/>
      <c r="AY1818" s="64"/>
      <c r="AZ1818" s="64"/>
      <c r="BA1818" s="64"/>
    </row>
    <row r="1819" spans="9:53" x14ac:dyDescent="0.3">
      <c r="I1819" s="45"/>
      <c r="J1819" s="45"/>
      <c r="Q1819" s="46"/>
      <c r="R1819" s="65"/>
      <c r="S1819" s="46"/>
      <c r="T1819" s="46"/>
      <c r="U1819" s="57"/>
      <c r="Z1819" s="64"/>
      <c r="AA1819" s="64"/>
      <c r="AB1819" s="64"/>
      <c r="AC1819" s="64"/>
      <c r="AD1819" s="64"/>
      <c r="AE1819" s="64"/>
      <c r="AF1819" s="64"/>
      <c r="AG1819" s="64"/>
      <c r="AH1819" s="64"/>
      <c r="AI1819" s="64"/>
      <c r="AJ1819" s="64"/>
      <c r="AK1819" s="64"/>
      <c r="AL1819" s="64"/>
      <c r="AM1819" s="64"/>
      <c r="AN1819" s="64"/>
      <c r="AO1819" s="64"/>
      <c r="AP1819" s="64"/>
      <c r="AQ1819" s="64"/>
      <c r="AR1819" s="64"/>
      <c r="AS1819" s="64"/>
      <c r="AT1819" s="64"/>
      <c r="AU1819" s="64"/>
      <c r="AV1819" s="64"/>
      <c r="AW1819" s="64"/>
      <c r="AX1819" s="64"/>
      <c r="AY1819" s="64"/>
      <c r="AZ1819" s="64"/>
      <c r="BA1819" s="64"/>
    </row>
    <row r="1820" spans="9:53" x14ac:dyDescent="0.3">
      <c r="I1820" s="45"/>
      <c r="J1820" s="45"/>
      <c r="Q1820" s="46"/>
      <c r="R1820" s="65"/>
      <c r="S1820" s="46"/>
      <c r="T1820" s="46"/>
      <c r="U1820" s="57"/>
      <c r="Z1820" s="64"/>
      <c r="AA1820" s="64"/>
      <c r="AB1820" s="64"/>
      <c r="AC1820" s="64"/>
      <c r="AD1820" s="64"/>
      <c r="AE1820" s="64"/>
      <c r="AF1820" s="64"/>
      <c r="AG1820" s="64"/>
      <c r="AH1820" s="64"/>
      <c r="AI1820" s="64"/>
      <c r="AJ1820" s="64"/>
      <c r="AK1820" s="64"/>
      <c r="AL1820" s="64"/>
      <c r="AM1820" s="64"/>
      <c r="AN1820" s="64"/>
      <c r="AO1820" s="64"/>
      <c r="AP1820" s="64"/>
      <c r="AQ1820" s="64"/>
      <c r="AR1820" s="64"/>
      <c r="AS1820" s="64"/>
      <c r="AT1820" s="64"/>
      <c r="AU1820" s="64"/>
      <c r="AV1820" s="64"/>
      <c r="AW1820" s="64"/>
      <c r="AX1820" s="64"/>
      <c r="AY1820" s="64"/>
      <c r="AZ1820" s="64"/>
      <c r="BA1820" s="64"/>
    </row>
    <row r="1821" spans="9:53" x14ac:dyDescent="0.3">
      <c r="I1821" s="45"/>
      <c r="J1821" s="45"/>
      <c r="Q1821" s="46"/>
      <c r="R1821" s="65"/>
      <c r="S1821" s="46"/>
      <c r="T1821" s="46"/>
      <c r="U1821" s="57"/>
      <c r="Z1821" s="64"/>
      <c r="AA1821" s="64"/>
      <c r="AB1821" s="64"/>
      <c r="AC1821" s="64"/>
      <c r="AD1821" s="64"/>
      <c r="AE1821" s="64"/>
      <c r="AF1821" s="64"/>
      <c r="AG1821" s="64"/>
      <c r="AH1821" s="64"/>
      <c r="AI1821" s="64"/>
      <c r="AJ1821" s="64"/>
      <c r="AK1821" s="64"/>
      <c r="AL1821" s="64"/>
      <c r="AM1821" s="64"/>
      <c r="AN1821" s="64"/>
      <c r="AO1821" s="64"/>
      <c r="AP1821" s="64"/>
      <c r="AQ1821" s="64"/>
      <c r="AR1821" s="64"/>
      <c r="AS1821" s="64"/>
      <c r="AT1821" s="64"/>
      <c r="AU1821" s="64"/>
      <c r="AV1821" s="64"/>
      <c r="AW1821" s="64"/>
      <c r="AX1821" s="64"/>
      <c r="AY1821" s="64"/>
      <c r="AZ1821" s="64"/>
      <c r="BA1821" s="64"/>
    </row>
    <row r="1822" spans="9:53" x14ac:dyDescent="0.3">
      <c r="I1822" s="45"/>
      <c r="J1822" s="45"/>
      <c r="Q1822" s="46"/>
      <c r="R1822" s="65"/>
      <c r="S1822" s="46"/>
      <c r="T1822" s="46"/>
      <c r="U1822" s="57"/>
      <c r="Z1822" s="64"/>
      <c r="AA1822" s="64"/>
      <c r="AB1822" s="64"/>
      <c r="AC1822" s="64"/>
      <c r="AD1822" s="64"/>
      <c r="AE1822" s="64"/>
      <c r="AF1822" s="64"/>
      <c r="AG1822" s="64"/>
      <c r="AH1822" s="64"/>
      <c r="AI1822" s="64"/>
      <c r="AJ1822" s="64"/>
      <c r="AK1822" s="64"/>
      <c r="AL1822" s="64"/>
      <c r="AM1822" s="64"/>
      <c r="AN1822" s="64"/>
      <c r="AO1822" s="64"/>
      <c r="AP1822" s="64"/>
      <c r="AQ1822" s="64"/>
      <c r="AR1822" s="64"/>
      <c r="AS1822" s="64"/>
      <c r="AT1822" s="64"/>
      <c r="AU1822" s="64"/>
      <c r="AV1822" s="64"/>
      <c r="AW1822" s="64"/>
      <c r="AX1822" s="64"/>
      <c r="AY1822" s="64"/>
      <c r="AZ1822" s="64"/>
      <c r="BA1822" s="64"/>
    </row>
    <row r="1823" spans="9:53" x14ac:dyDescent="0.3">
      <c r="I1823" s="45"/>
      <c r="J1823" s="45"/>
      <c r="Q1823" s="46"/>
      <c r="R1823" s="65"/>
      <c r="S1823" s="46"/>
      <c r="T1823" s="46"/>
      <c r="U1823" s="57"/>
      <c r="Z1823" s="64"/>
      <c r="AA1823" s="64"/>
      <c r="AB1823" s="64"/>
      <c r="AC1823" s="64"/>
      <c r="AD1823" s="64"/>
      <c r="AE1823" s="64"/>
      <c r="AF1823" s="64"/>
      <c r="AG1823" s="64"/>
      <c r="AH1823" s="64"/>
      <c r="AI1823" s="64"/>
      <c r="AJ1823" s="64"/>
      <c r="AK1823" s="64"/>
      <c r="AL1823" s="64"/>
      <c r="AM1823" s="64"/>
      <c r="AN1823" s="64"/>
      <c r="AO1823" s="64"/>
      <c r="AP1823" s="64"/>
      <c r="AQ1823" s="64"/>
      <c r="AR1823" s="64"/>
      <c r="AS1823" s="64"/>
      <c r="AT1823" s="64"/>
      <c r="AU1823" s="64"/>
      <c r="AV1823" s="64"/>
      <c r="AW1823" s="64"/>
      <c r="AX1823" s="64"/>
      <c r="AY1823" s="64"/>
      <c r="AZ1823" s="64"/>
      <c r="BA1823" s="64"/>
    </row>
    <row r="1824" spans="9:53" x14ac:dyDescent="0.3">
      <c r="I1824" s="45"/>
      <c r="J1824" s="45"/>
      <c r="Q1824" s="46"/>
      <c r="R1824" s="65"/>
      <c r="S1824" s="46"/>
      <c r="T1824" s="46"/>
      <c r="U1824" s="57"/>
      <c r="Z1824" s="64"/>
      <c r="AA1824" s="64"/>
      <c r="AB1824" s="64"/>
      <c r="AC1824" s="64"/>
      <c r="AD1824" s="64"/>
      <c r="AE1824" s="64"/>
      <c r="AF1824" s="64"/>
      <c r="AG1824" s="64"/>
      <c r="AH1824" s="64"/>
      <c r="AI1824" s="64"/>
      <c r="AJ1824" s="64"/>
      <c r="AK1824" s="64"/>
      <c r="AL1824" s="64"/>
      <c r="AM1824" s="64"/>
      <c r="AN1824" s="64"/>
      <c r="AO1824" s="64"/>
      <c r="AP1824" s="64"/>
      <c r="AQ1824" s="64"/>
      <c r="AR1824" s="64"/>
      <c r="AS1824" s="64"/>
      <c r="AT1824" s="64"/>
      <c r="AU1824" s="64"/>
      <c r="AV1824" s="64"/>
      <c r="AW1824" s="64"/>
      <c r="AX1824" s="64"/>
      <c r="AY1824" s="64"/>
      <c r="AZ1824" s="64"/>
      <c r="BA1824" s="64"/>
    </row>
    <row r="1825" spans="9:53" x14ac:dyDescent="0.3">
      <c r="I1825" s="45"/>
      <c r="J1825" s="45"/>
      <c r="Q1825" s="46"/>
      <c r="R1825" s="65"/>
      <c r="S1825" s="46"/>
      <c r="T1825" s="46"/>
      <c r="U1825" s="57"/>
      <c r="Z1825" s="64"/>
      <c r="AA1825" s="64"/>
      <c r="AB1825" s="64"/>
      <c r="AC1825" s="64"/>
      <c r="AD1825" s="64"/>
      <c r="AE1825" s="64"/>
      <c r="AF1825" s="64"/>
      <c r="AG1825" s="64"/>
      <c r="AH1825" s="64"/>
      <c r="AI1825" s="64"/>
      <c r="AJ1825" s="64"/>
      <c r="AK1825" s="64"/>
      <c r="AL1825" s="64"/>
      <c r="AM1825" s="64"/>
      <c r="AN1825" s="64"/>
      <c r="AO1825" s="64"/>
      <c r="AP1825" s="64"/>
      <c r="AQ1825" s="64"/>
      <c r="AR1825" s="64"/>
      <c r="AS1825" s="64"/>
      <c r="AT1825" s="64"/>
      <c r="AU1825" s="64"/>
      <c r="AV1825" s="64"/>
      <c r="AW1825" s="64"/>
      <c r="AX1825" s="64"/>
      <c r="AY1825" s="64"/>
      <c r="AZ1825" s="64"/>
      <c r="BA1825" s="64"/>
    </row>
    <row r="1826" spans="9:53" x14ac:dyDescent="0.3">
      <c r="I1826" s="45"/>
      <c r="J1826" s="45"/>
      <c r="Q1826" s="46"/>
      <c r="R1826" s="65"/>
      <c r="S1826" s="46"/>
      <c r="T1826" s="46"/>
      <c r="U1826" s="57"/>
      <c r="Z1826" s="64"/>
      <c r="AA1826" s="64"/>
      <c r="AB1826" s="64"/>
      <c r="AC1826" s="64"/>
      <c r="AD1826" s="64"/>
      <c r="AE1826" s="64"/>
      <c r="AF1826" s="64"/>
      <c r="AG1826" s="64"/>
      <c r="AH1826" s="64"/>
      <c r="AI1826" s="64"/>
      <c r="AJ1826" s="64"/>
      <c r="AK1826" s="64"/>
      <c r="AL1826" s="64"/>
      <c r="AM1826" s="64"/>
      <c r="AN1826" s="64"/>
      <c r="AO1826" s="64"/>
      <c r="AP1826" s="64"/>
      <c r="AQ1826" s="64"/>
      <c r="AR1826" s="64"/>
      <c r="AS1826" s="64"/>
      <c r="AT1826" s="64"/>
      <c r="AU1826" s="64"/>
      <c r="AV1826" s="64"/>
      <c r="AW1826" s="64"/>
      <c r="AX1826" s="64"/>
      <c r="AY1826" s="64"/>
      <c r="AZ1826" s="64"/>
      <c r="BA1826" s="64"/>
    </row>
    <row r="1827" spans="9:53" x14ac:dyDescent="0.3">
      <c r="I1827" s="45"/>
      <c r="J1827" s="45"/>
      <c r="Q1827" s="46"/>
      <c r="R1827" s="65"/>
      <c r="S1827" s="46"/>
      <c r="T1827" s="46"/>
      <c r="U1827" s="57"/>
      <c r="Z1827" s="64"/>
      <c r="AA1827" s="64"/>
      <c r="AB1827" s="64"/>
      <c r="AC1827" s="64"/>
      <c r="AD1827" s="64"/>
      <c r="AE1827" s="64"/>
      <c r="AF1827" s="64"/>
      <c r="AG1827" s="64"/>
      <c r="AH1827" s="64"/>
      <c r="AI1827" s="64"/>
      <c r="AJ1827" s="64"/>
      <c r="AK1827" s="64"/>
      <c r="AL1827" s="64"/>
      <c r="AM1827" s="64"/>
      <c r="AN1827" s="64"/>
      <c r="AO1827" s="64"/>
      <c r="AP1827" s="64"/>
      <c r="AQ1827" s="64"/>
      <c r="AR1827" s="64"/>
      <c r="AS1827" s="64"/>
      <c r="AT1827" s="64"/>
      <c r="AU1827" s="64"/>
      <c r="AV1827" s="64"/>
      <c r="AW1827" s="64"/>
      <c r="AX1827" s="64"/>
      <c r="AY1827" s="64"/>
      <c r="AZ1827" s="64"/>
      <c r="BA1827" s="64"/>
    </row>
    <row r="1828" spans="9:53" x14ac:dyDescent="0.3">
      <c r="I1828" s="45"/>
      <c r="J1828" s="45"/>
      <c r="Q1828" s="46"/>
      <c r="R1828" s="65"/>
      <c r="S1828" s="46"/>
      <c r="T1828" s="46"/>
      <c r="U1828" s="57"/>
      <c r="Z1828" s="64"/>
      <c r="AA1828" s="64"/>
      <c r="AB1828" s="64"/>
      <c r="AC1828" s="64"/>
      <c r="AD1828" s="64"/>
      <c r="AE1828" s="64"/>
      <c r="AF1828" s="64"/>
      <c r="AG1828" s="64"/>
      <c r="AH1828" s="64"/>
      <c r="AI1828" s="64"/>
      <c r="AJ1828" s="64"/>
      <c r="AK1828" s="64"/>
      <c r="AL1828" s="64"/>
      <c r="AM1828" s="64"/>
      <c r="AN1828" s="64"/>
      <c r="AO1828" s="64"/>
      <c r="AP1828" s="64"/>
      <c r="AQ1828" s="64"/>
      <c r="AR1828" s="64"/>
      <c r="AS1828" s="64"/>
      <c r="AT1828" s="64"/>
      <c r="AU1828" s="64"/>
      <c r="AV1828" s="64"/>
      <c r="AW1828" s="64"/>
      <c r="AX1828" s="64"/>
      <c r="AY1828" s="64"/>
      <c r="AZ1828" s="64"/>
      <c r="BA1828" s="64"/>
    </row>
    <row r="1829" spans="9:53" x14ac:dyDescent="0.3">
      <c r="I1829" s="45"/>
      <c r="J1829" s="45"/>
      <c r="Q1829" s="46"/>
      <c r="R1829" s="65"/>
      <c r="S1829" s="46"/>
      <c r="T1829" s="46"/>
      <c r="U1829" s="57"/>
      <c r="Z1829" s="64"/>
      <c r="AA1829" s="64"/>
      <c r="AB1829" s="64"/>
      <c r="AC1829" s="64"/>
      <c r="AD1829" s="64"/>
      <c r="AE1829" s="64"/>
      <c r="AF1829" s="64"/>
      <c r="AG1829" s="64"/>
      <c r="AH1829" s="64"/>
      <c r="AI1829" s="64"/>
      <c r="AJ1829" s="64"/>
      <c r="AK1829" s="64"/>
      <c r="AL1829" s="64"/>
      <c r="AM1829" s="64"/>
      <c r="AN1829" s="64"/>
      <c r="AO1829" s="64"/>
      <c r="AP1829" s="64"/>
      <c r="AQ1829" s="64"/>
      <c r="AR1829" s="64"/>
      <c r="AS1829" s="64"/>
      <c r="AT1829" s="64"/>
      <c r="AU1829" s="64"/>
      <c r="AV1829" s="64"/>
      <c r="AW1829" s="64"/>
      <c r="AX1829" s="64"/>
      <c r="AY1829" s="64"/>
      <c r="AZ1829" s="64"/>
      <c r="BA1829" s="64"/>
    </row>
    <row r="1830" spans="9:53" x14ac:dyDescent="0.3">
      <c r="I1830" s="45"/>
      <c r="J1830" s="45"/>
      <c r="Q1830" s="46"/>
      <c r="R1830" s="65"/>
      <c r="S1830" s="46"/>
      <c r="T1830" s="46"/>
      <c r="U1830" s="57"/>
      <c r="Z1830" s="64"/>
      <c r="AA1830" s="64"/>
      <c r="AB1830" s="64"/>
      <c r="AC1830" s="64"/>
      <c r="AD1830" s="64"/>
      <c r="AE1830" s="64"/>
      <c r="AF1830" s="64"/>
      <c r="AG1830" s="64"/>
      <c r="AH1830" s="64"/>
      <c r="AI1830" s="64"/>
      <c r="AJ1830" s="64"/>
      <c r="AK1830" s="64"/>
      <c r="AL1830" s="64"/>
      <c r="AM1830" s="64"/>
      <c r="AN1830" s="64"/>
      <c r="AO1830" s="64"/>
      <c r="AP1830" s="64"/>
      <c r="AQ1830" s="64"/>
      <c r="AR1830" s="64"/>
      <c r="AS1830" s="64"/>
      <c r="AT1830" s="64"/>
      <c r="AU1830" s="64"/>
      <c r="AV1830" s="64"/>
      <c r="AW1830" s="64"/>
      <c r="AX1830" s="64"/>
      <c r="AY1830" s="64"/>
      <c r="AZ1830" s="64"/>
      <c r="BA1830" s="64"/>
    </row>
    <row r="1831" spans="9:53" x14ac:dyDescent="0.3">
      <c r="I1831" s="45"/>
      <c r="J1831" s="45"/>
      <c r="Q1831" s="46"/>
      <c r="R1831" s="65"/>
      <c r="S1831" s="46"/>
      <c r="T1831" s="46"/>
      <c r="U1831" s="57"/>
      <c r="Z1831" s="64"/>
      <c r="AA1831" s="64"/>
      <c r="AB1831" s="64"/>
      <c r="AC1831" s="64"/>
      <c r="AD1831" s="64"/>
      <c r="AE1831" s="64"/>
      <c r="AF1831" s="64"/>
      <c r="AG1831" s="64"/>
      <c r="AH1831" s="64"/>
      <c r="AI1831" s="64"/>
      <c r="AJ1831" s="64"/>
      <c r="AK1831" s="64"/>
      <c r="AL1831" s="64"/>
      <c r="AM1831" s="64"/>
      <c r="AN1831" s="64"/>
      <c r="AO1831" s="64"/>
      <c r="AP1831" s="64"/>
      <c r="AQ1831" s="64"/>
      <c r="AR1831" s="64"/>
      <c r="AS1831" s="64"/>
      <c r="AT1831" s="64"/>
      <c r="AU1831" s="64"/>
      <c r="AV1831" s="64"/>
      <c r="AW1831" s="64"/>
      <c r="AX1831" s="64"/>
      <c r="AY1831" s="64"/>
      <c r="AZ1831" s="64"/>
      <c r="BA1831" s="64"/>
    </row>
    <row r="1832" spans="9:53" x14ac:dyDescent="0.3">
      <c r="I1832" s="45"/>
      <c r="J1832" s="45"/>
      <c r="Q1832" s="46"/>
      <c r="R1832" s="65"/>
      <c r="S1832" s="46"/>
      <c r="T1832" s="46"/>
      <c r="U1832" s="57"/>
      <c r="Z1832" s="64"/>
      <c r="AA1832" s="64"/>
      <c r="AB1832" s="64"/>
      <c r="AC1832" s="64"/>
      <c r="AD1832" s="64"/>
      <c r="AE1832" s="64"/>
      <c r="AF1832" s="64"/>
      <c r="AG1832" s="64"/>
      <c r="AH1832" s="64"/>
      <c r="AI1832" s="64"/>
      <c r="AJ1832" s="64"/>
      <c r="AK1832" s="64"/>
      <c r="AL1832" s="64"/>
      <c r="AM1832" s="64"/>
      <c r="AN1832" s="64"/>
      <c r="AO1832" s="64"/>
      <c r="AP1832" s="64"/>
      <c r="AQ1832" s="64"/>
      <c r="AR1832" s="64"/>
      <c r="AS1832" s="64"/>
      <c r="AT1832" s="64"/>
      <c r="AU1832" s="64"/>
      <c r="AV1832" s="64"/>
      <c r="AW1832" s="64"/>
      <c r="AX1832" s="64"/>
      <c r="AY1832" s="64"/>
      <c r="AZ1832" s="64"/>
      <c r="BA1832" s="64"/>
    </row>
    <row r="1833" spans="9:53" x14ac:dyDescent="0.3">
      <c r="I1833" s="45"/>
      <c r="J1833" s="45"/>
      <c r="Q1833" s="46"/>
      <c r="R1833" s="65"/>
      <c r="S1833" s="46"/>
      <c r="T1833" s="46"/>
      <c r="U1833" s="57"/>
      <c r="Z1833" s="64"/>
      <c r="AA1833" s="64"/>
      <c r="AB1833" s="64"/>
      <c r="AC1833" s="64"/>
      <c r="AD1833" s="64"/>
      <c r="AE1833" s="64"/>
      <c r="AF1833" s="64"/>
      <c r="AG1833" s="64"/>
      <c r="AH1833" s="64"/>
      <c r="AI1833" s="64"/>
      <c r="AJ1833" s="64"/>
      <c r="AK1833" s="64"/>
      <c r="AL1833" s="64"/>
      <c r="AM1833" s="64"/>
      <c r="AN1833" s="64"/>
      <c r="AO1833" s="64"/>
      <c r="AP1833" s="64"/>
      <c r="AQ1833" s="64"/>
      <c r="AR1833" s="64"/>
      <c r="AS1833" s="64"/>
      <c r="AT1833" s="64"/>
      <c r="AU1833" s="64"/>
      <c r="AV1833" s="64"/>
      <c r="AW1833" s="64"/>
      <c r="AX1833" s="64"/>
      <c r="AY1833" s="64"/>
      <c r="AZ1833" s="64"/>
      <c r="BA1833" s="64"/>
    </row>
    <row r="1834" spans="9:53" x14ac:dyDescent="0.3">
      <c r="I1834" s="45"/>
      <c r="J1834" s="45"/>
      <c r="Q1834" s="46"/>
      <c r="R1834" s="65"/>
      <c r="S1834" s="46"/>
      <c r="T1834" s="46"/>
      <c r="U1834" s="57"/>
      <c r="Z1834" s="64"/>
      <c r="AA1834" s="64"/>
      <c r="AB1834" s="64"/>
      <c r="AC1834" s="64"/>
      <c r="AD1834" s="64"/>
      <c r="AE1834" s="64"/>
      <c r="AF1834" s="64"/>
      <c r="AG1834" s="64"/>
      <c r="AH1834" s="64"/>
      <c r="AI1834" s="64"/>
      <c r="AJ1834" s="64"/>
      <c r="AK1834" s="64"/>
      <c r="AL1834" s="64"/>
      <c r="AM1834" s="64"/>
      <c r="AN1834" s="64"/>
      <c r="AO1834" s="64"/>
      <c r="AP1834" s="64"/>
      <c r="AQ1834" s="64"/>
      <c r="AR1834" s="64"/>
      <c r="AS1834" s="64"/>
      <c r="AT1834" s="64"/>
      <c r="AU1834" s="64"/>
      <c r="AV1834" s="64"/>
      <c r="AW1834" s="64"/>
      <c r="AX1834" s="64"/>
      <c r="AY1834" s="64"/>
      <c r="AZ1834" s="64"/>
      <c r="BA1834" s="64"/>
    </row>
    <row r="1835" spans="9:53" x14ac:dyDescent="0.3">
      <c r="I1835" s="45"/>
      <c r="J1835" s="45"/>
      <c r="Q1835" s="46"/>
      <c r="R1835" s="65"/>
      <c r="S1835" s="46"/>
      <c r="T1835" s="46"/>
      <c r="U1835" s="57"/>
      <c r="Z1835" s="64"/>
      <c r="AA1835" s="64"/>
      <c r="AB1835" s="64"/>
      <c r="AC1835" s="64"/>
      <c r="AD1835" s="64"/>
      <c r="AE1835" s="64"/>
      <c r="AF1835" s="64"/>
      <c r="AG1835" s="64"/>
      <c r="AH1835" s="64"/>
      <c r="AI1835" s="64"/>
      <c r="AJ1835" s="64"/>
      <c r="AK1835" s="64"/>
      <c r="AL1835" s="64"/>
      <c r="AM1835" s="64"/>
      <c r="AN1835" s="64"/>
      <c r="AO1835" s="64"/>
      <c r="AP1835" s="64"/>
      <c r="AQ1835" s="64"/>
      <c r="AR1835" s="64"/>
      <c r="AS1835" s="64"/>
      <c r="AT1835" s="64"/>
      <c r="AU1835" s="64"/>
      <c r="AV1835" s="64"/>
      <c r="AW1835" s="64"/>
      <c r="AX1835" s="64"/>
      <c r="AY1835" s="64"/>
      <c r="AZ1835" s="64"/>
      <c r="BA1835" s="64"/>
    </row>
    <row r="1836" spans="9:53" x14ac:dyDescent="0.3">
      <c r="I1836" s="45"/>
      <c r="J1836" s="45"/>
      <c r="Q1836" s="46"/>
      <c r="R1836" s="65"/>
      <c r="S1836" s="46"/>
      <c r="T1836" s="46"/>
      <c r="U1836" s="57"/>
      <c r="Z1836" s="64"/>
      <c r="AA1836" s="64"/>
      <c r="AB1836" s="64"/>
      <c r="AC1836" s="64"/>
      <c r="AD1836" s="64"/>
      <c r="AE1836" s="64"/>
      <c r="AF1836" s="64"/>
      <c r="AG1836" s="64"/>
      <c r="AH1836" s="64"/>
      <c r="AI1836" s="64"/>
      <c r="AJ1836" s="64"/>
      <c r="AK1836" s="64"/>
      <c r="AL1836" s="64"/>
      <c r="AM1836" s="64"/>
      <c r="AN1836" s="64"/>
      <c r="AO1836" s="64"/>
      <c r="AP1836" s="64"/>
      <c r="AQ1836" s="64"/>
      <c r="AR1836" s="64"/>
      <c r="AS1836" s="64"/>
      <c r="AT1836" s="64"/>
      <c r="AU1836" s="64"/>
      <c r="AV1836" s="64"/>
      <c r="AW1836" s="64"/>
      <c r="AX1836" s="64"/>
      <c r="AY1836" s="64"/>
      <c r="AZ1836" s="64"/>
      <c r="BA1836" s="64"/>
    </row>
    <row r="1837" spans="9:53" x14ac:dyDescent="0.3">
      <c r="I1837" s="45"/>
      <c r="J1837" s="45"/>
      <c r="Q1837" s="46"/>
      <c r="R1837" s="65"/>
      <c r="S1837" s="46"/>
      <c r="T1837" s="46"/>
      <c r="U1837" s="57"/>
      <c r="Z1837" s="64"/>
      <c r="AA1837" s="64"/>
      <c r="AB1837" s="64"/>
      <c r="AC1837" s="64"/>
      <c r="AD1837" s="64"/>
      <c r="AE1837" s="64"/>
      <c r="AF1837" s="64"/>
      <c r="AG1837" s="64"/>
      <c r="AH1837" s="64"/>
      <c r="AI1837" s="64"/>
      <c r="AJ1837" s="64"/>
      <c r="AK1837" s="64"/>
      <c r="AL1837" s="64"/>
      <c r="AM1837" s="64"/>
      <c r="AN1837" s="64"/>
      <c r="AO1837" s="64"/>
      <c r="AP1837" s="64"/>
      <c r="AQ1837" s="64"/>
      <c r="AR1837" s="64"/>
      <c r="AS1837" s="64"/>
      <c r="AT1837" s="64"/>
      <c r="AU1837" s="64"/>
      <c r="AV1837" s="64"/>
      <c r="AW1837" s="64"/>
      <c r="AX1837" s="64"/>
      <c r="AY1837" s="64"/>
      <c r="AZ1837" s="64"/>
      <c r="BA1837" s="64"/>
    </row>
    <row r="1838" spans="9:53" x14ac:dyDescent="0.3">
      <c r="I1838" s="45"/>
      <c r="J1838" s="45"/>
      <c r="Q1838" s="46"/>
      <c r="R1838" s="65"/>
      <c r="S1838" s="46"/>
      <c r="T1838" s="46"/>
      <c r="U1838" s="57"/>
      <c r="Z1838" s="64"/>
      <c r="AA1838" s="64"/>
      <c r="AB1838" s="64"/>
      <c r="AC1838" s="64"/>
      <c r="AD1838" s="64"/>
      <c r="AE1838" s="64"/>
      <c r="AF1838" s="64"/>
      <c r="AG1838" s="64"/>
      <c r="AH1838" s="64"/>
      <c r="AI1838" s="64"/>
      <c r="AJ1838" s="64"/>
      <c r="AK1838" s="64"/>
      <c r="AL1838" s="64"/>
      <c r="AM1838" s="64"/>
      <c r="AN1838" s="64"/>
      <c r="AO1838" s="64"/>
      <c r="AP1838" s="64"/>
      <c r="AQ1838" s="64"/>
      <c r="AR1838" s="64"/>
      <c r="AS1838" s="64"/>
      <c r="AT1838" s="64"/>
      <c r="AU1838" s="64"/>
      <c r="AV1838" s="64"/>
      <c r="AW1838" s="64"/>
      <c r="AX1838" s="64"/>
      <c r="AY1838" s="64"/>
      <c r="AZ1838" s="64"/>
      <c r="BA1838" s="64"/>
    </row>
    <row r="1839" spans="9:53" x14ac:dyDescent="0.3">
      <c r="I1839" s="45"/>
      <c r="J1839" s="45"/>
      <c r="Q1839" s="46"/>
      <c r="R1839" s="65"/>
      <c r="S1839" s="46"/>
      <c r="T1839" s="46"/>
      <c r="U1839" s="57"/>
      <c r="Z1839" s="64"/>
      <c r="AA1839" s="64"/>
      <c r="AB1839" s="64"/>
      <c r="AC1839" s="64"/>
      <c r="AD1839" s="64"/>
      <c r="AE1839" s="64"/>
      <c r="AF1839" s="64"/>
      <c r="AG1839" s="64"/>
      <c r="AH1839" s="64"/>
      <c r="AI1839" s="64"/>
      <c r="AJ1839" s="64"/>
      <c r="AK1839" s="64"/>
      <c r="AL1839" s="64"/>
      <c r="AM1839" s="64"/>
      <c r="AN1839" s="64"/>
      <c r="AO1839" s="64"/>
      <c r="AP1839" s="64"/>
      <c r="AQ1839" s="64"/>
      <c r="AR1839" s="64"/>
      <c r="AS1839" s="64"/>
      <c r="AT1839" s="64"/>
      <c r="AU1839" s="64"/>
      <c r="AV1839" s="64"/>
      <c r="AW1839" s="64"/>
      <c r="AX1839" s="64"/>
      <c r="AY1839" s="64"/>
      <c r="AZ1839" s="64"/>
      <c r="BA1839" s="64"/>
    </row>
    <row r="1840" spans="9:53" x14ac:dyDescent="0.3">
      <c r="I1840" s="45"/>
      <c r="J1840" s="45"/>
      <c r="Q1840" s="46"/>
      <c r="R1840" s="65"/>
      <c r="S1840" s="46"/>
      <c r="T1840" s="46"/>
      <c r="U1840" s="57"/>
      <c r="Z1840" s="64"/>
      <c r="AA1840" s="64"/>
      <c r="AB1840" s="64"/>
      <c r="AC1840" s="64"/>
      <c r="AD1840" s="64"/>
      <c r="AE1840" s="64"/>
      <c r="AF1840" s="64"/>
      <c r="AG1840" s="64"/>
      <c r="AH1840" s="64"/>
      <c r="AI1840" s="64"/>
      <c r="AJ1840" s="64"/>
      <c r="AK1840" s="64"/>
      <c r="AL1840" s="64"/>
      <c r="AM1840" s="64"/>
      <c r="AN1840" s="64"/>
      <c r="AO1840" s="64"/>
      <c r="AP1840" s="64"/>
      <c r="AQ1840" s="64"/>
      <c r="AR1840" s="64"/>
      <c r="AS1840" s="64"/>
      <c r="AT1840" s="64"/>
      <c r="AU1840" s="64"/>
      <c r="AV1840" s="64"/>
      <c r="AW1840" s="64"/>
      <c r="AX1840" s="64"/>
      <c r="AY1840" s="64"/>
      <c r="AZ1840" s="64"/>
      <c r="BA1840" s="64"/>
    </row>
    <row r="1841" spans="9:53" x14ac:dyDescent="0.3">
      <c r="I1841" s="45"/>
      <c r="J1841" s="45"/>
      <c r="Q1841" s="46"/>
      <c r="R1841" s="65"/>
      <c r="S1841" s="46"/>
      <c r="T1841" s="46"/>
      <c r="U1841" s="57"/>
      <c r="Z1841" s="64"/>
      <c r="AA1841" s="64"/>
      <c r="AB1841" s="64"/>
      <c r="AC1841" s="64"/>
      <c r="AD1841" s="64"/>
      <c r="AE1841" s="64"/>
      <c r="AF1841" s="64"/>
      <c r="AG1841" s="64"/>
      <c r="AH1841" s="64"/>
      <c r="AI1841" s="64"/>
      <c r="AJ1841" s="64"/>
      <c r="AK1841" s="64"/>
      <c r="AL1841" s="64"/>
      <c r="AM1841" s="64"/>
      <c r="AN1841" s="64"/>
      <c r="AO1841" s="64"/>
      <c r="AP1841" s="64"/>
      <c r="AQ1841" s="64"/>
      <c r="AR1841" s="64"/>
      <c r="AS1841" s="64"/>
      <c r="AT1841" s="64"/>
      <c r="AU1841" s="64"/>
      <c r="AV1841" s="64"/>
      <c r="AW1841" s="64"/>
      <c r="AX1841" s="64"/>
      <c r="AY1841" s="64"/>
      <c r="AZ1841" s="64"/>
      <c r="BA1841" s="64"/>
    </row>
    <row r="1842" spans="9:53" x14ac:dyDescent="0.3">
      <c r="I1842" s="45"/>
      <c r="J1842" s="45"/>
      <c r="Q1842" s="46"/>
      <c r="R1842" s="65"/>
      <c r="S1842" s="46"/>
      <c r="T1842" s="46"/>
      <c r="U1842" s="57"/>
      <c r="Z1842" s="64"/>
      <c r="AA1842" s="64"/>
      <c r="AB1842" s="64"/>
      <c r="AC1842" s="64"/>
      <c r="AD1842" s="64"/>
      <c r="AE1842" s="64"/>
      <c r="AF1842" s="64"/>
      <c r="AG1842" s="64"/>
      <c r="AH1842" s="64"/>
      <c r="AI1842" s="64"/>
      <c r="AJ1842" s="64"/>
      <c r="AK1842" s="64"/>
      <c r="AL1842" s="64"/>
      <c r="AM1842" s="64"/>
      <c r="AN1842" s="64"/>
      <c r="AO1842" s="64"/>
      <c r="AP1842" s="64"/>
      <c r="AQ1842" s="64"/>
      <c r="AR1842" s="64"/>
      <c r="AS1842" s="64"/>
      <c r="AT1842" s="64"/>
      <c r="AU1842" s="64"/>
      <c r="AV1842" s="64"/>
      <c r="AW1842" s="64"/>
      <c r="AX1842" s="64"/>
      <c r="AY1842" s="64"/>
      <c r="AZ1842" s="64"/>
      <c r="BA1842" s="64"/>
    </row>
    <row r="1843" spans="9:53" x14ac:dyDescent="0.3">
      <c r="I1843" s="45"/>
      <c r="J1843" s="45"/>
      <c r="Q1843" s="46"/>
      <c r="R1843" s="65"/>
      <c r="S1843" s="46"/>
      <c r="T1843" s="46"/>
      <c r="U1843" s="57"/>
      <c r="Z1843" s="64"/>
      <c r="AA1843" s="64"/>
      <c r="AB1843" s="64"/>
      <c r="AC1843" s="64"/>
      <c r="AD1843" s="64"/>
      <c r="AE1843" s="64"/>
      <c r="AF1843" s="64"/>
      <c r="AG1843" s="64"/>
      <c r="AH1843" s="64"/>
      <c r="AI1843" s="64"/>
      <c r="AJ1843" s="64"/>
      <c r="AK1843" s="64"/>
      <c r="AL1843" s="64"/>
      <c r="AM1843" s="64"/>
      <c r="AN1843" s="64"/>
      <c r="AO1843" s="64"/>
      <c r="AP1843" s="64"/>
      <c r="AQ1843" s="64"/>
      <c r="AR1843" s="64"/>
      <c r="AS1843" s="64"/>
      <c r="AT1843" s="64"/>
      <c r="AU1843" s="64"/>
      <c r="AV1843" s="64"/>
      <c r="AW1843" s="64"/>
      <c r="AX1843" s="64"/>
      <c r="AY1843" s="64"/>
      <c r="AZ1843" s="64"/>
      <c r="BA1843" s="64"/>
    </row>
    <row r="1844" spans="9:53" x14ac:dyDescent="0.3">
      <c r="I1844" s="45"/>
      <c r="J1844" s="45"/>
      <c r="Q1844" s="46"/>
      <c r="R1844" s="65"/>
      <c r="S1844" s="46"/>
      <c r="T1844" s="46"/>
      <c r="U1844" s="57"/>
      <c r="Z1844" s="64"/>
      <c r="AA1844" s="64"/>
      <c r="AB1844" s="64"/>
      <c r="AC1844" s="64"/>
      <c r="AD1844" s="64"/>
      <c r="AE1844" s="64"/>
      <c r="AF1844" s="64"/>
      <c r="AG1844" s="64"/>
      <c r="AH1844" s="64"/>
      <c r="AI1844" s="64"/>
      <c r="AJ1844" s="64"/>
      <c r="AK1844" s="64"/>
      <c r="AL1844" s="64"/>
      <c r="AM1844" s="64"/>
      <c r="AN1844" s="64"/>
      <c r="AO1844" s="64"/>
      <c r="AP1844" s="64"/>
      <c r="AQ1844" s="64"/>
      <c r="AR1844" s="64"/>
      <c r="AS1844" s="64"/>
      <c r="AT1844" s="64"/>
      <c r="AU1844" s="64"/>
      <c r="AV1844" s="64"/>
      <c r="AW1844" s="64"/>
      <c r="AX1844" s="64"/>
      <c r="AY1844" s="64"/>
      <c r="AZ1844" s="64"/>
      <c r="BA1844" s="64"/>
    </row>
    <row r="1845" spans="9:53" x14ac:dyDescent="0.3">
      <c r="I1845" s="45"/>
      <c r="J1845" s="45"/>
      <c r="Q1845" s="46"/>
      <c r="R1845" s="65"/>
      <c r="S1845" s="46"/>
      <c r="T1845" s="46"/>
      <c r="U1845" s="57"/>
      <c r="Z1845" s="64"/>
      <c r="AA1845" s="64"/>
      <c r="AB1845" s="64"/>
      <c r="AC1845" s="64"/>
      <c r="AD1845" s="64"/>
      <c r="AE1845" s="64"/>
      <c r="AF1845" s="64"/>
      <c r="AG1845" s="64"/>
      <c r="AH1845" s="64"/>
      <c r="AI1845" s="64"/>
      <c r="AJ1845" s="64"/>
      <c r="AK1845" s="64"/>
      <c r="AL1845" s="64"/>
      <c r="AM1845" s="64"/>
      <c r="AN1845" s="64"/>
      <c r="AO1845" s="64"/>
      <c r="AP1845" s="64"/>
      <c r="AQ1845" s="64"/>
      <c r="AR1845" s="64"/>
      <c r="AS1845" s="64"/>
      <c r="AT1845" s="64"/>
      <c r="AU1845" s="64"/>
      <c r="AV1845" s="64"/>
      <c r="AW1845" s="64"/>
      <c r="AX1845" s="64"/>
      <c r="AY1845" s="64"/>
      <c r="AZ1845" s="64"/>
      <c r="BA1845" s="64"/>
    </row>
    <row r="1846" spans="9:53" x14ac:dyDescent="0.3">
      <c r="I1846" s="45"/>
      <c r="J1846" s="45"/>
      <c r="Q1846" s="46"/>
      <c r="R1846" s="65"/>
      <c r="S1846" s="46"/>
      <c r="T1846" s="46"/>
      <c r="U1846" s="57"/>
      <c r="Z1846" s="64"/>
      <c r="AA1846" s="64"/>
      <c r="AB1846" s="64"/>
      <c r="AC1846" s="64"/>
      <c r="AD1846" s="64"/>
      <c r="AE1846" s="64"/>
      <c r="AF1846" s="64"/>
      <c r="AG1846" s="64"/>
      <c r="AH1846" s="64"/>
      <c r="AI1846" s="64"/>
      <c r="AJ1846" s="64"/>
      <c r="AK1846" s="64"/>
      <c r="AL1846" s="64"/>
      <c r="AM1846" s="64"/>
      <c r="AN1846" s="64"/>
      <c r="AO1846" s="64"/>
      <c r="AP1846" s="64"/>
      <c r="AQ1846" s="64"/>
      <c r="AR1846" s="64"/>
      <c r="AS1846" s="64"/>
      <c r="AT1846" s="64"/>
      <c r="AU1846" s="64"/>
      <c r="AV1846" s="64"/>
      <c r="AW1846" s="64"/>
      <c r="AX1846" s="64"/>
      <c r="AY1846" s="64"/>
      <c r="AZ1846" s="64"/>
      <c r="BA1846" s="64"/>
    </row>
    <row r="1847" spans="9:53" x14ac:dyDescent="0.3">
      <c r="I1847" s="45"/>
      <c r="J1847" s="45"/>
      <c r="Q1847" s="46"/>
      <c r="R1847" s="65"/>
      <c r="S1847" s="46"/>
      <c r="T1847" s="46"/>
      <c r="U1847" s="57"/>
      <c r="Z1847" s="64"/>
      <c r="AA1847" s="64"/>
      <c r="AB1847" s="64"/>
      <c r="AC1847" s="64"/>
      <c r="AD1847" s="64"/>
      <c r="AE1847" s="64"/>
      <c r="AF1847" s="64"/>
      <c r="AG1847" s="64"/>
      <c r="AH1847" s="64"/>
      <c r="AI1847" s="64"/>
      <c r="AJ1847" s="64"/>
      <c r="AK1847" s="64"/>
      <c r="AL1847" s="64"/>
      <c r="AM1847" s="64"/>
      <c r="AN1847" s="64"/>
      <c r="AO1847" s="64"/>
      <c r="AP1847" s="64"/>
      <c r="AQ1847" s="64"/>
      <c r="AR1847" s="64"/>
      <c r="AS1847" s="64"/>
      <c r="AT1847" s="64"/>
      <c r="AU1847" s="64"/>
      <c r="AV1847" s="64"/>
      <c r="AW1847" s="64"/>
      <c r="AX1847" s="64"/>
      <c r="AY1847" s="64"/>
      <c r="AZ1847" s="64"/>
      <c r="BA1847" s="64"/>
    </row>
    <row r="1848" spans="9:53" x14ac:dyDescent="0.3">
      <c r="I1848" s="45"/>
      <c r="J1848" s="45"/>
      <c r="Q1848" s="46"/>
      <c r="R1848" s="65"/>
      <c r="S1848" s="46"/>
      <c r="T1848" s="46"/>
      <c r="U1848" s="57"/>
      <c r="Z1848" s="64"/>
      <c r="AA1848" s="64"/>
      <c r="AB1848" s="64"/>
      <c r="AC1848" s="64"/>
      <c r="AD1848" s="64"/>
      <c r="AE1848" s="64"/>
      <c r="AF1848" s="64"/>
      <c r="AG1848" s="64"/>
      <c r="AH1848" s="64"/>
      <c r="AI1848" s="64"/>
      <c r="AJ1848" s="64"/>
      <c r="AK1848" s="64"/>
      <c r="AL1848" s="64"/>
      <c r="AM1848" s="64"/>
      <c r="AN1848" s="64"/>
      <c r="AO1848" s="64"/>
      <c r="AP1848" s="64"/>
      <c r="AQ1848" s="64"/>
      <c r="AR1848" s="64"/>
      <c r="AS1848" s="64"/>
      <c r="AT1848" s="64"/>
      <c r="AU1848" s="64"/>
      <c r="AV1848" s="64"/>
      <c r="AW1848" s="64"/>
      <c r="AX1848" s="64"/>
      <c r="AY1848" s="64"/>
      <c r="AZ1848" s="64"/>
      <c r="BA1848" s="64"/>
    </row>
    <row r="1849" spans="9:53" x14ac:dyDescent="0.3">
      <c r="I1849" s="45"/>
      <c r="J1849" s="45"/>
      <c r="Q1849" s="46"/>
      <c r="R1849" s="65"/>
      <c r="S1849" s="46"/>
      <c r="T1849" s="46"/>
      <c r="U1849" s="57"/>
      <c r="Z1849" s="64"/>
      <c r="AA1849" s="64"/>
      <c r="AB1849" s="64"/>
      <c r="AC1849" s="64"/>
      <c r="AD1849" s="64"/>
      <c r="AE1849" s="64"/>
      <c r="AF1849" s="64"/>
      <c r="AG1849" s="64"/>
      <c r="AH1849" s="64"/>
      <c r="AI1849" s="64"/>
      <c r="AJ1849" s="64"/>
      <c r="AK1849" s="64"/>
      <c r="AL1849" s="64"/>
      <c r="AM1849" s="64"/>
      <c r="AN1849" s="64"/>
      <c r="AO1849" s="64"/>
      <c r="AP1849" s="64"/>
      <c r="AQ1849" s="64"/>
      <c r="AR1849" s="64"/>
      <c r="AS1849" s="64"/>
      <c r="AT1849" s="64"/>
      <c r="AU1849" s="64"/>
      <c r="AV1849" s="64"/>
      <c r="AW1849" s="64"/>
      <c r="AX1849" s="64"/>
      <c r="AY1849" s="64"/>
      <c r="AZ1849" s="64"/>
      <c r="BA1849" s="64"/>
    </row>
    <row r="1850" spans="9:53" x14ac:dyDescent="0.3">
      <c r="I1850" s="45"/>
      <c r="J1850" s="45"/>
      <c r="Q1850" s="46"/>
      <c r="R1850" s="65"/>
      <c r="S1850" s="46"/>
      <c r="T1850" s="46"/>
      <c r="U1850" s="57"/>
      <c r="Z1850" s="64"/>
      <c r="AA1850" s="64"/>
      <c r="AB1850" s="64"/>
      <c r="AC1850" s="64"/>
      <c r="AD1850" s="64"/>
      <c r="AE1850" s="64"/>
      <c r="AF1850" s="64"/>
      <c r="AG1850" s="64"/>
      <c r="AH1850" s="64"/>
      <c r="AI1850" s="64"/>
      <c r="AJ1850" s="64"/>
      <c r="AK1850" s="64"/>
      <c r="AL1850" s="64"/>
      <c r="AM1850" s="64"/>
      <c r="AN1850" s="64"/>
      <c r="AO1850" s="64"/>
      <c r="AP1850" s="64"/>
      <c r="AQ1850" s="64"/>
      <c r="AR1850" s="64"/>
      <c r="AS1850" s="64"/>
      <c r="AT1850" s="64"/>
      <c r="AU1850" s="64"/>
      <c r="AV1850" s="64"/>
      <c r="AW1850" s="64"/>
      <c r="AX1850" s="64"/>
      <c r="AY1850" s="64"/>
      <c r="AZ1850" s="64"/>
      <c r="BA1850" s="64"/>
    </row>
    <row r="1851" spans="9:53" x14ac:dyDescent="0.3">
      <c r="I1851" s="45"/>
      <c r="J1851" s="45"/>
      <c r="Q1851" s="46"/>
      <c r="R1851" s="65"/>
      <c r="S1851" s="46"/>
      <c r="T1851" s="46"/>
      <c r="U1851" s="57"/>
      <c r="Z1851" s="64"/>
      <c r="AA1851" s="64"/>
      <c r="AB1851" s="64"/>
      <c r="AC1851" s="64"/>
      <c r="AD1851" s="64"/>
      <c r="AE1851" s="64"/>
      <c r="AF1851" s="64"/>
      <c r="AG1851" s="64"/>
      <c r="AH1851" s="64"/>
      <c r="AI1851" s="64"/>
      <c r="AJ1851" s="64"/>
      <c r="AK1851" s="64"/>
      <c r="AL1851" s="64"/>
      <c r="AM1851" s="64"/>
      <c r="AN1851" s="64"/>
      <c r="AO1851" s="64"/>
      <c r="AP1851" s="64"/>
      <c r="AQ1851" s="64"/>
      <c r="AR1851" s="64"/>
      <c r="AS1851" s="64"/>
      <c r="AT1851" s="64"/>
      <c r="AU1851" s="64"/>
      <c r="AV1851" s="64"/>
      <c r="AW1851" s="64"/>
      <c r="AX1851" s="64"/>
      <c r="AY1851" s="64"/>
      <c r="AZ1851" s="64"/>
      <c r="BA1851" s="64"/>
    </row>
    <row r="1852" spans="9:53" x14ac:dyDescent="0.3">
      <c r="I1852" s="45"/>
      <c r="J1852" s="45"/>
      <c r="Q1852" s="46"/>
      <c r="R1852" s="65"/>
      <c r="S1852" s="46"/>
      <c r="T1852" s="46"/>
      <c r="U1852" s="57"/>
      <c r="Z1852" s="64"/>
      <c r="AA1852" s="64"/>
      <c r="AB1852" s="64"/>
      <c r="AC1852" s="64"/>
      <c r="AD1852" s="64"/>
      <c r="AE1852" s="64"/>
      <c r="AF1852" s="64"/>
      <c r="AG1852" s="64"/>
      <c r="AH1852" s="64"/>
      <c r="AI1852" s="64"/>
      <c r="AJ1852" s="64"/>
      <c r="AK1852" s="64"/>
      <c r="AL1852" s="64"/>
      <c r="AM1852" s="64"/>
      <c r="AN1852" s="64"/>
      <c r="AO1852" s="64"/>
      <c r="AP1852" s="64"/>
      <c r="AQ1852" s="64"/>
      <c r="AR1852" s="64"/>
      <c r="AS1852" s="64"/>
      <c r="AT1852" s="64"/>
      <c r="AU1852" s="64"/>
      <c r="AV1852" s="64"/>
      <c r="AW1852" s="64"/>
      <c r="AX1852" s="64"/>
      <c r="AY1852" s="64"/>
      <c r="AZ1852" s="64"/>
      <c r="BA1852" s="64"/>
    </row>
    <row r="1853" spans="9:53" x14ac:dyDescent="0.3">
      <c r="I1853" s="45"/>
      <c r="J1853" s="45"/>
      <c r="Q1853" s="46"/>
      <c r="R1853" s="65"/>
      <c r="S1853" s="46"/>
      <c r="T1853" s="46"/>
      <c r="U1853" s="57"/>
      <c r="Z1853" s="64"/>
      <c r="AA1853" s="64"/>
      <c r="AB1853" s="64"/>
      <c r="AC1853" s="64"/>
      <c r="AD1853" s="64"/>
      <c r="AE1853" s="64"/>
      <c r="AF1853" s="64"/>
      <c r="AG1853" s="64"/>
      <c r="AH1853" s="64"/>
      <c r="AI1853" s="64"/>
      <c r="AJ1853" s="64"/>
      <c r="AK1853" s="64"/>
      <c r="AL1853" s="64"/>
      <c r="AM1853" s="64"/>
      <c r="AN1853" s="64"/>
      <c r="AO1853" s="64"/>
      <c r="AP1853" s="64"/>
      <c r="AQ1853" s="64"/>
      <c r="AR1853" s="64"/>
      <c r="AS1853" s="64"/>
      <c r="AT1853" s="64"/>
      <c r="AU1853" s="64"/>
      <c r="AV1853" s="64"/>
      <c r="AW1853" s="64"/>
      <c r="AX1853" s="64"/>
      <c r="AY1853" s="64"/>
      <c r="AZ1853" s="64"/>
      <c r="BA1853" s="64"/>
    </row>
    <row r="1854" spans="9:53" x14ac:dyDescent="0.3">
      <c r="I1854" s="45"/>
      <c r="J1854" s="45"/>
      <c r="Q1854" s="46"/>
      <c r="R1854" s="65"/>
      <c r="S1854" s="46"/>
      <c r="T1854" s="46"/>
      <c r="U1854" s="57"/>
      <c r="Z1854" s="64"/>
      <c r="AA1854" s="64"/>
      <c r="AB1854" s="64"/>
      <c r="AC1854" s="64"/>
      <c r="AD1854" s="64"/>
      <c r="AE1854" s="64"/>
      <c r="AF1854" s="64"/>
      <c r="AG1854" s="64"/>
      <c r="AH1854" s="64"/>
      <c r="AI1854" s="64"/>
      <c r="AJ1854" s="64"/>
      <c r="AK1854" s="64"/>
      <c r="AL1854" s="64"/>
      <c r="AM1854" s="64"/>
      <c r="AN1854" s="64"/>
      <c r="AO1854" s="64"/>
      <c r="AP1854" s="64"/>
      <c r="AQ1854" s="64"/>
      <c r="AR1854" s="64"/>
      <c r="AS1854" s="64"/>
      <c r="AT1854" s="64"/>
      <c r="AU1854" s="64"/>
      <c r="AV1854" s="64"/>
      <c r="AW1854" s="64"/>
      <c r="AX1854" s="64"/>
      <c r="AY1854" s="64"/>
      <c r="AZ1854" s="64"/>
      <c r="BA1854" s="64"/>
    </row>
    <row r="1855" spans="9:53" x14ac:dyDescent="0.3">
      <c r="I1855" s="45"/>
      <c r="J1855" s="45"/>
      <c r="Q1855" s="46"/>
      <c r="R1855" s="65"/>
      <c r="S1855" s="46"/>
      <c r="T1855" s="46"/>
      <c r="U1855" s="57"/>
      <c r="Z1855" s="64"/>
      <c r="AA1855" s="64"/>
      <c r="AB1855" s="64"/>
      <c r="AC1855" s="64"/>
      <c r="AD1855" s="64"/>
      <c r="AE1855" s="64"/>
      <c r="AF1855" s="64"/>
      <c r="AG1855" s="64"/>
      <c r="AH1855" s="64"/>
      <c r="AI1855" s="64"/>
      <c r="AJ1855" s="64"/>
      <c r="AK1855" s="64"/>
      <c r="AL1855" s="64"/>
      <c r="AM1855" s="64"/>
      <c r="AN1855" s="64"/>
      <c r="AO1855" s="64"/>
      <c r="AP1855" s="64"/>
      <c r="AQ1855" s="64"/>
      <c r="AR1855" s="64"/>
      <c r="AS1855" s="64"/>
      <c r="AT1855" s="64"/>
      <c r="AU1855" s="64"/>
      <c r="AV1855" s="64"/>
      <c r="AW1855" s="64"/>
      <c r="AX1855" s="64"/>
      <c r="AY1855" s="64"/>
      <c r="AZ1855" s="64"/>
      <c r="BA1855" s="64"/>
    </row>
    <row r="1856" spans="9:53" x14ac:dyDescent="0.3">
      <c r="I1856" s="45"/>
      <c r="J1856" s="45"/>
      <c r="Q1856" s="46"/>
      <c r="R1856" s="65"/>
      <c r="S1856" s="46"/>
      <c r="T1856" s="46"/>
      <c r="U1856" s="57"/>
      <c r="Z1856" s="64"/>
      <c r="AA1856" s="64"/>
      <c r="AB1856" s="64"/>
      <c r="AC1856" s="64"/>
      <c r="AD1856" s="64"/>
      <c r="AE1856" s="64"/>
      <c r="AF1856" s="64"/>
      <c r="AG1856" s="64"/>
      <c r="AH1856" s="64"/>
      <c r="AI1856" s="64"/>
      <c r="AJ1856" s="64"/>
      <c r="AK1856" s="64"/>
      <c r="AL1856" s="64"/>
      <c r="AM1856" s="64"/>
      <c r="AN1856" s="64"/>
      <c r="AO1856" s="64"/>
      <c r="AP1856" s="64"/>
      <c r="AQ1856" s="64"/>
      <c r="AR1856" s="64"/>
      <c r="AS1856" s="64"/>
      <c r="AT1856" s="64"/>
      <c r="AU1856" s="64"/>
      <c r="AV1856" s="64"/>
      <c r="AW1856" s="64"/>
      <c r="AX1856" s="64"/>
      <c r="AY1856" s="64"/>
      <c r="AZ1856" s="64"/>
      <c r="BA1856" s="64"/>
    </row>
    <row r="1857" spans="9:53" x14ac:dyDescent="0.3">
      <c r="I1857" s="45"/>
      <c r="J1857" s="45"/>
      <c r="Q1857" s="46"/>
      <c r="R1857" s="65"/>
      <c r="S1857" s="46"/>
      <c r="T1857" s="46"/>
      <c r="U1857" s="57"/>
      <c r="Z1857" s="64"/>
      <c r="AA1857" s="64"/>
      <c r="AB1857" s="64"/>
      <c r="AC1857" s="64"/>
      <c r="AD1857" s="64"/>
      <c r="AE1857" s="64"/>
      <c r="AF1857" s="64"/>
      <c r="AG1857" s="64"/>
      <c r="AH1857" s="64"/>
      <c r="AI1857" s="64"/>
      <c r="AJ1857" s="64"/>
      <c r="AK1857" s="64"/>
      <c r="AL1857" s="64"/>
      <c r="AM1857" s="64"/>
      <c r="AN1857" s="64"/>
      <c r="AO1857" s="64"/>
      <c r="AP1857" s="64"/>
      <c r="AQ1857" s="64"/>
      <c r="AR1857" s="64"/>
      <c r="AS1857" s="64"/>
      <c r="AT1857" s="64"/>
      <c r="AU1857" s="64"/>
      <c r="AV1857" s="64"/>
      <c r="AW1857" s="64"/>
      <c r="AX1857" s="64"/>
      <c r="AY1857" s="64"/>
      <c r="AZ1857" s="64"/>
      <c r="BA1857" s="64"/>
    </row>
    <row r="1858" spans="9:53" x14ac:dyDescent="0.3">
      <c r="I1858" s="45"/>
      <c r="J1858" s="45"/>
      <c r="Q1858" s="46"/>
      <c r="R1858" s="65"/>
      <c r="S1858" s="46"/>
      <c r="T1858" s="46"/>
      <c r="U1858" s="57"/>
      <c r="Z1858" s="64"/>
      <c r="AA1858" s="64"/>
      <c r="AB1858" s="64"/>
      <c r="AC1858" s="64"/>
      <c r="AD1858" s="64"/>
      <c r="AE1858" s="64"/>
      <c r="AF1858" s="64"/>
      <c r="AG1858" s="64"/>
      <c r="AH1858" s="64"/>
      <c r="AI1858" s="64"/>
      <c r="AJ1858" s="64"/>
      <c r="AK1858" s="64"/>
      <c r="AL1858" s="64"/>
      <c r="AM1858" s="64"/>
      <c r="AN1858" s="64"/>
      <c r="AO1858" s="64"/>
      <c r="AP1858" s="64"/>
      <c r="AQ1858" s="64"/>
      <c r="AR1858" s="64"/>
      <c r="AS1858" s="64"/>
      <c r="AT1858" s="64"/>
      <c r="AU1858" s="64"/>
      <c r="AV1858" s="64"/>
      <c r="AW1858" s="64"/>
      <c r="AX1858" s="64"/>
      <c r="AY1858" s="64"/>
      <c r="AZ1858" s="64"/>
      <c r="BA1858" s="64"/>
    </row>
    <row r="1859" spans="9:53" x14ac:dyDescent="0.3">
      <c r="I1859" s="45"/>
      <c r="J1859" s="45"/>
      <c r="Q1859" s="46"/>
      <c r="R1859" s="65"/>
      <c r="S1859" s="46"/>
      <c r="T1859" s="46"/>
      <c r="U1859" s="57"/>
      <c r="Z1859" s="64"/>
      <c r="AA1859" s="64"/>
      <c r="AB1859" s="64"/>
      <c r="AC1859" s="64"/>
      <c r="AD1859" s="64"/>
      <c r="AE1859" s="64"/>
      <c r="AF1859" s="64"/>
      <c r="AG1859" s="64"/>
      <c r="AH1859" s="64"/>
      <c r="AI1859" s="64"/>
      <c r="AJ1859" s="64"/>
      <c r="AK1859" s="64"/>
      <c r="AL1859" s="64"/>
      <c r="AM1859" s="64"/>
      <c r="AN1859" s="64"/>
      <c r="AO1859" s="64"/>
      <c r="AP1859" s="64"/>
      <c r="AQ1859" s="64"/>
      <c r="AR1859" s="64"/>
      <c r="AS1859" s="64"/>
      <c r="AT1859" s="64"/>
      <c r="AU1859" s="64"/>
      <c r="AV1859" s="64"/>
      <c r="AW1859" s="64"/>
      <c r="AX1859" s="64"/>
      <c r="AY1859" s="64"/>
      <c r="AZ1859" s="64"/>
      <c r="BA1859" s="64"/>
    </row>
    <row r="1860" spans="9:53" x14ac:dyDescent="0.3">
      <c r="I1860" s="45"/>
      <c r="J1860" s="45"/>
      <c r="Q1860" s="46"/>
      <c r="R1860" s="65"/>
      <c r="S1860" s="46"/>
      <c r="T1860" s="46"/>
      <c r="U1860" s="57"/>
      <c r="Z1860" s="64"/>
      <c r="AA1860" s="64"/>
      <c r="AB1860" s="64"/>
      <c r="AC1860" s="64"/>
      <c r="AD1860" s="64"/>
      <c r="AE1860" s="64"/>
      <c r="AF1860" s="64"/>
      <c r="AG1860" s="64"/>
      <c r="AH1860" s="64"/>
      <c r="AI1860" s="64"/>
      <c r="AJ1860" s="64"/>
      <c r="AK1860" s="64"/>
      <c r="AL1860" s="64"/>
      <c r="AM1860" s="64"/>
      <c r="AN1860" s="64"/>
      <c r="AO1860" s="64"/>
      <c r="AP1860" s="64"/>
      <c r="AQ1860" s="64"/>
      <c r="AR1860" s="64"/>
      <c r="AS1860" s="64"/>
      <c r="AT1860" s="64"/>
      <c r="AU1860" s="64"/>
      <c r="AV1860" s="64"/>
      <c r="AW1860" s="64"/>
      <c r="AX1860" s="64"/>
      <c r="AY1860" s="64"/>
      <c r="AZ1860" s="64"/>
      <c r="BA1860" s="64"/>
    </row>
    <row r="1861" spans="9:53" x14ac:dyDescent="0.3">
      <c r="I1861" s="45"/>
      <c r="J1861" s="45"/>
      <c r="Q1861" s="46"/>
      <c r="R1861" s="65"/>
      <c r="S1861" s="46"/>
      <c r="T1861" s="46"/>
      <c r="U1861" s="57"/>
      <c r="Z1861" s="64"/>
      <c r="AA1861" s="64"/>
      <c r="AB1861" s="64"/>
      <c r="AC1861" s="64"/>
      <c r="AD1861" s="64"/>
      <c r="AE1861" s="64"/>
      <c r="AF1861" s="64"/>
      <c r="AG1861" s="64"/>
      <c r="AH1861" s="64"/>
      <c r="AI1861" s="64"/>
      <c r="AJ1861" s="64"/>
      <c r="AK1861" s="64"/>
      <c r="AL1861" s="64"/>
      <c r="AM1861" s="64"/>
      <c r="AN1861" s="64"/>
      <c r="AO1861" s="64"/>
      <c r="AP1861" s="64"/>
      <c r="AQ1861" s="64"/>
      <c r="AR1861" s="64"/>
      <c r="AS1861" s="64"/>
      <c r="AT1861" s="64"/>
      <c r="AU1861" s="64"/>
      <c r="AV1861" s="64"/>
      <c r="AW1861" s="64"/>
      <c r="AX1861" s="64"/>
      <c r="AY1861" s="64"/>
      <c r="AZ1861" s="64"/>
      <c r="BA1861" s="64"/>
    </row>
    <row r="1862" spans="9:53" x14ac:dyDescent="0.3">
      <c r="I1862" s="45"/>
      <c r="J1862" s="45"/>
      <c r="Q1862" s="46"/>
      <c r="R1862" s="65"/>
      <c r="S1862" s="46"/>
      <c r="T1862" s="46"/>
      <c r="U1862" s="57"/>
      <c r="Z1862" s="64"/>
      <c r="AA1862" s="64"/>
      <c r="AB1862" s="64"/>
      <c r="AC1862" s="64"/>
      <c r="AD1862" s="64"/>
      <c r="AE1862" s="64"/>
      <c r="AF1862" s="64"/>
      <c r="AG1862" s="64"/>
      <c r="AH1862" s="64"/>
      <c r="AI1862" s="64"/>
      <c r="AJ1862" s="64"/>
      <c r="AK1862" s="64"/>
      <c r="AL1862" s="64"/>
      <c r="AM1862" s="64"/>
      <c r="AN1862" s="64"/>
      <c r="AO1862" s="64"/>
      <c r="AP1862" s="64"/>
      <c r="AQ1862" s="64"/>
      <c r="AR1862" s="64"/>
      <c r="AS1862" s="64"/>
      <c r="AT1862" s="64"/>
      <c r="AU1862" s="64"/>
      <c r="AV1862" s="64"/>
      <c r="AW1862" s="64"/>
      <c r="AX1862" s="64"/>
      <c r="AY1862" s="64"/>
      <c r="AZ1862" s="64"/>
      <c r="BA1862" s="64"/>
    </row>
    <row r="1863" spans="9:53" x14ac:dyDescent="0.3">
      <c r="I1863" s="45"/>
      <c r="J1863" s="45"/>
      <c r="Q1863" s="46"/>
      <c r="R1863" s="65"/>
      <c r="S1863" s="46"/>
      <c r="T1863" s="46"/>
      <c r="U1863" s="57"/>
      <c r="Z1863" s="64"/>
      <c r="AA1863" s="64"/>
      <c r="AB1863" s="64"/>
      <c r="AC1863" s="64"/>
      <c r="AD1863" s="64"/>
      <c r="AE1863" s="64"/>
      <c r="AF1863" s="64"/>
      <c r="AG1863" s="64"/>
      <c r="AH1863" s="64"/>
      <c r="AI1863" s="64"/>
      <c r="AJ1863" s="64"/>
      <c r="AK1863" s="64"/>
      <c r="AL1863" s="64"/>
      <c r="AM1863" s="64"/>
      <c r="AN1863" s="64"/>
      <c r="AO1863" s="64"/>
      <c r="AP1863" s="64"/>
      <c r="AQ1863" s="64"/>
      <c r="AR1863" s="64"/>
      <c r="AS1863" s="64"/>
      <c r="AT1863" s="64"/>
      <c r="AU1863" s="64"/>
      <c r="AV1863" s="64"/>
      <c r="AW1863" s="64"/>
      <c r="AX1863" s="64"/>
      <c r="AY1863" s="64"/>
      <c r="AZ1863" s="64"/>
      <c r="BA1863" s="64"/>
    </row>
    <row r="1864" spans="9:53" x14ac:dyDescent="0.3">
      <c r="I1864" s="45"/>
      <c r="J1864" s="45"/>
      <c r="Q1864" s="46"/>
      <c r="R1864" s="65"/>
      <c r="S1864" s="46"/>
      <c r="T1864" s="46"/>
      <c r="U1864" s="57"/>
      <c r="Z1864" s="64"/>
      <c r="AA1864" s="64"/>
      <c r="AB1864" s="64"/>
      <c r="AC1864" s="64"/>
      <c r="AD1864" s="64"/>
      <c r="AE1864" s="64"/>
      <c r="AF1864" s="64"/>
      <c r="AG1864" s="64"/>
      <c r="AH1864" s="64"/>
      <c r="AI1864" s="64"/>
      <c r="AJ1864" s="64"/>
      <c r="AK1864" s="64"/>
      <c r="AL1864" s="64"/>
      <c r="AM1864" s="64"/>
      <c r="AN1864" s="64"/>
      <c r="AO1864" s="64"/>
      <c r="AP1864" s="64"/>
      <c r="AQ1864" s="64"/>
      <c r="AR1864" s="64"/>
      <c r="AS1864" s="64"/>
      <c r="AT1864" s="64"/>
      <c r="AU1864" s="64"/>
      <c r="AV1864" s="64"/>
      <c r="AW1864" s="64"/>
      <c r="AX1864" s="64"/>
      <c r="AY1864" s="64"/>
      <c r="AZ1864" s="64"/>
      <c r="BA1864" s="64"/>
    </row>
    <row r="1865" spans="9:53" x14ac:dyDescent="0.3">
      <c r="I1865" s="45"/>
      <c r="J1865" s="45"/>
      <c r="Q1865" s="46"/>
      <c r="R1865" s="65"/>
      <c r="S1865" s="46"/>
      <c r="T1865" s="46"/>
      <c r="U1865" s="57"/>
      <c r="Z1865" s="64"/>
      <c r="AA1865" s="64"/>
      <c r="AB1865" s="64"/>
      <c r="AC1865" s="64"/>
      <c r="AD1865" s="64"/>
      <c r="AE1865" s="64"/>
      <c r="AF1865" s="64"/>
      <c r="AG1865" s="64"/>
      <c r="AH1865" s="64"/>
      <c r="AI1865" s="64"/>
      <c r="AJ1865" s="64"/>
      <c r="AK1865" s="64"/>
      <c r="AL1865" s="64"/>
      <c r="AM1865" s="64"/>
      <c r="AN1865" s="64"/>
      <c r="AO1865" s="64"/>
      <c r="AP1865" s="64"/>
      <c r="AQ1865" s="64"/>
      <c r="AR1865" s="64"/>
      <c r="AS1865" s="64"/>
      <c r="AT1865" s="64"/>
      <c r="AU1865" s="64"/>
      <c r="AV1865" s="64"/>
      <c r="AW1865" s="64"/>
      <c r="AX1865" s="64"/>
      <c r="AY1865" s="64"/>
      <c r="AZ1865" s="64"/>
      <c r="BA1865" s="64"/>
    </row>
    <row r="1866" spans="9:53" x14ac:dyDescent="0.3">
      <c r="I1866" s="45"/>
      <c r="J1866" s="45"/>
      <c r="Q1866" s="46"/>
      <c r="R1866" s="65"/>
      <c r="S1866" s="46"/>
      <c r="T1866" s="46"/>
      <c r="U1866" s="57"/>
      <c r="Z1866" s="64"/>
      <c r="AA1866" s="64"/>
      <c r="AB1866" s="64"/>
      <c r="AC1866" s="64"/>
      <c r="AD1866" s="64"/>
      <c r="AE1866" s="64"/>
      <c r="AF1866" s="64"/>
      <c r="AG1866" s="64"/>
      <c r="AH1866" s="64"/>
      <c r="AI1866" s="64"/>
      <c r="AJ1866" s="64"/>
      <c r="AK1866" s="64"/>
      <c r="AL1866" s="64"/>
      <c r="AM1866" s="64"/>
      <c r="AN1866" s="64"/>
      <c r="AO1866" s="64"/>
      <c r="AP1866" s="64"/>
      <c r="AQ1866" s="64"/>
      <c r="AR1866" s="64"/>
      <c r="AS1866" s="64"/>
      <c r="AT1866" s="64"/>
      <c r="AU1866" s="64"/>
      <c r="AV1866" s="64"/>
      <c r="AW1866" s="64"/>
      <c r="AX1866" s="64"/>
      <c r="AY1866" s="64"/>
      <c r="AZ1866" s="64"/>
      <c r="BA1866" s="64"/>
    </row>
    <row r="1867" spans="9:53" x14ac:dyDescent="0.3">
      <c r="I1867" s="45"/>
      <c r="J1867" s="45"/>
      <c r="Q1867" s="46"/>
      <c r="R1867" s="65"/>
      <c r="S1867" s="46"/>
      <c r="T1867" s="46"/>
      <c r="U1867" s="57"/>
      <c r="Z1867" s="64"/>
      <c r="AA1867" s="64"/>
      <c r="AB1867" s="64"/>
      <c r="AC1867" s="64"/>
      <c r="AD1867" s="64"/>
      <c r="AE1867" s="64"/>
      <c r="AF1867" s="64"/>
      <c r="AG1867" s="64"/>
      <c r="AH1867" s="64"/>
      <c r="AI1867" s="64"/>
      <c r="AJ1867" s="64"/>
      <c r="AK1867" s="64"/>
      <c r="AL1867" s="64"/>
      <c r="AM1867" s="64"/>
      <c r="AN1867" s="64"/>
      <c r="AO1867" s="64"/>
      <c r="AP1867" s="64"/>
      <c r="AQ1867" s="64"/>
      <c r="AR1867" s="64"/>
      <c r="AS1867" s="64"/>
      <c r="AT1867" s="64"/>
      <c r="AU1867" s="64"/>
      <c r="AV1867" s="64"/>
      <c r="AW1867" s="64"/>
      <c r="AX1867" s="64"/>
      <c r="AY1867" s="64"/>
      <c r="AZ1867" s="64"/>
      <c r="BA1867" s="64"/>
    </row>
    <row r="1868" spans="9:53" x14ac:dyDescent="0.3">
      <c r="I1868" s="45"/>
      <c r="J1868" s="45"/>
      <c r="Q1868" s="46"/>
      <c r="R1868" s="65"/>
      <c r="S1868" s="46"/>
      <c r="T1868" s="46"/>
      <c r="U1868" s="57"/>
      <c r="Z1868" s="64"/>
      <c r="AA1868" s="64"/>
      <c r="AB1868" s="64"/>
      <c r="AC1868" s="64"/>
      <c r="AD1868" s="64"/>
      <c r="AE1868" s="64"/>
      <c r="AF1868" s="64"/>
      <c r="AG1868" s="64"/>
      <c r="AH1868" s="64"/>
      <c r="AI1868" s="64"/>
      <c r="AJ1868" s="64"/>
      <c r="AK1868" s="64"/>
      <c r="AL1868" s="64"/>
      <c r="AM1868" s="64"/>
      <c r="AN1868" s="64"/>
      <c r="AO1868" s="64"/>
      <c r="AP1868" s="64"/>
      <c r="AQ1868" s="64"/>
      <c r="AR1868" s="64"/>
      <c r="AS1868" s="64"/>
      <c r="AT1868" s="64"/>
      <c r="AU1868" s="64"/>
      <c r="AV1868" s="64"/>
      <c r="AW1868" s="64"/>
      <c r="AX1868" s="64"/>
      <c r="AY1868" s="64"/>
      <c r="AZ1868" s="64"/>
      <c r="BA1868" s="64"/>
    </row>
    <row r="1869" spans="9:53" x14ac:dyDescent="0.3">
      <c r="I1869" s="45"/>
      <c r="J1869" s="45"/>
      <c r="Q1869" s="46"/>
      <c r="R1869" s="65"/>
      <c r="S1869" s="46"/>
      <c r="T1869" s="46"/>
      <c r="U1869" s="57"/>
      <c r="Z1869" s="64"/>
      <c r="AA1869" s="64"/>
      <c r="AB1869" s="64"/>
      <c r="AC1869" s="64"/>
      <c r="AD1869" s="64"/>
      <c r="AE1869" s="64"/>
      <c r="AF1869" s="64"/>
      <c r="AG1869" s="64"/>
      <c r="AH1869" s="64"/>
      <c r="AI1869" s="64"/>
      <c r="AJ1869" s="64"/>
      <c r="AK1869" s="64"/>
      <c r="AL1869" s="64"/>
      <c r="AM1869" s="64"/>
      <c r="AN1869" s="64"/>
      <c r="AO1869" s="64"/>
      <c r="AP1869" s="64"/>
      <c r="AQ1869" s="64"/>
      <c r="AR1869" s="64"/>
      <c r="AS1869" s="64"/>
      <c r="AT1869" s="64"/>
      <c r="AU1869" s="64"/>
      <c r="AV1869" s="64"/>
      <c r="AW1869" s="64"/>
      <c r="AX1869" s="64"/>
      <c r="AY1869" s="64"/>
      <c r="AZ1869" s="64"/>
      <c r="BA1869" s="64"/>
    </row>
    <row r="1870" spans="9:53" x14ac:dyDescent="0.3">
      <c r="I1870" s="45"/>
      <c r="J1870" s="45"/>
      <c r="Q1870" s="46"/>
      <c r="R1870" s="65"/>
      <c r="S1870" s="46"/>
      <c r="T1870" s="46"/>
      <c r="U1870" s="57"/>
      <c r="Z1870" s="64"/>
      <c r="AA1870" s="64"/>
      <c r="AB1870" s="64"/>
      <c r="AC1870" s="64"/>
      <c r="AD1870" s="64"/>
      <c r="AE1870" s="64"/>
      <c r="AF1870" s="64"/>
      <c r="AG1870" s="64"/>
      <c r="AH1870" s="64"/>
      <c r="AI1870" s="64"/>
      <c r="AJ1870" s="64"/>
      <c r="AK1870" s="64"/>
      <c r="AL1870" s="64"/>
      <c r="AM1870" s="64"/>
      <c r="AN1870" s="64"/>
      <c r="AO1870" s="64"/>
      <c r="AP1870" s="64"/>
      <c r="AQ1870" s="64"/>
      <c r="AR1870" s="64"/>
      <c r="AS1870" s="64"/>
      <c r="AT1870" s="64"/>
      <c r="AU1870" s="64"/>
      <c r="AV1870" s="64"/>
      <c r="AW1870" s="64"/>
      <c r="AX1870" s="64"/>
      <c r="AY1870" s="64"/>
      <c r="AZ1870" s="64"/>
      <c r="BA1870" s="64"/>
    </row>
    <row r="1871" spans="9:53" x14ac:dyDescent="0.3">
      <c r="I1871" s="45"/>
      <c r="J1871" s="45"/>
      <c r="Q1871" s="46"/>
      <c r="R1871" s="65"/>
      <c r="S1871" s="46"/>
      <c r="T1871" s="46"/>
      <c r="U1871" s="57"/>
      <c r="Z1871" s="64"/>
      <c r="AA1871" s="64"/>
      <c r="AB1871" s="64"/>
      <c r="AC1871" s="64"/>
      <c r="AD1871" s="64"/>
      <c r="AE1871" s="64"/>
      <c r="AF1871" s="64"/>
      <c r="AG1871" s="64"/>
      <c r="AH1871" s="64"/>
      <c r="AI1871" s="64"/>
      <c r="AJ1871" s="64"/>
      <c r="AK1871" s="64"/>
      <c r="AL1871" s="64"/>
      <c r="AM1871" s="64"/>
      <c r="AN1871" s="64"/>
      <c r="AO1871" s="64"/>
      <c r="AP1871" s="64"/>
      <c r="AQ1871" s="64"/>
      <c r="AR1871" s="64"/>
      <c r="AS1871" s="64"/>
      <c r="AT1871" s="64"/>
      <c r="AU1871" s="64"/>
      <c r="AV1871" s="64"/>
      <c r="AW1871" s="64"/>
      <c r="AX1871" s="64"/>
      <c r="AY1871" s="64"/>
      <c r="AZ1871" s="64"/>
      <c r="BA1871" s="64"/>
    </row>
    <row r="1872" spans="9:53" x14ac:dyDescent="0.3">
      <c r="I1872" s="45"/>
      <c r="J1872" s="45"/>
      <c r="Q1872" s="46"/>
      <c r="R1872" s="65"/>
      <c r="S1872" s="46"/>
      <c r="T1872" s="46"/>
      <c r="U1872" s="57"/>
      <c r="Z1872" s="64"/>
      <c r="AA1872" s="64"/>
      <c r="AB1872" s="64"/>
      <c r="AC1872" s="64"/>
      <c r="AD1872" s="64"/>
      <c r="AE1872" s="64"/>
      <c r="AF1872" s="64"/>
      <c r="AG1872" s="64"/>
      <c r="AH1872" s="64"/>
      <c r="AI1872" s="64"/>
      <c r="AJ1872" s="64"/>
      <c r="AK1872" s="64"/>
      <c r="AL1872" s="64"/>
      <c r="AM1872" s="64"/>
      <c r="AN1872" s="64"/>
      <c r="AO1872" s="64"/>
      <c r="AP1872" s="64"/>
      <c r="AQ1872" s="64"/>
      <c r="AR1872" s="64"/>
      <c r="AS1872" s="64"/>
      <c r="AT1872" s="64"/>
      <c r="AU1872" s="64"/>
      <c r="AV1872" s="64"/>
      <c r="AW1872" s="64"/>
      <c r="AX1872" s="64"/>
      <c r="AY1872" s="64"/>
      <c r="AZ1872" s="64"/>
      <c r="BA1872" s="64"/>
    </row>
    <row r="1873" spans="9:53" x14ac:dyDescent="0.3">
      <c r="I1873" s="45"/>
      <c r="J1873" s="45"/>
      <c r="Q1873" s="46"/>
      <c r="R1873" s="65"/>
      <c r="S1873" s="46"/>
      <c r="T1873" s="46"/>
      <c r="U1873" s="57"/>
      <c r="Z1873" s="64"/>
      <c r="AA1873" s="64"/>
      <c r="AB1873" s="64"/>
      <c r="AC1873" s="64"/>
      <c r="AD1873" s="64"/>
      <c r="AE1873" s="64"/>
      <c r="AF1873" s="64"/>
      <c r="AG1873" s="64"/>
      <c r="AH1873" s="64"/>
      <c r="AI1873" s="64"/>
      <c r="AJ1873" s="64"/>
      <c r="AK1873" s="64"/>
      <c r="AL1873" s="64"/>
      <c r="AM1873" s="64"/>
      <c r="AN1873" s="64"/>
      <c r="AO1873" s="64"/>
      <c r="AP1873" s="64"/>
      <c r="AQ1873" s="64"/>
      <c r="AR1873" s="64"/>
      <c r="AS1873" s="64"/>
      <c r="AT1873" s="64"/>
      <c r="AU1873" s="64"/>
      <c r="AV1873" s="64"/>
      <c r="AW1873" s="64"/>
      <c r="AX1873" s="64"/>
      <c r="AY1873" s="64"/>
      <c r="AZ1873" s="64"/>
      <c r="BA1873" s="64"/>
    </row>
    <row r="1874" spans="9:53" x14ac:dyDescent="0.3">
      <c r="I1874" s="45"/>
      <c r="J1874" s="45"/>
      <c r="Q1874" s="46"/>
      <c r="R1874" s="65"/>
      <c r="S1874" s="46"/>
      <c r="T1874" s="46"/>
      <c r="U1874" s="57"/>
      <c r="Z1874" s="64"/>
      <c r="AA1874" s="64"/>
      <c r="AB1874" s="64"/>
      <c r="AC1874" s="64"/>
      <c r="AD1874" s="64"/>
      <c r="AE1874" s="64"/>
      <c r="AF1874" s="64"/>
      <c r="AG1874" s="64"/>
      <c r="AH1874" s="64"/>
      <c r="AI1874" s="64"/>
      <c r="AJ1874" s="64"/>
      <c r="AK1874" s="64"/>
      <c r="AL1874" s="64"/>
      <c r="AM1874" s="64"/>
      <c r="AN1874" s="64"/>
      <c r="AO1874" s="64"/>
      <c r="AP1874" s="64"/>
      <c r="AQ1874" s="64"/>
      <c r="AR1874" s="64"/>
      <c r="AS1874" s="64"/>
      <c r="AT1874" s="64"/>
      <c r="AU1874" s="64"/>
      <c r="AV1874" s="64"/>
      <c r="AW1874" s="64"/>
      <c r="AX1874" s="64"/>
      <c r="AY1874" s="64"/>
      <c r="AZ1874" s="64"/>
      <c r="BA1874" s="64"/>
    </row>
    <row r="1875" spans="9:53" x14ac:dyDescent="0.3">
      <c r="I1875" s="45"/>
      <c r="J1875" s="45"/>
      <c r="Q1875" s="46"/>
      <c r="R1875" s="65"/>
      <c r="S1875" s="46"/>
      <c r="T1875" s="46"/>
      <c r="U1875" s="57"/>
      <c r="Z1875" s="64"/>
      <c r="AA1875" s="64"/>
      <c r="AB1875" s="64"/>
      <c r="AC1875" s="64"/>
      <c r="AD1875" s="64"/>
      <c r="AE1875" s="64"/>
      <c r="AF1875" s="64"/>
      <c r="AG1875" s="64"/>
      <c r="AH1875" s="64"/>
      <c r="AI1875" s="64"/>
      <c r="AJ1875" s="64"/>
      <c r="AK1875" s="64"/>
      <c r="AL1875" s="64"/>
      <c r="AM1875" s="64"/>
      <c r="AN1875" s="64"/>
      <c r="AO1875" s="64"/>
      <c r="AP1875" s="64"/>
      <c r="AQ1875" s="64"/>
      <c r="AR1875" s="64"/>
      <c r="AS1875" s="64"/>
      <c r="AT1875" s="64"/>
      <c r="AU1875" s="64"/>
      <c r="AV1875" s="64"/>
      <c r="AW1875" s="64"/>
      <c r="AX1875" s="64"/>
      <c r="AY1875" s="64"/>
      <c r="AZ1875" s="64"/>
      <c r="BA1875" s="64"/>
    </row>
    <row r="1876" spans="9:53" x14ac:dyDescent="0.3">
      <c r="I1876" s="45"/>
      <c r="J1876" s="45"/>
      <c r="Q1876" s="46"/>
      <c r="R1876" s="65"/>
      <c r="S1876" s="46"/>
      <c r="T1876" s="46"/>
      <c r="U1876" s="57"/>
      <c r="Z1876" s="64"/>
      <c r="AA1876" s="64"/>
      <c r="AB1876" s="64"/>
      <c r="AC1876" s="64"/>
      <c r="AD1876" s="64"/>
      <c r="AE1876" s="64"/>
      <c r="AF1876" s="64"/>
      <c r="AG1876" s="64"/>
      <c r="AH1876" s="64"/>
      <c r="AI1876" s="64"/>
      <c r="AJ1876" s="64"/>
      <c r="AK1876" s="64"/>
      <c r="AL1876" s="64"/>
      <c r="AM1876" s="64"/>
      <c r="AN1876" s="64"/>
      <c r="AO1876" s="64"/>
      <c r="AP1876" s="64"/>
      <c r="AQ1876" s="64"/>
      <c r="AR1876" s="64"/>
      <c r="AS1876" s="64"/>
      <c r="AT1876" s="64"/>
      <c r="AU1876" s="64"/>
      <c r="AV1876" s="64"/>
      <c r="AW1876" s="64"/>
      <c r="AX1876" s="64"/>
      <c r="AY1876" s="64"/>
      <c r="AZ1876" s="64"/>
      <c r="BA1876" s="64"/>
    </row>
    <row r="1877" spans="9:53" x14ac:dyDescent="0.3">
      <c r="I1877" s="45"/>
      <c r="J1877" s="45"/>
      <c r="Q1877" s="46"/>
      <c r="R1877" s="65"/>
      <c r="S1877" s="46"/>
      <c r="T1877" s="46"/>
      <c r="U1877" s="57"/>
      <c r="Z1877" s="64"/>
      <c r="AA1877" s="64"/>
      <c r="AB1877" s="64"/>
      <c r="AC1877" s="64"/>
      <c r="AD1877" s="64"/>
      <c r="AE1877" s="64"/>
      <c r="AF1877" s="64"/>
      <c r="AG1877" s="64"/>
      <c r="AH1877" s="64"/>
      <c r="AI1877" s="64"/>
      <c r="AJ1877" s="64"/>
      <c r="AK1877" s="64"/>
      <c r="AL1877" s="64"/>
      <c r="AM1877" s="64"/>
      <c r="AN1877" s="64"/>
      <c r="AO1877" s="64"/>
      <c r="AP1877" s="64"/>
      <c r="AQ1877" s="64"/>
      <c r="AR1877" s="64"/>
      <c r="AS1877" s="64"/>
      <c r="AT1877" s="64"/>
      <c r="AU1877" s="64"/>
      <c r="AV1877" s="64"/>
      <c r="AW1877" s="64"/>
      <c r="AX1877" s="64"/>
      <c r="AY1877" s="64"/>
      <c r="AZ1877" s="64"/>
      <c r="BA1877" s="64"/>
    </row>
    <row r="1878" spans="9:53" x14ac:dyDescent="0.3">
      <c r="I1878" s="45"/>
      <c r="J1878" s="45"/>
      <c r="Q1878" s="46"/>
      <c r="R1878" s="65"/>
      <c r="S1878" s="46"/>
      <c r="T1878" s="46"/>
      <c r="U1878" s="57"/>
      <c r="Z1878" s="64"/>
      <c r="AA1878" s="64"/>
      <c r="AB1878" s="64"/>
      <c r="AC1878" s="64"/>
      <c r="AD1878" s="64"/>
      <c r="AE1878" s="64"/>
      <c r="AF1878" s="64"/>
      <c r="AG1878" s="64"/>
      <c r="AH1878" s="64"/>
      <c r="AI1878" s="64"/>
      <c r="AJ1878" s="64"/>
      <c r="AK1878" s="64"/>
      <c r="AL1878" s="64"/>
      <c r="AM1878" s="64"/>
      <c r="AN1878" s="64"/>
      <c r="AO1878" s="64"/>
      <c r="AP1878" s="64"/>
      <c r="AQ1878" s="64"/>
      <c r="AR1878" s="64"/>
      <c r="AS1878" s="64"/>
      <c r="AT1878" s="64"/>
      <c r="AU1878" s="64"/>
      <c r="AV1878" s="64"/>
      <c r="AW1878" s="64"/>
      <c r="AX1878" s="64"/>
      <c r="AY1878" s="64"/>
      <c r="AZ1878" s="64"/>
      <c r="BA1878" s="64"/>
    </row>
    <row r="1879" spans="9:53" x14ac:dyDescent="0.3">
      <c r="I1879" s="45"/>
      <c r="J1879" s="45"/>
      <c r="Q1879" s="46"/>
      <c r="R1879" s="65"/>
      <c r="S1879" s="46"/>
      <c r="T1879" s="46"/>
      <c r="U1879" s="57"/>
      <c r="Z1879" s="64"/>
      <c r="AA1879" s="64"/>
      <c r="AB1879" s="64"/>
      <c r="AC1879" s="64"/>
      <c r="AD1879" s="64"/>
      <c r="AE1879" s="64"/>
      <c r="AF1879" s="64"/>
      <c r="AG1879" s="64"/>
      <c r="AH1879" s="64"/>
      <c r="AI1879" s="64"/>
      <c r="AJ1879" s="64"/>
      <c r="AK1879" s="64"/>
      <c r="AL1879" s="64"/>
      <c r="AM1879" s="64"/>
      <c r="AN1879" s="64"/>
      <c r="AO1879" s="64"/>
      <c r="AP1879" s="64"/>
      <c r="AQ1879" s="64"/>
      <c r="AR1879" s="64"/>
      <c r="AS1879" s="64"/>
      <c r="AT1879" s="64"/>
      <c r="AU1879" s="64"/>
      <c r="AV1879" s="64"/>
      <c r="AW1879" s="64"/>
      <c r="AX1879" s="64"/>
      <c r="AY1879" s="64"/>
      <c r="AZ1879" s="64"/>
      <c r="BA1879" s="64"/>
    </row>
    <row r="1880" spans="9:53" x14ac:dyDescent="0.3">
      <c r="I1880" s="45"/>
      <c r="J1880" s="45"/>
      <c r="Q1880" s="46"/>
      <c r="R1880" s="65"/>
      <c r="S1880" s="46"/>
      <c r="T1880" s="46"/>
      <c r="U1880" s="57"/>
      <c r="Z1880" s="64"/>
      <c r="AA1880" s="64"/>
      <c r="AB1880" s="64"/>
      <c r="AC1880" s="64"/>
      <c r="AD1880" s="64"/>
      <c r="AE1880" s="64"/>
      <c r="AF1880" s="64"/>
      <c r="AG1880" s="64"/>
      <c r="AH1880" s="64"/>
      <c r="AI1880" s="64"/>
      <c r="AJ1880" s="64"/>
      <c r="AK1880" s="64"/>
      <c r="AL1880" s="64"/>
      <c r="AM1880" s="64"/>
      <c r="AN1880" s="64"/>
      <c r="AO1880" s="64"/>
      <c r="AP1880" s="64"/>
      <c r="AQ1880" s="64"/>
      <c r="AR1880" s="64"/>
      <c r="AS1880" s="64"/>
      <c r="AT1880" s="64"/>
      <c r="AU1880" s="64"/>
      <c r="AV1880" s="64"/>
      <c r="AW1880" s="64"/>
      <c r="AX1880" s="64"/>
      <c r="AY1880" s="64"/>
      <c r="AZ1880" s="64"/>
      <c r="BA1880" s="64"/>
    </row>
    <row r="1881" spans="9:53" x14ac:dyDescent="0.3">
      <c r="I1881" s="45"/>
      <c r="J1881" s="45"/>
      <c r="Q1881" s="46"/>
      <c r="R1881" s="65"/>
      <c r="S1881" s="46"/>
      <c r="T1881" s="46"/>
      <c r="U1881" s="57"/>
      <c r="Z1881" s="64"/>
      <c r="AA1881" s="64"/>
      <c r="AB1881" s="64"/>
      <c r="AC1881" s="64"/>
      <c r="AD1881" s="64"/>
      <c r="AE1881" s="64"/>
      <c r="AF1881" s="64"/>
      <c r="AG1881" s="64"/>
      <c r="AH1881" s="64"/>
      <c r="AI1881" s="64"/>
      <c r="AJ1881" s="64"/>
      <c r="AK1881" s="64"/>
      <c r="AL1881" s="64"/>
      <c r="AM1881" s="64"/>
      <c r="AN1881" s="64"/>
      <c r="AO1881" s="64"/>
      <c r="AP1881" s="64"/>
      <c r="AQ1881" s="64"/>
      <c r="AR1881" s="64"/>
      <c r="AS1881" s="64"/>
      <c r="AT1881" s="64"/>
      <c r="AU1881" s="64"/>
      <c r="AV1881" s="64"/>
      <c r="AW1881" s="64"/>
      <c r="AX1881" s="64"/>
      <c r="AY1881" s="64"/>
      <c r="AZ1881" s="64"/>
      <c r="BA1881" s="64"/>
    </row>
    <row r="1882" spans="9:53" x14ac:dyDescent="0.3">
      <c r="I1882" s="45"/>
      <c r="J1882" s="45"/>
      <c r="Q1882" s="46"/>
      <c r="R1882" s="65"/>
      <c r="S1882" s="46"/>
      <c r="T1882" s="46"/>
      <c r="U1882" s="57"/>
      <c r="Z1882" s="64"/>
      <c r="AA1882" s="64"/>
      <c r="AB1882" s="64"/>
      <c r="AC1882" s="64"/>
      <c r="AD1882" s="64"/>
      <c r="AE1882" s="64"/>
      <c r="AF1882" s="64"/>
      <c r="AG1882" s="64"/>
      <c r="AH1882" s="64"/>
      <c r="AI1882" s="64"/>
      <c r="AJ1882" s="64"/>
      <c r="AK1882" s="64"/>
      <c r="AL1882" s="64"/>
      <c r="AM1882" s="64"/>
      <c r="AN1882" s="64"/>
      <c r="AO1882" s="64"/>
      <c r="AP1882" s="64"/>
      <c r="AQ1882" s="64"/>
      <c r="AR1882" s="64"/>
      <c r="AS1882" s="64"/>
      <c r="AT1882" s="64"/>
      <c r="AU1882" s="64"/>
      <c r="AV1882" s="64"/>
      <c r="AW1882" s="64"/>
      <c r="AX1882" s="64"/>
      <c r="AY1882" s="64"/>
      <c r="AZ1882" s="64"/>
      <c r="BA1882" s="64"/>
    </row>
    <row r="1883" spans="9:53" x14ac:dyDescent="0.3">
      <c r="I1883" s="45"/>
      <c r="J1883" s="45"/>
      <c r="Q1883" s="46"/>
      <c r="R1883" s="65"/>
      <c r="S1883" s="46"/>
      <c r="T1883" s="46"/>
      <c r="U1883" s="57"/>
      <c r="Z1883" s="64"/>
      <c r="AA1883" s="64"/>
      <c r="AB1883" s="64"/>
      <c r="AC1883" s="64"/>
      <c r="AD1883" s="64"/>
      <c r="AE1883" s="64"/>
      <c r="AF1883" s="64"/>
      <c r="AG1883" s="64"/>
      <c r="AH1883" s="64"/>
      <c r="AI1883" s="64"/>
      <c r="AJ1883" s="64"/>
      <c r="AK1883" s="64"/>
      <c r="AL1883" s="64"/>
      <c r="AM1883" s="64"/>
      <c r="AN1883" s="64"/>
      <c r="AO1883" s="64"/>
      <c r="AP1883" s="64"/>
      <c r="AQ1883" s="64"/>
      <c r="AR1883" s="64"/>
      <c r="AS1883" s="64"/>
      <c r="AT1883" s="64"/>
      <c r="AU1883" s="64"/>
      <c r="AV1883" s="64"/>
      <c r="AW1883" s="64"/>
      <c r="AX1883" s="64"/>
      <c r="AY1883" s="64"/>
      <c r="AZ1883" s="64"/>
      <c r="BA1883" s="64"/>
    </row>
    <row r="1884" spans="9:53" x14ac:dyDescent="0.3">
      <c r="I1884" s="45"/>
      <c r="J1884" s="45"/>
      <c r="Q1884" s="46"/>
      <c r="R1884" s="65"/>
      <c r="S1884" s="46"/>
      <c r="T1884" s="46"/>
      <c r="U1884" s="57"/>
      <c r="Z1884" s="64"/>
      <c r="AA1884" s="64"/>
      <c r="AB1884" s="64"/>
      <c r="AC1884" s="64"/>
      <c r="AD1884" s="64"/>
      <c r="AE1884" s="64"/>
      <c r="AF1884" s="64"/>
      <c r="AG1884" s="64"/>
      <c r="AH1884" s="64"/>
      <c r="AI1884" s="64"/>
      <c r="AJ1884" s="64"/>
      <c r="AK1884" s="64"/>
      <c r="AL1884" s="64"/>
      <c r="AM1884" s="64"/>
      <c r="AN1884" s="64"/>
      <c r="AO1884" s="64"/>
      <c r="AP1884" s="64"/>
      <c r="AQ1884" s="64"/>
      <c r="AR1884" s="64"/>
      <c r="AS1884" s="64"/>
      <c r="AT1884" s="64"/>
      <c r="AU1884" s="64"/>
      <c r="AV1884" s="64"/>
      <c r="AW1884" s="64"/>
      <c r="AX1884" s="64"/>
      <c r="AY1884" s="64"/>
      <c r="AZ1884" s="64"/>
      <c r="BA1884" s="64"/>
    </row>
    <row r="1885" spans="9:53" x14ac:dyDescent="0.3">
      <c r="I1885" s="45"/>
      <c r="J1885" s="45"/>
      <c r="Q1885" s="46"/>
      <c r="R1885" s="65"/>
      <c r="S1885" s="46"/>
      <c r="T1885" s="46"/>
      <c r="U1885" s="57"/>
      <c r="Z1885" s="64"/>
      <c r="AA1885" s="64"/>
      <c r="AB1885" s="64"/>
      <c r="AC1885" s="64"/>
      <c r="AD1885" s="64"/>
      <c r="AE1885" s="64"/>
      <c r="AF1885" s="64"/>
      <c r="AG1885" s="64"/>
      <c r="AH1885" s="64"/>
      <c r="AI1885" s="64"/>
      <c r="AJ1885" s="64"/>
      <c r="AK1885" s="64"/>
      <c r="AL1885" s="64"/>
      <c r="AM1885" s="64"/>
      <c r="AN1885" s="64"/>
      <c r="AO1885" s="64"/>
      <c r="AP1885" s="64"/>
      <c r="AQ1885" s="64"/>
      <c r="AR1885" s="64"/>
      <c r="AS1885" s="64"/>
      <c r="AT1885" s="64"/>
      <c r="AU1885" s="64"/>
      <c r="AV1885" s="64"/>
      <c r="AW1885" s="64"/>
      <c r="AX1885" s="64"/>
      <c r="AY1885" s="64"/>
      <c r="AZ1885" s="64"/>
      <c r="BA1885" s="64"/>
    </row>
    <row r="1886" spans="9:53" x14ac:dyDescent="0.3">
      <c r="I1886" s="45"/>
      <c r="J1886" s="45"/>
      <c r="Q1886" s="46"/>
      <c r="R1886" s="65"/>
      <c r="S1886" s="46"/>
      <c r="T1886" s="46"/>
      <c r="U1886" s="57"/>
      <c r="Z1886" s="64"/>
      <c r="AA1886" s="64"/>
      <c r="AB1886" s="64"/>
      <c r="AC1886" s="64"/>
      <c r="AD1886" s="64"/>
      <c r="AE1886" s="64"/>
      <c r="AF1886" s="64"/>
      <c r="AG1886" s="64"/>
      <c r="AH1886" s="64"/>
      <c r="AI1886" s="64"/>
      <c r="AJ1886" s="64"/>
      <c r="AK1886" s="64"/>
      <c r="AL1886" s="64"/>
      <c r="AM1886" s="64"/>
      <c r="AN1886" s="64"/>
      <c r="AO1886" s="64"/>
      <c r="AP1886" s="64"/>
      <c r="AQ1886" s="64"/>
      <c r="AR1886" s="64"/>
      <c r="AS1886" s="64"/>
      <c r="AT1886" s="64"/>
      <c r="AU1886" s="64"/>
      <c r="AV1886" s="64"/>
      <c r="AW1886" s="64"/>
      <c r="AX1886" s="64"/>
      <c r="AY1886" s="64"/>
      <c r="AZ1886" s="64"/>
      <c r="BA1886" s="64"/>
    </row>
    <row r="1887" spans="9:53" x14ac:dyDescent="0.3">
      <c r="I1887" s="45"/>
      <c r="J1887" s="45"/>
      <c r="Q1887" s="46"/>
      <c r="R1887" s="65"/>
      <c r="S1887" s="46"/>
      <c r="T1887" s="46"/>
      <c r="U1887" s="57"/>
      <c r="Z1887" s="64"/>
      <c r="AA1887" s="64"/>
      <c r="AB1887" s="64"/>
      <c r="AC1887" s="64"/>
      <c r="AD1887" s="64"/>
      <c r="AE1887" s="64"/>
      <c r="AF1887" s="64"/>
      <c r="AG1887" s="64"/>
      <c r="AH1887" s="64"/>
      <c r="AI1887" s="64"/>
      <c r="AJ1887" s="64"/>
      <c r="AK1887" s="64"/>
      <c r="AL1887" s="64"/>
      <c r="AM1887" s="64"/>
      <c r="AN1887" s="64"/>
      <c r="AO1887" s="64"/>
      <c r="AP1887" s="64"/>
      <c r="AQ1887" s="64"/>
      <c r="AR1887" s="64"/>
      <c r="AS1887" s="64"/>
      <c r="AT1887" s="64"/>
      <c r="AU1887" s="64"/>
      <c r="AV1887" s="64"/>
      <c r="AW1887" s="64"/>
      <c r="AX1887" s="64"/>
      <c r="AY1887" s="64"/>
      <c r="AZ1887" s="64"/>
      <c r="BA1887" s="64"/>
    </row>
    <row r="1888" spans="9:53" x14ac:dyDescent="0.3">
      <c r="I1888" s="45"/>
      <c r="J1888" s="45"/>
      <c r="Q1888" s="46"/>
      <c r="R1888" s="65"/>
      <c r="S1888" s="46"/>
      <c r="T1888" s="46"/>
      <c r="U1888" s="57"/>
      <c r="Z1888" s="64"/>
      <c r="AA1888" s="64"/>
      <c r="AB1888" s="64"/>
      <c r="AC1888" s="64"/>
      <c r="AD1888" s="64"/>
      <c r="AE1888" s="64"/>
      <c r="AF1888" s="64"/>
      <c r="AG1888" s="64"/>
      <c r="AH1888" s="64"/>
      <c r="AI1888" s="64"/>
      <c r="AJ1888" s="64"/>
      <c r="AK1888" s="64"/>
      <c r="AL1888" s="64"/>
      <c r="AM1888" s="64"/>
      <c r="AN1888" s="64"/>
      <c r="AO1888" s="64"/>
      <c r="AP1888" s="64"/>
      <c r="AQ1888" s="64"/>
      <c r="AR1888" s="64"/>
      <c r="AS1888" s="64"/>
      <c r="AT1888" s="64"/>
      <c r="AU1888" s="64"/>
      <c r="AV1888" s="64"/>
      <c r="AW1888" s="64"/>
      <c r="AX1888" s="64"/>
      <c r="AY1888" s="64"/>
      <c r="AZ1888" s="64"/>
      <c r="BA1888" s="64"/>
    </row>
    <row r="1889" spans="9:53" x14ac:dyDescent="0.3">
      <c r="I1889" s="45"/>
      <c r="J1889" s="45"/>
      <c r="Q1889" s="46"/>
      <c r="R1889" s="65"/>
      <c r="S1889" s="46"/>
      <c r="T1889" s="46"/>
      <c r="U1889" s="57"/>
      <c r="Z1889" s="64"/>
      <c r="AA1889" s="64"/>
      <c r="AB1889" s="64"/>
      <c r="AC1889" s="64"/>
      <c r="AD1889" s="64"/>
      <c r="AE1889" s="64"/>
      <c r="AF1889" s="64"/>
      <c r="AG1889" s="64"/>
      <c r="AH1889" s="64"/>
      <c r="AI1889" s="64"/>
      <c r="AJ1889" s="64"/>
      <c r="AK1889" s="64"/>
      <c r="AL1889" s="64"/>
      <c r="AM1889" s="64"/>
      <c r="AN1889" s="64"/>
      <c r="AO1889" s="64"/>
      <c r="AP1889" s="64"/>
      <c r="AQ1889" s="64"/>
      <c r="AR1889" s="64"/>
      <c r="AS1889" s="64"/>
      <c r="AT1889" s="64"/>
      <c r="AU1889" s="64"/>
      <c r="AV1889" s="64"/>
      <c r="AW1889" s="64"/>
      <c r="AX1889" s="64"/>
      <c r="AY1889" s="64"/>
      <c r="AZ1889" s="64"/>
      <c r="BA1889" s="64"/>
    </row>
    <row r="1890" spans="9:53" x14ac:dyDescent="0.3">
      <c r="I1890" s="45"/>
      <c r="J1890" s="45"/>
      <c r="Q1890" s="46"/>
      <c r="R1890" s="65"/>
      <c r="S1890" s="46"/>
      <c r="T1890" s="46"/>
      <c r="U1890" s="57"/>
      <c r="Z1890" s="64"/>
      <c r="AA1890" s="64"/>
      <c r="AB1890" s="64"/>
      <c r="AC1890" s="64"/>
      <c r="AD1890" s="64"/>
      <c r="AE1890" s="64"/>
      <c r="AF1890" s="64"/>
      <c r="AG1890" s="64"/>
      <c r="AH1890" s="64"/>
      <c r="AI1890" s="64"/>
      <c r="AJ1890" s="64"/>
      <c r="AK1890" s="64"/>
      <c r="AL1890" s="64"/>
      <c r="AM1890" s="64"/>
      <c r="AN1890" s="64"/>
      <c r="AO1890" s="64"/>
      <c r="AP1890" s="64"/>
      <c r="AQ1890" s="64"/>
      <c r="AR1890" s="64"/>
      <c r="AS1890" s="64"/>
      <c r="AT1890" s="64"/>
      <c r="AU1890" s="64"/>
      <c r="AV1890" s="64"/>
      <c r="AW1890" s="64"/>
      <c r="AX1890" s="64"/>
      <c r="AY1890" s="64"/>
      <c r="AZ1890" s="64"/>
      <c r="BA1890" s="64"/>
    </row>
    <row r="1891" spans="9:53" x14ac:dyDescent="0.3">
      <c r="I1891" s="45"/>
      <c r="J1891" s="45"/>
      <c r="Q1891" s="46"/>
      <c r="R1891" s="65"/>
      <c r="S1891" s="46"/>
      <c r="T1891" s="46"/>
      <c r="U1891" s="57"/>
      <c r="Z1891" s="64"/>
      <c r="AA1891" s="64"/>
      <c r="AB1891" s="64"/>
      <c r="AC1891" s="64"/>
      <c r="AD1891" s="64"/>
      <c r="AE1891" s="64"/>
      <c r="AF1891" s="64"/>
      <c r="AG1891" s="64"/>
      <c r="AH1891" s="64"/>
      <c r="AI1891" s="64"/>
      <c r="AJ1891" s="64"/>
      <c r="AK1891" s="64"/>
      <c r="AL1891" s="64"/>
      <c r="AM1891" s="64"/>
      <c r="AN1891" s="64"/>
      <c r="AO1891" s="64"/>
      <c r="AP1891" s="64"/>
      <c r="AQ1891" s="64"/>
      <c r="AR1891" s="64"/>
      <c r="AS1891" s="64"/>
      <c r="AT1891" s="64"/>
      <c r="AU1891" s="64"/>
      <c r="AV1891" s="64"/>
      <c r="AW1891" s="64"/>
      <c r="AX1891" s="64"/>
      <c r="AY1891" s="64"/>
      <c r="AZ1891" s="64"/>
      <c r="BA1891" s="64"/>
    </row>
    <row r="1892" spans="9:53" x14ac:dyDescent="0.3">
      <c r="I1892" s="45"/>
      <c r="J1892" s="45"/>
      <c r="Q1892" s="46"/>
      <c r="R1892" s="65"/>
      <c r="S1892" s="46"/>
      <c r="T1892" s="46"/>
      <c r="U1892" s="57"/>
      <c r="Z1892" s="64"/>
      <c r="AA1892" s="64"/>
      <c r="AB1892" s="64"/>
      <c r="AC1892" s="64"/>
      <c r="AD1892" s="64"/>
      <c r="AE1892" s="64"/>
      <c r="AF1892" s="64"/>
      <c r="AG1892" s="64"/>
      <c r="AH1892" s="64"/>
      <c r="AI1892" s="64"/>
      <c r="AJ1892" s="64"/>
      <c r="AK1892" s="64"/>
      <c r="AL1892" s="64"/>
      <c r="AM1892" s="64"/>
      <c r="AN1892" s="64"/>
      <c r="AO1892" s="64"/>
      <c r="AP1892" s="64"/>
      <c r="AQ1892" s="64"/>
      <c r="AR1892" s="64"/>
      <c r="AS1892" s="64"/>
      <c r="AT1892" s="64"/>
      <c r="AU1892" s="64"/>
      <c r="AV1892" s="64"/>
      <c r="AW1892" s="64"/>
      <c r="AX1892" s="64"/>
      <c r="AY1892" s="64"/>
      <c r="AZ1892" s="64"/>
      <c r="BA1892" s="64"/>
    </row>
    <row r="1893" spans="9:53" x14ac:dyDescent="0.3">
      <c r="I1893" s="45"/>
      <c r="J1893" s="45"/>
      <c r="Q1893" s="46"/>
      <c r="R1893" s="65"/>
      <c r="S1893" s="46"/>
      <c r="T1893" s="46"/>
      <c r="U1893" s="57"/>
      <c r="Z1893" s="64"/>
      <c r="AA1893" s="64"/>
      <c r="AB1893" s="64"/>
      <c r="AC1893" s="64"/>
      <c r="AD1893" s="64"/>
      <c r="AE1893" s="64"/>
      <c r="AF1893" s="64"/>
      <c r="AG1893" s="64"/>
      <c r="AH1893" s="64"/>
      <c r="AI1893" s="64"/>
      <c r="AJ1893" s="64"/>
      <c r="AK1893" s="64"/>
      <c r="AL1893" s="64"/>
      <c r="AM1893" s="64"/>
      <c r="AN1893" s="64"/>
      <c r="AO1893" s="64"/>
      <c r="AP1893" s="64"/>
      <c r="AQ1893" s="64"/>
      <c r="AR1893" s="64"/>
      <c r="AS1893" s="64"/>
      <c r="AT1893" s="64"/>
      <c r="AU1893" s="64"/>
      <c r="AV1893" s="64"/>
      <c r="AW1893" s="64"/>
      <c r="AX1893" s="64"/>
      <c r="AY1893" s="64"/>
      <c r="AZ1893" s="64"/>
      <c r="BA1893" s="64"/>
    </row>
    <row r="1894" spans="9:53" x14ac:dyDescent="0.3">
      <c r="I1894" s="45"/>
      <c r="J1894" s="45"/>
      <c r="Q1894" s="46"/>
      <c r="R1894" s="65"/>
      <c r="S1894" s="46"/>
      <c r="T1894" s="46"/>
      <c r="U1894" s="57"/>
      <c r="Z1894" s="64"/>
      <c r="AA1894" s="64"/>
      <c r="AB1894" s="64"/>
      <c r="AC1894" s="64"/>
      <c r="AD1894" s="64"/>
      <c r="AE1894" s="64"/>
      <c r="AF1894" s="64"/>
      <c r="AG1894" s="64"/>
      <c r="AH1894" s="64"/>
      <c r="AI1894" s="64"/>
      <c r="AJ1894" s="64"/>
      <c r="AK1894" s="64"/>
      <c r="AL1894" s="64"/>
      <c r="AM1894" s="64"/>
      <c r="AN1894" s="64"/>
      <c r="AO1894" s="64"/>
      <c r="AP1894" s="64"/>
      <c r="AQ1894" s="64"/>
      <c r="AR1894" s="64"/>
      <c r="AS1894" s="64"/>
      <c r="AT1894" s="64"/>
      <c r="AU1894" s="64"/>
      <c r="AV1894" s="64"/>
      <c r="AW1894" s="64"/>
      <c r="AX1894" s="64"/>
      <c r="AY1894" s="64"/>
      <c r="AZ1894" s="64"/>
      <c r="BA1894" s="64"/>
    </row>
    <row r="1895" spans="9:53" x14ac:dyDescent="0.3">
      <c r="I1895" s="45"/>
      <c r="J1895" s="45"/>
      <c r="Q1895" s="46"/>
      <c r="R1895" s="65"/>
      <c r="S1895" s="46"/>
      <c r="T1895" s="46"/>
      <c r="U1895" s="57"/>
      <c r="Z1895" s="64"/>
      <c r="AA1895" s="64"/>
      <c r="AB1895" s="64"/>
      <c r="AC1895" s="64"/>
      <c r="AD1895" s="64"/>
      <c r="AE1895" s="64"/>
      <c r="AF1895" s="64"/>
      <c r="AG1895" s="64"/>
      <c r="AH1895" s="64"/>
      <c r="AI1895" s="64"/>
      <c r="AJ1895" s="64"/>
      <c r="AK1895" s="64"/>
      <c r="AL1895" s="64"/>
      <c r="AM1895" s="64"/>
      <c r="AN1895" s="64"/>
      <c r="AO1895" s="64"/>
      <c r="AP1895" s="64"/>
      <c r="AQ1895" s="64"/>
      <c r="AR1895" s="64"/>
      <c r="AS1895" s="64"/>
      <c r="AT1895" s="64"/>
      <c r="AU1895" s="64"/>
      <c r="AV1895" s="64"/>
      <c r="AW1895" s="64"/>
      <c r="AX1895" s="64"/>
      <c r="AY1895" s="64"/>
      <c r="AZ1895" s="64"/>
      <c r="BA1895" s="64"/>
    </row>
    <row r="1896" spans="9:53" x14ac:dyDescent="0.3">
      <c r="I1896" s="45"/>
      <c r="J1896" s="45"/>
      <c r="Q1896" s="46"/>
      <c r="R1896" s="65"/>
      <c r="S1896" s="46"/>
      <c r="T1896" s="46"/>
      <c r="U1896" s="57"/>
      <c r="Z1896" s="64"/>
      <c r="AA1896" s="64"/>
      <c r="AB1896" s="64"/>
      <c r="AC1896" s="64"/>
      <c r="AD1896" s="64"/>
      <c r="AE1896" s="64"/>
      <c r="AF1896" s="64"/>
      <c r="AG1896" s="64"/>
      <c r="AH1896" s="64"/>
      <c r="AI1896" s="64"/>
      <c r="AJ1896" s="64"/>
      <c r="AK1896" s="64"/>
      <c r="AL1896" s="64"/>
      <c r="AM1896" s="64"/>
      <c r="AN1896" s="64"/>
      <c r="AO1896" s="64"/>
      <c r="AP1896" s="64"/>
      <c r="AQ1896" s="64"/>
      <c r="AR1896" s="64"/>
      <c r="AS1896" s="64"/>
      <c r="AT1896" s="64"/>
      <c r="AU1896" s="64"/>
      <c r="AV1896" s="64"/>
      <c r="AW1896" s="64"/>
      <c r="AX1896" s="64"/>
      <c r="AY1896" s="64"/>
      <c r="AZ1896" s="64"/>
      <c r="BA1896" s="64"/>
    </row>
    <row r="1897" spans="9:53" x14ac:dyDescent="0.3">
      <c r="I1897" s="45"/>
      <c r="J1897" s="45"/>
      <c r="Q1897" s="46"/>
      <c r="R1897" s="65"/>
      <c r="S1897" s="46"/>
      <c r="T1897" s="46"/>
      <c r="U1897" s="57"/>
      <c r="Z1897" s="64"/>
      <c r="AA1897" s="64"/>
      <c r="AB1897" s="64"/>
      <c r="AC1897" s="64"/>
      <c r="AD1897" s="64"/>
      <c r="AE1897" s="64"/>
      <c r="AF1897" s="64"/>
      <c r="AG1897" s="64"/>
      <c r="AH1897" s="64"/>
      <c r="AI1897" s="64"/>
      <c r="AJ1897" s="64"/>
      <c r="AK1897" s="64"/>
      <c r="AL1897" s="64"/>
      <c r="AM1897" s="64"/>
      <c r="AN1897" s="64"/>
      <c r="AO1897" s="64"/>
      <c r="AP1897" s="64"/>
      <c r="AQ1897" s="64"/>
      <c r="AR1897" s="64"/>
      <c r="AS1897" s="64"/>
      <c r="AT1897" s="64"/>
      <c r="AU1897" s="64"/>
      <c r="AV1897" s="64"/>
      <c r="AW1897" s="64"/>
      <c r="AX1897" s="64"/>
      <c r="AY1897" s="64"/>
      <c r="AZ1897" s="64"/>
      <c r="BA1897" s="64"/>
    </row>
    <row r="1898" spans="9:53" x14ac:dyDescent="0.3">
      <c r="I1898" s="45"/>
      <c r="J1898" s="45"/>
      <c r="Q1898" s="46"/>
      <c r="R1898" s="65"/>
      <c r="S1898" s="46"/>
      <c r="T1898" s="46"/>
      <c r="U1898" s="57"/>
      <c r="Z1898" s="64"/>
      <c r="AA1898" s="64"/>
      <c r="AB1898" s="64"/>
      <c r="AC1898" s="64"/>
      <c r="AD1898" s="64"/>
      <c r="AE1898" s="64"/>
      <c r="AF1898" s="64"/>
      <c r="AG1898" s="64"/>
      <c r="AH1898" s="64"/>
      <c r="AI1898" s="64"/>
      <c r="AJ1898" s="64"/>
      <c r="AK1898" s="64"/>
      <c r="AL1898" s="64"/>
      <c r="AM1898" s="64"/>
      <c r="AN1898" s="64"/>
      <c r="AO1898" s="64"/>
      <c r="AP1898" s="64"/>
      <c r="AQ1898" s="64"/>
      <c r="AR1898" s="64"/>
      <c r="AS1898" s="64"/>
      <c r="AT1898" s="64"/>
      <c r="AU1898" s="64"/>
      <c r="AV1898" s="64"/>
      <c r="AW1898" s="64"/>
      <c r="AX1898" s="64"/>
      <c r="AY1898" s="64"/>
      <c r="AZ1898" s="64"/>
      <c r="BA1898" s="64"/>
    </row>
    <row r="1899" spans="9:53" x14ac:dyDescent="0.3">
      <c r="I1899" s="45"/>
      <c r="J1899" s="45"/>
      <c r="Q1899" s="46"/>
      <c r="R1899" s="65"/>
      <c r="S1899" s="46"/>
      <c r="T1899" s="46"/>
      <c r="U1899" s="57"/>
      <c r="Z1899" s="64"/>
      <c r="AA1899" s="64"/>
      <c r="AB1899" s="64"/>
      <c r="AC1899" s="64"/>
      <c r="AD1899" s="64"/>
      <c r="AE1899" s="64"/>
      <c r="AF1899" s="64"/>
      <c r="AG1899" s="64"/>
      <c r="AH1899" s="64"/>
      <c r="AI1899" s="64"/>
      <c r="AJ1899" s="64"/>
      <c r="AK1899" s="64"/>
      <c r="AL1899" s="64"/>
      <c r="AM1899" s="64"/>
      <c r="AN1899" s="64"/>
      <c r="AO1899" s="64"/>
      <c r="AP1899" s="64"/>
      <c r="AQ1899" s="64"/>
      <c r="AR1899" s="64"/>
      <c r="AS1899" s="64"/>
      <c r="AT1899" s="64"/>
      <c r="AU1899" s="64"/>
      <c r="AV1899" s="64"/>
      <c r="AW1899" s="64"/>
      <c r="AX1899" s="64"/>
      <c r="AY1899" s="64"/>
      <c r="AZ1899" s="64"/>
      <c r="BA1899" s="64"/>
    </row>
    <row r="1900" spans="9:53" x14ac:dyDescent="0.3">
      <c r="I1900" s="45"/>
      <c r="J1900" s="45"/>
      <c r="Q1900" s="46"/>
      <c r="R1900" s="65"/>
      <c r="S1900" s="46"/>
      <c r="T1900" s="46"/>
      <c r="U1900" s="57"/>
      <c r="Z1900" s="64"/>
      <c r="AA1900" s="64"/>
      <c r="AB1900" s="64"/>
      <c r="AC1900" s="64"/>
      <c r="AD1900" s="64"/>
      <c r="AE1900" s="64"/>
      <c r="AF1900" s="64"/>
      <c r="AG1900" s="64"/>
      <c r="AH1900" s="64"/>
      <c r="AI1900" s="64"/>
      <c r="AJ1900" s="64"/>
      <c r="AK1900" s="64"/>
      <c r="AL1900" s="64"/>
      <c r="AM1900" s="64"/>
      <c r="AN1900" s="64"/>
      <c r="AO1900" s="64"/>
      <c r="AP1900" s="64"/>
      <c r="AQ1900" s="64"/>
      <c r="AR1900" s="64"/>
      <c r="AS1900" s="64"/>
      <c r="AT1900" s="64"/>
      <c r="AU1900" s="64"/>
      <c r="AV1900" s="64"/>
      <c r="AW1900" s="64"/>
      <c r="AX1900" s="64"/>
      <c r="AY1900" s="64"/>
      <c r="AZ1900" s="64"/>
      <c r="BA1900" s="64"/>
    </row>
    <row r="1901" spans="9:53" x14ac:dyDescent="0.3">
      <c r="I1901" s="45"/>
      <c r="J1901" s="45"/>
      <c r="Q1901" s="46"/>
      <c r="R1901" s="65"/>
      <c r="S1901" s="46"/>
      <c r="T1901" s="46"/>
      <c r="U1901" s="57"/>
      <c r="Z1901" s="64"/>
      <c r="AA1901" s="64"/>
      <c r="AB1901" s="64"/>
      <c r="AC1901" s="64"/>
      <c r="AD1901" s="64"/>
      <c r="AE1901" s="64"/>
      <c r="AF1901" s="64"/>
      <c r="AG1901" s="64"/>
      <c r="AH1901" s="64"/>
      <c r="AI1901" s="64"/>
      <c r="AJ1901" s="64"/>
      <c r="AK1901" s="64"/>
      <c r="AL1901" s="64"/>
      <c r="AM1901" s="64"/>
      <c r="AN1901" s="64"/>
      <c r="AO1901" s="64"/>
      <c r="AP1901" s="64"/>
      <c r="AQ1901" s="64"/>
      <c r="AR1901" s="64"/>
      <c r="AS1901" s="64"/>
      <c r="AT1901" s="64"/>
      <c r="AU1901" s="64"/>
      <c r="AV1901" s="64"/>
      <c r="AW1901" s="64"/>
      <c r="AX1901" s="64"/>
      <c r="AY1901" s="64"/>
      <c r="AZ1901" s="64"/>
      <c r="BA1901" s="64"/>
    </row>
    <row r="1902" spans="9:53" x14ac:dyDescent="0.3">
      <c r="I1902" s="45"/>
      <c r="J1902" s="45"/>
      <c r="Q1902" s="46"/>
      <c r="R1902" s="65"/>
      <c r="S1902" s="46"/>
      <c r="T1902" s="46"/>
      <c r="U1902" s="57"/>
      <c r="Z1902" s="64"/>
      <c r="AA1902" s="64"/>
      <c r="AB1902" s="64"/>
      <c r="AC1902" s="64"/>
      <c r="AD1902" s="64"/>
      <c r="AE1902" s="64"/>
      <c r="AF1902" s="64"/>
      <c r="AG1902" s="64"/>
      <c r="AH1902" s="64"/>
      <c r="AI1902" s="64"/>
      <c r="AJ1902" s="64"/>
      <c r="AK1902" s="64"/>
      <c r="AL1902" s="64"/>
      <c r="AM1902" s="64"/>
      <c r="AN1902" s="64"/>
      <c r="AO1902" s="64"/>
      <c r="AP1902" s="64"/>
      <c r="AQ1902" s="64"/>
      <c r="AR1902" s="64"/>
      <c r="AS1902" s="64"/>
      <c r="AT1902" s="64"/>
      <c r="AU1902" s="64"/>
      <c r="AV1902" s="64"/>
      <c r="AW1902" s="64"/>
      <c r="AX1902" s="64"/>
      <c r="AY1902" s="64"/>
      <c r="AZ1902" s="64"/>
      <c r="BA1902" s="64"/>
    </row>
    <row r="1903" spans="9:53" x14ac:dyDescent="0.3">
      <c r="I1903" s="45"/>
      <c r="J1903" s="45"/>
      <c r="Q1903" s="46"/>
      <c r="R1903" s="65"/>
      <c r="S1903" s="46"/>
      <c r="T1903" s="46"/>
      <c r="U1903" s="57"/>
      <c r="Z1903" s="64"/>
      <c r="AA1903" s="64"/>
      <c r="AB1903" s="64"/>
      <c r="AC1903" s="64"/>
      <c r="AD1903" s="64"/>
      <c r="AE1903" s="64"/>
      <c r="AF1903" s="64"/>
      <c r="AG1903" s="64"/>
      <c r="AH1903" s="64"/>
      <c r="AI1903" s="64"/>
      <c r="AJ1903" s="64"/>
      <c r="AK1903" s="64"/>
      <c r="AL1903" s="64"/>
      <c r="AM1903" s="64"/>
      <c r="AN1903" s="64"/>
      <c r="AO1903" s="64"/>
      <c r="AP1903" s="64"/>
      <c r="AQ1903" s="64"/>
      <c r="AR1903" s="64"/>
      <c r="AS1903" s="64"/>
      <c r="AT1903" s="64"/>
      <c r="AU1903" s="64"/>
      <c r="AV1903" s="64"/>
      <c r="AW1903" s="64"/>
      <c r="AX1903" s="64"/>
      <c r="AY1903" s="64"/>
      <c r="AZ1903" s="64"/>
      <c r="BA1903" s="64"/>
    </row>
    <row r="1904" spans="9:53" x14ac:dyDescent="0.3">
      <c r="I1904" s="45"/>
      <c r="J1904" s="45"/>
      <c r="Q1904" s="46"/>
      <c r="R1904" s="65"/>
      <c r="S1904" s="46"/>
      <c r="T1904" s="46"/>
      <c r="U1904" s="57"/>
      <c r="Z1904" s="64"/>
      <c r="AA1904" s="64"/>
      <c r="AB1904" s="64"/>
      <c r="AC1904" s="64"/>
      <c r="AD1904" s="64"/>
      <c r="AE1904" s="64"/>
      <c r="AF1904" s="64"/>
      <c r="AG1904" s="64"/>
      <c r="AH1904" s="64"/>
      <c r="AI1904" s="64"/>
      <c r="AJ1904" s="64"/>
      <c r="AK1904" s="64"/>
      <c r="AL1904" s="64"/>
      <c r="AM1904" s="64"/>
      <c r="AN1904" s="64"/>
      <c r="AO1904" s="64"/>
      <c r="AP1904" s="64"/>
      <c r="AQ1904" s="64"/>
      <c r="AR1904" s="64"/>
      <c r="AS1904" s="64"/>
      <c r="AT1904" s="64"/>
      <c r="AU1904" s="64"/>
      <c r="AV1904" s="64"/>
      <c r="AW1904" s="64"/>
      <c r="AX1904" s="64"/>
      <c r="AY1904" s="64"/>
      <c r="AZ1904" s="64"/>
      <c r="BA1904" s="64"/>
    </row>
    <row r="1905" spans="9:53" x14ac:dyDescent="0.3">
      <c r="I1905" s="45"/>
      <c r="J1905" s="45"/>
      <c r="Q1905" s="46"/>
      <c r="R1905" s="65"/>
      <c r="S1905" s="46"/>
      <c r="T1905" s="46"/>
      <c r="U1905" s="57"/>
      <c r="Z1905" s="64"/>
      <c r="AA1905" s="64"/>
      <c r="AB1905" s="64"/>
      <c r="AC1905" s="64"/>
      <c r="AD1905" s="64"/>
      <c r="AE1905" s="64"/>
      <c r="AF1905" s="64"/>
      <c r="AG1905" s="64"/>
      <c r="AH1905" s="64"/>
      <c r="AI1905" s="64"/>
      <c r="AJ1905" s="64"/>
      <c r="AK1905" s="64"/>
      <c r="AL1905" s="64"/>
      <c r="AM1905" s="64"/>
      <c r="AN1905" s="64"/>
      <c r="AO1905" s="64"/>
      <c r="AP1905" s="64"/>
      <c r="AQ1905" s="64"/>
      <c r="AR1905" s="64"/>
      <c r="AS1905" s="64"/>
      <c r="AT1905" s="64"/>
      <c r="AU1905" s="64"/>
      <c r="AV1905" s="64"/>
      <c r="AW1905" s="64"/>
      <c r="AX1905" s="64"/>
      <c r="AY1905" s="64"/>
      <c r="AZ1905" s="64"/>
      <c r="BA1905" s="64"/>
    </row>
    <row r="1906" spans="9:53" x14ac:dyDescent="0.3">
      <c r="I1906" s="45"/>
      <c r="J1906" s="45"/>
      <c r="Q1906" s="46"/>
      <c r="R1906" s="65"/>
      <c r="S1906" s="46"/>
      <c r="T1906" s="46"/>
      <c r="U1906" s="57"/>
      <c r="Z1906" s="64"/>
      <c r="AA1906" s="64"/>
      <c r="AB1906" s="64"/>
      <c r="AC1906" s="64"/>
      <c r="AD1906" s="64"/>
      <c r="AE1906" s="64"/>
      <c r="AF1906" s="64"/>
      <c r="AG1906" s="64"/>
      <c r="AH1906" s="64"/>
      <c r="AI1906" s="64"/>
      <c r="AJ1906" s="64"/>
      <c r="AK1906" s="64"/>
      <c r="AL1906" s="64"/>
      <c r="AM1906" s="64"/>
      <c r="AN1906" s="64"/>
      <c r="AO1906" s="64"/>
      <c r="AP1906" s="64"/>
      <c r="AQ1906" s="64"/>
      <c r="AR1906" s="64"/>
      <c r="AS1906" s="64"/>
      <c r="AT1906" s="64"/>
      <c r="AU1906" s="64"/>
      <c r="AV1906" s="64"/>
      <c r="AW1906" s="64"/>
      <c r="AX1906" s="64"/>
      <c r="AY1906" s="64"/>
      <c r="AZ1906" s="64"/>
      <c r="BA1906" s="64"/>
    </row>
    <row r="1907" spans="9:53" x14ac:dyDescent="0.3">
      <c r="I1907" s="45"/>
      <c r="J1907" s="45"/>
      <c r="Q1907" s="46"/>
      <c r="R1907" s="65"/>
      <c r="S1907" s="46"/>
      <c r="T1907" s="46"/>
      <c r="U1907" s="57"/>
      <c r="Z1907" s="64"/>
      <c r="AA1907" s="64"/>
      <c r="AB1907" s="64"/>
      <c r="AC1907" s="64"/>
      <c r="AD1907" s="64"/>
      <c r="AE1907" s="64"/>
      <c r="AF1907" s="64"/>
      <c r="AG1907" s="64"/>
      <c r="AH1907" s="64"/>
      <c r="AI1907" s="64"/>
      <c r="AJ1907" s="64"/>
      <c r="AK1907" s="64"/>
      <c r="AL1907" s="64"/>
      <c r="AM1907" s="64"/>
      <c r="AN1907" s="64"/>
      <c r="AO1907" s="64"/>
      <c r="AP1907" s="64"/>
      <c r="AQ1907" s="64"/>
      <c r="AR1907" s="64"/>
      <c r="AS1907" s="64"/>
      <c r="AT1907" s="64"/>
      <c r="AU1907" s="64"/>
      <c r="AV1907" s="64"/>
      <c r="AW1907" s="64"/>
      <c r="AX1907" s="64"/>
      <c r="AY1907" s="64"/>
      <c r="AZ1907" s="64"/>
      <c r="BA1907" s="64"/>
    </row>
    <row r="1908" spans="9:53" x14ac:dyDescent="0.3">
      <c r="I1908" s="45"/>
      <c r="J1908" s="45"/>
      <c r="Q1908" s="46"/>
      <c r="R1908" s="65"/>
      <c r="S1908" s="46"/>
      <c r="T1908" s="46"/>
      <c r="U1908" s="57"/>
      <c r="Z1908" s="64"/>
      <c r="AA1908" s="64"/>
      <c r="AB1908" s="64"/>
      <c r="AC1908" s="64"/>
      <c r="AD1908" s="64"/>
      <c r="AE1908" s="64"/>
      <c r="AF1908" s="64"/>
      <c r="AG1908" s="64"/>
      <c r="AH1908" s="64"/>
      <c r="AI1908" s="64"/>
      <c r="AJ1908" s="64"/>
      <c r="AK1908" s="64"/>
      <c r="AL1908" s="64"/>
      <c r="AM1908" s="64"/>
      <c r="AN1908" s="64"/>
      <c r="AO1908" s="64"/>
      <c r="AP1908" s="64"/>
      <c r="AQ1908" s="64"/>
      <c r="AR1908" s="64"/>
      <c r="AS1908" s="64"/>
      <c r="AT1908" s="64"/>
      <c r="AU1908" s="64"/>
      <c r="AV1908" s="64"/>
      <c r="AW1908" s="64"/>
      <c r="AX1908" s="64"/>
      <c r="AY1908" s="64"/>
      <c r="AZ1908" s="64"/>
      <c r="BA1908" s="64"/>
    </row>
    <row r="1909" spans="9:53" x14ac:dyDescent="0.3">
      <c r="I1909" s="45"/>
      <c r="J1909" s="45"/>
      <c r="Q1909" s="46"/>
      <c r="R1909" s="65"/>
      <c r="S1909" s="46"/>
      <c r="T1909" s="46"/>
      <c r="U1909" s="57"/>
      <c r="Z1909" s="64"/>
      <c r="AA1909" s="64"/>
      <c r="AB1909" s="64"/>
      <c r="AC1909" s="64"/>
      <c r="AD1909" s="64"/>
      <c r="AE1909" s="64"/>
      <c r="AF1909" s="64"/>
      <c r="AG1909" s="64"/>
      <c r="AH1909" s="64"/>
      <c r="AI1909" s="64"/>
      <c r="AJ1909" s="64"/>
      <c r="AK1909" s="64"/>
      <c r="AL1909" s="64"/>
      <c r="AM1909" s="64"/>
      <c r="AN1909" s="64"/>
      <c r="AO1909" s="64"/>
      <c r="AP1909" s="64"/>
      <c r="AQ1909" s="64"/>
      <c r="AR1909" s="64"/>
      <c r="AS1909" s="64"/>
      <c r="AT1909" s="64"/>
      <c r="AU1909" s="64"/>
      <c r="AV1909" s="64"/>
      <c r="AW1909" s="64"/>
      <c r="AX1909" s="64"/>
      <c r="AY1909" s="64"/>
      <c r="AZ1909" s="64"/>
      <c r="BA1909" s="64"/>
    </row>
    <row r="1910" spans="9:53" x14ac:dyDescent="0.3">
      <c r="I1910" s="45"/>
      <c r="J1910" s="45"/>
      <c r="Q1910" s="46"/>
      <c r="R1910" s="65"/>
      <c r="S1910" s="46"/>
      <c r="T1910" s="46"/>
      <c r="U1910" s="57"/>
      <c r="Z1910" s="64"/>
      <c r="AA1910" s="64"/>
      <c r="AB1910" s="64"/>
      <c r="AC1910" s="64"/>
      <c r="AD1910" s="64"/>
      <c r="AE1910" s="64"/>
      <c r="AF1910" s="64"/>
      <c r="AG1910" s="64"/>
      <c r="AH1910" s="64"/>
      <c r="AI1910" s="64"/>
      <c r="AJ1910" s="64"/>
      <c r="AK1910" s="64"/>
      <c r="AL1910" s="64"/>
      <c r="AM1910" s="64"/>
      <c r="AN1910" s="64"/>
      <c r="AO1910" s="64"/>
      <c r="AP1910" s="64"/>
      <c r="AQ1910" s="64"/>
      <c r="AR1910" s="64"/>
      <c r="AS1910" s="64"/>
      <c r="AT1910" s="64"/>
      <c r="AU1910" s="64"/>
      <c r="AV1910" s="64"/>
      <c r="AW1910" s="64"/>
      <c r="AX1910" s="64"/>
      <c r="AY1910" s="64"/>
      <c r="AZ1910" s="64"/>
      <c r="BA1910" s="64"/>
    </row>
    <row r="1911" spans="9:53" x14ac:dyDescent="0.3">
      <c r="I1911" s="45"/>
      <c r="J1911" s="45"/>
      <c r="Q1911" s="46"/>
      <c r="R1911" s="65"/>
      <c r="S1911" s="46"/>
      <c r="T1911" s="46"/>
      <c r="U1911" s="57"/>
      <c r="Z1911" s="64"/>
      <c r="AA1911" s="64"/>
      <c r="AB1911" s="64"/>
      <c r="AC1911" s="64"/>
      <c r="AD1911" s="64"/>
      <c r="AE1911" s="64"/>
      <c r="AF1911" s="64"/>
      <c r="AG1911" s="64"/>
      <c r="AH1911" s="64"/>
      <c r="AI1911" s="64"/>
      <c r="AJ1911" s="64"/>
      <c r="AK1911" s="64"/>
      <c r="AL1911" s="64"/>
      <c r="AM1911" s="64"/>
      <c r="AN1911" s="64"/>
      <c r="AO1911" s="64"/>
      <c r="AP1911" s="64"/>
      <c r="AQ1911" s="64"/>
      <c r="AR1911" s="64"/>
      <c r="AS1911" s="64"/>
      <c r="AT1911" s="64"/>
      <c r="AU1911" s="64"/>
      <c r="AV1911" s="64"/>
      <c r="AW1911" s="64"/>
      <c r="AX1911" s="64"/>
      <c r="AY1911" s="64"/>
      <c r="AZ1911" s="64"/>
      <c r="BA1911" s="64"/>
    </row>
    <row r="1912" spans="9:53" x14ac:dyDescent="0.3">
      <c r="I1912" s="45"/>
      <c r="J1912" s="45"/>
      <c r="Q1912" s="46"/>
      <c r="R1912" s="65"/>
      <c r="S1912" s="46"/>
      <c r="T1912" s="46"/>
      <c r="U1912" s="57"/>
      <c r="Z1912" s="64"/>
      <c r="AA1912" s="64"/>
      <c r="AB1912" s="64"/>
      <c r="AC1912" s="64"/>
      <c r="AD1912" s="64"/>
      <c r="AE1912" s="64"/>
      <c r="AF1912" s="64"/>
      <c r="AG1912" s="64"/>
      <c r="AH1912" s="64"/>
      <c r="AI1912" s="64"/>
      <c r="AJ1912" s="64"/>
      <c r="AK1912" s="64"/>
      <c r="AL1912" s="64"/>
      <c r="AM1912" s="64"/>
      <c r="AN1912" s="64"/>
      <c r="AO1912" s="64"/>
      <c r="AP1912" s="64"/>
      <c r="AQ1912" s="64"/>
      <c r="AR1912" s="64"/>
      <c r="AS1912" s="64"/>
      <c r="AT1912" s="64"/>
      <c r="AU1912" s="64"/>
      <c r="AV1912" s="64"/>
      <c r="AW1912" s="64"/>
      <c r="AX1912" s="64"/>
      <c r="AY1912" s="64"/>
      <c r="AZ1912" s="64"/>
      <c r="BA1912" s="64"/>
    </row>
    <row r="1913" spans="9:53" x14ac:dyDescent="0.3">
      <c r="I1913" s="45"/>
      <c r="J1913" s="45"/>
      <c r="Q1913" s="46"/>
      <c r="R1913" s="65"/>
      <c r="S1913" s="46"/>
      <c r="T1913" s="46"/>
      <c r="U1913" s="57"/>
      <c r="Z1913" s="64"/>
      <c r="AA1913" s="64"/>
      <c r="AB1913" s="64"/>
      <c r="AC1913" s="64"/>
      <c r="AD1913" s="64"/>
      <c r="AE1913" s="64"/>
      <c r="AF1913" s="64"/>
      <c r="AG1913" s="64"/>
      <c r="AH1913" s="64"/>
      <c r="AI1913" s="64"/>
      <c r="AJ1913" s="64"/>
      <c r="AK1913" s="64"/>
      <c r="AL1913" s="64"/>
      <c r="AM1913" s="64"/>
      <c r="AN1913" s="64"/>
      <c r="AO1913" s="64"/>
      <c r="AP1913" s="64"/>
      <c r="AQ1913" s="64"/>
      <c r="AR1913" s="64"/>
      <c r="AS1913" s="64"/>
      <c r="AT1913" s="64"/>
      <c r="AU1913" s="64"/>
      <c r="AV1913" s="64"/>
      <c r="AW1913" s="64"/>
      <c r="AX1913" s="64"/>
      <c r="AY1913" s="64"/>
      <c r="AZ1913" s="64"/>
      <c r="BA1913" s="64"/>
    </row>
    <row r="1914" spans="9:53" x14ac:dyDescent="0.3">
      <c r="I1914" s="45"/>
      <c r="J1914" s="45"/>
      <c r="Q1914" s="46"/>
      <c r="R1914" s="65"/>
      <c r="S1914" s="46"/>
      <c r="T1914" s="46"/>
      <c r="U1914" s="57"/>
      <c r="Z1914" s="64"/>
      <c r="AA1914" s="64"/>
      <c r="AB1914" s="64"/>
      <c r="AC1914" s="64"/>
      <c r="AD1914" s="64"/>
      <c r="AE1914" s="64"/>
      <c r="AF1914" s="64"/>
      <c r="AG1914" s="64"/>
      <c r="AH1914" s="64"/>
      <c r="AI1914" s="64"/>
      <c r="AJ1914" s="64"/>
      <c r="AK1914" s="64"/>
      <c r="AL1914" s="64"/>
      <c r="AM1914" s="64"/>
      <c r="AN1914" s="64"/>
      <c r="AO1914" s="64"/>
      <c r="AP1914" s="64"/>
      <c r="AQ1914" s="64"/>
      <c r="AR1914" s="64"/>
      <c r="AS1914" s="64"/>
      <c r="AT1914" s="64"/>
      <c r="AU1914" s="64"/>
      <c r="AV1914" s="64"/>
      <c r="AW1914" s="64"/>
      <c r="AX1914" s="64"/>
      <c r="AY1914" s="64"/>
      <c r="AZ1914" s="64"/>
      <c r="BA1914" s="64"/>
    </row>
    <row r="1915" spans="9:53" x14ac:dyDescent="0.3">
      <c r="I1915" s="45"/>
      <c r="J1915" s="45"/>
      <c r="Q1915" s="46"/>
      <c r="R1915" s="65"/>
      <c r="S1915" s="46"/>
      <c r="T1915" s="46"/>
      <c r="U1915" s="57"/>
      <c r="Z1915" s="64"/>
      <c r="AA1915" s="64"/>
      <c r="AB1915" s="64"/>
      <c r="AC1915" s="64"/>
      <c r="AD1915" s="64"/>
      <c r="AE1915" s="64"/>
      <c r="AF1915" s="64"/>
      <c r="AG1915" s="64"/>
      <c r="AH1915" s="64"/>
      <c r="AI1915" s="64"/>
      <c r="AJ1915" s="64"/>
      <c r="AK1915" s="64"/>
      <c r="AL1915" s="64"/>
      <c r="AM1915" s="64"/>
      <c r="AN1915" s="64"/>
      <c r="AO1915" s="64"/>
      <c r="AP1915" s="64"/>
      <c r="AQ1915" s="64"/>
      <c r="AR1915" s="64"/>
      <c r="AS1915" s="64"/>
      <c r="AT1915" s="64"/>
      <c r="AU1915" s="64"/>
      <c r="AV1915" s="64"/>
      <c r="AW1915" s="64"/>
      <c r="AX1915" s="64"/>
      <c r="AY1915" s="64"/>
      <c r="AZ1915" s="64"/>
      <c r="BA1915" s="64"/>
    </row>
    <row r="1916" spans="9:53" x14ac:dyDescent="0.3">
      <c r="I1916" s="45"/>
      <c r="J1916" s="45"/>
      <c r="Q1916" s="46"/>
      <c r="R1916" s="65"/>
      <c r="S1916" s="46"/>
      <c r="T1916" s="46"/>
      <c r="U1916" s="57"/>
      <c r="Z1916" s="64"/>
      <c r="AA1916" s="64"/>
      <c r="AB1916" s="64"/>
      <c r="AC1916" s="64"/>
      <c r="AD1916" s="64"/>
      <c r="AE1916" s="64"/>
      <c r="AF1916" s="64"/>
      <c r="AG1916" s="64"/>
      <c r="AH1916" s="64"/>
      <c r="AI1916" s="64"/>
      <c r="AJ1916" s="64"/>
      <c r="AK1916" s="64"/>
      <c r="AL1916" s="64"/>
      <c r="AM1916" s="64"/>
      <c r="AN1916" s="64"/>
      <c r="AO1916" s="64"/>
      <c r="AP1916" s="64"/>
      <c r="AQ1916" s="64"/>
      <c r="AR1916" s="64"/>
      <c r="AS1916" s="64"/>
      <c r="AT1916" s="64"/>
      <c r="AU1916" s="64"/>
      <c r="AV1916" s="64"/>
      <c r="AW1916" s="64"/>
      <c r="AX1916" s="64"/>
      <c r="AY1916" s="64"/>
      <c r="AZ1916" s="64"/>
      <c r="BA1916" s="64"/>
    </row>
    <row r="1917" spans="9:53" x14ac:dyDescent="0.3">
      <c r="I1917" s="45"/>
      <c r="J1917" s="45"/>
      <c r="Q1917" s="46"/>
      <c r="R1917" s="65"/>
      <c r="S1917" s="46"/>
      <c r="T1917" s="46"/>
      <c r="U1917" s="57"/>
      <c r="Z1917" s="64"/>
      <c r="AA1917" s="64"/>
      <c r="AB1917" s="64"/>
      <c r="AC1917" s="64"/>
      <c r="AD1917" s="64"/>
      <c r="AE1917" s="64"/>
      <c r="AF1917" s="64"/>
      <c r="AG1917" s="64"/>
      <c r="AH1917" s="64"/>
      <c r="AI1917" s="64"/>
      <c r="AJ1917" s="64"/>
      <c r="AK1917" s="64"/>
      <c r="AL1917" s="64"/>
      <c r="AM1917" s="64"/>
      <c r="AN1917" s="64"/>
      <c r="AO1917" s="64"/>
      <c r="AP1917" s="64"/>
      <c r="AQ1917" s="64"/>
      <c r="AR1917" s="64"/>
      <c r="AS1917" s="64"/>
      <c r="AT1917" s="64"/>
      <c r="AU1917" s="64"/>
      <c r="AV1917" s="64"/>
      <c r="AW1917" s="64"/>
      <c r="AX1917" s="64"/>
      <c r="AY1917" s="64"/>
      <c r="AZ1917" s="64"/>
      <c r="BA1917" s="64"/>
    </row>
    <row r="1918" spans="9:53" x14ac:dyDescent="0.3">
      <c r="I1918" s="45"/>
      <c r="J1918" s="45"/>
      <c r="Q1918" s="46"/>
      <c r="R1918" s="65"/>
      <c r="S1918" s="46"/>
      <c r="T1918" s="46"/>
      <c r="U1918" s="57"/>
      <c r="Z1918" s="64"/>
      <c r="AA1918" s="64"/>
      <c r="AB1918" s="64"/>
      <c r="AC1918" s="64"/>
      <c r="AD1918" s="64"/>
      <c r="AE1918" s="64"/>
      <c r="AF1918" s="64"/>
      <c r="AG1918" s="64"/>
      <c r="AH1918" s="64"/>
      <c r="AI1918" s="64"/>
      <c r="AJ1918" s="64"/>
      <c r="AK1918" s="64"/>
      <c r="AL1918" s="64"/>
      <c r="AM1918" s="64"/>
      <c r="AN1918" s="64"/>
      <c r="AO1918" s="64"/>
      <c r="AP1918" s="64"/>
      <c r="AQ1918" s="64"/>
      <c r="AR1918" s="64"/>
      <c r="AS1918" s="64"/>
      <c r="AT1918" s="64"/>
      <c r="AU1918" s="64"/>
      <c r="AV1918" s="64"/>
      <c r="AW1918" s="64"/>
      <c r="AX1918" s="64"/>
      <c r="AY1918" s="64"/>
      <c r="AZ1918" s="64"/>
      <c r="BA1918" s="64"/>
    </row>
    <row r="1919" spans="9:53" x14ac:dyDescent="0.3">
      <c r="I1919" s="45"/>
      <c r="J1919" s="45"/>
      <c r="Q1919" s="46"/>
      <c r="R1919" s="65"/>
      <c r="S1919" s="46"/>
      <c r="T1919" s="46"/>
      <c r="U1919" s="57"/>
      <c r="Z1919" s="64"/>
      <c r="AA1919" s="64"/>
      <c r="AB1919" s="64"/>
      <c r="AC1919" s="64"/>
      <c r="AD1919" s="64"/>
      <c r="AE1919" s="64"/>
      <c r="AF1919" s="64"/>
      <c r="AG1919" s="64"/>
      <c r="AH1919" s="64"/>
      <c r="AI1919" s="64"/>
      <c r="AJ1919" s="64"/>
      <c r="AK1919" s="64"/>
      <c r="AL1919" s="64"/>
      <c r="AM1919" s="64"/>
      <c r="AN1919" s="64"/>
      <c r="AO1919" s="64"/>
      <c r="AP1919" s="64"/>
      <c r="AQ1919" s="64"/>
      <c r="AR1919" s="64"/>
      <c r="AS1919" s="64"/>
      <c r="AT1919" s="64"/>
      <c r="AU1919" s="64"/>
      <c r="AV1919" s="64"/>
      <c r="AW1919" s="64"/>
      <c r="AX1919" s="64"/>
      <c r="AY1919" s="64"/>
      <c r="AZ1919" s="64"/>
      <c r="BA1919" s="64"/>
    </row>
    <row r="1920" spans="9:53" x14ac:dyDescent="0.3">
      <c r="I1920" s="45"/>
      <c r="J1920" s="45"/>
      <c r="Q1920" s="46"/>
      <c r="R1920" s="65"/>
      <c r="S1920" s="46"/>
      <c r="T1920" s="46"/>
      <c r="U1920" s="57"/>
      <c r="Z1920" s="64"/>
      <c r="AA1920" s="64"/>
      <c r="AB1920" s="64"/>
      <c r="AC1920" s="64"/>
      <c r="AD1920" s="64"/>
      <c r="AE1920" s="64"/>
      <c r="AF1920" s="64"/>
      <c r="AG1920" s="64"/>
      <c r="AH1920" s="64"/>
      <c r="AI1920" s="64"/>
      <c r="AJ1920" s="64"/>
      <c r="AK1920" s="64"/>
      <c r="AL1920" s="64"/>
      <c r="AM1920" s="64"/>
      <c r="AN1920" s="64"/>
      <c r="AO1920" s="64"/>
      <c r="AP1920" s="64"/>
      <c r="AQ1920" s="64"/>
      <c r="AR1920" s="64"/>
      <c r="AS1920" s="64"/>
      <c r="AT1920" s="64"/>
      <c r="AU1920" s="64"/>
      <c r="AV1920" s="64"/>
      <c r="AW1920" s="64"/>
      <c r="AX1920" s="64"/>
      <c r="AY1920" s="64"/>
      <c r="AZ1920" s="64"/>
      <c r="BA1920" s="64"/>
    </row>
    <row r="1921" spans="9:53" x14ac:dyDescent="0.3">
      <c r="I1921" s="45"/>
      <c r="J1921" s="45"/>
      <c r="Q1921" s="46"/>
      <c r="R1921" s="65"/>
      <c r="S1921" s="46"/>
      <c r="T1921" s="46"/>
      <c r="U1921" s="57"/>
      <c r="Z1921" s="64"/>
      <c r="AA1921" s="64"/>
      <c r="AB1921" s="64"/>
      <c r="AC1921" s="64"/>
      <c r="AD1921" s="64"/>
      <c r="AE1921" s="64"/>
      <c r="AF1921" s="64"/>
      <c r="AG1921" s="64"/>
      <c r="AH1921" s="64"/>
      <c r="AI1921" s="64"/>
      <c r="AJ1921" s="64"/>
      <c r="AK1921" s="64"/>
      <c r="AL1921" s="64"/>
      <c r="AM1921" s="64"/>
      <c r="AN1921" s="64"/>
      <c r="AO1921" s="64"/>
      <c r="AP1921" s="64"/>
      <c r="AQ1921" s="64"/>
      <c r="AR1921" s="64"/>
      <c r="AS1921" s="64"/>
      <c r="AT1921" s="64"/>
      <c r="AU1921" s="64"/>
      <c r="AV1921" s="64"/>
      <c r="AW1921" s="64"/>
      <c r="AX1921" s="64"/>
      <c r="AY1921" s="64"/>
      <c r="AZ1921" s="64"/>
      <c r="BA1921" s="64"/>
    </row>
    <row r="1922" spans="9:53" x14ac:dyDescent="0.3">
      <c r="I1922" s="45"/>
      <c r="J1922" s="45"/>
      <c r="Q1922" s="46"/>
      <c r="R1922" s="65"/>
      <c r="S1922" s="46"/>
      <c r="T1922" s="46"/>
      <c r="U1922" s="57"/>
      <c r="Z1922" s="64"/>
      <c r="AA1922" s="64"/>
      <c r="AB1922" s="64"/>
      <c r="AC1922" s="64"/>
      <c r="AD1922" s="64"/>
      <c r="AE1922" s="64"/>
      <c r="AF1922" s="64"/>
      <c r="AG1922" s="64"/>
      <c r="AH1922" s="64"/>
      <c r="AI1922" s="64"/>
      <c r="AJ1922" s="64"/>
      <c r="AK1922" s="64"/>
      <c r="AL1922" s="64"/>
      <c r="AM1922" s="64"/>
      <c r="AN1922" s="64"/>
      <c r="AO1922" s="64"/>
      <c r="AP1922" s="64"/>
      <c r="AQ1922" s="64"/>
      <c r="AR1922" s="64"/>
      <c r="AS1922" s="64"/>
      <c r="AT1922" s="64"/>
      <c r="AU1922" s="64"/>
      <c r="AV1922" s="64"/>
      <c r="AW1922" s="64"/>
      <c r="AX1922" s="64"/>
      <c r="AY1922" s="64"/>
      <c r="AZ1922" s="64"/>
      <c r="BA1922" s="64"/>
    </row>
    <row r="1923" spans="9:53" x14ac:dyDescent="0.3">
      <c r="I1923" s="45"/>
      <c r="J1923" s="45"/>
      <c r="Q1923" s="46"/>
      <c r="R1923" s="65"/>
      <c r="S1923" s="46"/>
      <c r="T1923" s="46"/>
      <c r="U1923" s="57"/>
      <c r="Z1923" s="64"/>
      <c r="AA1923" s="64"/>
      <c r="AB1923" s="64"/>
      <c r="AC1923" s="64"/>
      <c r="AD1923" s="64"/>
      <c r="AE1923" s="64"/>
      <c r="AF1923" s="64"/>
      <c r="AG1923" s="64"/>
      <c r="AH1923" s="64"/>
      <c r="AI1923" s="64"/>
      <c r="AJ1923" s="64"/>
      <c r="AK1923" s="64"/>
      <c r="AL1923" s="64"/>
      <c r="AM1923" s="64"/>
      <c r="AN1923" s="64"/>
      <c r="AO1923" s="64"/>
      <c r="AP1923" s="64"/>
      <c r="AQ1923" s="64"/>
      <c r="AR1923" s="64"/>
      <c r="AS1923" s="64"/>
      <c r="AT1923" s="64"/>
      <c r="AU1923" s="64"/>
      <c r="AV1923" s="64"/>
      <c r="AW1923" s="64"/>
      <c r="AX1923" s="64"/>
      <c r="AY1923" s="64"/>
      <c r="AZ1923" s="64"/>
      <c r="BA1923" s="64"/>
    </row>
    <row r="1924" spans="9:53" x14ac:dyDescent="0.3">
      <c r="I1924" s="45"/>
      <c r="J1924" s="45"/>
      <c r="Q1924" s="46"/>
      <c r="R1924" s="65"/>
      <c r="S1924" s="46"/>
      <c r="T1924" s="46"/>
      <c r="U1924" s="57"/>
      <c r="Z1924" s="64"/>
      <c r="AA1924" s="64"/>
      <c r="AB1924" s="64"/>
      <c r="AC1924" s="64"/>
      <c r="AD1924" s="64"/>
      <c r="AE1924" s="64"/>
      <c r="AF1924" s="64"/>
      <c r="AG1924" s="64"/>
      <c r="AH1924" s="64"/>
      <c r="AI1924" s="64"/>
      <c r="AJ1924" s="64"/>
      <c r="AK1924" s="64"/>
      <c r="AL1924" s="64"/>
      <c r="AM1924" s="64"/>
      <c r="AN1924" s="64"/>
      <c r="AO1924" s="64"/>
      <c r="AP1924" s="64"/>
      <c r="AQ1924" s="64"/>
      <c r="AR1924" s="64"/>
      <c r="AS1924" s="64"/>
      <c r="AT1924" s="64"/>
      <c r="AU1924" s="64"/>
      <c r="AV1924" s="64"/>
      <c r="AW1924" s="64"/>
      <c r="AX1924" s="64"/>
      <c r="AY1924" s="64"/>
      <c r="AZ1924" s="64"/>
      <c r="BA1924" s="64"/>
    </row>
    <row r="1925" spans="9:53" x14ac:dyDescent="0.3">
      <c r="I1925" s="45"/>
      <c r="J1925" s="45"/>
      <c r="Q1925" s="46"/>
      <c r="R1925" s="65"/>
      <c r="S1925" s="46"/>
      <c r="T1925" s="46"/>
      <c r="U1925" s="57"/>
      <c r="Z1925" s="64"/>
      <c r="AA1925" s="64"/>
      <c r="AB1925" s="64"/>
      <c r="AC1925" s="64"/>
      <c r="AD1925" s="64"/>
      <c r="AE1925" s="64"/>
      <c r="AF1925" s="64"/>
      <c r="AG1925" s="64"/>
      <c r="AH1925" s="64"/>
      <c r="AI1925" s="64"/>
      <c r="AJ1925" s="64"/>
      <c r="AK1925" s="64"/>
      <c r="AL1925" s="64"/>
      <c r="AM1925" s="64"/>
      <c r="AN1925" s="64"/>
      <c r="AO1925" s="64"/>
      <c r="AP1925" s="64"/>
      <c r="AQ1925" s="64"/>
      <c r="AR1925" s="64"/>
      <c r="AS1925" s="64"/>
      <c r="AT1925" s="64"/>
      <c r="AU1925" s="64"/>
      <c r="AV1925" s="64"/>
      <c r="AW1925" s="64"/>
      <c r="AX1925" s="64"/>
      <c r="AY1925" s="64"/>
      <c r="AZ1925" s="64"/>
      <c r="BA1925" s="64"/>
    </row>
    <row r="1926" spans="9:53" x14ac:dyDescent="0.3">
      <c r="I1926" s="45"/>
      <c r="J1926" s="45"/>
      <c r="Q1926" s="46"/>
      <c r="R1926" s="65"/>
      <c r="S1926" s="46"/>
      <c r="T1926" s="46"/>
      <c r="U1926" s="57"/>
      <c r="Z1926" s="64"/>
      <c r="AA1926" s="64"/>
      <c r="AB1926" s="64"/>
      <c r="AC1926" s="64"/>
      <c r="AD1926" s="64"/>
      <c r="AE1926" s="64"/>
      <c r="AF1926" s="64"/>
      <c r="AG1926" s="64"/>
      <c r="AH1926" s="64"/>
      <c r="AI1926" s="64"/>
      <c r="AJ1926" s="64"/>
      <c r="AK1926" s="64"/>
      <c r="AL1926" s="64"/>
      <c r="AM1926" s="64"/>
      <c r="AN1926" s="64"/>
      <c r="AO1926" s="64"/>
      <c r="AP1926" s="64"/>
      <c r="AQ1926" s="64"/>
      <c r="AR1926" s="64"/>
      <c r="AS1926" s="64"/>
      <c r="AT1926" s="64"/>
      <c r="AU1926" s="64"/>
      <c r="AV1926" s="64"/>
      <c r="AW1926" s="64"/>
      <c r="AX1926" s="64"/>
      <c r="AY1926" s="64"/>
      <c r="AZ1926" s="64"/>
      <c r="BA1926" s="64"/>
    </row>
    <row r="1927" spans="9:53" x14ac:dyDescent="0.3">
      <c r="I1927" s="45"/>
      <c r="J1927" s="45"/>
      <c r="Q1927" s="46"/>
      <c r="R1927" s="65"/>
      <c r="S1927" s="46"/>
      <c r="T1927" s="46"/>
      <c r="U1927" s="57"/>
      <c r="Z1927" s="64"/>
      <c r="AA1927" s="64"/>
      <c r="AB1927" s="64"/>
      <c r="AC1927" s="64"/>
      <c r="AD1927" s="64"/>
      <c r="AE1927" s="64"/>
      <c r="AF1927" s="64"/>
      <c r="AG1927" s="64"/>
      <c r="AH1927" s="64"/>
      <c r="AI1927" s="64"/>
      <c r="AJ1927" s="64"/>
      <c r="AK1927" s="64"/>
      <c r="AL1927" s="64"/>
      <c r="AM1927" s="64"/>
      <c r="AN1927" s="64"/>
      <c r="AO1927" s="64"/>
      <c r="AP1927" s="64"/>
      <c r="AQ1927" s="64"/>
      <c r="AR1927" s="64"/>
      <c r="AS1927" s="64"/>
      <c r="AT1927" s="64"/>
      <c r="AU1927" s="64"/>
      <c r="AV1927" s="64"/>
      <c r="AW1927" s="64"/>
      <c r="AX1927" s="64"/>
      <c r="AY1927" s="64"/>
      <c r="AZ1927" s="64"/>
      <c r="BA1927" s="64"/>
    </row>
    <row r="1928" spans="9:53" x14ac:dyDescent="0.3">
      <c r="I1928" s="45"/>
      <c r="J1928" s="45"/>
      <c r="Q1928" s="46"/>
      <c r="R1928" s="65"/>
      <c r="S1928" s="46"/>
      <c r="T1928" s="46"/>
      <c r="U1928" s="57"/>
      <c r="Z1928" s="64"/>
      <c r="AA1928" s="64"/>
      <c r="AB1928" s="64"/>
      <c r="AC1928" s="64"/>
      <c r="AD1928" s="64"/>
      <c r="AE1928" s="64"/>
      <c r="AF1928" s="64"/>
      <c r="AG1928" s="64"/>
      <c r="AH1928" s="64"/>
      <c r="AI1928" s="64"/>
      <c r="AJ1928" s="64"/>
      <c r="AK1928" s="64"/>
      <c r="AL1928" s="64"/>
      <c r="AM1928" s="64"/>
      <c r="AN1928" s="64"/>
      <c r="AO1928" s="64"/>
      <c r="AP1928" s="64"/>
      <c r="AQ1928" s="64"/>
      <c r="AR1928" s="64"/>
      <c r="AS1928" s="64"/>
      <c r="AT1928" s="64"/>
      <c r="AU1928" s="64"/>
      <c r="AV1928" s="64"/>
      <c r="AW1928" s="64"/>
      <c r="AX1928" s="64"/>
      <c r="AY1928" s="64"/>
      <c r="AZ1928" s="64"/>
      <c r="BA1928" s="64"/>
    </row>
    <row r="1929" spans="9:53" x14ac:dyDescent="0.3">
      <c r="I1929" s="45"/>
      <c r="J1929" s="45"/>
      <c r="Q1929" s="46"/>
      <c r="R1929" s="65"/>
      <c r="S1929" s="46"/>
      <c r="T1929" s="46"/>
      <c r="U1929" s="57"/>
      <c r="Z1929" s="64"/>
      <c r="AA1929" s="64"/>
      <c r="AB1929" s="64"/>
      <c r="AC1929" s="64"/>
      <c r="AD1929" s="64"/>
      <c r="AE1929" s="64"/>
      <c r="AF1929" s="64"/>
      <c r="AG1929" s="64"/>
      <c r="AH1929" s="64"/>
      <c r="AI1929" s="64"/>
      <c r="AJ1929" s="64"/>
      <c r="AK1929" s="64"/>
      <c r="AL1929" s="64"/>
      <c r="AM1929" s="64"/>
      <c r="AN1929" s="64"/>
      <c r="AO1929" s="64"/>
      <c r="AP1929" s="64"/>
      <c r="AQ1929" s="64"/>
      <c r="AR1929" s="64"/>
      <c r="AS1929" s="64"/>
      <c r="AT1929" s="64"/>
      <c r="AU1929" s="64"/>
      <c r="AV1929" s="64"/>
      <c r="AW1929" s="64"/>
      <c r="AX1929" s="64"/>
      <c r="AY1929" s="64"/>
      <c r="AZ1929" s="64"/>
      <c r="BA1929" s="64"/>
    </row>
    <row r="1930" spans="9:53" x14ac:dyDescent="0.3">
      <c r="I1930" s="45"/>
      <c r="J1930" s="45"/>
      <c r="Q1930" s="46"/>
      <c r="R1930" s="65"/>
      <c r="S1930" s="46"/>
      <c r="T1930" s="46"/>
      <c r="U1930" s="57"/>
      <c r="Z1930" s="64"/>
      <c r="AA1930" s="64"/>
      <c r="AB1930" s="64"/>
      <c r="AC1930" s="64"/>
      <c r="AD1930" s="64"/>
      <c r="AE1930" s="64"/>
      <c r="AF1930" s="64"/>
      <c r="AG1930" s="64"/>
      <c r="AH1930" s="64"/>
      <c r="AI1930" s="64"/>
      <c r="AJ1930" s="64"/>
      <c r="AK1930" s="64"/>
      <c r="AL1930" s="64"/>
      <c r="AM1930" s="64"/>
      <c r="AN1930" s="64"/>
      <c r="AO1930" s="64"/>
      <c r="AP1930" s="64"/>
      <c r="AQ1930" s="64"/>
      <c r="AR1930" s="64"/>
      <c r="AS1930" s="64"/>
      <c r="AT1930" s="64"/>
      <c r="AU1930" s="64"/>
      <c r="AV1930" s="64"/>
      <c r="AW1930" s="64"/>
      <c r="AX1930" s="64"/>
      <c r="AY1930" s="64"/>
      <c r="AZ1930" s="64"/>
      <c r="BA1930" s="64"/>
    </row>
    <row r="1931" spans="9:53" x14ac:dyDescent="0.3">
      <c r="I1931" s="45"/>
      <c r="J1931" s="45"/>
      <c r="Q1931" s="46"/>
      <c r="R1931" s="65"/>
      <c r="S1931" s="46"/>
      <c r="T1931" s="46"/>
      <c r="U1931" s="57"/>
      <c r="Z1931" s="64"/>
      <c r="AA1931" s="64"/>
      <c r="AB1931" s="64"/>
      <c r="AC1931" s="64"/>
      <c r="AD1931" s="64"/>
      <c r="AE1931" s="64"/>
      <c r="AF1931" s="64"/>
      <c r="AG1931" s="64"/>
      <c r="AH1931" s="64"/>
      <c r="AI1931" s="64"/>
      <c r="AJ1931" s="64"/>
      <c r="AK1931" s="64"/>
      <c r="AL1931" s="64"/>
      <c r="AM1931" s="64"/>
      <c r="AN1931" s="64"/>
      <c r="AO1931" s="64"/>
      <c r="AP1931" s="64"/>
      <c r="AQ1931" s="64"/>
      <c r="AR1931" s="64"/>
      <c r="AS1931" s="64"/>
      <c r="AT1931" s="64"/>
      <c r="AU1931" s="64"/>
      <c r="AV1931" s="64"/>
      <c r="AW1931" s="64"/>
      <c r="AX1931" s="64"/>
      <c r="AY1931" s="64"/>
      <c r="AZ1931" s="64"/>
      <c r="BA1931" s="64"/>
    </row>
    <row r="1932" spans="9:53" x14ac:dyDescent="0.3">
      <c r="I1932" s="45"/>
      <c r="J1932" s="45"/>
      <c r="Q1932" s="46"/>
      <c r="R1932" s="65"/>
      <c r="S1932" s="46"/>
      <c r="T1932" s="46"/>
      <c r="U1932" s="57"/>
      <c r="Z1932" s="64"/>
      <c r="AA1932" s="64"/>
      <c r="AB1932" s="64"/>
      <c r="AC1932" s="64"/>
      <c r="AD1932" s="64"/>
      <c r="AE1932" s="64"/>
      <c r="AF1932" s="64"/>
      <c r="AG1932" s="64"/>
      <c r="AH1932" s="64"/>
      <c r="AI1932" s="64"/>
      <c r="AJ1932" s="64"/>
      <c r="AK1932" s="64"/>
      <c r="AL1932" s="64"/>
      <c r="AM1932" s="64"/>
      <c r="AN1932" s="64"/>
      <c r="AO1932" s="64"/>
      <c r="AP1932" s="64"/>
      <c r="AQ1932" s="64"/>
      <c r="AR1932" s="64"/>
      <c r="AS1932" s="64"/>
      <c r="AT1932" s="64"/>
      <c r="AU1932" s="64"/>
      <c r="AV1932" s="64"/>
      <c r="AW1932" s="64"/>
      <c r="AX1932" s="64"/>
      <c r="AY1932" s="64"/>
      <c r="AZ1932" s="64"/>
      <c r="BA1932" s="64"/>
    </row>
    <row r="1933" spans="9:53" x14ac:dyDescent="0.3">
      <c r="I1933" s="45"/>
      <c r="J1933" s="45"/>
      <c r="Q1933" s="46"/>
      <c r="R1933" s="65"/>
      <c r="S1933" s="46"/>
      <c r="T1933" s="46"/>
      <c r="U1933" s="57"/>
      <c r="Z1933" s="64"/>
      <c r="AA1933" s="64"/>
      <c r="AB1933" s="64"/>
      <c r="AC1933" s="64"/>
      <c r="AD1933" s="64"/>
      <c r="AE1933" s="64"/>
      <c r="AF1933" s="64"/>
      <c r="AG1933" s="64"/>
      <c r="AH1933" s="64"/>
      <c r="AI1933" s="64"/>
      <c r="AJ1933" s="64"/>
      <c r="AK1933" s="64"/>
      <c r="AL1933" s="64"/>
      <c r="AM1933" s="64"/>
      <c r="AN1933" s="64"/>
      <c r="AO1933" s="64"/>
      <c r="AP1933" s="64"/>
      <c r="AQ1933" s="64"/>
      <c r="AR1933" s="64"/>
      <c r="AS1933" s="64"/>
      <c r="AT1933" s="64"/>
      <c r="AU1933" s="64"/>
      <c r="AV1933" s="64"/>
      <c r="AW1933" s="64"/>
      <c r="AX1933" s="64"/>
      <c r="AY1933" s="64"/>
      <c r="AZ1933" s="64"/>
      <c r="BA1933" s="64"/>
    </row>
    <row r="1934" spans="9:53" x14ac:dyDescent="0.3">
      <c r="I1934" s="45"/>
      <c r="J1934" s="45"/>
      <c r="Q1934" s="46"/>
      <c r="R1934" s="65"/>
      <c r="S1934" s="46"/>
      <c r="T1934" s="46"/>
      <c r="U1934" s="57"/>
      <c r="Z1934" s="64"/>
      <c r="AA1934" s="64"/>
      <c r="AB1934" s="64"/>
      <c r="AC1934" s="64"/>
      <c r="AD1934" s="64"/>
      <c r="AE1934" s="64"/>
      <c r="AF1934" s="64"/>
      <c r="AG1934" s="64"/>
      <c r="AH1934" s="64"/>
      <c r="AI1934" s="64"/>
      <c r="AJ1934" s="64"/>
      <c r="AK1934" s="64"/>
      <c r="AL1934" s="64"/>
      <c r="AM1934" s="64"/>
      <c r="AN1934" s="64"/>
      <c r="AO1934" s="64"/>
      <c r="AP1934" s="64"/>
      <c r="AQ1934" s="64"/>
      <c r="AR1934" s="64"/>
      <c r="AS1934" s="64"/>
      <c r="AT1934" s="64"/>
      <c r="AU1934" s="64"/>
      <c r="AV1934" s="64"/>
      <c r="AW1934" s="64"/>
      <c r="AX1934" s="64"/>
      <c r="AY1934" s="64"/>
      <c r="AZ1934" s="64"/>
      <c r="BA1934" s="64"/>
    </row>
    <row r="1935" spans="9:53" x14ac:dyDescent="0.3">
      <c r="I1935" s="45"/>
      <c r="J1935" s="45"/>
      <c r="Q1935" s="46"/>
      <c r="R1935" s="65"/>
      <c r="S1935" s="46"/>
      <c r="T1935" s="46"/>
      <c r="U1935" s="57"/>
      <c r="Z1935" s="64"/>
      <c r="AA1935" s="64"/>
      <c r="AB1935" s="64"/>
      <c r="AC1935" s="64"/>
      <c r="AD1935" s="64"/>
      <c r="AE1935" s="64"/>
      <c r="AF1935" s="64"/>
      <c r="AG1935" s="64"/>
      <c r="AH1935" s="64"/>
      <c r="AI1935" s="64"/>
      <c r="AJ1935" s="64"/>
      <c r="AK1935" s="64"/>
      <c r="AL1935" s="64"/>
      <c r="AM1935" s="64"/>
      <c r="AN1935" s="64"/>
      <c r="AO1935" s="64"/>
      <c r="AP1935" s="64"/>
      <c r="AQ1935" s="64"/>
      <c r="AR1935" s="64"/>
      <c r="AS1935" s="64"/>
      <c r="AT1935" s="64"/>
      <c r="AU1935" s="64"/>
      <c r="AV1935" s="64"/>
      <c r="AW1935" s="64"/>
      <c r="AX1935" s="64"/>
      <c r="AY1935" s="64"/>
      <c r="AZ1935" s="64"/>
      <c r="BA1935" s="64"/>
    </row>
    <row r="1936" spans="9:53" x14ac:dyDescent="0.3">
      <c r="I1936" s="45"/>
      <c r="J1936" s="45"/>
      <c r="Q1936" s="46"/>
      <c r="R1936" s="65"/>
      <c r="S1936" s="46"/>
      <c r="T1936" s="46"/>
      <c r="U1936" s="57"/>
      <c r="Z1936" s="64"/>
      <c r="AA1936" s="64"/>
      <c r="AB1936" s="64"/>
      <c r="AC1936" s="64"/>
      <c r="AD1936" s="64"/>
      <c r="AE1936" s="64"/>
      <c r="AF1936" s="64"/>
      <c r="AG1936" s="64"/>
      <c r="AH1936" s="64"/>
      <c r="AI1936" s="64"/>
      <c r="AJ1936" s="64"/>
      <c r="AK1936" s="64"/>
      <c r="AL1936" s="64"/>
      <c r="AM1936" s="64"/>
      <c r="AN1936" s="64"/>
      <c r="AO1936" s="64"/>
      <c r="AP1936" s="64"/>
      <c r="AQ1936" s="64"/>
      <c r="AR1936" s="64"/>
      <c r="AS1936" s="64"/>
      <c r="AT1936" s="64"/>
      <c r="AU1936" s="64"/>
      <c r="AV1936" s="64"/>
      <c r="AW1936" s="64"/>
      <c r="AX1936" s="64"/>
      <c r="AY1936" s="64"/>
      <c r="AZ1936" s="64"/>
      <c r="BA1936" s="64"/>
    </row>
    <row r="1937" spans="9:53" x14ac:dyDescent="0.3">
      <c r="I1937" s="45"/>
      <c r="J1937" s="45"/>
      <c r="Q1937" s="46"/>
      <c r="R1937" s="65"/>
      <c r="S1937" s="46"/>
      <c r="T1937" s="46"/>
      <c r="U1937" s="57"/>
      <c r="Z1937" s="64"/>
      <c r="AA1937" s="64"/>
      <c r="AB1937" s="64"/>
      <c r="AC1937" s="64"/>
      <c r="AD1937" s="64"/>
      <c r="AE1937" s="64"/>
      <c r="AF1937" s="64"/>
      <c r="AG1937" s="64"/>
      <c r="AH1937" s="64"/>
      <c r="AI1937" s="64"/>
      <c r="AJ1937" s="64"/>
      <c r="AK1937" s="64"/>
      <c r="AL1937" s="64"/>
      <c r="AM1937" s="64"/>
      <c r="AN1937" s="64"/>
      <c r="AO1937" s="64"/>
      <c r="AP1937" s="64"/>
      <c r="AQ1937" s="64"/>
      <c r="AR1937" s="64"/>
      <c r="AS1937" s="64"/>
      <c r="AT1937" s="64"/>
      <c r="AU1937" s="64"/>
      <c r="AV1937" s="64"/>
      <c r="AW1937" s="64"/>
      <c r="AX1937" s="64"/>
      <c r="AY1937" s="64"/>
      <c r="AZ1937" s="64"/>
      <c r="BA1937" s="64"/>
    </row>
    <row r="1938" spans="9:53" x14ac:dyDescent="0.3">
      <c r="I1938" s="45"/>
      <c r="J1938" s="45"/>
      <c r="Q1938" s="46"/>
      <c r="R1938" s="65"/>
      <c r="S1938" s="46"/>
      <c r="T1938" s="46"/>
      <c r="U1938" s="57"/>
      <c r="Z1938" s="64"/>
      <c r="AA1938" s="64"/>
      <c r="AB1938" s="64"/>
      <c r="AC1938" s="64"/>
      <c r="AD1938" s="64"/>
      <c r="AE1938" s="64"/>
      <c r="AF1938" s="64"/>
      <c r="AG1938" s="64"/>
      <c r="AH1938" s="64"/>
      <c r="AI1938" s="64"/>
      <c r="AJ1938" s="64"/>
      <c r="AK1938" s="64"/>
      <c r="AL1938" s="64"/>
      <c r="AM1938" s="64"/>
      <c r="AN1938" s="64"/>
      <c r="AO1938" s="64"/>
      <c r="AP1938" s="64"/>
      <c r="AQ1938" s="64"/>
      <c r="AR1938" s="64"/>
      <c r="AS1938" s="64"/>
      <c r="AT1938" s="64"/>
      <c r="AU1938" s="64"/>
      <c r="AV1938" s="64"/>
      <c r="AW1938" s="64"/>
      <c r="AX1938" s="64"/>
      <c r="AY1938" s="64"/>
      <c r="AZ1938" s="64"/>
      <c r="BA1938" s="64"/>
    </row>
    <row r="1939" spans="9:53" x14ac:dyDescent="0.3">
      <c r="I1939" s="45"/>
      <c r="J1939" s="45"/>
      <c r="Q1939" s="46"/>
      <c r="R1939" s="65"/>
      <c r="S1939" s="46"/>
      <c r="T1939" s="46"/>
      <c r="U1939" s="57"/>
      <c r="Z1939" s="64"/>
      <c r="AA1939" s="64"/>
      <c r="AB1939" s="64"/>
      <c r="AC1939" s="64"/>
      <c r="AD1939" s="64"/>
      <c r="AE1939" s="64"/>
      <c r="AF1939" s="64"/>
      <c r="AG1939" s="64"/>
      <c r="AH1939" s="64"/>
      <c r="AI1939" s="64"/>
      <c r="AJ1939" s="64"/>
      <c r="AK1939" s="64"/>
      <c r="AL1939" s="64"/>
      <c r="AM1939" s="64"/>
      <c r="AN1939" s="64"/>
      <c r="AO1939" s="64"/>
      <c r="AP1939" s="64"/>
      <c r="AQ1939" s="64"/>
      <c r="AR1939" s="64"/>
      <c r="AS1939" s="64"/>
      <c r="AT1939" s="64"/>
      <c r="AU1939" s="64"/>
      <c r="AV1939" s="64"/>
      <c r="AW1939" s="64"/>
      <c r="AX1939" s="64"/>
      <c r="AY1939" s="64"/>
      <c r="AZ1939" s="64"/>
      <c r="BA1939" s="64"/>
    </row>
    <row r="1940" spans="9:53" x14ac:dyDescent="0.3">
      <c r="I1940" s="45"/>
      <c r="J1940" s="45"/>
      <c r="Q1940" s="46"/>
      <c r="R1940" s="65"/>
      <c r="S1940" s="46"/>
      <c r="T1940" s="46"/>
      <c r="U1940" s="57"/>
      <c r="Z1940" s="64"/>
      <c r="AA1940" s="64"/>
      <c r="AB1940" s="64"/>
      <c r="AC1940" s="64"/>
      <c r="AD1940" s="64"/>
      <c r="AE1940" s="64"/>
      <c r="AF1940" s="64"/>
      <c r="AG1940" s="64"/>
      <c r="AH1940" s="64"/>
      <c r="AI1940" s="64"/>
      <c r="AJ1940" s="64"/>
      <c r="AK1940" s="64"/>
      <c r="AL1940" s="64"/>
      <c r="AM1940" s="64"/>
      <c r="AN1940" s="64"/>
      <c r="AO1940" s="64"/>
      <c r="AP1940" s="64"/>
      <c r="AQ1940" s="64"/>
      <c r="AR1940" s="64"/>
      <c r="AS1940" s="64"/>
      <c r="AT1940" s="64"/>
      <c r="AU1940" s="64"/>
      <c r="AV1940" s="64"/>
      <c r="AW1940" s="64"/>
      <c r="AX1940" s="64"/>
      <c r="AY1940" s="64"/>
      <c r="AZ1940" s="64"/>
      <c r="BA1940" s="64"/>
    </row>
    <row r="1941" spans="9:53" x14ac:dyDescent="0.3">
      <c r="I1941" s="45"/>
      <c r="J1941" s="45"/>
      <c r="Q1941" s="46"/>
      <c r="R1941" s="65"/>
      <c r="S1941" s="46"/>
      <c r="T1941" s="46"/>
      <c r="U1941" s="57"/>
      <c r="Z1941" s="64"/>
      <c r="AA1941" s="64"/>
      <c r="AB1941" s="64"/>
      <c r="AC1941" s="64"/>
      <c r="AD1941" s="64"/>
      <c r="AE1941" s="64"/>
      <c r="AF1941" s="64"/>
      <c r="AG1941" s="64"/>
      <c r="AH1941" s="64"/>
      <c r="AI1941" s="64"/>
      <c r="AJ1941" s="64"/>
      <c r="AK1941" s="64"/>
      <c r="AL1941" s="64"/>
      <c r="AM1941" s="64"/>
      <c r="AN1941" s="64"/>
      <c r="AO1941" s="64"/>
      <c r="AP1941" s="64"/>
      <c r="AQ1941" s="64"/>
      <c r="AR1941" s="64"/>
      <c r="AS1941" s="64"/>
      <c r="AT1941" s="64"/>
      <c r="AU1941" s="64"/>
      <c r="AV1941" s="64"/>
      <c r="AW1941" s="64"/>
      <c r="AX1941" s="64"/>
      <c r="AY1941" s="64"/>
      <c r="AZ1941" s="64"/>
      <c r="BA1941" s="64"/>
    </row>
    <row r="1942" spans="9:53" x14ac:dyDescent="0.3">
      <c r="I1942" s="45"/>
      <c r="J1942" s="45"/>
      <c r="Q1942" s="46"/>
      <c r="R1942" s="65"/>
      <c r="S1942" s="46"/>
      <c r="T1942" s="46"/>
      <c r="U1942" s="57"/>
      <c r="Z1942" s="64"/>
      <c r="AA1942" s="64"/>
      <c r="AB1942" s="64"/>
      <c r="AC1942" s="64"/>
      <c r="AD1942" s="64"/>
      <c r="AE1942" s="64"/>
      <c r="AF1942" s="64"/>
      <c r="AG1942" s="64"/>
      <c r="AH1942" s="64"/>
      <c r="AI1942" s="64"/>
      <c r="AJ1942" s="64"/>
      <c r="AK1942" s="64"/>
      <c r="AL1942" s="64"/>
      <c r="AM1942" s="64"/>
      <c r="AN1942" s="64"/>
      <c r="AO1942" s="64"/>
      <c r="AP1942" s="64"/>
      <c r="AQ1942" s="64"/>
      <c r="AR1942" s="64"/>
      <c r="AS1942" s="64"/>
      <c r="AT1942" s="64"/>
      <c r="AU1942" s="64"/>
      <c r="AV1942" s="64"/>
      <c r="AW1942" s="64"/>
      <c r="AX1942" s="64"/>
      <c r="AY1942" s="64"/>
      <c r="AZ1942" s="64"/>
      <c r="BA1942" s="64"/>
    </row>
    <row r="1943" spans="9:53" x14ac:dyDescent="0.3">
      <c r="I1943" s="45"/>
      <c r="J1943" s="45"/>
      <c r="Q1943" s="46"/>
      <c r="R1943" s="65"/>
      <c r="S1943" s="46"/>
      <c r="T1943" s="46"/>
      <c r="U1943" s="57"/>
      <c r="Z1943" s="64"/>
      <c r="AA1943" s="64"/>
      <c r="AB1943" s="64"/>
      <c r="AC1943" s="64"/>
      <c r="AD1943" s="64"/>
      <c r="AE1943" s="64"/>
      <c r="AF1943" s="64"/>
      <c r="AG1943" s="64"/>
      <c r="AH1943" s="64"/>
      <c r="AI1943" s="64"/>
      <c r="AJ1943" s="64"/>
      <c r="AK1943" s="64"/>
      <c r="AL1943" s="64"/>
      <c r="AM1943" s="64"/>
      <c r="AN1943" s="64"/>
      <c r="AO1943" s="64"/>
      <c r="AP1943" s="64"/>
      <c r="AQ1943" s="64"/>
      <c r="AR1943" s="64"/>
      <c r="AS1943" s="64"/>
      <c r="AT1943" s="64"/>
      <c r="AU1943" s="64"/>
      <c r="AV1943" s="64"/>
      <c r="AW1943" s="64"/>
      <c r="AX1943" s="64"/>
      <c r="AY1943" s="64"/>
      <c r="AZ1943" s="64"/>
      <c r="BA1943" s="64"/>
    </row>
    <row r="1944" spans="9:53" x14ac:dyDescent="0.3">
      <c r="I1944" s="45"/>
      <c r="J1944" s="45"/>
      <c r="Q1944" s="46"/>
      <c r="R1944" s="65"/>
      <c r="S1944" s="46"/>
      <c r="T1944" s="46"/>
      <c r="U1944" s="57"/>
      <c r="Z1944" s="64"/>
      <c r="AA1944" s="64"/>
      <c r="AB1944" s="64"/>
      <c r="AC1944" s="64"/>
      <c r="AD1944" s="64"/>
      <c r="AE1944" s="64"/>
      <c r="AF1944" s="64"/>
      <c r="AG1944" s="64"/>
      <c r="AH1944" s="64"/>
      <c r="AI1944" s="64"/>
      <c r="AJ1944" s="64"/>
      <c r="AK1944" s="64"/>
      <c r="AL1944" s="64"/>
      <c r="AM1944" s="64"/>
      <c r="AN1944" s="64"/>
      <c r="AO1944" s="64"/>
      <c r="AP1944" s="64"/>
      <c r="AQ1944" s="64"/>
      <c r="AR1944" s="64"/>
      <c r="AS1944" s="64"/>
      <c r="AT1944" s="64"/>
      <c r="AU1944" s="64"/>
      <c r="AV1944" s="64"/>
      <c r="AW1944" s="64"/>
      <c r="AX1944" s="64"/>
      <c r="AY1944" s="64"/>
      <c r="AZ1944" s="64"/>
      <c r="BA1944" s="64"/>
    </row>
    <row r="1945" spans="9:53" x14ac:dyDescent="0.3">
      <c r="I1945" s="45"/>
      <c r="J1945" s="45"/>
      <c r="Q1945" s="46"/>
      <c r="R1945" s="65"/>
      <c r="S1945" s="46"/>
      <c r="T1945" s="46"/>
      <c r="U1945" s="57"/>
      <c r="Z1945" s="64"/>
      <c r="AA1945" s="64"/>
      <c r="AB1945" s="64"/>
      <c r="AC1945" s="64"/>
      <c r="AD1945" s="64"/>
      <c r="AE1945" s="64"/>
      <c r="AF1945" s="64"/>
      <c r="AG1945" s="64"/>
      <c r="AH1945" s="64"/>
      <c r="AI1945" s="64"/>
      <c r="AJ1945" s="64"/>
      <c r="AK1945" s="64"/>
      <c r="AL1945" s="64"/>
      <c r="AM1945" s="64"/>
      <c r="AN1945" s="64"/>
      <c r="AO1945" s="64"/>
      <c r="AP1945" s="64"/>
      <c r="AQ1945" s="64"/>
      <c r="AR1945" s="64"/>
      <c r="AS1945" s="64"/>
      <c r="AT1945" s="64"/>
      <c r="AU1945" s="64"/>
      <c r="AV1945" s="64"/>
      <c r="AW1945" s="64"/>
      <c r="AX1945" s="64"/>
      <c r="AY1945" s="64"/>
      <c r="AZ1945" s="64"/>
      <c r="BA1945" s="64"/>
    </row>
    <row r="1946" spans="9:53" x14ac:dyDescent="0.3">
      <c r="I1946" s="45"/>
      <c r="J1946" s="45"/>
      <c r="Q1946" s="46"/>
      <c r="R1946" s="65"/>
      <c r="S1946" s="46"/>
      <c r="T1946" s="46"/>
      <c r="U1946" s="57"/>
      <c r="Z1946" s="64"/>
      <c r="AA1946" s="64"/>
      <c r="AB1946" s="64"/>
      <c r="AC1946" s="64"/>
      <c r="AD1946" s="64"/>
      <c r="AE1946" s="64"/>
      <c r="AF1946" s="64"/>
      <c r="AG1946" s="64"/>
      <c r="AH1946" s="64"/>
      <c r="AI1946" s="64"/>
      <c r="AJ1946" s="64"/>
      <c r="AK1946" s="64"/>
      <c r="AL1946" s="64"/>
      <c r="AM1946" s="64"/>
      <c r="AN1946" s="64"/>
      <c r="AO1946" s="64"/>
      <c r="AP1946" s="64"/>
      <c r="AQ1946" s="64"/>
      <c r="AR1946" s="64"/>
      <c r="AS1946" s="64"/>
      <c r="AT1946" s="64"/>
      <c r="AU1946" s="64"/>
      <c r="AV1946" s="64"/>
      <c r="AW1946" s="64"/>
      <c r="AX1946" s="64"/>
      <c r="AY1946" s="64"/>
      <c r="AZ1946" s="64"/>
      <c r="BA1946" s="64"/>
    </row>
    <row r="1947" spans="9:53" x14ac:dyDescent="0.3">
      <c r="I1947" s="45"/>
      <c r="J1947" s="45"/>
      <c r="Q1947" s="46"/>
      <c r="R1947" s="65"/>
      <c r="S1947" s="46"/>
      <c r="T1947" s="46"/>
      <c r="U1947" s="57"/>
      <c r="Z1947" s="64"/>
      <c r="AA1947" s="64"/>
      <c r="AB1947" s="64"/>
      <c r="AC1947" s="64"/>
      <c r="AD1947" s="64"/>
      <c r="AE1947" s="64"/>
      <c r="AF1947" s="64"/>
      <c r="AG1947" s="64"/>
      <c r="AH1947" s="64"/>
      <c r="AI1947" s="64"/>
      <c r="AJ1947" s="64"/>
      <c r="AK1947" s="64"/>
      <c r="AL1947" s="64"/>
      <c r="AM1947" s="64"/>
      <c r="AN1947" s="64"/>
      <c r="AO1947" s="64"/>
      <c r="AP1947" s="64"/>
      <c r="AQ1947" s="64"/>
      <c r="AR1947" s="64"/>
      <c r="AS1947" s="64"/>
      <c r="AT1947" s="64"/>
      <c r="AU1947" s="64"/>
      <c r="AV1947" s="64"/>
      <c r="AW1947" s="64"/>
      <c r="AX1947" s="64"/>
      <c r="AY1947" s="64"/>
      <c r="AZ1947" s="64"/>
      <c r="BA1947" s="64"/>
    </row>
    <row r="1948" spans="9:53" x14ac:dyDescent="0.3">
      <c r="I1948" s="45"/>
      <c r="J1948" s="45"/>
      <c r="Q1948" s="46"/>
      <c r="R1948" s="65"/>
      <c r="S1948" s="46"/>
      <c r="T1948" s="46"/>
      <c r="U1948" s="57"/>
      <c r="Z1948" s="64"/>
      <c r="AA1948" s="64"/>
      <c r="AB1948" s="64"/>
      <c r="AC1948" s="64"/>
      <c r="AD1948" s="64"/>
      <c r="AE1948" s="64"/>
      <c r="AF1948" s="64"/>
      <c r="AG1948" s="64"/>
      <c r="AH1948" s="64"/>
      <c r="AI1948" s="64"/>
      <c r="AJ1948" s="64"/>
      <c r="AK1948" s="64"/>
      <c r="AL1948" s="64"/>
      <c r="AM1948" s="64"/>
      <c r="AN1948" s="64"/>
      <c r="AO1948" s="64"/>
      <c r="AP1948" s="64"/>
      <c r="AQ1948" s="64"/>
      <c r="AR1948" s="64"/>
      <c r="AS1948" s="64"/>
      <c r="AT1948" s="64"/>
      <c r="AU1948" s="64"/>
      <c r="AV1948" s="64"/>
      <c r="AW1948" s="64"/>
      <c r="AX1948" s="64"/>
      <c r="AY1948" s="64"/>
      <c r="AZ1948" s="64"/>
      <c r="BA1948" s="64"/>
    </row>
    <row r="1949" spans="9:53" x14ac:dyDescent="0.3">
      <c r="I1949" s="45"/>
      <c r="J1949" s="45"/>
      <c r="Q1949" s="46"/>
      <c r="R1949" s="65"/>
      <c r="S1949" s="46"/>
      <c r="T1949" s="46"/>
      <c r="U1949" s="57"/>
      <c r="Z1949" s="64"/>
      <c r="AA1949" s="64"/>
      <c r="AB1949" s="64"/>
      <c r="AC1949" s="64"/>
      <c r="AD1949" s="64"/>
      <c r="AE1949" s="64"/>
      <c r="AF1949" s="64"/>
      <c r="AG1949" s="64"/>
      <c r="AH1949" s="64"/>
      <c r="AI1949" s="64"/>
      <c r="AJ1949" s="64"/>
      <c r="AK1949" s="64"/>
      <c r="AL1949" s="64"/>
      <c r="AM1949" s="64"/>
      <c r="AN1949" s="64"/>
      <c r="AO1949" s="64"/>
      <c r="AP1949" s="64"/>
      <c r="AQ1949" s="64"/>
      <c r="AR1949" s="64"/>
      <c r="AS1949" s="64"/>
      <c r="AT1949" s="64"/>
      <c r="AU1949" s="64"/>
      <c r="AV1949" s="64"/>
      <c r="AW1949" s="64"/>
      <c r="AX1949" s="64"/>
      <c r="AY1949" s="64"/>
      <c r="AZ1949" s="64"/>
      <c r="BA1949" s="64"/>
    </row>
    <row r="1950" spans="9:53" x14ac:dyDescent="0.3">
      <c r="I1950" s="45"/>
      <c r="J1950" s="45"/>
      <c r="Q1950" s="46"/>
      <c r="R1950" s="65"/>
      <c r="S1950" s="46"/>
      <c r="T1950" s="46"/>
      <c r="U1950" s="57"/>
      <c r="Z1950" s="64"/>
      <c r="AA1950" s="64"/>
      <c r="AB1950" s="64"/>
      <c r="AC1950" s="64"/>
      <c r="AD1950" s="64"/>
      <c r="AE1950" s="64"/>
      <c r="AF1950" s="64"/>
      <c r="AG1950" s="64"/>
      <c r="AH1950" s="64"/>
      <c r="AI1950" s="64"/>
      <c r="AJ1950" s="64"/>
      <c r="AK1950" s="64"/>
      <c r="AL1950" s="64"/>
      <c r="AM1950" s="64"/>
      <c r="AN1950" s="64"/>
      <c r="AO1950" s="64"/>
      <c r="AP1950" s="64"/>
      <c r="AQ1950" s="64"/>
      <c r="AR1950" s="64"/>
      <c r="AS1950" s="64"/>
      <c r="AT1950" s="64"/>
      <c r="AU1950" s="64"/>
      <c r="AV1950" s="64"/>
      <c r="AW1950" s="64"/>
      <c r="AX1950" s="64"/>
      <c r="AY1950" s="64"/>
      <c r="AZ1950" s="64"/>
      <c r="BA1950" s="64"/>
    </row>
    <row r="1951" spans="9:53" x14ac:dyDescent="0.3">
      <c r="I1951" s="45"/>
      <c r="J1951" s="45"/>
      <c r="Q1951" s="46"/>
      <c r="R1951" s="65"/>
      <c r="S1951" s="46"/>
      <c r="T1951" s="46"/>
      <c r="U1951" s="57"/>
      <c r="Z1951" s="64"/>
      <c r="AA1951" s="64"/>
      <c r="AB1951" s="64"/>
      <c r="AC1951" s="64"/>
      <c r="AD1951" s="64"/>
      <c r="AE1951" s="64"/>
      <c r="AF1951" s="64"/>
      <c r="AG1951" s="64"/>
      <c r="AH1951" s="64"/>
      <c r="AI1951" s="64"/>
      <c r="AJ1951" s="64"/>
      <c r="AK1951" s="64"/>
      <c r="AL1951" s="64"/>
      <c r="AM1951" s="64"/>
      <c r="AN1951" s="64"/>
      <c r="AO1951" s="64"/>
      <c r="AP1951" s="64"/>
      <c r="AQ1951" s="64"/>
      <c r="AR1951" s="64"/>
      <c r="AS1951" s="64"/>
      <c r="AT1951" s="64"/>
      <c r="AU1951" s="64"/>
      <c r="AV1951" s="64"/>
      <c r="AW1951" s="64"/>
      <c r="AX1951" s="64"/>
      <c r="AY1951" s="64"/>
      <c r="AZ1951" s="64"/>
      <c r="BA1951" s="64"/>
    </row>
    <row r="1952" spans="9:53" x14ac:dyDescent="0.3">
      <c r="I1952" s="45"/>
      <c r="J1952" s="45"/>
      <c r="Q1952" s="46"/>
      <c r="R1952" s="65"/>
      <c r="S1952" s="46"/>
      <c r="T1952" s="46"/>
      <c r="U1952" s="57"/>
      <c r="Z1952" s="64"/>
      <c r="AA1952" s="64"/>
      <c r="AB1952" s="64"/>
      <c r="AC1952" s="64"/>
      <c r="AD1952" s="64"/>
      <c r="AE1952" s="64"/>
      <c r="AF1952" s="64"/>
      <c r="AG1952" s="64"/>
      <c r="AH1952" s="64"/>
      <c r="AI1952" s="64"/>
      <c r="AJ1952" s="64"/>
      <c r="AK1952" s="64"/>
      <c r="AL1952" s="64"/>
      <c r="AM1952" s="64"/>
      <c r="AN1952" s="64"/>
      <c r="AO1952" s="64"/>
      <c r="AP1952" s="64"/>
      <c r="AQ1952" s="64"/>
      <c r="AR1952" s="64"/>
      <c r="AS1952" s="64"/>
      <c r="AT1952" s="64"/>
      <c r="AU1952" s="64"/>
      <c r="AV1952" s="64"/>
      <c r="AW1952" s="64"/>
      <c r="AX1952" s="64"/>
      <c r="AY1952" s="64"/>
      <c r="AZ1952" s="64"/>
      <c r="BA1952" s="64"/>
    </row>
    <row r="1953" spans="9:53" x14ac:dyDescent="0.3">
      <c r="I1953" s="45"/>
      <c r="J1953" s="45"/>
      <c r="Q1953" s="46"/>
      <c r="R1953" s="65"/>
      <c r="S1953" s="46"/>
      <c r="T1953" s="46"/>
      <c r="U1953" s="57"/>
      <c r="Z1953" s="64"/>
      <c r="AA1953" s="64"/>
      <c r="AB1953" s="64"/>
      <c r="AC1953" s="64"/>
      <c r="AD1953" s="64"/>
      <c r="AE1953" s="64"/>
      <c r="AF1953" s="64"/>
      <c r="AG1953" s="64"/>
      <c r="AH1953" s="64"/>
      <c r="AI1953" s="64"/>
      <c r="AJ1953" s="64"/>
      <c r="AK1953" s="64"/>
      <c r="AL1953" s="64"/>
      <c r="AM1953" s="64"/>
      <c r="AN1953" s="64"/>
      <c r="AO1953" s="64"/>
      <c r="AP1953" s="64"/>
      <c r="AQ1953" s="64"/>
      <c r="AR1953" s="64"/>
      <c r="AS1953" s="64"/>
      <c r="AT1953" s="64"/>
      <c r="AU1953" s="64"/>
      <c r="AV1953" s="64"/>
      <c r="AW1953" s="64"/>
      <c r="AX1953" s="64"/>
      <c r="AY1953" s="64"/>
      <c r="AZ1953" s="64"/>
      <c r="BA1953" s="64"/>
    </row>
    <row r="1954" spans="9:53" x14ac:dyDescent="0.3">
      <c r="I1954" s="45"/>
      <c r="J1954" s="45"/>
      <c r="Q1954" s="46"/>
      <c r="R1954" s="65"/>
      <c r="S1954" s="46"/>
      <c r="T1954" s="46"/>
      <c r="U1954" s="57"/>
      <c r="Z1954" s="64"/>
      <c r="AA1954" s="64"/>
      <c r="AB1954" s="64"/>
      <c r="AC1954" s="64"/>
      <c r="AD1954" s="64"/>
      <c r="AE1954" s="64"/>
      <c r="AF1954" s="64"/>
      <c r="AG1954" s="64"/>
      <c r="AH1954" s="64"/>
      <c r="AI1954" s="64"/>
      <c r="AJ1954" s="64"/>
      <c r="AK1954" s="64"/>
      <c r="AL1954" s="64"/>
      <c r="AM1954" s="64"/>
      <c r="AN1954" s="64"/>
      <c r="AO1954" s="64"/>
      <c r="AP1954" s="64"/>
      <c r="AQ1954" s="64"/>
      <c r="AR1954" s="64"/>
      <c r="AS1954" s="64"/>
      <c r="AT1954" s="64"/>
      <c r="AU1954" s="64"/>
      <c r="AV1954" s="64"/>
      <c r="AW1954" s="64"/>
      <c r="AX1954" s="64"/>
      <c r="AY1954" s="64"/>
      <c r="AZ1954" s="64"/>
      <c r="BA1954" s="64"/>
    </row>
    <row r="1955" spans="9:53" x14ac:dyDescent="0.3">
      <c r="I1955" s="45"/>
      <c r="J1955" s="45"/>
      <c r="Q1955" s="46"/>
      <c r="R1955" s="65"/>
      <c r="S1955" s="46"/>
      <c r="T1955" s="46"/>
      <c r="U1955" s="57"/>
      <c r="Z1955" s="64"/>
      <c r="AA1955" s="64"/>
      <c r="AB1955" s="64"/>
      <c r="AC1955" s="64"/>
      <c r="AD1955" s="64"/>
      <c r="AE1955" s="64"/>
      <c r="AF1955" s="64"/>
      <c r="AG1955" s="64"/>
      <c r="AH1955" s="64"/>
      <c r="AI1955" s="64"/>
      <c r="AJ1955" s="64"/>
      <c r="AK1955" s="64"/>
      <c r="AL1955" s="64"/>
      <c r="AM1955" s="64"/>
      <c r="AN1955" s="64"/>
      <c r="AO1955" s="64"/>
      <c r="AP1955" s="64"/>
      <c r="AQ1955" s="64"/>
      <c r="AR1955" s="64"/>
      <c r="AS1955" s="64"/>
      <c r="AT1955" s="64"/>
      <c r="AU1955" s="64"/>
      <c r="AV1955" s="64"/>
      <c r="AW1955" s="64"/>
      <c r="AX1955" s="64"/>
      <c r="AY1955" s="64"/>
      <c r="AZ1955" s="64"/>
      <c r="BA1955" s="64"/>
    </row>
    <row r="1956" spans="9:53" x14ac:dyDescent="0.3">
      <c r="I1956" s="45"/>
      <c r="J1956" s="45"/>
      <c r="Q1956" s="46"/>
      <c r="R1956" s="65"/>
      <c r="S1956" s="46"/>
      <c r="T1956" s="46"/>
      <c r="U1956" s="57"/>
      <c r="Z1956" s="64"/>
      <c r="AA1956" s="64"/>
      <c r="AB1956" s="64"/>
      <c r="AC1956" s="64"/>
      <c r="AD1956" s="64"/>
      <c r="AE1956" s="64"/>
      <c r="AF1956" s="64"/>
      <c r="AG1956" s="64"/>
      <c r="AH1956" s="64"/>
      <c r="AI1956" s="64"/>
      <c r="AJ1956" s="64"/>
      <c r="AK1956" s="64"/>
      <c r="AL1956" s="64"/>
      <c r="AM1956" s="64"/>
      <c r="AN1956" s="64"/>
      <c r="AO1956" s="64"/>
      <c r="AP1956" s="64"/>
      <c r="AQ1956" s="64"/>
      <c r="AR1956" s="64"/>
      <c r="AS1956" s="64"/>
      <c r="AT1956" s="64"/>
      <c r="AU1956" s="64"/>
      <c r="AV1956" s="64"/>
      <c r="AW1956" s="64"/>
      <c r="AX1956" s="64"/>
      <c r="AY1956" s="64"/>
      <c r="AZ1956" s="64"/>
      <c r="BA1956" s="64"/>
    </row>
    <row r="1957" spans="9:53" x14ac:dyDescent="0.3">
      <c r="I1957" s="45"/>
      <c r="J1957" s="45"/>
      <c r="Q1957" s="46"/>
      <c r="R1957" s="65"/>
      <c r="S1957" s="46"/>
      <c r="T1957" s="46"/>
      <c r="U1957" s="57"/>
      <c r="Z1957" s="64"/>
      <c r="AA1957" s="64"/>
      <c r="AB1957" s="64"/>
      <c r="AC1957" s="64"/>
      <c r="AD1957" s="64"/>
      <c r="AE1957" s="64"/>
      <c r="AF1957" s="64"/>
      <c r="AG1957" s="64"/>
      <c r="AH1957" s="64"/>
      <c r="AI1957" s="64"/>
      <c r="AJ1957" s="64"/>
      <c r="AK1957" s="64"/>
      <c r="AL1957" s="64"/>
      <c r="AM1957" s="64"/>
      <c r="AN1957" s="64"/>
      <c r="AO1957" s="64"/>
      <c r="AP1957" s="64"/>
      <c r="AQ1957" s="64"/>
      <c r="AR1957" s="64"/>
      <c r="AS1957" s="64"/>
      <c r="AT1957" s="64"/>
      <c r="AU1957" s="64"/>
      <c r="AV1957" s="64"/>
      <c r="AW1957" s="64"/>
      <c r="AX1957" s="64"/>
      <c r="AY1957" s="64"/>
      <c r="AZ1957" s="64"/>
      <c r="BA1957" s="64"/>
    </row>
    <row r="1958" spans="9:53" x14ac:dyDescent="0.3">
      <c r="I1958" s="45"/>
      <c r="J1958" s="45"/>
      <c r="Q1958" s="46"/>
      <c r="R1958" s="65"/>
      <c r="S1958" s="46"/>
      <c r="T1958" s="46"/>
      <c r="U1958" s="57"/>
      <c r="Z1958" s="64"/>
      <c r="AA1958" s="64"/>
      <c r="AB1958" s="64"/>
      <c r="AC1958" s="64"/>
      <c r="AD1958" s="64"/>
      <c r="AE1958" s="64"/>
      <c r="AF1958" s="64"/>
      <c r="AG1958" s="64"/>
      <c r="AH1958" s="64"/>
      <c r="AI1958" s="64"/>
      <c r="AJ1958" s="64"/>
      <c r="AK1958" s="64"/>
      <c r="AL1958" s="64"/>
      <c r="AM1958" s="64"/>
      <c r="AN1958" s="64"/>
      <c r="AO1958" s="64"/>
      <c r="AP1958" s="64"/>
      <c r="AQ1958" s="64"/>
      <c r="AR1958" s="64"/>
      <c r="AS1958" s="64"/>
      <c r="AT1958" s="64"/>
      <c r="AU1958" s="64"/>
      <c r="AV1958" s="64"/>
      <c r="AW1958" s="64"/>
      <c r="AX1958" s="64"/>
      <c r="AY1958" s="64"/>
      <c r="AZ1958" s="64"/>
      <c r="BA1958" s="64"/>
    </row>
    <row r="1959" spans="9:53" x14ac:dyDescent="0.3">
      <c r="I1959" s="45"/>
      <c r="J1959" s="45"/>
      <c r="Q1959" s="46"/>
      <c r="R1959" s="65"/>
      <c r="S1959" s="46"/>
      <c r="T1959" s="46"/>
      <c r="U1959" s="57"/>
      <c r="Z1959" s="64"/>
      <c r="AA1959" s="64"/>
      <c r="AB1959" s="64"/>
      <c r="AC1959" s="64"/>
      <c r="AD1959" s="64"/>
      <c r="AE1959" s="64"/>
      <c r="AF1959" s="64"/>
      <c r="AG1959" s="64"/>
      <c r="AH1959" s="64"/>
      <c r="AI1959" s="64"/>
      <c r="AJ1959" s="64"/>
      <c r="AK1959" s="64"/>
      <c r="AL1959" s="64"/>
      <c r="AM1959" s="64"/>
      <c r="AN1959" s="64"/>
      <c r="AO1959" s="64"/>
      <c r="AP1959" s="64"/>
      <c r="AQ1959" s="64"/>
      <c r="AR1959" s="64"/>
      <c r="AS1959" s="64"/>
      <c r="AT1959" s="64"/>
      <c r="AU1959" s="64"/>
      <c r="AV1959" s="64"/>
      <c r="AW1959" s="64"/>
      <c r="AX1959" s="64"/>
      <c r="AY1959" s="64"/>
      <c r="AZ1959" s="64"/>
      <c r="BA1959" s="64"/>
    </row>
    <row r="1960" spans="9:53" x14ac:dyDescent="0.3">
      <c r="I1960" s="45"/>
      <c r="J1960" s="45"/>
      <c r="Q1960" s="46"/>
      <c r="R1960" s="65"/>
      <c r="S1960" s="46"/>
      <c r="T1960" s="46"/>
      <c r="U1960" s="57"/>
      <c r="Z1960" s="64"/>
      <c r="AA1960" s="64"/>
      <c r="AB1960" s="64"/>
      <c r="AC1960" s="64"/>
      <c r="AD1960" s="64"/>
      <c r="AE1960" s="64"/>
      <c r="AF1960" s="64"/>
      <c r="AG1960" s="64"/>
      <c r="AH1960" s="64"/>
      <c r="AI1960" s="64"/>
      <c r="AJ1960" s="64"/>
      <c r="AK1960" s="64"/>
      <c r="AL1960" s="64"/>
      <c r="AM1960" s="64"/>
      <c r="AN1960" s="64"/>
      <c r="AO1960" s="64"/>
      <c r="AP1960" s="64"/>
      <c r="AQ1960" s="64"/>
      <c r="AR1960" s="64"/>
      <c r="AS1960" s="64"/>
      <c r="AT1960" s="64"/>
      <c r="AU1960" s="64"/>
      <c r="AV1960" s="64"/>
      <c r="AW1960" s="64"/>
      <c r="AX1960" s="64"/>
      <c r="AY1960" s="64"/>
      <c r="AZ1960" s="64"/>
      <c r="BA1960" s="64"/>
    </row>
    <row r="1961" spans="9:53" x14ac:dyDescent="0.3">
      <c r="I1961" s="45"/>
      <c r="J1961" s="45"/>
      <c r="Q1961" s="46"/>
      <c r="R1961" s="65"/>
      <c r="S1961" s="46"/>
      <c r="T1961" s="46"/>
      <c r="U1961" s="57"/>
      <c r="Z1961" s="64"/>
      <c r="AA1961" s="64"/>
      <c r="AB1961" s="64"/>
      <c r="AC1961" s="64"/>
      <c r="AD1961" s="64"/>
      <c r="AE1961" s="64"/>
      <c r="AF1961" s="64"/>
      <c r="AG1961" s="64"/>
      <c r="AH1961" s="64"/>
      <c r="AI1961" s="64"/>
      <c r="AJ1961" s="64"/>
      <c r="AK1961" s="64"/>
      <c r="AL1961" s="64"/>
      <c r="AM1961" s="64"/>
      <c r="AN1961" s="64"/>
      <c r="AO1961" s="64"/>
      <c r="AP1961" s="64"/>
      <c r="AQ1961" s="64"/>
      <c r="AR1961" s="64"/>
      <c r="AS1961" s="64"/>
      <c r="AT1961" s="64"/>
      <c r="AU1961" s="64"/>
      <c r="AV1961" s="64"/>
      <c r="AW1961" s="64"/>
      <c r="AX1961" s="64"/>
      <c r="AY1961" s="64"/>
      <c r="AZ1961" s="64"/>
      <c r="BA1961" s="64"/>
    </row>
    <row r="1962" spans="9:53" x14ac:dyDescent="0.3">
      <c r="I1962" s="45"/>
      <c r="J1962" s="45"/>
      <c r="Q1962" s="46"/>
      <c r="R1962" s="65"/>
      <c r="S1962" s="46"/>
      <c r="T1962" s="46"/>
      <c r="U1962" s="57"/>
      <c r="Z1962" s="64"/>
      <c r="AA1962" s="64"/>
      <c r="AB1962" s="64"/>
      <c r="AC1962" s="64"/>
      <c r="AD1962" s="64"/>
      <c r="AE1962" s="64"/>
      <c r="AF1962" s="64"/>
      <c r="AG1962" s="64"/>
      <c r="AH1962" s="64"/>
      <c r="AI1962" s="64"/>
      <c r="AJ1962" s="64"/>
      <c r="AK1962" s="64"/>
      <c r="AL1962" s="64"/>
      <c r="AM1962" s="64"/>
      <c r="AN1962" s="64"/>
      <c r="AO1962" s="64"/>
      <c r="AP1962" s="64"/>
      <c r="AQ1962" s="64"/>
      <c r="AR1962" s="64"/>
      <c r="AS1962" s="64"/>
      <c r="AT1962" s="64"/>
      <c r="AU1962" s="64"/>
      <c r="AV1962" s="64"/>
      <c r="AW1962" s="64"/>
      <c r="AX1962" s="64"/>
      <c r="AY1962" s="64"/>
      <c r="AZ1962" s="64"/>
      <c r="BA1962" s="64"/>
    </row>
    <row r="1963" spans="9:53" x14ac:dyDescent="0.3">
      <c r="I1963" s="45"/>
      <c r="J1963" s="45"/>
      <c r="Q1963" s="46"/>
      <c r="R1963" s="65"/>
      <c r="S1963" s="46"/>
      <c r="T1963" s="46"/>
      <c r="U1963" s="57"/>
      <c r="Z1963" s="64"/>
      <c r="AA1963" s="64"/>
      <c r="AB1963" s="64"/>
      <c r="AC1963" s="64"/>
      <c r="AD1963" s="64"/>
      <c r="AE1963" s="64"/>
      <c r="AF1963" s="64"/>
      <c r="AG1963" s="64"/>
      <c r="AH1963" s="64"/>
      <c r="AI1963" s="64"/>
      <c r="AJ1963" s="64"/>
      <c r="AK1963" s="64"/>
      <c r="AL1963" s="64"/>
      <c r="AM1963" s="64"/>
      <c r="AN1963" s="64"/>
      <c r="AO1963" s="64"/>
      <c r="AP1963" s="64"/>
      <c r="AQ1963" s="64"/>
      <c r="AR1963" s="64"/>
      <c r="AS1963" s="64"/>
      <c r="AT1963" s="64"/>
      <c r="AU1963" s="64"/>
      <c r="AV1963" s="64"/>
      <c r="AW1963" s="64"/>
      <c r="AX1963" s="64"/>
      <c r="AY1963" s="64"/>
      <c r="AZ1963" s="64"/>
      <c r="BA1963" s="64"/>
    </row>
    <row r="1964" spans="9:53" x14ac:dyDescent="0.3">
      <c r="I1964" s="45"/>
      <c r="J1964" s="45"/>
      <c r="Q1964" s="46"/>
      <c r="R1964" s="65"/>
      <c r="S1964" s="46"/>
      <c r="T1964" s="46"/>
      <c r="U1964" s="57"/>
      <c r="Z1964" s="64"/>
      <c r="AA1964" s="64"/>
      <c r="AB1964" s="64"/>
      <c r="AC1964" s="64"/>
      <c r="AD1964" s="64"/>
      <c r="AE1964" s="64"/>
      <c r="AF1964" s="64"/>
      <c r="AG1964" s="64"/>
      <c r="AH1964" s="64"/>
      <c r="AI1964" s="64"/>
      <c r="AJ1964" s="64"/>
      <c r="AK1964" s="64"/>
      <c r="AL1964" s="64"/>
      <c r="AM1964" s="64"/>
      <c r="AN1964" s="64"/>
      <c r="AO1964" s="64"/>
      <c r="AP1964" s="64"/>
      <c r="AQ1964" s="64"/>
      <c r="AR1964" s="64"/>
      <c r="AS1964" s="64"/>
      <c r="AT1964" s="64"/>
      <c r="AU1964" s="64"/>
      <c r="AV1964" s="64"/>
      <c r="AW1964" s="64"/>
      <c r="AX1964" s="64"/>
      <c r="AY1964" s="64"/>
      <c r="AZ1964" s="64"/>
      <c r="BA1964" s="64"/>
    </row>
    <row r="1965" spans="9:53" x14ac:dyDescent="0.3">
      <c r="I1965" s="45"/>
      <c r="J1965" s="45"/>
      <c r="Q1965" s="46"/>
      <c r="R1965" s="65"/>
      <c r="S1965" s="46"/>
      <c r="T1965" s="46"/>
      <c r="U1965" s="57"/>
      <c r="Z1965" s="64"/>
      <c r="AA1965" s="64"/>
      <c r="AB1965" s="64"/>
      <c r="AC1965" s="64"/>
      <c r="AD1965" s="64"/>
      <c r="AE1965" s="64"/>
      <c r="AF1965" s="64"/>
      <c r="AG1965" s="64"/>
      <c r="AH1965" s="64"/>
      <c r="AI1965" s="64"/>
      <c r="AJ1965" s="64"/>
      <c r="AK1965" s="64"/>
      <c r="AL1965" s="64"/>
      <c r="AM1965" s="64"/>
      <c r="AN1965" s="64"/>
      <c r="AO1965" s="64"/>
      <c r="AP1965" s="64"/>
      <c r="AQ1965" s="64"/>
      <c r="AR1965" s="64"/>
      <c r="AS1965" s="64"/>
      <c r="AT1965" s="64"/>
      <c r="AU1965" s="64"/>
      <c r="AV1965" s="64"/>
      <c r="AW1965" s="64"/>
      <c r="AX1965" s="64"/>
      <c r="AY1965" s="64"/>
      <c r="AZ1965" s="64"/>
      <c r="BA1965" s="64"/>
    </row>
    <row r="1966" spans="9:53" x14ac:dyDescent="0.3">
      <c r="I1966" s="45"/>
      <c r="J1966" s="45"/>
      <c r="Q1966" s="46"/>
      <c r="R1966" s="65"/>
      <c r="S1966" s="46"/>
      <c r="T1966" s="46"/>
      <c r="U1966" s="57"/>
      <c r="Z1966" s="64"/>
      <c r="AA1966" s="64"/>
      <c r="AB1966" s="64"/>
      <c r="AC1966" s="64"/>
      <c r="AD1966" s="64"/>
      <c r="AE1966" s="64"/>
      <c r="AF1966" s="64"/>
      <c r="AG1966" s="64"/>
      <c r="AH1966" s="64"/>
      <c r="AI1966" s="64"/>
      <c r="AJ1966" s="64"/>
      <c r="AK1966" s="64"/>
      <c r="AL1966" s="64"/>
      <c r="AM1966" s="64"/>
      <c r="AN1966" s="64"/>
      <c r="AO1966" s="64"/>
      <c r="AP1966" s="64"/>
      <c r="AQ1966" s="64"/>
      <c r="AR1966" s="64"/>
      <c r="AS1966" s="64"/>
      <c r="AT1966" s="64"/>
      <c r="AU1966" s="64"/>
      <c r="AV1966" s="64"/>
      <c r="AW1966" s="64"/>
      <c r="AX1966" s="64"/>
      <c r="AY1966" s="64"/>
      <c r="AZ1966" s="64"/>
      <c r="BA1966" s="64"/>
    </row>
    <row r="1967" spans="9:53" x14ac:dyDescent="0.3">
      <c r="I1967" s="45"/>
      <c r="J1967" s="45"/>
      <c r="Q1967" s="46"/>
      <c r="R1967" s="65"/>
      <c r="S1967" s="46"/>
      <c r="T1967" s="46"/>
      <c r="U1967" s="57"/>
      <c r="Z1967" s="64"/>
      <c r="AA1967" s="64"/>
      <c r="AB1967" s="64"/>
      <c r="AC1967" s="64"/>
      <c r="AD1967" s="64"/>
      <c r="AE1967" s="64"/>
      <c r="AF1967" s="64"/>
      <c r="AG1967" s="64"/>
      <c r="AH1967" s="64"/>
      <c r="AI1967" s="64"/>
      <c r="AJ1967" s="64"/>
      <c r="AK1967" s="64"/>
      <c r="AL1967" s="64"/>
      <c r="AM1967" s="64"/>
      <c r="AN1967" s="64"/>
      <c r="AO1967" s="64"/>
      <c r="AP1967" s="64"/>
      <c r="AQ1967" s="64"/>
      <c r="AR1967" s="64"/>
      <c r="AS1967" s="64"/>
      <c r="AT1967" s="64"/>
      <c r="AU1967" s="64"/>
      <c r="AV1967" s="64"/>
      <c r="AW1967" s="64"/>
      <c r="AX1967" s="64"/>
      <c r="AY1967" s="64"/>
      <c r="AZ1967" s="64"/>
      <c r="BA1967" s="64"/>
    </row>
    <row r="1968" spans="9:53" x14ac:dyDescent="0.3">
      <c r="I1968" s="45"/>
      <c r="J1968" s="45"/>
      <c r="Q1968" s="46"/>
      <c r="R1968" s="65"/>
      <c r="S1968" s="46"/>
      <c r="T1968" s="46"/>
      <c r="U1968" s="57"/>
      <c r="Z1968" s="64"/>
      <c r="AA1968" s="64"/>
      <c r="AB1968" s="64"/>
      <c r="AC1968" s="64"/>
      <c r="AD1968" s="64"/>
      <c r="AE1968" s="64"/>
      <c r="AF1968" s="64"/>
      <c r="AG1968" s="64"/>
      <c r="AH1968" s="64"/>
      <c r="AI1968" s="64"/>
      <c r="AJ1968" s="64"/>
      <c r="AK1968" s="64"/>
      <c r="AL1968" s="64"/>
      <c r="AM1968" s="64"/>
      <c r="AN1968" s="64"/>
      <c r="AO1968" s="64"/>
      <c r="AP1968" s="64"/>
      <c r="AQ1968" s="64"/>
      <c r="AR1968" s="64"/>
      <c r="AS1968" s="64"/>
      <c r="AT1968" s="64"/>
      <c r="AU1968" s="64"/>
      <c r="AV1968" s="64"/>
      <c r="AW1968" s="64"/>
      <c r="AX1968" s="64"/>
      <c r="AY1968" s="64"/>
      <c r="AZ1968" s="64"/>
      <c r="BA1968" s="64"/>
    </row>
    <row r="1969" spans="9:53" x14ac:dyDescent="0.3">
      <c r="I1969" s="45"/>
      <c r="J1969" s="45"/>
      <c r="Q1969" s="46"/>
      <c r="R1969" s="65"/>
      <c r="S1969" s="46"/>
      <c r="T1969" s="46"/>
      <c r="U1969" s="57"/>
      <c r="Z1969" s="64"/>
      <c r="AA1969" s="64"/>
      <c r="AB1969" s="64"/>
      <c r="AC1969" s="64"/>
      <c r="AD1969" s="64"/>
      <c r="AE1969" s="64"/>
      <c r="AF1969" s="64"/>
      <c r="AG1969" s="64"/>
      <c r="AH1969" s="64"/>
      <c r="AI1969" s="64"/>
      <c r="AJ1969" s="64"/>
      <c r="AK1969" s="64"/>
      <c r="AL1969" s="64"/>
      <c r="AM1969" s="64"/>
      <c r="AN1969" s="64"/>
      <c r="AO1969" s="64"/>
      <c r="AP1969" s="64"/>
      <c r="AQ1969" s="64"/>
      <c r="AR1969" s="64"/>
      <c r="AS1969" s="64"/>
      <c r="AT1969" s="64"/>
      <c r="AU1969" s="64"/>
      <c r="AV1969" s="64"/>
      <c r="AW1969" s="64"/>
      <c r="AX1969" s="64"/>
      <c r="AY1969" s="64"/>
      <c r="AZ1969" s="64"/>
      <c r="BA1969" s="64"/>
    </row>
    <row r="1970" spans="9:53" x14ac:dyDescent="0.3">
      <c r="I1970" s="45"/>
      <c r="J1970" s="45"/>
      <c r="Q1970" s="46"/>
      <c r="R1970" s="65"/>
      <c r="S1970" s="46"/>
      <c r="T1970" s="46"/>
      <c r="U1970" s="57"/>
      <c r="Z1970" s="64"/>
      <c r="AA1970" s="64"/>
      <c r="AB1970" s="64"/>
      <c r="AC1970" s="64"/>
      <c r="AD1970" s="64"/>
      <c r="AE1970" s="64"/>
      <c r="AF1970" s="64"/>
      <c r="AG1970" s="64"/>
      <c r="AH1970" s="64"/>
      <c r="AI1970" s="64"/>
      <c r="AJ1970" s="64"/>
      <c r="AK1970" s="64"/>
      <c r="AL1970" s="64"/>
      <c r="AM1970" s="64"/>
      <c r="AN1970" s="64"/>
      <c r="AO1970" s="64"/>
      <c r="AP1970" s="64"/>
      <c r="AQ1970" s="64"/>
      <c r="AR1970" s="64"/>
      <c r="AS1970" s="64"/>
      <c r="AT1970" s="64"/>
      <c r="AU1970" s="64"/>
      <c r="AV1970" s="64"/>
      <c r="AW1970" s="64"/>
      <c r="AX1970" s="64"/>
      <c r="AY1970" s="64"/>
      <c r="AZ1970" s="64"/>
      <c r="BA1970" s="64"/>
    </row>
    <row r="1971" spans="9:53" x14ac:dyDescent="0.3">
      <c r="I1971" s="45"/>
      <c r="J1971" s="45"/>
      <c r="Q1971" s="46"/>
      <c r="R1971" s="65"/>
      <c r="S1971" s="46"/>
      <c r="T1971" s="46"/>
      <c r="U1971" s="57"/>
      <c r="Z1971" s="64"/>
      <c r="AA1971" s="64"/>
      <c r="AB1971" s="64"/>
      <c r="AC1971" s="64"/>
      <c r="AD1971" s="64"/>
      <c r="AE1971" s="64"/>
      <c r="AF1971" s="64"/>
      <c r="AG1971" s="64"/>
      <c r="AH1971" s="64"/>
      <c r="AI1971" s="64"/>
      <c r="AJ1971" s="64"/>
      <c r="AK1971" s="64"/>
      <c r="AL1971" s="64"/>
      <c r="AM1971" s="64"/>
      <c r="AN1971" s="64"/>
      <c r="AO1971" s="64"/>
      <c r="AP1971" s="64"/>
      <c r="AQ1971" s="64"/>
      <c r="AR1971" s="64"/>
      <c r="AS1971" s="64"/>
      <c r="AT1971" s="64"/>
      <c r="AU1971" s="64"/>
      <c r="AV1971" s="64"/>
      <c r="AW1971" s="64"/>
      <c r="AX1971" s="64"/>
      <c r="AY1971" s="64"/>
      <c r="AZ1971" s="64"/>
      <c r="BA1971" s="64"/>
    </row>
    <row r="1972" spans="9:53" x14ac:dyDescent="0.3">
      <c r="I1972" s="45"/>
      <c r="J1972" s="45"/>
      <c r="Q1972" s="46"/>
      <c r="R1972" s="65"/>
      <c r="S1972" s="46"/>
      <c r="T1972" s="46"/>
      <c r="U1972" s="57"/>
      <c r="Z1972" s="64"/>
      <c r="AA1972" s="64"/>
      <c r="AB1972" s="64"/>
      <c r="AC1972" s="64"/>
      <c r="AD1972" s="64"/>
      <c r="AE1972" s="64"/>
      <c r="AF1972" s="64"/>
      <c r="AG1972" s="64"/>
      <c r="AH1972" s="64"/>
      <c r="AI1972" s="64"/>
      <c r="AJ1972" s="64"/>
      <c r="AK1972" s="64"/>
      <c r="AL1972" s="64"/>
      <c r="AM1972" s="64"/>
      <c r="AN1972" s="64"/>
      <c r="AO1972" s="64"/>
      <c r="AP1972" s="64"/>
      <c r="AQ1972" s="64"/>
      <c r="AR1972" s="64"/>
      <c r="AS1972" s="64"/>
      <c r="AT1972" s="64"/>
      <c r="AU1972" s="64"/>
      <c r="AV1972" s="64"/>
      <c r="AW1972" s="64"/>
      <c r="AX1972" s="64"/>
      <c r="AY1972" s="64"/>
      <c r="AZ1972" s="64"/>
      <c r="BA1972" s="64"/>
    </row>
    <row r="1973" spans="9:53" x14ac:dyDescent="0.3">
      <c r="I1973" s="45"/>
      <c r="J1973" s="45"/>
      <c r="Q1973" s="46"/>
      <c r="R1973" s="65"/>
      <c r="S1973" s="46"/>
      <c r="T1973" s="46"/>
      <c r="U1973" s="57"/>
      <c r="Z1973" s="64"/>
      <c r="AA1973" s="64"/>
      <c r="AB1973" s="64"/>
      <c r="AC1973" s="64"/>
      <c r="AD1973" s="64"/>
      <c r="AE1973" s="64"/>
      <c r="AF1973" s="64"/>
      <c r="AG1973" s="64"/>
      <c r="AH1973" s="64"/>
      <c r="AI1973" s="64"/>
      <c r="AJ1973" s="64"/>
      <c r="AK1973" s="64"/>
      <c r="AL1973" s="64"/>
      <c r="AM1973" s="64"/>
      <c r="AN1973" s="64"/>
      <c r="AO1973" s="64"/>
      <c r="AP1973" s="64"/>
      <c r="AQ1973" s="64"/>
      <c r="AR1973" s="64"/>
      <c r="AS1973" s="64"/>
      <c r="AT1973" s="64"/>
      <c r="AU1973" s="64"/>
      <c r="AV1973" s="64"/>
      <c r="AW1973" s="64"/>
      <c r="AX1973" s="64"/>
      <c r="AY1973" s="64"/>
      <c r="AZ1973" s="64"/>
      <c r="BA1973" s="64"/>
    </row>
    <row r="1974" spans="9:53" x14ac:dyDescent="0.3">
      <c r="I1974" s="45"/>
      <c r="J1974" s="45"/>
      <c r="Q1974" s="46"/>
      <c r="R1974" s="65"/>
      <c r="S1974" s="46"/>
      <c r="T1974" s="46"/>
      <c r="U1974" s="57"/>
      <c r="Z1974" s="64"/>
      <c r="AA1974" s="64"/>
      <c r="AB1974" s="64"/>
      <c r="AC1974" s="64"/>
      <c r="AD1974" s="64"/>
      <c r="AE1974" s="64"/>
      <c r="AF1974" s="64"/>
      <c r="AG1974" s="64"/>
      <c r="AH1974" s="64"/>
      <c r="AI1974" s="64"/>
      <c r="AJ1974" s="64"/>
      <c r="AK1974" s="64"/>
      <c r="AL1974" s="64"/>
      <c r="AM1974" s="64"/>
      <c r="AN1974" s="64"/>
      <c r="AO1974" s="64"/>
      <c r="AP1974" s="64"/>
      <c r="AQ1974" s="64"/>
      <c r="AR1974" s="64"/>
      <c r="AS1974" s="64"/>
      <c r="AT1974" s="64"/>
      <c r="AU1974" s="64"/>
      <c r="AV1974" s="64"/>
      <c r="AW1974" s="64"/>
      <c r="AX1974" s="64"/>
      <c r="AY1974" s="64"/>
      <c r="AZ1974" s="64"/>
      <c r="BA1974" s="64"/>
    </row>
    <row r="1975" spans="9:53" x14ac:dyDescent="0.3">
      <c r="I1975" s="45"/>
      <c r="J1975" s="45"/>
      <c r="Q1975" s="46"/>
      <c r="R1975" s="65"/>
      <c r="S1975" s="46"/>
      <c r="T1975" s="46"/>
      <c r="U1975" s="57"/>
      <c r="Z1975" s="64"/>
      <c r="AA1975" s="64"/>
      <c r="AB1975" s="64"/>
      <c r="AC1975" s="64"/>
      <c r="AD1975" s="64"/>
      <c r="AE1975" s="64"/>
      <c r="AF1975" s="64"/>
      <c r="AG1975" s="64"/>
      <c r="AH1975" s="64"/>
      <c r="AI1975" s="64"/>
      <c r="AJ1975" s="64"/>
      <c r="AK1975" s="64"/>
      <c r="AL1975" s="64"/>
      <c r="AM1975" s="64"/>
      <c r="AN1975" s="64"/>
      <c r="AO1975" s="64"/>
      <c r="AP1975" s="64"/>
      <c r="AQ1975" s="64"/>
      <c r="AR1975" s="64"/>
      <c r="AS1975" s="64"/>
      <c r="AT1975" s="64"/>
      <c r="AU1975" s="64"/>
      <c r="AV1975" s="64"/>
      <c r="AW1975" s="64"/>
      <c r="AX1975" s="64"/>
      <c r="AY1975" s="64"/>
      <c r="AZ1975" s="64"/>
      <c r="BA1975" s="64"/>
    </row>
    <row r="1976" spans="9:53" x14ac:dyDescent="0.3">
      <c r="I1976" s="45"/>
      <c r="J1976" s="45"/>
      <c r="Q1976" s="46"/>
      <c r="R1976" s="65"/>
      <c r="S1976" s="46"/>
      <c r="T1976" s="46"/>
      <c r="U1976" s="57"/>
      <c r="Z1976" s="64"/>
      <c r="AA1976" s="64"/>
      <c r="AB1976" s="64"/>
      <c r="AC1976" s="64"/>
      <c r="AD1976" s="64"/>
      <c r="AE1976" s="64"/>
      <c r="AF1976" s="64"/>
      <c r="AG1976" s="64"/>
      <c r="AH1976" s="64"/>
      <c r="AI1976" s="64"/>
      <c r="AJ1976" s="64"/>
      <c r="AK1976" s="64"/>
      <c r="AL1976" s="64"/>
      <c r="AM1976" s="64"/>
      <c r="AN1976" s="64"/>
      <c r="AO1976" s="64"/>
      <c r="AP1976" s="64"/>
      <c r="AQ1976" s="64"/>
      <c r="AR1976" s="64"/>
      <c r="AS1976" s="64"/>
      <c r="AT1976" s="64"/>
      <c r="AU1976" s="64"/>
      <c r="AV1976" s="64"/>
      <c r="AW1976" s="64"/>
      <c r="AX1976" s="64"/>
      <c r="AY1976" s="64"/>
      <c r="AZ1976" s="64"/>
      <c r="BA1976" s="64"/>
    </row>
    <row r="1977" spans="9:53" x14ac:dyDescent="0.3">
      <c r="I1977" s="45"/>
      <c r="J1977" s="45"/>
      <c r="Q1977" s="46"/>
      <c r="R1977" s="65"/>
      <c r="S1977" s="46"/>
      <c r="T1977" s="46"/>
      <c r="U1977" s="57"/>
      <c r="Z1977" s="64"/>
      <c r="AA1977" s="64"/>
      <c r="AB1977" s="64"/>
      <c r="AC1977" s="64"/>
      <c r="AD1977" s="64"/>
      <c r="AE1977" s="64"/>
      <c r="AF1977" s="64"/>
      <c r="AG1977" s="64"/>
      <c r="AH1977" s="64"/>
      <c r="AI1977" s="64"/>
      <c r="AJ1977" s="64"/>
      <c r="AK1977" s="64"/>
      <c r="AL1977" s="64"/>
      <c r="AM1977" s="64"/>
      <c r="AN1977" s="64"/>
      <c r="AO1977" s="64"/>
      <c r="AP1977" s="64"/>
      <c r="AQ1977" s="64"/>
      <c r="AR1977" s="64"/>
      <c r="AS1977" s="64"/>
      <c r="AT1977" s="64"/>
      <c r="AU1977" s="64"/>
      <c r="AV1977" s="64"/>
      <c r="AW1977" s="64"/>
      <c r="AX1977" s="64"/>
      <c r="AY1977" s="64"/>
      <c r="AZ1977" s="64"/>
      <c r="BA1977" s="64"/>
    </row>
    <row r="1978" spans="9:53" x14ac:dyDescent="0.3">
      <c r="I1978" s="45"/>
      <c r="J1978" s="45"/>
      <c r="Q1978" s="46"/>
      <c r="R1978" s="65"/>
      <c r="S1978" s="46"/>
      <c r="T1978" s="46"/>
      <c r="U1978" s="57"/>
      <c r="Z1978" s="64"/>
      <c r="AA1978" s="64"/>
      <c r="AB1978" s="64"/>
      <c r="AC1978" s="64"/>
      <c r="AD1978" s="64"/>
      <c r="AE1978" s="64"/>
      <c r="AF1978" s="64"/>
      <c r="AG1978" s="64"/>
      <c r="AH1978" s="64"/>
      <c r="AI1978" s="64"/>
      <c r="AJ1978" s="64"/>
      <c r="AK1978" s="64"/>
      <c r="AL1978" s="64"/>
      <c r="AM1978" s="64"/>
      <c r="AN1978" s="64"/>
      <c r="AO1978" s="64"/>
      <c r="AP1978" s="64"/>
      <c r="AQ1978" s="64"/>
      <c r="AR1978" s="64"/>
      <c r="AS1978" s="64"/>
      <c r="AT1978" s="64"/>
      <c r="AU1978" s="64"/>
      <c r="AV1978" s="64"/>
      <c r="AW1978" s="64"/>
      <c r="AX1978" s="64"/>
      <c r="AY1978" s="64"/>
      <c r="AZ1978" s="64"/>
      <c r="BA1978" s="64"/>
    </row>
    <row r="1979" spans="9:53" x14ac:dyDescent="0.3">
      <c r="I1979" s="45"/>
      <c r="J1979" s="45"/>
      <c r="Q1979" s="46"/>
      <c r="R1979" s="65"/>
      <c r="S1979" s="46"/>
      <c r="T1979" s="46"/>
      <c r="U1979" s="57"/>
      <c r="Z1979" s="64"/>
      <c r="AA1979" s="64"/>
      <c r="AB1979" s="64"/>
      <c r="AC1979" s="64"/>
      <c r="AD1979" s="64"/>
      <c r="AE1979" s="64"/>
      <c r="AF1979" s="64"/>
      <c r="AG1979" s="64"/>
      <c r="AH1979" s="64"/>
      <c r="AI1979" s="64"/>
      <c r="AJ1979" s="64"/>
      <c r="AK1979" s="64"/>
      <c r="AL1979" s="64"/>
      <c r="AM1979" s="64"/>
      <c r="AN1979" s="64"/>
      <c r="AO1979" s="64"/>
      <c r="AP1979" s="64"/>
      <c r="AQ1979" s="64"/>
      <c r="AR1979" s="64"/>
      <c r="AS1979" s="64"/>
      <c r="AT1979" s="64"/>
      <c r="AU1979" s="64"/>
      <c r="AV1979" s="64"/>
      <c r="AW1979" s="64"/>
      <c r="AX1979" s="64"/>
      <c r="AY1979" s="64"/>
      <c r="AZ1979" s="64"/>
      <c r="BA1979" s="64"/>
    </row>
    <row r="1980" spans="9:53" x14ac:dyDescent="0.3">
      <c r="I1980" s="45"/>
      <c r="J1980" s="45"/>
      <c r="Q1980" s="46"/>
      <c r="R1980" s="65"/>
      <c r="S1980" s="46"/>
      <c r="T1980" s="46"/>
      <c r="U1980" s="57"/>
      <c r="Z1980" s="64"/>
      <c r="AA1980" s="64"/>
      <c r="AB1980" s="64"/>
      <c r="AC1980" s="64"/>
      <c r="AD1980" s="64"/>
      <c r="AE1980" s="64"/>
      <c r="AF1980" s="64"/>
      <c r="AG1980" s="64"/>
      <c r="AH1980" s="64"/>
      <c r="AI1980" s="64"/>
      <c r="AJ1980" s="64"/>
      <c r="AK1980" s="64"/>
      <c r="AL1980" s="64"/>
      <c r="AM1980" s="64"/>
      <c r="AN1980" s="64"/>
      <c r="AO1980" s="64"/>
      <c r="AP1980" s="64"/>
      <c r="AQ1980" s="64"/>
      <c r="AR1980" s="64"/>
      <c r="AS1980" s="64"/>
      <c r="AT1980" s="64"/>
      <c r="AU1980" s="64"/>
      <c r="AV1980" s="64"/>
      <c r="AW1980" s="64"/>
      <c r="AX1980" s="64"/>
      <c r="AY1980" s="64"/>
      <c r="AZ1980" s="64"/>
      <c r="BA1980" s="64"/>
    </row>
    <row r="1981" spans="9:53" x14ac:dyDescent="0.3">
      <c r="I1981" s="45"/>
      <c r="J1981" s="45"/>
      <c r="Q1981" s="46"/>
      <c r="R1981" s="65"/>
      <c r="S1981" s="46"/>
      <c r="T1981" s="46"/>
      <c r="U1981" s="57"/>
      <c r="Z1981" s="64"/>
      <c r="AA1981" s="64"/>
      <c r="AB1981" s="64"/>
      <c r="AC1981" s="64"/>
      <c r="AD1981" s="64"/>
      <c r="AE1981" s="64"/>
      <c r="AF1981" s="64"/>
      <c r="AG1981" s="64"/>
      <c r="AH1981" s="64"/>
      <c r="AI1981" s="64"/>
      <c r="AJ1981" s="64"/>
      <c r="AK1981" s="64"/>
      <c r="AL1981" s="64"/>
      <c r="AM1981" s="64"/>
      <c r="AN1981" s="64"/>
      <c r="AO1981" s="64"/>
      <c r="AP1981" s="64"/>
      <c r="AQ1981" s="64"/>
      <c r="AR1981" s="64"/>
      <c r="AS1981" s="64"/>
      <c r="AT1981" s="64"/>
      <c r="AU1981" s="64"/>
      <c r="AV1981" s="64"/>
      <c r="AW1981" s="64"/>
      <c r="AX1981" s="64"/>
      <c r="AY1981" s="64"/>
      <c r="AZ1981" s="64"/>
      <c r="BA1981" s="64"/>
    </row>
    <row r="1982" spans="9:53" x14ac:dyDescent="0.3">
      <c r="I1982" s="45"/>
      <c r="J1982" s="45"/>
      <c r="Q1982" s="46"/>
      <c r="R1982" s="65"/>
      <c r="S1982" s="46"/>
      <c r="T1982" s="46"/>
      <c r="U1982" s="57"/>
      <c r="Z1982" s="64"/>
      <c r="AA1982" s="64"/>
      <c r="AB1982" s="64"/>
      <c r="AC1982" s="64"/>
      <c r="AD1982" s="64"/>
      <c r="AE1982" s="64"/>
      <c r="AF1982" s="64"/>
      <c r="AG1982" s="64"/>
      <c r="AH1982" s="64"/>
      <c r="AI1982" s="64"/>
      <c r="AJ1982" s="64"/>
      <c r="AK1982" s="64"/>
      <c r="AL1982" s="64"/>
      <c r="AM1982" s="64"/>
      <c r="AN1982" s="64"/>
      <c r="AO1982" s="64"/>
      <c r="AP1982" s="64"/>
      <c r="AQ1982" s="64"/>
      <c r="AR1982" s="64"/>
      <c r="AS1982" s="64"/>
      <c r="AT1982" s="64"/>
      <c r="AU1982" s="64"/>
      <c r="AV1982" s="64"/>
      <c r="AW1982" s="64"/>
      <c r="AX1982" s="64"/>
      <c r="AY1982" s="64"/>
      <c r="AZ1982" s="64"/>
      <c r="BA1982" s="64"/>
    </row>
    <row r="1983" spans="9:53" x14ac:dyDescent="0.3">
      <c r="I1983" s="45"/>
      <c r="J1983" s="45"/>
      <c r="Q1983" s="46"/>
      <c r="R1983" s="65"/>
      <c r="S1983" s="46"/>
      <c r="T1983" s="46"/>
      <c r="U1983" s="57"/>
      <c r="Z1983" s="64"/>
      <c r="AA1983" s="64"/>
      <c r="AB1983" s="64"/>
      <c r="AC1983" s="64"/>
      <c r="AD1983" s="64"/>
      <c r="AE1983" s="64"/>
      <c r="AF1983" s="64"/>
      <c r="AG1983" s="64"/>
      <c r="AH1983" s="64"/>
      <c r="AI1983" s="64"/>
      <c r="AJ1983" s="64"/>
      <c r="AK1983" s="64"/>
      <c r="AL1983" s="64"/>
      <c r="AM1983" s="64"/>
      <c r="AN1983" s="64"/>
      <c r="AO1983" s="64"/>
      <c r="AP1983" s="64"/>
      <c r="AQ1983" s="64"/>
      <c r="AR1983" s="64"/>
      <c r="AS1983" s="64"/>
      <c r="AT1983" s="64"/>
      <c r="AU1983" s="64"/>
      <c r="AV1983" s="64"/>
      <c r="AW1983" s="64"/>
      <c r="AX1983" s="64"/>
      <c r="AY1983" s="64"/>
      <c r="AZ1983" s="64"/>
      <c r="BA1983" s="64"/>
    </row>
    <row r="1984" spans="9:53" x14ac:dyDescent="0.3">
      <c r="I1984" s="45"/>
      <c r="J1984" s="45"/>
      <c r="Q1984" s="46"/>
      <c r="R1984" s="65"/>
      <c r="S1984" s="46"/>
      <c r="T1984" s="46"/>
      <c r="U1984" s="57"/>
      <c r="Z1984" s="64"/>
      <c r="AA1984" s="64"/>
      <c r="AB1984" s="64"/>
      <c r="AC1984" s="64"/>
      <c r="AD1984" s="64"/>
      <c r="AE1984" s="64"/>
      <c r="AF1984" s="64"/>
      <c r="AG1984" s="64"/>
      <c r="AH1984" s="64"/>
      <c r="AI1984" s="64"/>
      <c r="AJ1984" s="64"/>
      <c r="AK1984" s="64"/>
      <c r="AL1984" s="64"/>
      <c r="AM1984" s="64"/>
      <c r="AN1984" s="64"/>
      <c r="AO1984" s="64"/>
      <c r="AP1984" s="64"/>
      <c r="AQ1984" s="64"/>
      <c r="AR1984" s="64"/>
      <c r="AS1984" s="64"/>
      <c r="AT1984" s="64"/>
      <c r="AU1984" s="64"/>
      <c r="AV1984" s="64"/>
      <c r="AW1984" s="64"/>
      <c r="AX1984" s="64"/>
      <c r="AY1984" s="64"/>
      <c r="AZ1984" s="64"/>
      <c r="BA1984" s="64"/>
    </row>
    <row r="1985" spans="9:53" x14ac:dyDescent="0.3">
      <c r="I1985" s="45"/>
      <c r="J1985" s="45"/>
      <c r="Q1985" s="46"/>
      <c r="R1985" s="65"/>
      <c r="S1985" s="46"/>
      <c r="T1985" s="46"/>
      <c r="U1985" s="57"/>
      <c r="Z1985" s="64"/>
      <c r="AA1985" s="64"/>
      <c r="AB1985" s="64"/>
      <c r="AC1985" s="64"/>
      <c r="AD1985" s="64"/>
      <c r="AE1985" s="64"/>
      <c r="AF1985" s="64"/>
      <c r="AG1985" s="64"/>
      <c r="AH1985" s="64"/>
      <c r="AI1985" s="64"/>
      <c r="AJ1985" s="64"/>
      <c r="AK1985" s="64"/>
      <c r="AL1985" s="64"/>
      <c r="AM1985" s="64"/>
      <c r="AN1985" s="64"/>
      <c r="AO1985" s="64"/>
      <c r="AP1985" s="64"/>
      <c r="AQ1985" s="64"/>
      <c r="AR1985" s="64"/>
      <c r="AS1985" s="64"/>
      <c r="AT1985" s="64"/>
      <c r="AU1985" s="64"/>
      <c r="AV1985" s="64"/>
      <c r="AW1985" s="64"/>
      <c r="AX1985" s="64"/>
      <c r="AY1985" s="64"/>
      <c r="AZ1985" s="64"/>
      <c r="BA1985" s="64"/>
    </row>
    <row r="1986" spans="9:53" x14ac:dyDescent="0.3">
      <c r="I1986" s="45"/>
      <c r="J1986" s="45"/>
      <c r="Q1986" s="46"/>
      <c r="R1986" s="65"/>
      <c r="S1986" s="46"/>
      <c r="T1986" s="46"/>
      <c r="U1986" s="57"/>
      <c r="Z1986" s="64"/>
      <c r="AA1986" s="64"/>
      <c r="AB1986" s="64"/>
      <c r="AC1986" s="64"/>
      <c r="AD1986" s="64"/>
      <c r="AE1986" s="64"/>
      <c r="AF1986" s="64"/>
      <c r="AG1986" s="64"/>
      <c r="AH1986" s="64"/>
      <c r="AI1986" s="64"/>
      <c r="AJ1986" s="64"/>
      <c r="AK1986" s="64"/>
      <c r="AL1986" s="64"/>
      <c r="AM1986" s="64"/>
      <c r="AN1986" s="64"/>
      <c r="AO1986" s="64"/>
      <c r="AP1986" s="64"/>
      <c r="AQ1986" s="64"/>
      <c r="AR1986" s="64"/>
      <c r="AS1986" s="64"/>
      <c r="AT1986" s="64"/>
      <c r="AU1986" s="64"/>
      <c r="AV1986" s="64"/>
      <c r="AW1986" s="64"/>
      <c r="AX1986" s="64"/>
      <c r="AY1986" s="64"/>
      <c r="AZ1986" s="64"/>
      <c r="BA1986" s="64"/>
    </row>
    <row r="1987" spans="9:53" x14ac:dyDescent="0.3">
      <c r="I1987" s="45"/>
      <c r="J1987" s="45"/>
      <c r="Q1987" s="46"/>
      <c r="R1987" s="65"/>
      <c r="S1987" s="46"/>
      <c r="T1987" s="46"/>
      <c r="U1987" s="57"/>
      <c r="Z1987" s="64"/>
      <c r="AA1987" s="64"/>
      <c r="AB1987" s="64"/>
      <c r="AC1987" s="64"/>
      <c r="AD1987" s="64"/>
      <c r="AE1987" s="64"/>
      <c r="AF1987" s="64"/>
      <c r="AG1987" s="64"/>
      <c r="AH1987" s="64"/>
      <c r="AI1987" s="64"/>
      <c r="AJ1987" s="64"/>
      <c r="AK1987" s="64"/>
      <c r="AL1987" s="64"/>
      <c r="AM1987" s="64"/>
      <c r="AN1987" s="64"/>
      <c r="AO1987" s="64"/>
      <c r="AP1987" s="64"/>
      <c r="AQ1987" s="64"/>
      <c r="AR1987" s="64"/>
      <c r="AS1987" s="64"/>
      <c r="AT1987" s="64"/>
      <c r="AU1987" s="64"/>
      <c r="AV1987" s="64"/>
      <c r="AW1987" s="64"/>
      <c r="AX1987" s="64"/>
      <c r="AY1987" s="64"/>
      <c r="AZ1987" s="64"/>
      <c r="BA1987" s="64"/>
    </row>
    <row r="1988" spans="9:53" x14ac:dyDescent="0.3">
      <c r="I1988" s="45"/>
      <c r="J1988" s="45"/>
      <c r="Q1988" s="46"/>
      <c r="R1988" s="65"/>
      <c r="S1988" s="46"/>
      <c r="T1988" s="46"/>
      <c r="U1988" s="57"/>
      <c r="Z1988" s="64"/>
      <c r="AA1988" s="64"/>
      <c r="AB1988" s="64"/>
      <c r="AC1988" s="64"/>
      <c r="AD1988" s="64"/>
      <c r="AE1988" s="64"/>
      <c r="AF1988" s="64"/>
      <c r="AG1988" s="64"/>
      <c r="AH1988" s="64"/>
      <c r="AI1988" s="64"/>
      <c r="AJ1988" s="64"/>
      <c r="AK1988" s="64"/>
      <c r="AL1988" s="64"/>
      <c r="AM1988" s="64"/>
      <c r="AN1988" s="64"/>
      <c r="AO1988" s="64"/>
      <c r="AP1988" s="64"/>
      <c r="AQ1988" s="64"/>
      <c r="AR1988" s="64"/>
      <c r="AS1988" s="64"/>
      <c r="AT1988" s="64"/>
      <c r="AU1988" s="64"/>
      <c r="AV1988" s="64"/>
      <c r="AW1988" s="64"/>
      <c r="AX1988" s="64"/>
      <c r="AY1988" s="64"/>
      <c r="AZ1988" s="64"/>
      <c r="BA1988" s="64"/>
    </row>
    <row r="1989" spans="9:53" x14ac:dyDescent="0.3">
      <c r="I1989" s="45"/>
      <c r="J1989" s="45"/>
      <c r="Q1989" s="46"/>
      <c r="R1989" s="65"/>
      <c r="S1989" s="46"/>
      <c r="T1989" s="46"/>
      <c r="U1989" s="57"/>
      <c r="Z1989" s="64"/>
      <c r="AA1989" s="64"/>
      <c r="AB1989" s="64"/>
      <c r="AC1989" s="64"/>
      <c r="AD1989" s="64"/>
      <c r="AE1989" s="64"/>
      <c r="AF1989" s="64"/>
      <c r="AG1989" s="64"/>
      <c r="AH1989" s="64"/>
      <c r="AI1989" s="64"/>
      <c r="AJ1989" s="64"/>
      <c r="AK1989" s="64"/>
      <c r="AL1989" s="64"/>
      <c r="AM1989" s="64"/>
      <c r="AN1989" s="64"/>
      <c r="AO1989" s="64"/>
      <c r="AP1989" s="64"/>
      <c r="AQ1989" s="64"/>
      <c r="AR1989" s="64"/>
      <c r="AS1989" s="64"/>
      <c r="AT1989" s="64"/>
      <c r="AU1989" s="64"/>
      <c r="AV1989" s="64"/>
      <c r="AW1989" s="64"/>
      <c r="AX1989" s="64"/>
      <c r="AY1989" s="64"/>
      <c r="AZ1989" s="64"/>
      <c r="BA1989" s="64"/>
    </row>
    <row r="1990" spans="9:53" x14ac:dyDescent="0.3">
      <c r="I1990" s="45"/>
      <c r="J1990" s="45"/>
      <c r="Q1990" s="46"/>
      <c r="R1990" s="65"/>
      <c r="S1990" s="46"/>
      <c r="T1990" s="46"/>
      <c r="U1990" s="57"/>
      <c r="Z1990" s="64"/>
      <c r="AA1990" s="64"/>
      <c r="AB1990" s="64"/>
      <c r="AC1990" s="64"/>
      <c r="AD1990" s="64"/>
      <c r="AE1990" s="64"/>
      <c r="AF1990" s="64"/>
      <c r="AG1990" s="64"/>
      <c r="AH1990" s="64"/>
      <c r="AI1990" s="64"/>
      <c r="AJ1990" s="64"/>
      <c r="AK1990" s="64"/>
      <c r="AL1990" s="64"/>
      <c r="AM1990" s="64"/>
      <c r="AN1990" s="64"/>
      <c r="AO1990" s="64"/>
      <c r="AP1990" s="64"/>
      <c r="AQ1990" s="64"/>
      <c r="AR1990" s="64"/>
      <c r="AS1990" s="64"/>
      <c r="AT1990" s="64"/>
      <c r="AU1990" s="64"/>
      <c r="AV1990" s="64"/>
      <c r="AW1990" s="64"/>
      <c r="AX1990" s="64"/>
      <c r="AY1990" s="64"/>
      <c r="AZ1990" s="64"/>
      <c r="BA1990" s="64"/>
    </row>
    <row r="1991" spans="9:53" x14ac:dyDescent="0.3">
      <c r="I1991" s="45"/>
      <c r="J1991" s="45"/>
      <c r="Q1991" s="46"/>
      <c r="R1991" s="65"/>
      <c r="S1991" s="46"/>
      <c r="T1991" s="46"/>
      <c r="U1991" s="57"/>
      <c r="Z1991" s="64"/>
      <c r="AA1991" s="64"/>
      <c r="AB1991" s="64"/>
      <c r="AC1991" s="64"/>
      <c r="AD1991" s="64"/>
      <c r="AE1991" s="64"/>
      <c r="AF1991" s="64"/>
      <c r="AG1991" s="64"/>
      <c r="AH1991" s="64"/>
      <c r="AI1991" s="64"/>
      <c r="AJ1991" s="64"/>
      <c r="AK1991" s="64"/>
      <c r="AL1991" s="64"/>
      <c r="AM1991" s="64"/>
      <c r="AN1991" s="64"/>
      <c r="AO1991" s="64"/>
      <c r="AP1991" s="64"/>
      <c r="AQ1991" s="64"/>
      <c r="AR1991" s="64"/>
      <c r="AS1991" s="64"/>
      <c r="AT1991" s="64"/>
      <c r="AU1991" s="64"/>
      <c r="AV1991" s="64"/>
      <c r="AW1991" s="64"/>
      <c r="AX1991" s="64"/>
      <c r="AY1991" s="64"/>
      <c r="AZ1991" s="64"/>
      <c r="BA1991" s="64"/>
    </row>
    <row r="1992" spans="9:53" x14ac:dyDescent="0.3">
      <c r="I1992" s="45"/>
      <c r="J1992" s="45"/>
      <c r="Q1992" s="46"/>
      <c r="R1992" s="65"/>
      <c r="S1992" s="46"/>
      <c r="T1992" s="46"/>
      <c r="U1992" s="57"/>
      <c r="Z1992" s="64"/>
      <c r="AA1992" s="64"/>
      <c r="AB1992" s="64"/>
      <c r="AC1992" s="64"/>
      <c r="AD1992" s="64"/>
      <c r="AE1992" s="64"/>
      <c r="AF1992" s="64"/>
      <c r="AG1992" s="64"/>
      <c r="AH1992" s="64"/>
      <c r="AI1992" s="64"/>
      <c r="AJ1992" s="64"/>
      <c r="AK1992" s="64"/>
      <c r="AL1992" s="64"/>
      <c r="AM1992" s="64"/>
      <c r="AN1992" s="64"/>
      <c r="AO1992" s="64"/>
      <c r="AP1992" s="64"/>
      <c r="AQ1992" s="64"/>
      <c r="AR1992" s="64"/>
      <c r="AS1992" s="64"/>
      <c r="AT1992" s="64"/>
      <c r="AU1992" s="64"/>
      <c r="AV1992" s="64"/>
      <c r="AW1992" s="64"/>
      <c r="AX1992" s="64"/>
      <c r="AY1992" s="64"/>
      <c r="AZ1992" s="64"/>
      <c r="BA1992" s="64"/>
    </row>
    <row r="1993" spans="9:53" x14ac:dyDescent="0.3">
      <c r="I1993" s="45"/>
      <c r="J1993" s="45"/>
      <c r="Q1993" s="46"/>
      <c r="R1993" s="65"/>
      <c r="S1993" s="46"/>
      <c r="T1993" s="46"/>
      <c r="U1993" s="57"/>
      <c r="Z1993" s="64"/>
      <c r="AA1993" s="64"/>
      <c r="AB1993" s="64"/>
      <c r="AC1993" s="64"/>
      <c r="AD1993" s="64"/>
      <c r="AE1993" s="64"/>
      <c r="AF1993" s="64"/>
      <c r="AG1993" s="64"/>
      <c r="AH1993" s="64"/>
      <c r="AI1993" s="64"/>
      <c r="AJ1993" s="64"/>
      <c r="AK1993" s="64"/>
      <c r="AL1993" s="64"/>
      <c r="AM1993" s="64"/>
      <c r="AN1993" s="64"/>
      <c r="AO1993" s="64"/>
      <c r="AP1993" s="64"/>
      <c r="AQ1993" s="64"/>
      <c r="AR1993" s="64"/>
      <c r="AS1993" s="64"/>
      <c r="AT1993" s="64"/>
      <c r="AU1993" s="64"/>
      <c r="AV1993" s="64"/>
      <c r="AW1993" s="64"/>
      <c r="AX1993" s="64"/>
      <c r="AY1993" s="64"/>
      <c r="AZ1993" s="64"/>
      <c r="BA1993" s="64"/>
    </row>
    <row r="1994" spans="9:53" x14ac:dyDescent="0.3">
      <c r="I1994" s="45"/>
      <c r="J1994" s="45"/>
      <c r="Q1994" s="46"/>
      <c r="R1994" s="65"/>
      <c r="S1994" s="46"/>
      <c r="T1994" s="46"/>
      <c r="U1994" s="57"/>
      <c r="Z1994" s="64"/>
      <c r="AA1994" s="64"/>
      <c r="AB1994" s="64"/>
      <c r="AC1994" s="64"/>
      <c r="AD1994" s="64"/>
      <c r="AE1994" s="64"/>
      <c r="AF1994" s="64"/>
      <c r="AG1994" s="64"/>
      <c r="AH1994" s="64"/>
      <c r="AI1994" s="64"/>
      <c r="AJ1994" s="64"/>
      <c r="AK1994" s="64"/>
      <c r="AL1994" s="64"/>
      <c r="AM1994" s="64"/>
      <c r="AN1994" s="64"/>
      <c r="AO1994" s="64"/>
      <c r="AP1994" s="64"/>
      <c r="AQ1994" s="64"/>
      <c r="AR1994" s="64"/>
      <c r="AS1994" s="64"/>
      <c r="AT1994" s="64"/>
      <c r="AU1994" s="64"/>
      <c r="AV1994" s="64"/>
      <c r="AW1994" s="64"/>
      <c r="AX1994" s="64"/>
      <c r="AY1994" s="64"/>
      <c r="AZ1994" s="64"/>
      <c r="BA1994" s="64"/>
    </row>
    <row r="1995" spans="9:53" x14ac:dyDescent="0.3">
      <c r="I1995" s="45"/>
      <c r="J1995" s="45"/>
      <c r="Q1995" s="46"/>
      <c r="R1995" s="65"/>
      <c r="S1995" s="46"/>
      <c r="T1995" s="46"/>
      <c r="U1995" s="57"/>
      <c r="Z1995" s="64"/>
      <c r="AA1995" s="64"/>
      <c r="AB1995" s="64"/>
      <c r="AC1995" s="64"/>
      <c r="AD1995" s="64"/>
      <c r="AE1995" s="64"/>
      <c r="AF1995" s="64"/>
      <c r="AG1995" s="64"/>
      <c r="AH1995" s="64"/>
      <c r="AI1995" s="64"/>
      <c r="AJ1995" s="64"/>
      <c r="AK1995" s="64"/>
      <c r="AL1995" s="64"/>
      <c r="AM1995" s="64"/>
      <c r="AN1995" s="64"/>
      <c r="AO1995" s="64"/>
      <c r="AP1995" s="64"/>
      <c r="AQ1995" s="64"/>
      <c r="AR1995" s="64"/>
      <c r="AS1995" s="64"/>
      <c r="AT1995" s="64"/>
      <c r="AU1995" s="64"/>
      <c r="AV1995" s="64"/>
      <c r="AW1995" s="64"/>
      <c r="AX1995" s="64"/>
      <c r="AY1995" s="64"/>
      <c r="AZ1995" s="64"/>
      <c r="BA1995" s="64"/>
    </row>
    <row r="1996" spans="9:53" x14ac:dyDescent="0.3">
      <c r="I1996" s="45"/>
      <c r="J1996" s="45"/>
      <c r="Q1996" s="46"/>
      <c r="R1996" s="65"/>
      <c r="S1996" s="46"/>
      <c r="T1996" s="46"/>
      <c r="U1996" s="57"/>
      <c r="Z1996" s="64"/>
      <c r="AA1996" s="64"/>
      <c r="AB1996" s="64"/>
      <c r="AC1996" s="64"/>
      <c r="AD1996" s="64"/>
      <c r="AE1996" s="64"/>
      <c r="AF1996" s="64"/>
      <c r="AG1996" s="64"/>
      <c r="AH1996" s="64"/>
      <c r="AI1996" s="64"/>
      <c r="AJ1996" s="64"/>
      <c r="AK1996" s="64"/>
      <c r="AL1996" s="64"/>
      <c r="AM1996" s="64"/>
      <c r="AN1996" s="64"/>
      <c r="AO1996" s="64"/>
      <c r="AP1996" s="64"/>
      <c r="AQ1996" s="64"/>
      <c r="AR1996" s="64"/>
      <c r="AS1996" s="64"/>
      <c r="AT1996" s="64"/>
      <c r="AU1996" s="64"/>
      <c r="AV1996" s="64"/>
      <c r="AW1996" s="64"/>
      <c r="AX1996" s="64"/>
      <c r="AY1996" s="64"/>
      <c r="AZ1996" s="64"/>
      <c r="BA1996" s="64"/>
    </row>
    <row r="1997" spans="9:53" x14ac:dyDescent="0.3">
      <c r="I1997" s="45"/>
      <c r="J1997" s="45"/>
      <c r="Q1997" s="46"/>
      <c r="R1997" s="65"/>
      <c r="S1997" s="46"/>
      <c r="T1997" s="46"/>
      <c r="U1997" s="57"/>
      <c r="Z1997" s="64"/>
      <c r="AA1997" s="64"/>
      <c r="AB1997" s="64"/>
      <c r="AC1997" s="64"/>
      <c r="AD1997" s="64"/>
      <c r="AE1997" s="64"/>
      <c r="AF1997" s="64"/>
      <c r="AG1997" s="64"/>
      <c r="AH1997" s="64"/>
      <c r="AI1997" s="64"/>
      <c r="AJ1997" s="64"/>
      <c r="AK1997" s="64"/>
      <c r="AL1997" s="64"/>
      <c r="AM1997" s="64"/>
      <c r="AN1997" s="64"/>
      <c r="AO1997" s="64"/>
      <c r="AP1997" s="64"/>
      <c r="AQ1997" s="64"/>
      <c r="AR1997" s="64"/>
      <c r="AS1997" s="64"/>
      <c r="AT1997" s="64"/>
      <c r="AU1997" s="64"/>
      <c r="AV1997" s="64"/>
      <c r="AW1997" s="64"/>
      <c r="AX1997" s="64"/>
      <c r="AY1997" s="64"/>
      <c r="AZ1997" s="64"/>
      <c r="BA1997" s="64"/>
    </row>
    <row r="1998" spans="9:53" x14ac:dyDescent="0.3">
      <c r="I1998" s="45"/>
      <c r="J1998" s="45"/>
      <c r="Q1998" s="46"/>
      <c r="R1998" s="65"/>
      <c r="S1998" s="46"/>
      <c r="T1998" s="46"/>
      <c r="U1998" s="57"/>
      <c r="Z1998" s="64"/>
      <c r="AA1998" s="64"/>
      <c r="AB1998" s="64"/>
      <c r="AC1998" s="64"/>
      <c r="AD1998" s="64"/>
      <c r="AE1998" s="64"/>
      <c r="AF1998" s="64"/>
      <c r="AG1998" s="64"/>
      <c r="AH1998" s="64"/>
      <c r="AI1998" s="64"/>
      <c r="AJ1998" s="64"/>
      <c r="AK1998" s="64"/>
      <c r="AL1998" s="64"/>
      <c r="AM1998" s="64"/>
      <c r="AN1998" s="64"/>
      <c r="AO1998" s="64"/>
      <c r="AP1998" s="64"/>
      <c r="AQ1998" s="64"/>
      <c r="AR1998" s="64"/>
      <c r="AS1998" s="64"/>
      <c r="AT1998" s="64"/>
      <c r="AU1998" s="64"/>
      <c r="AV1998" s="64"/>
      <c r="AW1998" s="64"/>
      <c r="AX1998" s="64"/>
      <c r="AY1998" s="64"/>
      <c r="AZ1998" s="64"/>
      <c r="BA1998" s="64"/>
    </row>
    <row r="1999" spans="9:53" x14ac:dyDescent="0.3">
      <c r="I1999" s="45"/>
      <c r="J1999" s="45"/>
      <c r="Q1999" s="46"/>
      <c r="R1999" s="65"/>
      <c r="S1999" s="46"/>
      <c r="T1999" s="46"/>
      <c r="U1999" s="57"/>
      <c r="Z1999" s="64"/>
      <c r="AA1999" s="64"/>
      <c r="AB1999" s="64"/>
      <c r="AC1999" s="64"/>
      <c r="AD1999" s="64"/>
      <c r="AE1999" s="64"/>
      <c r="AF1999" s="64"/>
      <c r="AG1999" s="64"/>
      <c r="AH1999" s="64"/>
      <c r="AI1999" s="64"/>
      <c r="AJ1999" s="64"/>
      <c r="AK1999" s="64"/>
      <c r="AL1999" s="64"/>
      <c r="AM1999" s="64"/>
      <c r="AN1999" s="64"/>
      <c r="AO1999" s="64"/>
      <c r="AP1999" s="64"/>
      <c r="AQ1999" s="64"/>
      <c r="AR1999" s="64"/>
      <c r="AS1999" s="64"/>
      <c r="AT1999" s="64"/>
      <c r="AU1999" s="64"/>
      <c r="AV1999" s="64"/>
      <c r="AW1999" s="64"/>
      <c r="AX1999" s="64"/>
      <c r="AY1999" s="64"/>
      <c r="AZ1999" s="64"/>
      <c r="BA1999" s="64"/>
    </row>
    <row r="2000" spans="9:53" x14ac:dyDescent="0.3">
      <c r="I2000" s="45"/>
      <c r="J2000" s="45"/>
      <c r="Q2000" s="46"/>
      <c r="R2000" s="65"/>
      <c r="S2000" s="46"/>
      <c r="T2000" s="46"/>
      <c r="U2000" s="57"/>
      <c r="Z2000" s="64"/>
      <c r="AA2000" s="64"/>
      <c r="AB2000" s="64"/>
      <c r="AC2000" s="64"/>
      <c r="AD2000" s="64"/>
      <c r="AE2000" s="64"/>
      <c r="AF2000" s="64"/>
      <c r="AG2000" s="64"/>
      <c r="AH2000" s="64"/>
      <c r="AI2000" s="64"/>
      <c r="AJ2000" s="64"/>
      <c r="AK2000" s="64"/>
      <c r="AL2000" s="64"/>
      <c r="AM2000" s="64"/>
      <c r="AN2000" s="64"/>
      <c r="AO2000" s="64"/>
      <c r="AP2000" s="64"/>
      <c r="AQ2000" s="64"/>
      <c r="AR2000" s="64"/>
      <c r="AS2000" s="64"/>
      <c r="AT2000" s="64"/>
      <c r="AU2000" s="64"/>
      <c r="AV2000" s="64"/>
      <c r="AW2000" s="64"/>
      <c r="AX2000" s="64"/>
      <c r="AY2000" s="64"/>
      <c r="AZ2000" s="64"/>
      <c r="BA2000" s="64"/>
    </row>
    <row r="2001" spans="9:53" x14ac:dyDescent="0.3">
      <c r="I2001" s="45"/>
      <c r="J2001" s="45"/>
      <c r="Q2001" s="46"/>
      <c r="R2001" s="65"/>
      <c r="S2001" s="46"/>
      <c r="T2001" s="46"/>
      <c r="U2001" s="57"/>
      <c r="Z2001" s="64"/>
      <c r="AA2001" s="64"/>
      <c r="AB2001" s="64"/>
      <c r="AC2001" s="64"/>
      <c r="AD2001" s="64"/>
      <c r="AE2001" s="64"/>
      <c r="AF2001" s="64"/>
      <c r="AG2001" s="64"/>
      <c r="AH2001" s="64"/>
      <c r="AI2001" s="64"/>
      <c r="AJ2001" s="64"/>
      <c r="AK2001" s="64"/>
      <c r="AL2001" s="64"/>
      <c r="AM2001" s="64"/>
      <c r="AN2001" s="64"/>
      <c r="AO2001" s="64"/>
      <c r="AP2001" s="64"/>
      <c r="AQ2001" s="64"/>
      <c r="AR2001" s="64"/>
      <c r="AS2001" s="64"/>
      <c r="AT2001" s="64"/>
      <c r="AU2001" s="64"/>
      <c r="AV2001" s="64"/>
      <c r="AW2001" s="64"/>
      <c r="AX2001" s="64"/>
      <c r="AY2001" s="64"/>
      <c r="AZ2001" s="64"/>
      <c r="BA2001" s="64"/>
    </row>
    <row r="2002" spans="9:53" x14ac:dyDescent="0.3">
      <c r="I2002" s="45"/>
      <c r="J2002" s="45"/>
      <c r="Q2002" s="46"/>
      <c r="R2002" s="65"/>
      <c r="S2002" s="46"/>
      <c r="T2002" s="46"/>
      <c r="U2002" s="57"/>
      <c r="Z2002" s="64"/>
      <c r="AA2002" s="64"/>
      <c r="AB2002" s="64"/>
      <c r="AC2002" s="64"/>
      <c r="AD2002" s="64"/>
      <c r="AE2002" s="64"/>
      <c r="AF2002" s="64"/>
      <c r="AG2002" s="64"/>
      <c r="AH2002" s="64"/>
      <c r="AI2002" s="64"/>
      <c r="AJ2002" s="64"/>
      <c r="AK2002" s="64"/>
      <c r="AL2002" s="64"/>
      <c r="AM2002" s="64"/>
      <c r="AN2002" s="64"/>
      <c r="AO2002" s="64"/>
      <c r="AP2002" s="64"/>
      <c r="AQ2002" s="64"/>
      <c r="AR2002" s="64"/>
      <c r="AS2002" s="64"/>
      <c r="AT2002" s="64"/>
      <c r="AU2002" s="64"/>
      <c r="AV2002" s="64"/>
      <c r="AW2002" s="64"/>
      <c r="AX2002" s="64"/>
      <c r="AY2002" s="64"/>
      <c r="AZ2002" s="64"/>
      <c r="BA2002" s="64"/>
    </row>
    <row r="2003" spans="9:53" x14ac:dyDescent="0.3">
      <c r="I2003" s="45"/>
      <c r="J2003" s="45"/>
      <c r="Q2003" s="46"/>
      <c r="R2003" s="65"/>
      <c r="S2003" s="46"/>
      <c r="T2003" s="46"/>
      <c r="U2003" s="57"/>
      <c r="Z2003" s="64"/>
      <c r="AA2003" s="64"/>
      <c r="AB2003" s="64"/>
      <c r="AC2003" s="64"/>
      <c r="AD2003" s="64"/>
      <c r="AE2003" s="64"/>
      <c r="AF2003" s="64"/>
      <c r="AG2003" s="64"/>
      <c r="AH2003" s="64"/>
      <c r="AI2003" s="64"/>
      <c r="AJ2003" s="64"/>
      <c r="AK2003" s="64"/>
      <c r="AL2003" s="64"/>
      <c r="AM2003" s="64"/>
      <c r="AN2003" s="64"/>
      <c r="AO2003" s="64"/>
      <c r="AP2003" s="64"/>
      <c r="AQ2003" s="64"/>
      <c r="AR2003" s="64"/>
      <c r="AS2003" s="64"/>
      <c r="AT2003" s="64"/>
      <c r="AU2003" s="64"/>
      <c r="AV2003" s="64"/>
      <c r="AW2003" s="64"/>
      <c r="AX2003" s="64"/>
      <c r="AY2003" s="64"/>
      <c r="AZ2003" s="64"/>
      <c r="BA2003" s="64"/>
    </row>
    <row r="2004" spans="9:53" x14ac:dyDescent="0.3">
      <c r="I2004" s="45"/>
      <c r="J2004" s="45"/>
      <c r="Q2004" s="46"/>
      <c r="R2004" s="65"/>
      <c r="S2004" s="46"/>
      <c r="T2004" s="46"/>
      <c r="U2004" s="57"/>
      <c r="Z2004" s="64"/>
      <c r="AA2004" s="64"/>
      <c r="AB2004" s="64"/>
      <c r="AC2004" s="64"/>
      <c r="AD2004" s="64"/>
      <c r="AE2004" s="64"/>
      <c r="AF2004" s="64"/>
      <c r="AG2004" s="64"/>
      <c r="AH2004" s="64"/>
      <c r="AI2004" s="64"/>
      <c r="AJ2004" s="64"/>
      <c r="AK2004" s="64"/>
      <c r="AL2004" s="64"/>
      <c r="AM2004" s="64"/>
      <c r="AN2004" s="64"/>
      <c r="AO2004" s="64"/>
      <c r="AP2004" s="64"/>
      <c r="AQ2004" s="64"/>
      <c r="AR2004" s="64"/>
      <c r="AS2004" s="64"/>
      <c r="AT2004" s="64"/>
      <c r="AU2004" s="64"/>
      <c r="AV2004" s="64"/>
      <c r="AW2004" s="64"/>
      <c r="AX2004" s="64"/>
      <c r="AY2004" s="64"/>
      <c r="AZ2004" s="64"/>
      <c r="BA2004" s="64"/>
    </row>
    <row r="2005" spans="9:53" x14ac:dyDescent="0.3">
      <c r="I2005" s="45"/>
      <c r="J2005" s="45"/>
      <c r="Q2005" s="46"/>
      <c r="R2005" s="65"/>
      <c r="S2005" s="46"/>
      <c r="T2005" s="46"/>
      <c r="U2005" s="57"/>
      <c r="Z2005" s="64"/>
      <c r="AA2005" s="64"/>
      <c r="AB2005" s="64"/>
      <c r="AC2005" s="64"/>
      <c r="AD2005" s="64"/>
      <c r="AE2005" s="64"/>
      <c r="AF2005" s="64"/>
      <c r="AG2005" s="64"/>
      <c r="AH2005" s="64"/>
      <c r="AI2005" s="64"/>
      <c r="AJ2005" s="64"/>
      <c r="AK2005" s="64"/>
      <c r="AL2005" s="64"/>
      <c r="AM2005" s="64"/>
      <c r="AN2005" s="64"/>
      <c r="AO2005" s="64"/>
      <c r="AP2005" s="64"/>
      <c r="AQ2005" s="64"/>
      <c r="AR2005" s="64"/>
      <c r="AS2005" s="64"/>
      <c r="AT2005" s="64"/>
      <c r="AU2005" s="64"/>
      <c r="AV2005" s="64"/>
      <c r="AW2005" s="64"/>
      <c r="AX2005" s="64"/>
      <c r="AY2005" s="64"/>
      <c r="AZ2005" s="64"/>
      <c r="BA2005" s="64"/>
    </row>
    <row r="2006" spans="9:53" x14ac:dyDescent="0.3">
      <c r="I2006" s="45"/>
      <c r="J2006" s="45"/>
      <c r="Q2006" s="46"/>
      <c r="R2006" s="65"/>
      <c r="S2006" s="46"/>
      <c r="T2006" s="46"/>
      <c r="U2006" s="57"/>
      <c r="Z2006" s="64"/>
      <c r="AA2006" s="64"/>
      <c r="AB2006" s="64"/>
      <c r="AC2006" s="64"/>
      <c r="AD2006" s="64"/>
      <c r="AE2006" s="64"/>
      <c r="AF2006" s="64"/>
      <c r="AG2006" s="64"/>
      <c r="AH2006" s="64"/>
      <c r="AI2006" s="64"/>
      <c r="AJ2006" s="64"/>
      <c r="AK2006" s="64"/>
      <c r="AL2006" s="64"/>
      <c r="AM2006" s="64"/>
      <c r="AN2006" s="64"/>
      <c r="AO2006" s="64"/>
      <c r="AP2006" s="64"/>
      <c r="AQ2006" s="64"/>
      <c r="AR2006" s="64"/>
      <c r="AS2006" s="64"/>
      <c r="AT2006" s="64"/>
      <c r="AU2006" s="64"/>
      <c r="AV2006" s="64"/>
      <c r="AW2006" s="64"/>
      <c r="AX2006" s="64"/>
      <c r="AY2006" s="64"/>
      <c r="AZ2006" s="64"/>
      <c r="BA2006" s="64"/>
    </row>
    <row r="2007" spans="9:53" x14ac:dyDescent="0.3">
      <c r="I2007" s="45"/>
      <c r="J2007" s="45"/>
      <c r="Q2007" s="46"/>
      <c r="R2007" s="65"/>
      <c r="S2007" s="46"/>
      <c r="T2007" s="46"/>
      <c r="U2007" s="57"/>
      <c r="Z2007" s="64"/>
      <c r="AA2007" s="64"/>
      <c r="AB2007" s="64"/>
      <c r="AC2007" s="64"/>
      <c r="AD2007" s="64"/>
      <c r="AE2007" s="64"/>
      <c r="AF2007" s="64"/>
      <c r="AG2007" s="64"/>
      <c r="AH2007" s="64"/>
      <c r="AI2007" s="64"/>
      <c r="AJ2007" s="64"/>
      <c r="AK2007" s="64"/>
      <c r="AL2007" s="64"/>
      <c r="AM2007" s="64"/>
      <c r="AN2007" s="64"/>
      <c r="AO2007" s="64"/>
      <c r="AP2007" s="64"/>
      <c r="AQ2007" s="64"/>
      <c r="AR2007" s="64"/>
      <c r="AS2007" s="64"/>
      <c r="AT2007" s="64"/>
      <c r="AU2007" s="64"/>
      <c r="AV2007" s="64"/>
      <c r="AW2007" s="64"/>
      <c r="AX2007" s="64"/>
      <c r="AY2007" s="64"/>
      <c r="AZ2007" s="64"/>
      <c r="BA2007" s="64"/>
    </row>
    <row r="2008" spans="9:53" x14ac:dyDescent="0.3">
      <c r="I2008" s="45"/>
      <c r="J2008" s="45"/>
      <c r="Q2008" s="46"/>
      <c r="R2008" s="65"/>
      <c r="S2008" s="46"/>
      <c r="T2008" s="46"/>
      <c r="U2008" s="57"/>
      <c r="Z2008" s="64"/>
      <c r="AA2008" s="64"/>
      <c r="AB2008" s="64"/>
      <c r="AC2008" s="64"/>
      <c r="AD2008" s="64"/>
      <c r="AE2008" s="64"/>
      <c r="AF2008" s="64"/>
      <c r="AG2008" s="64"/>
      <c r="AH2008" s="64"/>
      <c r="AI2008" s="64"/>
      <c r="AJ2008" s="64"/>
      <c r="AK2008" s="64"/>
      <c r="AL2008" s="64"/>
      <c r="AM2008" s="64"/>
      <c r="AN2008" s="64"/>
      <c r="AO2008" s="64"/>
      <c r="AP2008" s="64"/>
      <c r="AQ2008" s="64"/>
      <c r="AR2008" s="64"/>
      <c r="AS2008" s="64"/>
      <c r="AT2008" s="64"/>
      <c r="AU2008" s="64"/>
      <c r="AV2008" s="64"/>
      <c r="AW2008" s="64"/>
      <c r="AX2008" s="64"/>
      <c r="AY2008" s="64"/>
      <c r="AZ2008" s="64"/>
      <c r="BA2008" s="64"/>
    </row>
    <row r="2009" spans="9:53" x14ac:dyDescent="0.3">
      <c r="I2009" s="45"/>
      <c r="J2009" s="45"/>
      <c r="Q2009" s="46"/>
      <c r="R2009" s="65"/>
      <c r="S2009" s="46"/>
      <c r="T2009" s="46"/>
      <c r="U2009" s="57"/>
      <c r="Z2009" s="64"/>
      <c r="AA2009" s="64"/>
      <c r="AB2009" s="64"/>
      <c r="AC2009" s="64"/>
      <c r="AD2009" s="64"/>
      <c r="AE2009" s="64"/>
      <c r="AF2009" s="64"/>
      <c r="AG2009" s="64"/>
      <c r="AH2009" s="64"/>
      <c r="AI2009" s="64"/>
      <c r="AJ2009" s="64"/>
      <c r="AK2009" s="64"/>
      <c r="AL2009" s="64"/>
      <c r="AM2009" s="64"/>
      <c r="AN2009" s="64"/>
      <c r="AO2009" s="64"/>
      <c r="AP2009" s="64"/>
      <c r="AQ2009" s="64"/>
      <c r="AR2009" s="64"/>
      <c r="AS2009" s="64"/>
      <c r="AT2009" s="64"/>
      <c r="AU2009" s="64"/>
      <c r="AV2009" s="64"/>
      <c r="AW2009" s="64"/>
      <c r="AX2009" s="64"/>
      <c r="AY2009" s="64"/>
      <c r="AZ2009" s="64"/>
      <c r="BA2009" s="64"/>
    </row>
    <row r="2010" spans="9:53" x14ac:dyDescent="0.3">
      <c r="I2010" s="45"/>
      <c r="J2010" s="45"/>
      <c r="Q2010" s="46"/>
      <c r="R2010" s="65"/>
      <c r="S2010" s="46"/>
      <c r="T2010" s="46"/>
      <c r="U2010" s="57"/>
      <c r="Z2010" s="64"/>
      <c r="AA2010" s="64"/>
      <c r="AB2010" s="64"/>
      <c r="AC2010" s="64"/>
      <c r="AD2010" s="64"/>
      <c r="AE2010" s="64"/>
      <c r="AF2010" s="64"/>
      <c r="AG2010" s="64"/>
      <c r="AH2010" s="64"/>
      <c r="AI2010" s="64"/>
      <c r="AJ2010" s="64"/>
      <c r="AK2010" s="64"/>
      <c r="AL2010" s="64"/>
      <c r="AM2010" s="64"/>
      <c r="AN2010" s="64"/>
      <c r="AO2010" s="64"/>
      <c r="AP2010" s="64"/>
      <c r="AQ2010" s="64"/>
      <c r="AR2010" s="64"/>
      <c r="AS2010" s="64"/>
      <c r="AT2010" s="64"/>
      <c r="AU2010" s="64"/>
      <c r="AV2010" s="64"/>
      <c r="AW2010" s="64"/>
      <c r="AX2010" s="64"/>
      <c r="AY2010" s="64"/>
      <c r="AZ2010" s="64"/>
      <c r="BA2010" s="64"/>
    </row>
    <row r="2011" spans="9:53" x14ac:dyDescent="0.3">
      <c r="I2011" s="45"/>
      <c r="J2011" s="45"/>
      <c r="Q2011" s="46"/>
      <c r="R2011" s="65"/>
      <c r="S2011" s="46"/>
      <c r="T2011" s="46"/>
      <c r="U2011" s="57"/>
      <c r="Z2011" s="64"/>
      <c r="AA2011" s="64"/>
      <c r="AB2011" s="64"/>
      <c r="AC2011" s="64"/>
      <c r="AD2011" s="64"/>
      <c r="AE2011" s="64"/>
      <c r="AF2011" s="64"/>
      <c r="AG2011" s="64"/>
      <c r="AH2011" s="64"/>
      <c r="AI2011" s="64"/>
      <c r="AJ2011" s="64"/>
      <c r="AK2011" s="64"/>
      <c r="AL2011" s="64"/>
      <c r="AM2011" s="64"/>
      <c r="AN2011" s="64"/>
      <c r="AO2011" s="64"/>
      <c r="AP2011" s="64"/>
      <c r="AQ2011" s="64"/>
      <c r="AR2011" s="64"/>
      <c r="AS2011" s="64"/>
      <c r="AT2011" s="64"/>
      <c r="AU2011" s="64"/>
      <c r="AV2011" s="64"/>
      <c r="AW2011" s="64"/>
      <c r="AX2011" s="64"/>
      <c r="AY2011" s="64"/>
      <c r="AZ2011" s="64"/>
      <c r="BA2011" s="64"/>
    </row>
    <row r="2012" spans="9:53" x14ac:dyDescent="0.3">
      <c r="I2012" s="45"/>
      <c r="J2012" s="45"/>
      <c r="Q2012" s="46"/>
      <c r="R2012" s="65"/>
      <c r="S2012" s="46"/>
      <c r="T2012" s="46"/>
      <c r="U2012" s="57"/>
      <c r="Z2012" s="64"/>
      <c r="AA2012" s="64"/>
      <c r="AB2012" s="64"/>
      <c r="AC2012" s="64"/>
      <c r="AD2012" s="64"/>
      <c r="AE2012" s="64"/>
      <c r="AF2012" s="64"/>
      <c r="AG2012" s="64"/>
      <c r="AH2012" s="64"/>
      <c r="AI2012" s="64"/>
      <c r="AJ2012" s="64"/>
      <c r="AK2012" s="64"/>
      <c r="AL2012" s="64"/>
      <c r="AM2012" s="64"/>
      <c r="AN2012" s="64"/>
      <c r="AO2012" s="64"/>
      <c r="AP2012" s="64"/>
      <c r="AQ2012" s="64"/>
      <c r="AR2012" s="64"/>
      <c r="AS2012" s="64"/>
      <c r="AT2012" s="64"/>
      <c r="AU2012" s="64"/>
      <c r="AV2012" s="64"/>
      <c r="AW2012" s="64"/>
      <c r="AX2012" s="64"/>
      <c r="AY2012" s="64"/>
      <c r="AZ2012" s="64"/>
      <c r="BA2012" s="64"/>
    </row>
    <row r="2013" spans="9:53" x14ac:dyDescent="0.3">
      <c r="I2013" s="45"/>
      <c r="J2013" s="45"/>
      <c r="Q2013" s="46"/>
      <c r="R2013" s="65"/>
      <c r="S2013" s="46"/>
      <c r="T2013" s="46"/>
      <c r="U2013" s="57"/>
      <c r="Z2013" s="64"/>
      <c r="AA2013" s="64"/>
      <c r="AB2013" s="64"/>
      <c r="AC2013" s="64"/>
      <c r="AD2013" s="64"/>
      <c r="AE2013" s="64"/>
      <c r="AF2013" s="64"/>
      <c r="AG2013" s="64"/>
      <c r="AH2013" s="64"/>
      <c r="AI2013" s="64"/>
      <c r="AJ2013" s="64"/>
      <c r="AK2013" s="64"/>
      <c r="AL2013" s="64"/>
      <c r="AM2013" s="64"/>
      <c r="AN2013" s="64"/>
      <c r="AO2013" s="64"/>
      <c r="AP2013" s="64"/>
      <c r="AQ2013" s="64"/>
      <c r="AR2013" s="64"/>
      <c r="AS2013" s="64"/>
      <c r="AT2013" s="64"/>
      <c r="AU2013" s="64"/>
      <c r="AV2013" s="64"/>
      <c r="AW2013" s="64"/>
      <c r="AX2013" s="64"/>
      <c r="AY2013" s="64"/>
      <c r="AZ2013" s="64"/>
      <c r="BA2013" s="64"/>
    </row>
    <row r="2014" spans="9:53" x14ac:dyDescent="0.3">
      <c r="I2014" s="45"/>
      <c r="J2014" s="45"/>
      <c r="Q2014" s="46"/>
      <c r="R2014" s="65"/>
      <c r="S2014" s="46"/>
      <c r="T2014" s="46"/>
      <c r="U2014" s="57"/>
      <c r="Z2014" s="64"/>
      <c r="AA2014" s="64"/>
      <c r="AB2014" s="64"/>
      <c r="AC2014" s="64"/>
      <c r="AD2014" s="64"/>
      <c r="AE2014" s="64"/>
      <c r="AF2014" s="64"/>
      <c r="AG2014" s="64"/>
      <c r="AH2014" s="64"/>
      <c r="AI2014" s="64"/>
      <c r="AJ2014" s="64"/>
      <c r="AK2014" s="64"/>
      <c r="AL2014" s="64"/>
      <c r="AM2014" s="64"/>
      <c r="AN2014" s="64"/>
      <c r="AO2014" s="64"/>
      <c r="AP2014" s="64"/>
      <c r="AQ2014" s="64"/>
      <c r="AR2014" s="64"/>
      <c r="AS2014" s="64"/>
      <c r="AT2014" s="64"/>
      <c r="AU2014" s="64"/>
      <c r="AV2014" s="64"/>
      <c r="AW2014" s="64"/>
      <c r="AX2014" s="64"/>
      <c r="AY2014" s="64"/>
      <c r="AZ2014" s="64"/>
      <c r="BA2014" s="64"/>
    </row>
    <row r="2015" spans="9:53" x14ac:dyDescent="0.3">
      <c r="I2015" s="45"/>
      <c r="J2015" s="45"/>
      <c r="Q2015" s="46"/>
      <c r="R2015" s="65"/>
      <c r="S2015" s="46"/>
      <c r="T2015" s="46"/>
      <c r="U2015" s="57"/>
      <c r="Z2015" s="64"/>
      <c r="AA2015" s="64"/>
      <c r="AB2015" s="64"/>
      <c r="AC2015" s="64"/>
      <c r="AD2015" s="64"/>
      <c r="AE2015" s="64"/>
      <c r="AF2015" s="64"/>
      <c r="AG2015" s="64"/>
      <c r="AH2015" s="64"/>
      <c r="AI2015" s="64"/>
      <c r="AJ2015" s="64"/>
      <c r="AK2015" s="64"/>
      <c r="AL2015" s="64"/>
      <c r="AM2015" s="64"/>
      <c r="AN2015" s="64"/>
      <c r="AO2015" s="64"/>
      <c r="AP2015" s="64"/>
      <c r="AQ2015" s="64"/>
      <c r="AR2015" s="64"/>
      <c r="AS2015" s="64"/>
      <c r="AT2015" s="64"/>
      <c r="AU2015" s="64"/>
      <c r="AV2015" s="64"/>
      <c r="AW2015" s="64"/>
      <c r="AX2015" s="64"/>
      <c r="AY2015" s="64"/>
      <c r="AZ2015" s="64"/>
      <c r="BA2015" s="64"/>
    </row>
    <row r="2016" spans="9:53" x14ac:dyDescent="0.3">
      <c r="I2016" s="45"/>
      <c r="J2016" s="45"/>
      <c r="Q2016" s="46"/>
      <c r="R2016" s="65"/>
      <c r="S2016" s="46"/>
      <c r="T2016" s="46"/>
      <c r="U2016" s="57"/>
      <c r="Z2016" s="64"/>
      <c r="AA2016" s="64"/>
      <c r="AB2016" s="64"/>
      <c r="AC2016" s="64"/>
      <c r="AD2016" s="64"/>
      <c r="AE2016" s="64"/>
      <c r="AF2016" s="64"/>
      <c r="AG2016" s="64"/>
      <c r="AH2016" s="64"/>
      <c r="AI2016" s="64"/>
      <c r="AJ2016" s="64"/>
      <c r="AK2016" s="64"/>
      <c r="AL2016" s="64"/>
      <c r="AM2016" s="64"/>
      <c r="AN2016" s="64"/>
      <c r="AO2016" s="64"/>
      <c r="AP2016" s="64"/>
      <c r="AQ2016" s="64"/>
      <c r="AR2016" s="64"/>
      <c r="AS2016" s="64"/>
      <c r="AT2016" s="64"/>
      <c r="AU2016" s="64"/>
      <c r="AV2016" s="64"/>
      <c r="AW2016" s="64"/>
      <c r="AX2016" s="64"/>
      <c r="AY2016" s="64"/>
      <c r="AZ2016" s="64"/>
      <c r="BA2016" s="64"/>
    </row>
    <row r="2017" spans="9:53" x14ac:dyDescent="0.3">
      <c r="I2017" s="45"/>
      <c r="J2017" s="45"/>
      <c r="Q2017" s="46"/>
      <c r="R2017" s="65"/>
      <c r="S2017" s="46"/>
      <c r="T2017" s="46"/>
      <c r="U2017" s="57"/>
      <c r="Z2017" s="64"/>
      <c r="AA2017" s="64"/>
      <c r="AB2017" s="64"/>
      <c r="AC2017" s="64"/>
      <c r="AD2017" s="64"/>
      <c r="AE2017" s="64"/>
      <c r="AF2017" s="64"/>
      <c r="AG2017" s="64"/>
      <c r="AH2017" s="64"/>
      <c r="AI2017" s="64"/>
      <c r="AJ2017" s="64"/>
      <c r="AK2017" s="64"/>
      <c r="AL2017" s="64"/>
      <c r="AM2017" s="64"/>
      <c r="AN2017" s="64"/>
      <c r="AO2017" s="64"/>
      <c r="AP2017" s="64"/>
      <c r="AQ2017" s="64"/>
      <c r="AR2017" s="64"/>
      <c r="AS2017" s="64"/>
      <c r="AT2017" s="64"/>
      <c r="AU2017" s="64"/>
      <c r="AV2017" s="64"/>
      <c r="AW2017" s="64"/>
      <c r="AX2017" s="64"/>
      <c r="AY2017" s="64"/>
      <c r="AZ2017" s="64"/>
      <c r="BA2017" s="64"/>
    </row>
    <row r="2018" spans="9:53" x14ac:dyDescent="0.3">
      <c r="I2018" s="45"/>
      <c r="J2018" s="45"/>
      <c r="Q2018" s="46"/>
      <c r="R2018" s="65"/>
      <c r="S2018" s="46"/>
      <c r="T2018" s="46"/>
      <c r="U2018" s="57"/>
      <c r="Z2018" s="64"/>
      <c r="AA2018" s="64"/>
      <c r="AB2018" s="64"/>
      <c r="AC2018" s="64"/>
      <c r="AD2018" s="64"/>
      <c r="AE2018" s="64"/>
      <c r="AF2018" s="64"/>
      <c r="AG2018" s="64"/>
      <c r="AH2018" s="64"/>
      <c r="AI2018" s="64"/>
      <c r="AJ2018" s="64"/>
      <c r="AK2018" s="64"/>
      <c r="AL2018" s="64"/>
      <c r="AM2018" s="64"/>
      <c r="AN2018" s="64"/>
      <c r="AO2018" s="64"/>
      <c r="AP2018" s="64"/>
      <c r="AQ2018" s="64"/>
      <c r="AR2018" s="64"/>
      <c r="AS2018" s="64"/>
      <c r="AT2018" s="64"/>
      <c r="AU2018" s="64"/>
      <c r="AV2018" s="64"/>
      <c r="AW2018" s="64"/>
      <c r="AX2018" s="64"/>
      <c r="AY2018" s="64"/>
      <c r="AZ2018" s="64"/>
      <c r="BA2018" s="64"/>
    </row>
    <row r="2019" spans="9:53" x14ac:dyDescent="0.3">
      <c r="I2019" s="45"/>
      <c r="J2019" s="45"/>
      <c r="Q2019" s="46"/>
      <c r="R2019" s="65"/>
      <c r="S2019" s="46"/>
      <c r="T2019" s="46"/>
      <c r="U2019" s="57"/>
      <c r="Z2019" s="64"/>
      <c r="AA2019" s="64"/>
      <c r="AB2019" s="64"/>
      <c r="AC2019" s="64"/>
      <c r="AD2019" s="64"/>
      <c r="AE2019" s="64"/>
      <c r="AF2019" s="64"/>
      <c r="AG2019" s="64"/>
      <c r="AH2019" s="64"/>
      <c r="AI2019" s="64"/>
      <c r="AJ2019" s="64"/>
      <c r="AK2019" s="64"/>
      <c r="AL2019" s="64"/>
      <c r="AM2019" s="64"/>
      <c r="AN2019" s="64"/>
      <c r="AO2019" s="64"/>
      <c r="AP2019" s="64"/>
      <c r="AQ2019" s="64"/>
      <c r="AR2019" s="64"/>
      <c r="AS2019" s="64"/>
      <c r="AT2019" s="64"/>
      <c r="AU2019" s="64"/>
      <c r="AV2019" s="64"/>
      <c r="AW2019" s="64"/>
      <c r="AX2019" s="64"/>
      <c r="AY2019" s="64"/>
      <c r="AZ2019" s="64"/>
      <c r="BA2019" s="64"/>
    </row>
    <row r="2020" spans="9:53" x14ac:dyDescent="0.3">
      <c r="I2020" s="45"/>
      <c r="J2020" s="45"/>
      <c r="Q2020" s="46"/>
      <c r="R2020" s="65"/>
      <c r="S2020" s="46"/>
      <c r="T2020" s="46"/>
      <c r="U2020" s="57"/>
      <c r="Z2020" s="64"/>
      <c r="AA2020" s="64"/>
      <c r="AB2020" s="64"/>
      <c r="AC2020" s="64"/>
      <c r="AD2020" s="64"/>
      <c r="AE2020" s="64"/>
      <c r="AF2020" s="64"/>
      <c r="AG2020" s="64"/>
      <c r="AH2020" s="64"/>
      <c r="AI2020" s="64"/>
      <c r="AJ2020" s="64"/>
      <c r="AK2020" s="64"/>
      <c r="AL2020" s="64"/>
      <c r="AM2020" s="64"/>
      <c r="AN2020" s="64"/>
      <c r="AO2020" s="64"/>
      <c r="AP2020" s="64"/>
      <c r="AQ2020" s="64"/>
      <c r="AR2020" s="64"/>
      <c r="AS2020" s="64"/>
      <c r="AT2020" s="64"/>
      <c r="AU2020" s="64"/>
      <c r="AV2020" s="64"/>
      <c r="AW2020" s="64"/>
      <c r="AX2020" s="64"/>
      <c r="AY2020" s="64"/>
      <c r="AZ2020" s="64"/>
      <c r="BA2020" s="64"/>
    </row>
    <row r="2021" spans="9:53" x14ac:dyDescent="0.3">
      <c r="I2021" s="45"/>
      <c r="J2021" s="45"/>
      <c r="Q2021" s="46"/>
      <c r="R2021" s="65"/>
      <c r="S2021" s="46"/>
      <c r="T2021" s="46"/>
      <c r="U2021" s="57"/>
      <c r="Z2021" s="64"/>
      <c r="AA2021" s="64"/>
      <c r="AB2021" s="64"/>
      <c r="AC2021" s="64"/>
      <c r="AD2021" s="64"/>
      <c r="AE2021" s="64"/>
      <c r="AF2021" s="64"/>
      <c r="AG2021" s="64"/>
      <c r="AH2021" s="64"/>
      <c r="AI2021" s="64"/>
      <c r="AJ2021" s="64"/>
      <c r="AK2021" s="64"/>
      <c r="AL2021" s="64"/>
      <c r="AM2021" s="64"/>
      <c r="AN2021" s="64"/>
      <c r="AO2021" s="64"/>
      <c r="AP2021" s="64"/>
      <c r="AQ2021" s="64"/>
      <c r="AR2021" s="64"/>
      <c r="AS2021" s="64"/>
      <c r="AT2021" s="64"/>
      <c r="AU2021" s="64"/>
      <c r="AV2021" s="64"/>
      <c r="AW2021" s="64"/>
      <c r="AX2021" s="64"/>
      <c r="AY2021" s="64"/>
      <c r="AZ2021" s="64"/>
      <c r="BA2021" s="64"/>
    </row>
    <row r="2022" spans="9:53" x14ac:dyDescent="0.3">
      <c r="I2022" s="45"/>
      <c r="J2022" s="45"/>
      <c r="Q2022" s="46"/>
      <c r="R2022" s="65"/>
      <c r="S2022" s="46"/>
      <c r="T2022" s="46"/>
      <c r="U2022" s="57"/>
      <c r="Z2022" s="64"/>
      <c r="AA2022" s="64"/>
      <c r="AB2022" s="64"/>
      <c r="AC2022" s="64"/>
      <c r="AD2022" s="64"/>
      <c r="AE2022" s="64"/>
      <c r="AF2022" s="64"/>
      <c r="AG2022" s="64"/>
      <c r="AH2022" s="64"/>
      <c r="AI2022" s="64"/>
      <c r="AJ2022" s="64"/>
      <c r="AK2022" s="64"/>
      <c r="AL2022" s="64"/>
      <c r="AM2022" s="64"/>
      <c r="AN2022" s="64"/>
      <c r="AO2022" s="64"/>
      <c r="AP2022" s="64"/>
      <c r="AQ2022" s="64"/>
      <c r="AR2022" s="64"/>
      <c r="AS2022" s="64"/>
      <c r="AT2022" s="64"/>
      <c r="AU2022" s="64"/>
      <c r="AV2022" s="64"/>
      <c r="AW2022" s="64"/>
      <c r="AX2022" s="64"/>
      <c r="AY2022" s="64"/>
      <c r="AZ2022" s="64"/>
      <c r="BA2022" s="64"/>
    </row>
    <row r="2023" spans="9:53" x14ac:dyDescent="0.3">
      <c r="I2023" s="45"/>
      <c r="J2023" s="45"/>
      <c r="Q2023" s="46"/>
      <c r="R2023" s="65"/>
      <c r="S2023" s="46"/>
      <c r="T2023" s="46"/>
      <c r="U2023" s="57"/>
      <c r="Z2023" s="64"/>
      <c r="AA2023" s="64"/>
      <c r="AB2023" s="64"/>
      <c r="AC2023" s="64"/>
      <c r="AD2023" s="64"/>
      <c r="AE2023" s="64"/>
      <c r="AF2023" s="64"/>
      <c r="AG2023" s="64"/>
      <c r="AH2023" s="64"/>
      <c r="AI2023" s="64"/>
      <c r="AJ2023" s="64"/>
      <c r="AK2023" s="64"/>
      <c r="AL2023" s="64"/>
      <c r="AM2023" s="64"/>
      <c r="AN2023" s="64"/>
      <c r="AO2023" s="64"/>
      <c r="AP2023" s="64"/>
      <c r="AQ2023" s="64"/>
      <c r="AR2023" s="64"/>
      <c r="AS2023" s="64"/>
      <c r="AT2023" s="64"/>
      <c r="AU2023" s="64"/>
      <c r="AV2023" s="64"/>
      <c r="AW2023" s="64"/>
      <c r="AX2023" s="64"/>
      <c r="AY2023" s="64"/>
      <c r="AZ2023" s="64"/>
      <c r="BA2023" s="64"/>
    </row>
    <row r="2024" spans="9:53" x14ac:dyDescent="0.3">
      <c r="I2024" s="45"/>
      <c r="J2024" s="45"/>
      <c r="Q2024" s="46"/>
      <c r="R2024" s="65"/>
      <c r="S2024" s="46"/>
      <c r="T2024" s="46"/>
      <c r="U2024" s="57"/>
      <c r="Z2024" s="64"/>
      <c r="AA2024" s="64"/>
      <c r="AB2024" s="64"/>
      <c r="AC2024" s="64"/>
      <c r="AD2024" s="64"/>
      <c r="AE2024" s="64"/>
      <c r="AF2024" s="64"/>
      <c r="AG2024" s="64"/>
      <c r="AH2024" s="64"/>
      <c r="AI2024" s="64"/>
      <c r="AJ2024" s="64"/>
      <c r="AK2024" s="64"/>
      <c r="AL2024" s="64"/>
      <c r="AM2024" s="64"/>
      <c r="AN2024" s="64"/>
      <c r="AO2024" s="64"/>
      <c r="AP2024" s="64"/>
      <c r="AQ2024" s="64"/>
      <c r="AR2024" s="64"/>
      <c r="AS2024" s="64"/>
      <c r="AT2024" s="64"/>
      <c r="AU2024" s="64"/>
      <c r="AV2024" s="64"/>
      <c r="AW2024" s="64"/>
      <c r="AX2024" s="64"/>
      <c r="AY2024" s="64"/>
      <c r="AZ2024" s="64"/>
      <c r="BA2024" s="64"/>
    </row>
    <row r="2025" spans="9:53" x14ac:dyDescent="0.3">
      <c r="I2025" s="45"/>
      <c r="J2025" s="45"/>
      <c r="Q2025" s="46"/>
      <c r="R2025" s="65"/>
      <c r="S2025" s="46"/>
      <c r="T2025" s="46"/>
      <c r="U2025" s="57"/>
      <c r="Z2025" s="64"/>
      <c r="AA2025" s="64"/>
      <c r="AB2025" s="64"/>
      <c r="AC2025" s="64"/>
      <c r="AD2025" s="64"/>
      <c r="AE2025" s="64"/>
      <c r="AF2025" s="64"/>
      <c r="AG2025" s="64"/>
      <c r="AH2025" s="64"/>
      <c r="AI2025" s="64"/>
      <c r="AJ2025" s="64"/>
      <c r="AK2025" s="64"/>
      <c r="AL2025" s="64"/>
      <c r="AM2025" s="64"/>
      <c r="AN2025" s="64"/>
      <c r="AO2025" s="64"/>
      <c r="AP2025" s="64"/>
      <c r="AQ2025" s="64"/>
      <c r="AR2025" s="64"/>
      <c r="AS2025" s="64"/>
      <c r="AT2025" s="64"/>
      <c r="AU2025" s="64"/>
      <c r="AV2025" s="64"/>
      <c r="AW2025" s="64"/>
      <c r="AX2025" s="64"/>
      <c r="AY2025" s="64"/>
      <c r="AZ2025" s="64"/>
      <c r="BA2025" s="64"/>
    </row>
    <row r="2026" spans="9:53" x14ac:dyDescent="0.3">
      <c r="I2026" s="45"/>
      <c r="J2026" s="45"/>
      <c r="Q2026" s="46"/>
      <c r="R2026" s="65"/>
      <c r="S2026" s="46"/>
      <c r="T2026" s="46"/>
      <c r="U2026" s="57"/>
      <c r="Z2026" s="64"/>
      <c r="AA2026" s="64"/>
      <c r="AB2026" s="64"/>
      <c r="AC2026" s="64"/>
      <c r="AD2026" s="64"/>
      <c r="AE2026" s="64"/>
      <c r="AF2026" s="64"/>
      <c r="AG2026" s="64"/>
      <c r="AH2026" s="64"/>
      <c r="AI2026" s="64"/>
      <c r="AJ2026" s="64"/>
      <c r="AK2026" s="64"/>
      <c r="AL2026" s="64"/>
      <c r="AM2026" s="64"/>
      <c r="AN2026" s="64"/>
      <c r="AO2026" s="64"/>
      <c r="AP2026" s="64"/>
      <c r="AQ2026" s="64"/>
      <c r="AR2026" s="64"/>
      <c r="AS2026" s="64"/>
      <c r="AT2026" s="64"/>
      <c r="AU2026" s="64"/>
      <c r="AV2026" s="64"/>
      <c r="AW2026" s="64"/>
      <c r="AX2026" s="64"/>
      <c r="AY2026" s="64"/>
      <c r="AZ2026" s="64"/>
      <c r="BA2026" s="64"/>
    </row>
    <row r="2027" spans="9:53" x14ac:dyDescent="0.3">
      <c r="I2027" s="45"/>
      <c r="J2027" s="45"/>
      <c r="Q2027" s="46"/>
      <c r="R2027" s="65"/>
      <c r="S2027" s="46"/>
      <c r="T2027" s="46"/>
      <c r="U2027" s="57"/>
      <c r="Z2027" s="64"/>
      <c r="AA2027" s="64"/>
      <c r="AB2027" s="64"/>
      <c r="AC2027" s="64"/>
      <c r="AD2027" s="64"/>
      <c r="AE2027" s="64"/>
      <c r="AF2027" s="64"/>
      <c r="AG2027" s="64"/>
      <c r="AH2027" s="64"/>
      <c r="AI2027" s="64"/>
      <c r="AJ2027" s="64"/>
      <c r="AK2027" s="64"/>
      <c r="AL2027" s="64"/>
      <c r="AM2027" s="64"/>
      <c r="AN2027" s="64"/>
      <c r="AO2027" s="64"/>
      <c r="AP2027" s="64"/>
      <c r="AQ2027" s="64"/>
      <c r="AR2027" s="64"/>
      <c r="AS2027" s="64"/>
      <c r="AT2027" s="64"/>
      <c r="AU2027" s="64"/>
      <c r="AV2027" s="64"/>
      <c r="AW2027" s="64"/>
      <c r="AX2027" s="64"/>
      <c r="AY2027" s="64"/>
      <c r="AZ2027" s="64"/>
      <c r="BA2027" s="64"/>
    </row>
    <row r="2028" spans="9:53" x14ac:dyDescent="0.3">
      <c r="I2028" s="45"/>
      <c r="J2028" s="45"/>
      <c r="Q2028" s="46"/>
      <c r="R2028" s="65"/>
      <c r="S2028" s="46"/>
      <c r="T2028" s="46"/>
      <c r="U2028" s="57"/>
      <c r="Z2028" s="64"/>
      <c r="AA2028" s="64"/>
      <c r="AB2028" s="64"/>
      <c r="AC2028" s="64"/>
      <c r="AD2028" s="64"/>
      <c r="AE2028" s="64"/>
      <c r="AF2028" s="64"/>
      <c r="AG2028" s="64"/>
      <c r="AH2028" s="64"/>
      <c r="AI2028" s="64"/>
      <c r="AJ2028" s="64"/>
      <c r="AK2028" s="64"/>
      <c r="AL2028" s="64"/>
      <c r="AM2028" s="64"/>
      <c r="AN2028" s="64"/>
      <c r="AO2028" s="64"/>
      <c r="AP2028" s="64"/>
      <c r="AQ2028" s="64"/>
      <c r="AR2028" s="64"/>
      <c r="AS2028" s="64"/>
      <c r="AT2028" s="64"/>
      <c r="AU2028" s="64"/>
      <c r="AV2028" s="64"/>
      <c r="AW2028" s="64"/>
      <c r="AX2028" s="64"/>
      <c r="AY2028" s="64"/>
      <c r="AZ2028" s="64"/>
      <c r="BA2028" s="64"/>
    </row>
    <row r="2029" spans="9:53" x14ac:dyDescent="0.3">
      <c r="I2029" s="45"/>
      <c r="J2029" s="45"/>
      <c r="Q2029" s="46"/>
      <c r="R2029" s="65"/>
      <c r="S2029" s="46"/>
      <c r="T2029" s="46"/>
      <c r="U2029" s="57"/>
      <c r="Z2029" s="64"/>
      <c r="AA2029" s="64"/>
      <c r="AB2029" s="64"/>
      <c r="AC2029" s="64"/>
      <c r="AD2029" s="64"/>
      <c r="AE2029" s="64"/>
      <c r="AF2029" s="64"/>
      <c r="AG2029" s="64"/>
      <c r="AH2029" s="64"/>
      <c r="AI2029" s="64"/>
      <c r="AJ2029" s="64"/>
      <c r="AK2029" s="64"/>
      <c r="AL2029" s="64"/>
      <c r="AM2029" s="64"/>
      <c r="AN2029" s="64"/>
      <c r="AO2029" s="64"/>
      <c r="AP2029" s="64"/>
      <c r="AQ2029" s="64"/>
      <c r="AR2029" s="64"/>
      <c r="AS2029" s="64"/>
      <c r="AT2029" s="64"/>
      <c r="AU2029" s="64"/>
      <c r="AV2029" s="64"/>
      <c r="AW2029" s="64"/>
      <c r="AX2029" s="64"/>
      <c r="AY2029" s="64"/>
      <c r="AZ2029" s="64"/>
      <c r="BA2029" s="64"/>
    </row>
    <row r="2030" spans="9:53" x14ac:dyDescent="0.3">
      <c r="I2030" s="45"/>
      <c r="J2030" s="45"/>
      <c r="Q2030" s="46"/>
      <c r="R2030" s="65"/>
      <c r="S2030" s="46"/>
      <c r="T2030" s="46"/>
      <c r="U2030" s="57"/>
      <c r="Z2030" s="64"/>
      <c r="AA2030" s="64"/>
      <c r="AB2030" s="64"/>
      <c r="AC2030" s="64"/>
      <c r="AD2030" s="64"/>
      <c r="AE2030" s="64"/>
      <c r="AF2030" s="64"/>
      <c r="AG2030" s="64"/>
      <c r="AH2030" s="64"/>
      <c r="AI2030" s="64"/>
      <c r="AJ2030" s="64"/>
      <c r="AK2030" s="64"/>
      <c r="AL2030" s="64"/>
      <c r="AM2030" s="64"/>
      <c r="AN2030" s="64"/>
      <c r="AO2030" s="64"/>
      <c r="AP2030" s="64"/>
      <c r="AQ2030" s="64"/>
      <c r="AR2030" s="64"/>
      <c r="AS2030" s="64"/>
      <c r="AT2030" s="64"/>
      <c r="AU2030" s="64"/>
      <c r="AV2030" s="64"/>
      <c r="AW2030" s="64"/>
      <c r="AX2030" s="64"/>
      <c r="AY2030" s="64"/>
      <c r="AZ2030" s="64"/>
      <c r="BA2030" s="64"/>
    </row>
    <row r="2031" spans="9:53" x14ac:dyDescent="0.3">
      <c r="I2031" s="45"/>
      <c r="J2031" s="45"/>
      <c r="Q2031" s="46"/>
      <c r="R2031" s="65"/>
      <c r="S2031" s="46"/>
      <c r="T2031" s="46"/>
      <c r="U2031" s="57"/>
      <c r="Z2031" s="64"/>
      <c r="AA2031" s="64"/>
      <c r="AB2031" s="64"/>
      <c r="AC2031" s="64"/>
      <c r="AD2031" s="64"/>
      <c r="AE2031" s="64"/>
      <c r="AF2031" s="64"/>
      <c r="AG2031" s="64"/>
      <c r="AH2031" s="64"/>
      <c r="AI2031" s="64"/>
      <c r="AJ2031" s="64"/>
      <c r="AK2031" s="64"/>
      <c r="AL2031" s="64"/>
      <c r="AM2031" s="64"/>
      <c r="AN2031" s="64"/>
      <c r="AO2031" s="64"/>
      <c r="AP2031" s="64"/>
      <c r="AQ2031" s="64"/>
      <c r="AR2031" s="64"/>
      <c r="AS2031" s="64"/>
      <c r="AT2031" s="64"/>
      <c r="AU2031" s="64"/>
      <c r="AV2031" s="64"/>
      <c r="AW2031" s="64"/>
      <c r="AX2031" s="64"/>
      <c r="AY2031" s="64"/>
      <c r="AZ2031" s="64"/>
      <c r="BA2031" s="64"/>
    </row>
    <row r="2032" spans="9:53" x14ac:dyDescent="0.3">
      <c r="I2032" s="45"/>
      <c r="J2032" s="45"/>
      <c r="Q2032" s="46"/>
      <c r="R2032" s="65"/>
      <c r="S2032" s="46"/>
      <c r="T2032" s="46"/>
      <c r="U2032" s="57"/>
      <c r="Z2032" s="64"/>
      <c r="AA2032" s="64"/>
      <c r="AB2032" s="64"/>
      <c r="AC2032" s="64"/>
      <c r="AD2032" s="64"/>
      <c r="AE2032" s="64"/>
      <c r="AF2032" s="64"/>
      <c r="AG2032" s="64"/>
      <c r="AH2032" s="64"/>
      <c r="AI2032" s="64"/>
      <c r="AJ2032" s="64"/>
      <c r="AK2032" s="64"/>
      <c r="AL2032" s="64"/>
      <c r="AM2032" s="64"/>
      <c r="AN2032" s="64"/>
      <c r="AO2032" s="64"/>
      <c r="AP2032" s="64"/>
      <c r="AQ2032" s="64"/>
      <c r="AR2032" s="64"/>
      <c r="AS2032" s="64"/>
      <c r="AT2032" s="64"/>
      <c r="AU2032" s="64"/>
      <c r="AV2032" s="64"/>
      <c r="AW2032" s="64"/>
      <c r="AX2032" s="64"/>
      <c r="AY2032" s="64"/>
      <c r="AZ2032" s="64"/>
      <c r="BA2032" s="64"/>
    </row>
    <row r="2033" spans="9:53" x14ac:dyDescent="0.3">
      <c r="I2033" s="45"/>
      <c r="J2033" s="45"/>
      <c r="Q2033" s="46"/>
      <c r="R2033" s="65"/>
      <c r="S2033" s="46"/>
      <c r="T2033" s="46"/>
      <c r="U2033" s="57"/>
      <c r="Z2033" s="64"/>
      <c r="AA2033" s="64"/>
      <c r="AB2033" s="64"/>
      <c r="AC2033" s="64"/>
      <c r="AD2033" s="64"/>
      <c r="AE2033" s="64"/>
      <c r="AF2033" s="64"/>
      <c r="AG2033" s="64"/>
      <c r="AH2033" s="64"/>
      <c r="AI2033" s="64"/>
      <c r="AJ2033" s="64"/>
      <c r="AK2033" s="64"/>
      <c r="AL2033" s="64"/>
      <c r="AM2033" s="64"/>
      <c r="AN2033" s="64"/>
      <c r="AO2033" s="64"/>
      <c r="AP2033" s="64"/>
      <c r="AQ2033" s="64"/>
      <c r="AR2033" s="64"/>
      <c r="AS2033" s="64"/>
      <c r="AT2033" s="64"/>
      <c r="AU2033" s="64"/>
      <c r="AV2033" s="64"/>
      <c r="AW2033" s="64"/>
      <c r="AX2033" s="64"/>
      <c r="AY2033" s="64"/>
      <c r="AZ2033" s="64"/>
      <c r="BA2033" s="64"/>
    </row>
    <row r="2034" spans="9:53" x14ac:dyDescent="0.3">
      <c r="I2034" s="45"/>
      <c r="J2034" s="45"/>
      <c r="Q2034" s="46"/>
      <c r="R2034" s="65"/>
      <c r="S2034" s="46"/>
      <c r="T2034" s="46"/>
      <c r="U2034" s="57"/>
      <c r="Z2034" s="64"/>
      <c r="AA2034" s="64"/>
      <c r="AB2034" s="64"/>
      <c r="AC2034" s="64"/>
      <c r="AD2034" s="64"/>
      <c r="AE2034" s="64"/>
      <c r="AF2034" s="64"/>
      <c r="AG2034" s="64"/>
      <c r="AH2034" s="64"/>
      <c r="AI2034" s="64"/>
      <c r="AJ2034" s="64"/>
      <c r="AK2034" s="64"/>
      <c r="AL2034" s="64"/>
      <c r="AM2034" s="64"/>
      <c r="AN2034" s="64"/>
      <c r="AO2034" s="64"/>
      <c r="AP2034" s="64"/>
      <c r="AQ2034" s="64"/>
      <c r="AR2034" s="64"/>
      <c r="AS2034" s="64"/>
      <c r="AT2034" s="64"/>
      <c r="AU2034" s="64"/>
      <c r="AV2034" s="64"/>
      <c r="AW2034" s="64"/>
      <c r="AX2034" s="64"/>
      <c r="AY2034" s="64"/>
      <c r="AZ2034" s="64"/>
      <c r="BA2034" s="64"/>
    </row>
    <row r="2035" spans="9:53" x14ac:dyDescent="0.3">
      <c r="I2035" s="45"/>
      <c r="J2035" s="45"/>
      <c r="Q2035" s="46"/>
      <c r="R2035" s="65"/>
      <c r="S2035" s="46"/>
      <c r="T2035" s="46"/>
      <c r="U2035" s="57"/>
      <c r="Z2035" s="64"/>
      <c r="AA2035" s="64"/>
      <c r="AB2035" s="64"/>
      <c r="AC2035" s="64"/>
      <c r="AD2035" s="64"/>
      <c r="AE2035" s="64"/>
      <c r="AF2035" s="64"/>
      <c r="AG2035" s="64"/>
      <c r="AH2035" s="64"/>
      <c r="AI2035" s="64"/>
      <c r="AJ2035" s="64"/>
      <c r="AK2035" s="64"/>
      <c r="AL2035" s="64"/>
      <c r="AM2035" s="64"/>
      <c r="AN2035" s="64"/>
      <c r="AO2035" s="64"/>
      <c r="AP2035" s="64"/>
      <c r="AQ2035" s="64"/>
      <c r="AR2035" s="64"/>
      <c r="AS2035" s="64"/>
      <c r="AT2035" s="64"/>
      <c r="AU2035" s="64"/>
      <c r="AV2035" s="64"/>
      <c r="AW2035" s="64"/>
      <c r="AX2035" s="64"/>
      <c r="AY2035" s="64"/>
      <c r="AZ2035" s="64"/>
      <c r="BA2035" s="64"/>
    </row>
    <row r="2036" spans="9:53" x14ac:dyDescent="0.3">
      <c r="I2036" s="45"/>
      <c r="J2036" s="45"/>
      <c r="Q2036" s="46"/>
      <c r="R2036" s="65"/>
      <c r="S2036" s="46"/>
      <c r="T2036" s="46"/>
      <c r="U2036" s="57"/>
      <c r="Z2036" s="64"/>
      <c r="AA2036" s="64"/>
      <c r="AB2036" s="64"/>
      <c r="AC2036" s="64"/>
      <c r="AD2036" s="64"/>
      <c r="AE2036" s="64"/>
      <c r="AF2036" s="64"/>
      <c r="AG2036" s="64"/>
      <c r="AH2036" s="64"/>
      <c r="AI2036" s="64"/>
      <c r="AJ2036" s="64"/>
      <c r="AK2036" s="64"/>
      <c r="AL2036" s="64"/>
      <c r="AM2036" s="64"/>
      <c r="AN2036" s="64"/>
      <c r="AO2036" s="64"/>
      <c r="AP2036" s="64"/>
      <c r="AQ2036" s="64"/>
      <c r="AR2036" s="64"/>
      <c r="AS2036" s="64"/>
      <c r="AT2036" s="64"/>
      <c r="AU2036" s="64"/>
      <c r="AV2036" s="64"/>
      <c r="AW2036" s="64"/>
      <c r="AX2036" s="64"/>
      <c r="AY2036" s="64"/>
      <c r="AZ2036" s="64"/>
      <c r="BA2036" s="64"/>
    </row>
    <row r="2037" spans="9:53" x14ac:dyDescent="0.3">
      <c r="I2037" s="45"/>
      <c r="J2037" s="45"/>
      <c r="Q2037" s="46"/>
      <c r="R2037" s="65"/>
      <c r="S2037" s="46"/>
      <c r="T2037" s="46"/>
      <c r="U2037" s="57"/>
      <c r="Z2037" s="64"/>
      <c r="AA2037" s="64"/>
      <c r="AB2037" s="64"/>
      <c r="AC2037" s="64"/>
      <c r="AD2037" s="64"/>
      <c r="AE2037" s="64"/>
      <c r="AF2037" s="64"/>
      <c r="AG2037" s="64"/>
      <c r="AH2037" s="64"/>
      <c r="AI2037" s="64"/>
      <c r="AJ2037" s="64"/>
      <c r="AK2037" s="64"/>
      <c r="AL2037" s="64"/>
      <c r="AM2037" s="64"/>
      <c r="AN2037" s="64"/>
      <c r="AO2037" s="64"/>
      <c r="AP2037" s="64"/>
      <c r="AQ2037" s="64"/>
      <c r="AR2037" s="64"/>
      <c r="AS2037" s="64"/>
      <c r="AT2037" s="64"/>
      <c r="AU2037" s="64"/>
      <c r="AV2037" s="64"/>
      <c r="AW2037" s="64"/>
      <c r="AX2037" s="64"/>
      <c r="AY2037" s="64"/>
      <c r="AZ2037" s="64"/>
      <c r="BA2037" s="64"/>
    </row>
    <row r="2038" spans="9:53" x14ac:dyDescent="0.3">
      <c r="I2038" s="45"/>
      <c r="J2038" s="45"/>
      <c r="Q2038" s="46"/>
      <c r="R2038" s="65"/>
      <c r="S2038" s="46"/>
      <c r="T2038" s="46"/>
      <c r="U2038" s="57"/>
      <c r="Z2038" s="64"/>
      <c r="AA2038" s="64"/>
      <c r="AB2038" s="64"/>
      <c r="AC2038" s="64"/>
      <c r="AD2038" s="64"/>
      <c r="AE2038" s="64"/>
      <c r="AF2038" s="64"/>
      <c r="AG2038" s="64"/>
      <c r="AH2038" s="64"/>
      <c r="AI2038" s="64"/>
      <c r="AJ2038" s="64"/>
      <c r="AK2038" s="64"/>
      <c r="AL2038" s="64"/>
      <c r="AM2038" s="64"/>
      <c r="AN2038" s="64"/>
      <c r="AO2038" s="64"/>
      <c r="AP2038" s="64"/>
      <c r="AQ2038" s="64"/>
      <c r="AR2038" s="64"/>
      <c r="AS2038" s="64"/>
      <c r="AT2038" s="64"/>
      <c r="AU2038" s="64"/>
      <c r="AV2038" s="64"/>
      <c r="AW2038" s="64"/>
      <c r="AX2038" s="64"/>
      <c r="AY2038" s="64"/>
      <c r="AZ2038" s="64"/>
      <c r="BA2038" s="64"/>
    </row>
    <row r="2039" spans="9:53" x14ac:dyDescent="0.3">
      <c r="I2039" s="45"/>
      <c r="J2039" s="45"/>
      <c r="Q2039" s="46"/>
      <c r="R2039" s="65"/>
      <c r="S2039" s="46"/>
      <c r="T2039" s="46"/>
      <c r="U2039" s="57"/>
      <c r="Z2039" s="64"/>
      <c r="AA2039" s="64"/>
      <c r="AB2039" s="64"/>
      <c r="AC2039" s="64"/>
      <c r="AD2039" s="64"/>
      <c r="AE2039" s="64"/>
      <c r="AF2039" s="64"/>
      <c r="AG2039" s="64"/>
      <c r="AH2039" s="64"/>
      <c r="AI2039" s="64"/>
      <c r="AJ2039" s="64"/>
      <c r="AK2039" s="64"/>
      <c r="AL2039" s="64"/>
      <c r="AM2039" s="64"/>
      <c r="AN2039" s="64"/>
      <c r="AO2039" s="64"/>
      <c r="AP2039" s="64"/>
      <c r="AQ2039" s="64"/>
      <c r="AR2039" s="64"/>
      <c r="AS2039" s="64"/>
      <c r="AT2039" s="64"/>
      <c r="AU2039" s="64"/>
      <c r="AV2039" s="64"/>
      <c r="AW2039" s="64"/>
      <c r="AX2039" s="64"/>
      <c r="AY2039" s="64"/>
      <c r="AZ2039" s="64"/>
      <c r="BA2039" s="64"/>
    </row>
    <row r="2040" spans="9:53" x14ac:dyDescent="0.3">
      <c r="I2040" s="45"/>
      <c r="J2040" s="45"/>
      <c r="Q2040" s="46"/>
      <c r="R2040" s="65"/>
      <c r="S2040" s="46"/>
      <c r="T2040" s="46"/>
      <c r="U2040" s="57"/>
      <c r="Z2040" s="64"/>
      <c r="AA2040" s="64"/>
      <c r="AB2040" s="64"/>
      <c r="AC2040" s="64"/>
      <c r="AD2040" s="64"/>
      <c r="AE2040" s="64"/>
      <c r="AF2040" s="64"/>
      <c r="AG2040" s="64"/>
      <c r="AH2040" s="64"/>
      <c r="AI2040" s="64"/>
      <c r="AJ2040" s="64"/>
      <c r="AK2040" s="64"/>
      <c r="AL2040" s="64"/>
      <c r="AM2040" s="64"/>
      <c r="AN2040" s="64"/>
      <c r="AO2040" s="64"/>
      <c r="AP2040" s="64"/>
      <c r="AQ2040" s="64"/>
      <c r="AR2040" s="64"/>
      <c r="AS2040" s="64"/>
      <c r="AT2040" s="64"/>
      <c r="AU2040" s="64"/>
      <c r="AV2040" s="64"/>
      <c r="AW2040" s="64"/>
      <c r="AX2040" s="64"/>
      <c r="AY2040" s="64"/>
      <c r="AZ2040" s="64"/>
      <c r="BA2040" s="64"/>
    </row>
    <row r="2041" spans="9:53" x14ac:dyDescent="0.3">
      <c r="I2041" s="45"/>
      <c r="J2041" s="45"/>
      <c r="Q2041" s="46"/>
      <c r="R2041" s="65"/>
      <c r="S2041" s="46"/>
      <c r="T2041" s="46"/>
      <c r="U2041" s="57"/>
      <c r="Z2041" s="64"/>
      <c r="AA2041" s="64"/>
      <c r="AB2041" s="64"/>
      <c r="AC2041" s="64"/>
      <c r="AD2041" s="64"/>
      <c r="AE2041" s="64"/>
      <c r="AF2041" s="64"/>
      <c r="AG2041" s="64"/>
      <c r="AH2041" s="64"/>
      <c r="AI2041" s="64"/>
      <c r="AJ2041" s="64"/>
      <c r="AK2041" s="64"/>
      <c r="AL2041" s="64"/>
      <c r="AM2041" s="64"/>
      <c r="AN2041" s="64"/>
      <c r="AO2041" s="64"/>
      <c r="AP2041" s="64"/>
      <c r="AQ2041" s="64"/>
      <c r="AR2041" s="64"/>
      <c r="AS2041" s="64"/>
      <c r="AT2041" s="64"/>
      <c r="AU2041" s="64"/>
      <c r="AV2041" s="64"/>
      <c r="AW2041" s="64"/>
      <c r="AX2041" s="64"/>
      <c r="AY2041" s="64"/>
      <c r="AZ2041" s="64"/>
      <c r="BA2041" s="64"/>
    </row>
    <row r="2042" spans="9:53" x14ac:dyDescent="0.3">
      <c r="I2042" s="45"/>
      <c r="J2042" s="45"/>
      <c r="Q2042" s="46"/>
      <c r="R2042" s="65"/>
      <c r="S2042" s="46"/>
      <c r="T2042" s="46"/>
      <c r="U2042" s="57"/>
      <c r="Z2042" s="64"/>
      <c r="AA2042" s="64"/>
      <c r="AB2042" s="64"/>
      <c r="AC2042" s="64"/>
      <c r="AD2042" s="64"/>
      <c r="AE2042" s="64"/>
      <c r="AF2042" s="64"/>
      <c r="AG2042" s="64"/>
      <c r="AH2042" s="64"/>
      <c r="AI2042" s="64"/>
      <c r="AJ2042" s="64"/>
      <c r="AK2042" s="64"/>
      <c r="AL2042" s="64"/>
      <c r="AM2042" s="64"/>
      <c r="AN2042" s="64"/>
      <c r="AO2042" s="64"/>
      <c r="AP2042" s="64"/>
      <c r="AQ2042" s="64"/>
      <c r="AR2042" s="64"/>
      <c r="AS2042" s="64"/>
      <c r="AT2042" s="64"/>
      <c r="AU2042" s="64"/>
      <c r="AV2042" s="64"/>
      <c r="AW2042" s="64"/>
      <c r="AX2042" s="64"/>
      <c r="AY2042" s="64"/>
      <c r="AZ2042" s="64"/>
      <c r="BA2042" s="64"/>
    </row>
    <row r="2043" spans="9:53" x14ac:dyDescent="0.3">
      <c r="I2043" s="45"/>
      <c r="J2043" s="45"/>
      <c r="Q2043" s="46"/>
      <c r="R2043" s="65"/>
      <c r="S2043" s="46"/>
      <c r="T2043" s="46"/>
      <c r="U2043" s="57"/>
      <c r="Z2043" s="64"/>
      <c r="AA2043" s="64"/>
      <c r="AB2043" s="64"/>
      <c r="AC2043" s="64"/>
      <c r="AD2043" s="64"/>
      <c r="AE2043" s="64"/>
      <c r="AF2043" s="64"/>
      <c r="AG2043" s="64"/>
      <c r="AH2043" s="64"/>
      <c r="AI2043" s="64"/>
      <c r="AJ2043" s="64"/>
      <c r="AK2043" s="64"/>
      <c r="AL2043" s="64"/>
      <c r="AM2043" s="64"/>
      <c r="AN2043" s="64"/>
      <c r="AO2043" s="64"/>
      <c r="AP2043" s="64"/>
      <c r="AQ2043" s="64"/>
      <c r="AR2043" s="64"/>
      <c r="AS2043" s="64"/>
      <c r="AT2043" s="64"/>
      <c r="AU2043" s="64"/>
      <c r="AV2043" s="64"/>
      <c r="AW2043" s="64"/>
      <c r="AX2043" s="64"/>
      <c r="AY2043" s="64"/>
      <c r="AZ2043" s="64"/>
      <c r="BA2043" s="64"/>
    </row>
    <row r="2044" spans="9:53" x14ac:dyDescent="0.3">
      <c r="I2044" s="45"/>
      <c r="J2044" s="45"/>
      <c r="Q2044" s="46"/>
      <c r="R2044" s="65"/>
      <c r="S2044" s="46"/>
      <c r="T2044" s="46"/>
      <c r="U2044" s="57"/>
      <c r="Z2044" s="64"/>
      <c r="AA2044" s="64"/>
      <c r="AB2044" s="64"/>
      <c r="AC2044" s="64"/>
      <c r="AD2044" s="64"/>
      <c r="AE2044" s="64"/>
      <c r="AF2044" s="64"/>
      <c r="AG2044" s="64"/>
      <c r="AH2044" s="64"/>
      <c r="AI2044" s="64"/>
      <c r="AJ2044" s="64"/>
      <c r="AK2044" s="64"/>
      <c r="AL2044" s="64"/>
      <c r="AM2044" s="64"/>
      <c r="AN2044" s="64"/>
      <c r="AO2044" s="64"/>
      <c r="AP2044" s="64"/>
      <c r="AQ2044" s="64"/>
      <c r="AR2044" s="64"/>
      <c r="AS2044" s="64"/>
      <c r="AT2044" s="64"/>
      <c r="AU2044" s="64"/>
      <c r="AV2044" s="64"/>
      <c r="AW2044" s="64"/>
      <c r="AX2044" s="64"/>
      <c r="AY2044" s="64"/>
      <c r="AZ2044" s="64"/>
      <c r="BA2044" s="64"/>
    </row>
    <row r="2045" spans="9:53" x14ac:dyDescent="0.3">
      <c r="I2045" s="45"/>
      <c r="J2045" s="45"/>
      <c r="Q2045" s="46"/>
      <c r="R2045" s="65"/>
      <c r="S2045" s="46"/>
      <c r="T2045" s="46"/>
      <c r="U2045" s="57"/>
      <c r="Z2045" s="64"/>
      <c r="AA2045" s="64"/>
      <c r="AB2045" s="64"/>
      <c r="AC2045" s="64"/>
      <c r="AD2045" s="64"/>
      <c r="AE2045" s="64"/>
      <c r="AF2045" s="64"/>
      <c r="AG2045" s="64"/>
      <c r="AH2045" s="64"/>
      <c r="AI2045" s="64"/>
      <c r="AJ2045" s="64"/>
      <c r="AK2045" s="64"/>
      <c r="AL2045" s="64"/>
      <c r="AM2045" s="64"/>
      <c r="AN2045" s="64"/>
      <c r="AO2045" s="64"/>
      <c r="AP2045" s="64"/>
      <c r="AQ2045" s="64"/>
      <c r="AR2045" s="64"/>
      <c r="AS2045" s="64"/>
      <c r="AT2045" s="64"/>
      <c r="AU2045" s="64"/>
      <c r="AV2045" s="64"/>
      <c r="AW2045" s="64"/>
      <c r="AX2045" s="64"/>
      <c r="AY2045" s="64"/>
      <c r="AZ2045" s="64"/>
      <c r="BA2045" s="64"/>
    </row>
    <row r="2046" spans="9:53" x14ac:dyDescent="0.3">
      <c r="I2046" s="45"/>
      <c r="J2046" s="45"/>
      <c r="Q2046" s="46"/>
      <c r="R2046" s="65"/>
      <c r="S2046" s="46"/>
      <c r="T2046" s="46"/>
      <c r="U2046" s="57"/>
      <c r="Z2046" s="64"/>
      <c r="AA2046" s="64"/>
      <c r="AB2046" s="64"/>
      <c r="AC2046" s="64"/>
      <c r="AD2046" s="64"/>
      <c r="AE2046" s="64"/>
      <c r="AF2046" s="64"/>
      <c r="AG2046" s="64"/>
      <c r="AH2046" s="64"/>
      <c r="AI2046" s="64"/>
      <c r="AJ2046" s="64"/>
      <c r="AK2046" s="64"/>
      <c r="AL2046" s="64"/>
      <c r="AM2046" s="64"/>
      <c r="AN2046" s="64"/>
      <c r="AO2046" s="64"/>
      <c r="AP2046" s="64"/>
      <c r="AQ2046" s="64"/>
      <c r="AR2046" s="64"/>
      <c r="AS2046" s="64"/>
      <c r="AT2046" s="64"/>
      <c r="AU2046" s="64"/>
      <c r="AV2046" s="64"/>
      <c r="AW2046" s="64"/>
      <c r="AX2046" s="64"/>
      <c r="AY2046" s="64"/>
      <c r="AZ2046" s="64"/>
      <c r="BA2046" s="64"/>
    </row>
    <row r="2047" spans="9:53" x14ac:dyDescent="0.3">
      <c r="I2047" s="45"/>
      <c r="J2047" s="45"/>
      <c r="Q2047" s="46"/>
      <c r="R2047" s="65"/>
      <c r="S2047" s="46"/>
      <c r="T2047" s="46"/>
      <c r="U2047" s="57"/>
      <c r="Z2047" s="64"/>
      <c r="AA2047" s="64"/>
      <c r="AB2047" s="64"/>
      <c r="AC2047" s="64"/>
      <c r="AD2047" s="64"/>
      <c r="AE2047" s="64"/>
      <c r="AF2047" s="64"/>
      <c r="AG2047" s="64"/>
      <c r="AH2047" s="64"/>
      <c r="AI2047" s="64"/>
      <c r="AJ2047" s="64"/>
      <c r="AK2047" s="64"/>
      <c r="AL2047" s="64"/>
      <c r="AM2047" s="64"/>
      <c r="AN2047" s="64"/>
      <c r="AO2047" s="64"/>
      <c r="AP2047" s="64"/>
      <c r="AQ2047" s="64"/>
      <c r="AR2047" s="64"/>
      <c r="AS2047" s="64"/>
      <c r="AT2047" s="64"/>
      <c r="AU2047" s="64"/>
      <c r="AV2047" s="64"/>
      <c r="AW2047" s="64"/>
      <c r="AX2047" s="64"/>
      <c r="AY2047" s="64"/>
      <c r="AZ2047" s="64"/>
      <c r="BA2047" s="64"/>
    </row>
    <row r="2048" spans="9:53" x14ac:dyDescent="0.3">
      <c r="I2048" s="45"/>
      <c r="J2048" s="45"/>
      <c r="Q2048" s="46"/>
      <c r="R2048" s="65"/>
      <c r="S2048" s="46"/>
      <c r="T2048" s="46"/>
      <c r="U2048" s="57"/>
      <c r="Z2048" s="64"/>
      <c r="AA2048" s="64"/>
      <c r="AB2048" s="64"/>
      <c r="AC2048" s="64"/>
      <c r="AD2048" s="64"/>
      <c r="AE2048" s="64"/>
      <c r="AF2048" s="64"/>
      <c r="AG2048" s="64"/>
      <c r="AH2048" s="64"/>
      <c r="AI2048" s="64"/>
      <c r="AJ2048" s="64"/>
      <c r="AK2048" s="64"/>
      <c r="AL2048" s="64"/>
      <c r="AM2048" s="64"/>
      <c r="AN2048" s="64"/>
      <c r="AO2048" s="64"/>
      <c r="AP2048" s="64"/>
      <c r="AQ2048" s="64"/>
      <c r="AR2048" s="64"/>
      <c r="AS2048" s="64"/>
      <c r="AT2048" s="64"/>
      <c r="AU2048" s="64"/>
      <c r="AV2048" s="64"/>
      <c r="AW2048" s="64"/>
      <c r="AX2048" s="64"/>
      <c r="AY2048" s="64"/>
      <c r="AZ2048" s="64"/>
      <c r="BA2048" s="64"/>
    </row>
    <row r="2049" spans="9:53" x14ac:dyDescent="0.3">
      <c r="I2049" s="45"/>
      <c r="J2049" s="45"/>
      <c r="Q2049" s="46"/>
      <c r="R2049" s="65"/>
      <c r="S2049" s="46"/>
      <c r="T2049" s="46"/>
      <c r="U2049" s="57"/>
      <c r="Z2049" s="64"/>
      <c r="AA2049" s="64"/>
      <c r="AB2049" s="64"/>
      <c r="AC2049" s="64"/>
      <c r="AD2049" s="64"/>
      <c r="AE2049" s="64"/>
      <c r="AF2049" s="64"/>
      <c r="AG2049" s="64"/>
      <c r="AH2049" s="64"/>
      <c r="AI2049" s="64"/>
      <c r="AJ2049" s="64"/>
      <c r="AK2049" s="64"/>
      <c r="AL2049" s="64"/>
      <c r="AM2049" s="64"/>
      <c r="AN2049" s="64"/>
      <c r="AO2049" s="64"/>
      <c r="AP2049" s="64"/>
      <c r="AQ2049" s="64"/>
      <c r="AR2049" s="64"/>
      <c r="AS2049" s="64"/>
      <c r="AT2049" s="64"/>
      <c r="AU2049" s="64"/>
      <c r="AV2049" s="64"/>
      <c r="AW2049" s="64"/>
      <c r="AX2049" s="64"/>
      <c r="AY2049" s="64"/>
      <c r="AZ2049" s="64"/>
      <c r="BA2049" s="64"/>
    </row>
    <row r="2050" spans="9:53" x14ac:dyDescent="0.3">
      <c r="I2050" s="45"/>
      <c r="J2050" s="45"/>
      <c r="Q2050" s="46"/>
      <c r="R2050" s="65"/>
      <c r="S2050" s="46"/>
      <c r="T2050" s="46"/>
      <c r="U2050" s="57"/>
      <c r="Z2050" s="64"/>
      <c r="AA2050" s="64"/>
      <c r="AB2050" s="64"/>
      <c r="AC2050" s="64"/>
      <c r="AD2050" s="64"/>
      <c r="AE2050" s="64"/>
      <c r="AF2050" s="64"/>
      <c r="AG2050" s="64"/>
      <c r="AH2050" s="64"/>
      <c r="AI2050" s="64"/>
      <c r="AJ2050" s="64"/>
      <c r="AK2050" s="64"/>
      <c r="AL2050" s="64"/>
      <c r="AM2050" s="64"/>
      <c r="AN2050" s="64"/>
      <c r="AO2050" s="64"/>
      <c r="AP2050" s="64"/>
      <c r="AQ2050" s="64"/>
      <c r="AR2050" s="64"/>
      <c r="AS2050" s="64"/>
      <c r="AT2050" s="64"/>
      <c r="AU2050" s="64"/>
      <c r="AV2050" s="64"/>
      <c r="AW2050" s="64"/>
      <c r="AX2050" s="64"/>
      <c r="AY2050" s="64"/>
      <c r="AZ2050" s="64"/>
      <c r="BA2050" s="64"/>
    </row>
    <row r="2051" spans="9:53" x14ac:dyDescent="0.3">
      <c r="I2051" s="45"/>
      <c r="J2051" s="45"/>
      <c r="Q2051" s="46"/>
      <c r="R2051" s="65"/>
      <c r="S2051" s="46"/>
      <c r="T2051" s="46"/>
      <c r="U2051" s="57"/>
      <c r="Z2051" s="64"/>
      <c r="AA2051" s="64"/>
      <c r="AB2051" s="64"/>
      <c r="AC2051" s="64"/>
      <c r="AD2051" s="64"/>
      <c r="AE2051" s="64"/>
      <c r="AF2051" s="64"/>
      <c r="AG2051" s="64"/>
      <c r="AH2051" s="64"/>
      <c r="AI2051" s="64"/>
      <c r="AJ2051" s="64"/>
      <c r="AK2051" s="64"/>
      <c r="AL2051" s="64"/>
      <c r="AM2051" s="64"/>
      <c r="AN2051" s="64"/>
      <c r="AO2051" s="64"/>
      <c r="AP2051" s="64"/>
      <c r="AQ2051" s="64"/>
      <c r="AR2051" s="64"/>
      <c r="AS2051" s="64"/>
      <c r="AT2051" s="64"/>
      <c r="AU2051" s="64"/>
      <c r="AV2051" s="64"/>
      <c r="AW2051" s="64"/>
      <c r="AX2051" s="64"/>
      <c r="AY2051" s="64"/>
      <c r="AZ2051" s="64"/>
      <c r="BA2051" s="64"/>
    </row>
    <row r="2052" spans="9:53" x14ac:dyDescent="0.3">
      <c r="I2052" s="45"/>
      <c r="J2052" s="45"/>
      <c r="Q2052" s="46"/>
      <c r="R2052" s="65"/>
      <c r="S2052" s="46"/>
      <c r="T2052" s="46"/>
      <c r="U2052" s="57"/>
      <c r="Z2052" s="64"/>
      <c r="AA2052" s="64"/>
      <c r="AB2052" s="64"/>
      <c r="AC2052" s="64"/>
      <c r="AD2052" s="64"/>
      <c r="AE2052" s="64"/>
      <c r="AF2052" s="64"/>
      <c r="AG2052" s="64"/>
      <c r="AH2052" s="64"/>
      <c r="AI2052" s="64"/>
      <c r="AJ2052" s="64"/>
      <c r="AK2052" s="64"/>
      <c r="AL2052" s="64"/>
      <c r="AM2052" s="64"/>
      <c r="AN2052" s="64"/>
      <c r="AO2052" s="64"/>
      <c r="AP2052" s="64"/>
      <c r="AQ2052" s="64"/>
      <c r="AR2052" s="64"/>
      <c r="AS2052" s="64"/>
      <c r="AT2052" s="64"/>
      <c r="AU2052" s="64"/>
      <c r="AV2052" s="64"/>
      <c r="AW2052" s="64"/>
      <c r="AX2052" s="64"/>
      <c r="AY2052" s="64"/>
      <c r="AZ2052" s="64"/>
      <c r="BA2052" s="64"/>
    </row>
    <row r="2053" spans="9:53" x14ac:dyDescent="0.3">
      <c r="I2053" s="45"/>
      <c r="J2053" s="45"/>
      <c r="Q2053" s="46"/>
      <c r="R2053" s="65"/>
      <c r="S2053" s="46"/>
      <c r="T2053" s="46"/>
      <c r="U2053" s="57"/>
      <c r="Z2053" s="64"/>
      <c r="AA2053" s="64"/>
      <c r="AB2053" s="64"/>
      <c r="AC2053" s="64"/>
      <c r="AD2053" s="64"/>
      <c r="AE2053" s="64"/>
      <c r="AF2053" s="64"/>
      <c r="AG2053" s="64"/>
      <c r="AH2053" s="64"/>
      <c r="AI2053" s="64"/>
      <c r="AJ2053" s="64"/>
      <c r="AK2053" s="64"/>
      <c r="AL2053" s="64"/>
      <c r="AM2053" s="64"/>
      <c r="AN2053" s="64"/>
      <c r="AO2053" s="64"/>
      <c r="AP2053" s="64"/>
      <c r="AQ2053" s="64"/>
      <c r="AR2053" s="64"/>
      <c r="AS2053" s="64"/>
      <c r="AT2053" s="64"/>
      <c r="AU2053" s="64"/>
      <c r="AV2053" s="64"/>
      <c r="AW2053" s="64"/>
      <c r="AX2053" s="64"/>
      <c r="AY2053" s="64"/>
      <c r="AZ2053" s="64"/>
      <c r="BA2053" s="64"/>
    </row>
    <row r="2054" spans="9:53" x14ac:dyDescent="0.3">
      <c r="I2054" s="45"/>
      <c r="J2054" s="45"/>
      <c r="Q2054" s="46"/>
      <c r="R2054" s="65"/>
      <c r="S2054" s="46"/>
      <c r="T2054" s="46"/>
      <c r="U2054" s="57"/>
      <c r="Z2054" s="64"/>
      <c r="AA2054" s="64"/>
      <c r="AB2054" s="64"/>
      <c r="AC2054" s="64"/>
      <c r="AD2054" s="64"/>
      <c r="AE2054" s="64"/>
      <c r="AF2054" s="64"/>
      <c r="AG2054" s="64"/>
      <c r="AH2054" s="64"/>
      <c r="AI2054" s="64"/>
      <c r="AJ2054" s="64"/>
      <c r="AK2054" s="64"/>
      <c r="AL2054" s="64"/>
      <c r="AM2054" s="64"/>
      <c r="AN2054" s="64"/>
      <c r="AO2054" s="64"/>
      <c r="AP2054" s="64"/>
      <c r="AQ2054" s="64"/>
      <c r="AR2054" s="64"/>
      <c r="AS2054" s="64"/>
      <c r="AT2054" s="64"/>
      <c r="AU2054" s="64"/>
      <c r="AV2054" s="64"/>
      <c r="AW2054" s="64"/>
      <c r="AX2054" s="64"/>
      <c r="AY2054" s="64"/>
      <c r="AZ2054" s="64"/>
      <c r="BA2054" s="64"/>
    </row>
    <row r="2055" spans="9:53" x14ac:dyDescent="0.3">
      <c r="I2055" s="45"/>
      <c r="J2055" s="45"/>
      <c r="Q2055" s="46"/>
      <c r="R2055" s="65"/>
      <c r="S2055" s="46"/>
      <c r="T2055" s="46"/>
      <c r="U2055" s="57"/>
      <c r="Z2055" s="64"/>
      <c r="AA2055" s="64"/>
      <c r="AB2055" s="64"/>
      <c r="AC2055" s="64"/>
      <c r="AD2055" s="64"/>
      <c r="AE2055" s="64"/>
      <c r="AF2055" s="64"/>
      <c r="AG2055" s="64"/>
      <c r="AH2055" s="64"/>
      <c r="AI2055" s="64"/>
      <c r="AJ2055" s="64"/>
      <c r="AK2055" s="64"/>
      <c r="AL2055" s="64"/>
      <c r="AM2055" s="64"/>
      <c r="AN2055" s="64"/>
      <c r="AO2055" s="64"/>
      <c r="AP2055" s="64"/>
      <c r="AQ2055" s="64"/>
      <c r="AR2055" s="64"/>
      <c r="AS2055" s="64"/>
      <c r="AT2055" s="64"/>
      <c r="AU2055" s="64"/>
      <c r="AV2055" s="64"/>
      <c r="AW2055" s="64"/>
      <c r="AX2055" s="64"/>
      <c r="AY2055" s="64"/>
      <c r="AZ2055" s="64"/>
      <c r="BA2055" s="64"/>
    </row>
    <row r="2056" spans="9:53" x14ac:dyDescent="0.3">
      <c r="I2056" s="45"/>
      <c r="J2056" s="45"/>
      <c r="Q2056" s="46"/>
      <c r="R2056" s="65"/>
      <c r="S2056" s="46"/>
      <c r="T2056" s="46"/>
      <c r="U2056" s="57"/>
      <c r="Z2056" s="64"/>
      <c r="AA2056" s="64"/>
      <c r="AB2056" s="64"/>
      <c r="AC2056" s="64"/>
      <c r="AD2056" s="64"/>
      <c r="AE2056" s="64"/>
      <c r="AF2056" s="64"/>
      <c r="AG2056" s="64"/>
      <c r="AH2056" s="64"/>
      <c r="AI2056" s="64"/>
      <c r="AJ2056" s="64"/>
      <c r="AK2056" s="64"/>
      <c r="AL2056" s="64"/>
      <c r="AM2056" s="64"/>
      <c r="AN2056" s="64"/>
      <c r="AO2056" s="64"/>
      <c r="AP2056" s="64"/>
      <c r="AQ2056" s="64"/>
      <c r="AR2056" s="64"/>
      <c r="AS2056" s="64"/>
      <c r="AT2056" s="64"/>
      <c r="AU2056" s="64"/>
      <c r="AV2056" s="64"/>
      <c r="AW2056" s="64"/>
      <c r="AX2056" s="64"/>
      <c r="AY2056" s="64"/>
      <c r="AZ2056" s="64"/>
      <c r="BA2056" s="64"/>
    </row>
    <row r="2057" spans="9:53" x14ac:dyDescent="0.3">
      <c r="I2057" s="45"/>
      <c r="J2057" s="45"/>
      <c r="Q2057" s="46"/>
      <c r="R2057" s="65"/>
      <c r="S2057" s="46"/>
      <c r="T2057" s="46"/>
      <c r="U2057" s="57"/>
      <c r="Z2057" s="64"/>
      <c r="AA2057" s="64"/>
      <c r="AB2057" s="64"/>
      <c r="AC2057" s="64"/>
      <c r="AD2057" s="64"/>
      <c r="AE2057" s="64"/>
      <c r="AF2057" s="64"/>
      <c r="AG2057" s="64"/>
      <c r="AH2057" s="64"/>
      <c r="AI2057" s="64"/>
      <c r="AJ2057" s="64"/>
      <c r="AK2057" s="64"/>
      <c r="AL2057" s="64"/>
      <c r="AM2057" s="64"/>
      <c r="AN2057" s="64"/>
      <c r="AO2057" s="64"/>
      <c r="AP2057" s="64"/>
      <c r="AQ2057" s="64"/>
      <c r="AR2057" s="64"/>
      <c r="AS2057" s="64"/>
      <c r="AT2057" s="64"/>
      <c r="AU2057" s="64"/>
      <c r="AV2057" s="64"/>
      <c r="AW2057" s="64"/>
      <c r="AX2057" s="64"/>
      <c r="AY2057" s="64"/>
      <c r="AZ2057" s="64"/>
      <c r="BA2057" s="64"/>
    </row>
    <row r="2058" spans="9:53" x14ac:dyDescent="0.3">
      <c r="I2058" s="45"/>
      <c r="J2058" s="45"/>
      <c r="Q2058" s="46"/>
      <c r="R2058" s="65"/>
      <c r="S2058" s="46"/>
      <c r="T2058" s="46"/>
      <c r="U2058" s="57"/>
      <c r="Z2058" s="64"/>
      <c r="AA2058" s="64"/>
      <c r="AB2058" s="64"/>
      <c r="AC2058" s="64"/>
      <c r="AD2058" s="64"/>
      <c r="AE2058" s="64"/>
      <c r="AF2058" s="64"/>
      <c r="AG2058" s="64"/>
      <c r="AH2058" s="64"/>
      <c r="AI2058" s="64"/>
      <c r="AJ2058" s="64"/>
      <c r="AK2058" s="64"/>
      <c r="AL2058" s="64"/>
      <c r="AM2058" s="64"/>
      <c r="AN2058" s="64"/>
      <c r="AO2058" s="64"/>
      <c r="AP2058" s="64"/>
      <c r="AQ2058" s="64"/>
      <c r="AR2058" s="64"/>
      <c r="AS2058" s="64"/>
      <c r="AT2058" s="64"/>
      <c r="AU2058" s="64"/>
      <c r="AV2058" s="64"/>
      <c r="AW2058" s="64"/>
      <c r="AX2058" s="64"/>
      <c r="AY2058" s="64"/>
      <c r="AZ2058" s="64"/>
      <c r="BA2058" s="64"/>
    </row>
    <row r="2059" spans="9:53" x14ac:dyDescent="0.3">
      <c r="I2059" s="45"/>
      <c r="J2059" s="45"/>
      <c r="Q2059" s="46"/>
      <c r="R2059" s="65"/>
      <c r="S2059" s="46"/>
      <c r="T2059" s="46"/>
      <c r="U2059" s="57"/>
      <c r="Z2059" s="64"/>
      <c r="AA2059" s="64"/>
      <c r="AB2059" s="64"/>
      <c r="AC2059" s="64"/>
      <c r="AD2059" s="64"/>
      <c r="AE2059" s="64"/>
      <c r="AF2059" s="64"/>
      <c r="AG2059" s="64"/>
      <c r="AH2059" s="64"/>
      <c r="AI2059" s="64"/>
      <c r="AJ2059" s="64"/>
      <c r="AK2059" s="64"/>
      <c r="AL2059" s="64"/>
      <c r="AM2059" s="64"/>
      <c r="AN2059" s="64"/>
      <c r="AO2059" s="64"/>
      <c r="AP2059" s="64"/>
      <c r="AQ2059" s="64"/>
      <c r="AR2059" s="64"/>
      <c r="AS2059" s="64"/>
      <c r="AT2059" s="64"/>
      <c r="AU2059" s="64"/>
      <c r="AV2059" s="64"/>
      <c r="AW2059" s="64"/>
      <c r="AX2059" s="64"/>
      <c r="AY2059" s="64"/>
      <c r="AZ2059" s="64"/>
      <c r="BA2059" s="64"/>
    </row>
    <row r="2060" spans="9:53" x14ac:dyDescent="0.3">
      <c r="I2060" s="45"/>
      <c r="J2060" s="45"/>
      <c r="Q2060" s="46"/>
      <c r="R2060" s="65"/>
      <c r="S2060" s="46"/>
      <c r="T2060" s="46"/>
      <c r="U2060" s="57"/>
      <c r="Z2060" s="64"/>
      <c r="AA2060" s="64"/>
      <c r="AB2060" s="64"/>
      <c r="AC2060" s="64"/>
      <c r="AD2060" s="64"/>
      <c r="AE2060" s="64"/>
      <c r="AF2060" s="64"/>
      <c r="AG2060" s="64"/>
      <c r="AH2060" s="64"/>
      <c r="AI2060" s="64"/>
      <c r="AJ2060" s="64"/>
      <c r="AK2060" s="64"/>
      <c r="AL2060" s="64"/>
      <c r="AM2060" s="64"/>
      <c r="AN2060" s="64"/>
      <c r="AO2060" s="64"/>
      <c r="AP2060" s="64"/>
      <c r="AQ2060" s="64"/>
      <c r="AR2060" s="64"/>
      <c r="AS2060" s="64"/>
      <c r="AT2060" s="64"/>
      <c r="AU2060" s="64"/>
      <c r="AV2060" s="64"/>
      <c r="AW2060" s="64"/>
      <c r="AX2060" s="64"/>
      <c r="AY2060" s="64"/>
      <c r="AZ2060" s="64"/>
      <c r="BA2060" s="64"/>
    </row>
    <row r="2061" spans="9:53" x14ac:dyDescent="0.3">
      <c r="I2061" s="45"/>
      <c r="J2061" s="45"/>
      <c r="Q2061" s="46"/>
      <c r="R2061" s="65"/>
      <c r="S2061" s="46"/>
      <c r="T2061" s="46"/>
      <c r="U2061" s="57"/>
      <c r="Z2061" s="64"/>
      <c r="AA2061" s="64"/>
      <c r="AB2061" s="64"/>
      <c r="AC2061" s="64"/>
      <c r="AD2061" s="64"/>
      <c r="AE2061" s="64"/>
      <c r="AF2061" s="64"/>
      <c r="AG2061" s="64"/>
      <c r="AH2061" s="64"/>
      <c r="AI2061" s="64"/>
      <c r="AJ2061" s="64"/>
      <c r="AK2061" s="64"/>
      <c r="AL2061" s="64"/>
      <c r="AM2061" s="64"/>
      <c r="AN2061" s="64"/>
      <c r="AO2061" s="64"/>
      <c r="AP2061" s="64"/>
      <c r="AQ2061" s="64"/>
      <c r="AR2061" s="64"/>
      <c r="AS2061" s="64"/>
      <c r="AT2061" s="64"/>
      <c r="AU2061" s="64"/>
      <c r="AV2061" s="64"/>
      <c r="AW2061" s="64"/>
      <c r="AX2061" s="64"/>
      <c r="AY2061" s="64"/>
      <c r="AZ2061" s="64"/>
      <c r="BA2061" s="64"/>
    </row>
    <row r="2062" spans="9:53" x14ac:dyDescent="0.3">
      <c r="I2062" s="45"/>
      <c r="J2062" s="45"/>
      <c r="Q2062" s="46"/>
      <c r="R2062" s="65"/>
      <c r="S2062" s="46"/>
      <c r="T2062" s="46"/>
      <c r="U2062" s="57"/>
      <c r="Z2062" s="64"/>
      <c r="AA2062" s="64"/>
      <c r="AB2062" s="64"/>
      <c r="AC2062" s="64"/>
      <c r="AD2062" s="64"/>
      <c r="AE2062" s="64"/>
      <c r="AF2062" s="64"/>
      <c r="AG2062" s="64"/>
      <c r="AH2062" s="64"/>
      <c r="AI2062" s="64"/>
      <c r="AJ2062" s="64"/>
      <c r="AK2062" s="64"/>
      <c r="AL2062" s="64"/>
      <c r="AM2062" s="64"/>
      <c r="AN2062" s="64"/>
      <c r="AO2062" s="64"/>
      <c r="AP2062" s="64"/>
      <c r="AQ2062" s="64"/>
      <c r="AR2062" s="64"/>
      <c r="AS2062" s="64"/>
      <c r="AT2062" s="64"/>
      <c r="AU2062" s="64"/>
      <c r="AV2062" s="64"/>
      <c r="AW2062" s="64"/>
      <c r="AX2062" s="64"/>
      <c r="AY2062" s="64"/>
      <c r="AZ2062" s="64"/>
      <c r="BA2062" s="64"/>
    </row>
    <row r="2063" spans="9:53" x14ac:dyDescent="0.3">
      <c r="I2063" s="45"/>
      <c r="J2063" s="45"/>
      <c r="Q2063" s="46"/>
      <c r="R2063" s="65"/>
      <c r="S2063" s="46"/>
      <c r="T2063" s="46"/>
      <c r="U2063" s="57"/>
      <c r="Z2063" s="64"/>
      <c r="AA2063" s="64"/>
      <c r="AB2063" s="64"/>
      <c r="AC2063" s="64"/>
      <c r="AD2063" s="64"/>
      <c r="AE2063" s="64"/>
      <c r="AF2063" s="64"/>
      <c r="AG2063" s="64"/>
      <c r="AH2063" s="64"/>
      <c r="AI2063" s="64"/>
      <c r="AJ2063" s="64"/>
      <c r="AK2063" s="64"/>
      <c r="AL2063" s="64"/>
      <c r="AM2063" s="64"/>
      <c r="AN2063" s="64"/>
      <c r="AO2063" s="64"/>
      <c r="AP2063" s="64"/>
      <c r="AQ2063" s="64"/>
      <c r="AR2063" s="64"/>
      <c r="AS2063" s="64"/>
      <c r="AT2063" s="64"/>
      <c r="AU2063" s="64"/>
      <c r="AV2063" s="64"/>
      <c r="AW2063" s="64"/>
      <c r="AX2063" s="64"/>
      <c r="AY2063" s="64"/>
      <c r="AZ2063" s="64"/>
      <c r="BA2063" s="64"/>
    </row>
    <row r="2064" spans="9:53" x14ac:dyDescent="0.3">
      <c r="I2064" s="45"/>
      <c r="J2064" s="45"/>
      <c r="Q2064" s="46"/>
      <c r="R2064" s="65"/>
      <c r="S2064" s="46"/>
      <c r="T2064" s="46"/>
      <c r="U2064" s="57"/>
      <c r="Z2064" s="64"/>
      <c r="AA2064" s="64"/>
      <c r="AB2064" s="64"/>
      <c r="AC2064" s="64"/>
      <c r="AD2064" s="64"/>
      <c r="AE2064" s="64"/>
      <c r="AF2064" s="64"/>
      <c r="AG2064" s="64"/>
      <c r="AH2064" s="64"/>
      <c r="AI2064" s="64"/>
      <c r="AJ2064" s="64"/>
      <c r="AK2064" s="64"/>
      <c r="AL2064" s="64"/>
      <c r="AM2064" s="64"/>
      <c r="AN2064" s="64"/>
      <c r="AO2064" s="64"/>
      <c r="AP2064" s="64"/>
      <c r="AQ2064" s="64"/>
      <c r="AR2064" s="64"/>
      <c r="AS2064" s="64"/>
      <c r="AT2064" s="64"/>
      <c r="AU2064" s="64"/>
      <c r="AV2064" s="64"/>
      <c r="AW2064" s="64"/>
      <c r="AX2064" s="64"/>
      <c r="AY2064" s="64"/>
      <c r="AZ2064" s="64"/>
      <c r="BA2064" s="64"/>
    </row>
    <row r="2065" spans="9:53" x14ac:dyDescent="0.3">
      <c r="I2065" s="45"/>
      <c r="J2065" s="45"/>
      <c r="Q2065" s="46"/>
      <c r="R2065" s="65"/>
      <c r="S2065" s="46"/>
      <c r="T2065" s="46"/>
      <c r="U2065" s="57"/>
      <c r="Z2065" s="64"/>
      <c r="AA2065" s="64"/>
      <c r="AB2065" s="64"/>
      <c r="AC2065" s="64"/>
      <c r="AD2065" s="64"/>
      <c r="AE2065" s="64"/>
      <c r="AF2065" s="64"/>
      <c r="AG2065" s="64"/>
      <c r="AH2065" s="64"/>
      <c r="AI2065" s="64"/>
      <c r="AJ2065" s="64"/>
      <c r="AK2065" s="64"/>
      <c r="AL2065" s="64"/>
      <c r="AM2065" s="64"/>
      <c r="AN2065" s="64"/>
      <c r="AO2065" s="64"/>
      <c r="AP2065" s="64"/>
      <c r="AQ2065" s="64"/>
      <c r="AR2065" s="64"/>
      <c r="AS2065" s="64"/>
      <c r="AT2065" s="64"/>
      <c r="AU2065" s="64"/>
      <c r="AV2065" s="64"/>
      <c r="AW2065" s="64"/>
      <c r="AX2065" s="64"/>
      <c r="AY2065" s="64"/>
      <c r="AZ2065" s="64"/>
      <c r="BA2065" s="64"/>
    </row>
    <row r="2066" spans="9:53" x14ac:dyDescent="0.3">
      <c r="I2066" s="45"/>
      <c r="J2066" s="45"/>
      <c r="Q2066" s="46"/>
      <c r="R2066" s="65"/>
      <c r="S2066" s="46"/>
      <c r="T2066" s="46"/>
      <c r="U2066" s="57"/>
      <c r="Z2066" s="64"/>
      <c r="AA2066" s="64"/>
      <c r="AB2066" s="64"/>
      <c r="AC2066" s="64"/>
      <c r="AD2066" s="64"/>
      <c r="AE2066" s="64"/>
      <c r="AF2066" s="64"/>
      <c r="AG2066" s="64"/>
      <c r="AH2066" s="64"/>
      <c r="AI2066" s="64"/>
      <c r="AJ2066" s="64"/>
      <c r="AK2066" s="64"/>
      <c r="AL2066" s="64"/>
      <c r="AM2066" s="64"/>
      <c r="AN2066" s="64"/>
      <c r="AO2066" s="64"/>
      <c r="AP2066" s="64"/>
      <c r="AQ2066" s="64"/>
      <c r="AR2066" s="64"/>
      <c r="AS2066" s="64"/>
      <c r="AT2066" s="64"/>
      <c r="AU2066" s="64"/>
      <c r="AV2066" s="64"/>
      <c r="AW2066" s="64"/>
      <c r="AX2066" s="64"/>
      <c r="AY2066" s="64"/>
      <c r="AZ2066" s="64"/>
      <c r="BA2066" s="64"/>
    </row>
    <row r="2067" spans="9:53" x14ac:dyDescent="0.3">
      <c r="I2067" s="45"/>
      <c r="J2067" s="45"/>
      <c r="Q2067" s="46"/>
      <c r="R2067" s="65"/>
      <c r="S2067" s="46"/>
      <c r="T2067" s="46"/>
      <c r="U2067" s="57"/>
      <c r="Z2067" s="64"/>
      <c r="AA2067" s="64"/>
      <c r="AB2067" s="64"/>
      <c r="AC2067" s="64"/>
      <c r="AD2067" s="64"/>
      <c r="AE2067" s="64"/>
      <c r="AF2067" s="64"/>
      <c r="AG2067" s="64"/>
      <c r="AH2067" s="64"/>
      <c r="AI2067" s="64"/>
      <c r="AJ2067" s="64"/>
      <c r="AK2067" s="64"/>
      <c r="AL2067" s="64"/>
      <c r="AM2067" s="64"/>
      <c r="AN2067" s="64"/>
      <c r="AO2067" s="64"/>
      <c r="AP2067" s="64"/>
      <c r="AQ2067" s="64"/>
      <c r="AR2067" s="64"/>
      <c r="AS2067" s="64"/>
      <c r="AT2067" s="64"/>
      <c r="AU2067" s="64"/>
      <c r="AV2067" s="64"/>
      <c r="AW2067" s="64"/>
      <c r="AX2067" s="64"/>
      <c r="AY2067" s="64"/>
      <c r="AZ2067" s="64"/>
      <c r="BA2067" s="64"/>
    </row>
    <row r="2068" spans="9:53" x14ac:dyDescent="0.3">
      <c r="I2068" s="45"/>
      <c r="J2068" s="45"/>
      <c r="Q2068" s="46"/>
      <c r="R2068" s="65"/>
      <c r="S2068" s="46"/>
      <c r="T2068" s="46"/>
      <c r="U2068" s="57"/>
      <c r="Z2068" s="64"/>
      <c r="AA2068" s="64"/>
      <c r="AB2068" s="64"/>
      <c r="AC2068" s="64"/>
      <c r="AD2068" s="64"/>
      <c r="AE2068" s="64"/>
      <c r="AF2068" s="64"/>
      <c r="AG2068" s="64"/>
      <c r="AH2068" s="64"/>
      <c r="AI2068" s="64"/>
      <c r="AJ2068" s="64"/>
      <c r="AK2068" s="64"/>
      <c r="AL2068" s="64"/>
      <c r="AM2068" s="64"/>
      <c r="AN2068" s="64"/>
      <c r="AO2068" s="64"/>
      <c r="AP2068" s="64"/>
      <c r="AQ2068" s="64"/>
      <c r="AR2068" s="64"/>
      <c r="AS2068" s="64"/>
      <c r="AT2068" s="64"/>
      <c r="AU2068" s="64"/>
      <c r="AV2068" s="64"/>
      <c r="AW2068" s="64"/>
      <c r="AX2068" s="64"/>
      <c r="AY2068" s="64"/>
      <c r="AZ2068" s="64"/>
      <c r="BA2068" s="64"/>
    </row>
    <row r="2069" spans="9:53" x14ac:dyDescent="0.3">
      <c r="I2069" s="45"/>
      <c r="J2069" s="45"/>
      <c r="Q2069" s="46"/>
      <c r="R2069" s="65"/>
      <c r="S2069" s="46"/>
      <c r="T2069" s="46"/>
      <c r="U2069" s="57"/>
      <c r="Z2069" s="64"/>
      <c r="AA2069" s="64"/>
      <c r="AB2069" s="64"/>
      <c r="AC2069" s="64"/>
      <c r="AD2069" s="64"/>
      <c r="AE2069" s="64"/>
      <c r="AF2069" s="64"/>
      <c r="AG2069" s="64"/>
      <c r="AH2069" s="64"/>
      <c r="AI2069" s="64"/>
      <c r="AJ2069" s="64"/>
      <c r="AK2069" s="64"/>
      <c r="AL2069" s="64"/>
      <c r="AM2069" s="64"/>
      <c r="AN2069" s="64"/>
      <c r="AO2069" s="64"/>
      <c r="AP2069" s="64"/>
      <c r="AQ2069" s="64"/>
      <c r="AR2069" s="64"/>
      <c r="AS2069" s="64"/>
      <c r="AT2069" s="64"/>
      <c r="AU2069" s="64"/>
      <c r="AV2069" s="64"/>
      <c r="AW2069" s="64"/>
      <c r="AX2069" s="64"/>
      <c r="AY2069" s="64"/>
      <c r="AZ2069" s="64"/>
      <c r="BA2069" s="64"/>
    </row>
    <row r="2070" spans="9:53" x14ac:dyDescent="0.3">
      <c r="I2070" s="45"/>
      <c r="J2070" s="45"/>
      <c r="Q2070" s="46"/>
      <c r="R2070" s="65"/>
      <c r="S2070" s="46"/>
      <c r="T2070" s="46"/>
      <c r="U2070" s="57"/>
      <c r="Z2070" s="64"/>
      <c r="AA2070" s="64"/>
      <c r="AB2070" s="64"/>
      <c r="AC2070" s="64"/>
      <c r="AD2070" s="64"/>
      <c r="AE2070" s="64"/>
      <c r="AF2070" s="64"/>
      <c r="AG2070" s="64"/>
      <c r="AH2070" s="64"/>
      <c r="AI2070" s="64"/>
      <c r="AJ2070" s="64"/>
      <c r="AK2070" s="64"/>
      <c r="AL2070" s="64"/>
      <c r="AM2070" s="64"/>
      <c r="AN2070" s="64"/>
      <c r="AO2070" s="64"/>
      <c r="AP2070" s="64"/>
      <c r="AQ2070" s="64"/>
      <c r="AR2070" s="64"/>
      <c r="AS2070" s="64"/>
      <c r="AT2070" s="64"/>
      <c r="AU2070" s="64"/>
      <c r="AV2070" s="64"/>
      <c r="AW2070" s="64"/>
      <c r="AX2070" s="64"/>
      <c r="AY2070" s="64"/>
      <c r="AZ2070" s="64"/>
      <c r="BA2070" s="64"/>
    </row>
    <row r="2071" spans="9:53" x14ac:dyDescent="0.3">
      <c r="I2071" s="45"/>
      <c r="J2071" s="45"/>
      <c r="Q2071" s="46"/>
      <c r="R2071" s="65"/>
      <c r="S2071" s="46"/>
      <c r="T2071" s="46"/>
      <c r="U2071" s="57"/>
      <c r="Z2071" s="64"/>
      <c r="AA2071" s="64"/>
      <c r="AB2071" s="64"/>
      <c r="AC2071" s="64"/>
      <c r="AD2071" s="64"/>
      <c r="AE2071" s="64"/>
      <c r="AF2071" s="64"/>
      <c r="AG2071" s="64"/>
      <c r="AH2071" s="64"/>
      <c r="AI2071" s="64"/>
      <c r="AJ2071" s="64"/>
      <c r="AK2071" s="64"/>
      <c r="AL2071" s="64"/>
      <c r="AM2071" s="64"/>
      <c r="AN2071" s="64"/>
      <c r="AO2071" s="64"/>
      <c r="AP2071" s="64"/>
      <c r="AQ2071" s="64"/>
      <c r="AR2071" s="64"/>
      <c r="AS2071" s="64"/>
      <c r="AT2071" s="64"/>
      <c r="AU2071" s="64"/>
      <c r="AV2071" s="64"/>
      <c r="AW2071" s="64"/>
      <c r="AX2071" s="64"/>
      <c r="AY2071" s="64"/>
      <c r="AZ2071" s="64"/>
      <c r="BA2071" s="64"/>
    </row>
    <row r="2072" spans="9:53" x14ac:dyDescent="0.3">
      <c r="I2072" s="45"/>
      <c r="J2072" s="45"/>
      <c r="Q2072" s="46"/>
      <c r="R2072" s="65"/>
      <c r="S2072" s="46"/>
      <c r="T2072" s="46"/>
      <c r="U2072" s="57"/>
      <c r="Z2072" s="64"/>
      <c r="AA2072" s="64"/>
      <c r="AB2072" s="64"/>
      <c r="AC2072" s="64"/>
      <c r="AD2072" s="64"/>
      <c r="AE2072" s="64"/>
      <c r="AF2072" s="64"/>
      <c r="AG2072" s="64"/>
      <c r="AH2072" s="64"/>
      <c r="AI2072" s="64"/>
      <c r="AJ2072" s="64"/>
      <c r="AK2072" s="64"/>
      <c r="AL2072" s="64"/>
      <c r="AM2072" s="64"/>
      <c r="AN2072" s="64"/>
      <c r="AO2072" s="64"/>
      <c r="AP2072" s="64"/>
      <c r="AQ2072" s="64"/>
      <c r="AR2072" s="64"/>
      <c r="AS2072" s="64"/>
      <c r="AT2072" s="64"/>
      <c r="AU2072" s="64"/>
      <c r="AV2072" s="64"/>
      <c r="AW2072" s="64"/>
      <c r="AX2072" s="64"/>
      <c r="AY2072" s="64"/>
      <c r="AZ2072" s="64"/>
      <c r="BA2072" s="64"/>
    </row>
    <row r="2073" spans="9:53" x14ac:dyDescent="0.3">
      <c r="I2073" s="45"/>
      <c r="J2073" s="45"/>
      <c r="Q2073" s="46"/>
      <c r="R2073" s="65"/>
      <c r="S2073" s="46"/>
      <c r="T2073" s="46"/>
      <c r="U2073" s="57"/>
      <c r="Z2073" s="64"/>
      <c r="AA2073" s="64"/>
      <c r="AB2073" s="64"/>
      <c r="AC2073" s="64"/>
      <c r="AD2073" s="64"/>
      <c r="AE2073" s="64"/>
      <c r="AF2073" s="64"/>
      <c r="AG2073" s="64"/>
      <c r="AH2073" s="64"/>
      <c r="AI2073" s="64"/>
      <c r="AJ2073" s="64"/>
      <c r="AK2073" s="64"/>
      <c r="AL2073" s="64"/>
      <c r="AM2073" s="64"/>
      <c r="AN2073" s="64"/>
      <c r="AO2073" s="64"/>
      <c r="AP2073" s="64"/>
      <c r="AQ2073" s="64"/>
      <c r="AR2073" s="64"/>
      <c r="AS2073" s="64"/>
      <c r="AT2073" s="64"/>
      <c r="AU2073" s="64"/>
      <c r="AV2073" s="64"/>
      <c r="AW2073" s="64"/>
      <c r="AX2073" s="64"/>
      <c r="AY2073" s="64"/>
      <c r="AZ2073" s="64"/>
      <c r="BA2073" s="64"/>
    </row>
    <row r="2074" spans="9:53" x14ac:dyDescent="0.3">
      <c r="I2074" s="45"/>
      <c r="J2074" s="45"/>
      <c r="Q2074" s="46"/>
      <c r="R2074" s="65"/>
      <c r="S2074" s="46"/>
      <c r="T2074" s="46"/>
      <c r="U2074" s="57"/>
      <c r="Z2074" s="64"/>
      <c r="AA2074" s="64"/>
      <c r="AB2074" s="64"/>
      <c r="AC2074" s="64"/>
      <c r="AD2074" s="64"/>
      <c r="AE2074" s="64"/>
      <c r="AF2074" s="64"/>
      <c r="AG2074" s="64"/>
      <c r="AH2074" s="64"/>
      <c r="AI2074" s="64"/>
      <c r="AJ2074" s="64"/>
      <c r="AK2074" s="64"/>
      <c r="AL2074" s="64"/>
      <c r="AM2074" s="64"/>
      <c r="AN2074" s="64"/>
      <c r="AO2074" s="64"/>
      <c r="AP2074" s="64"/>
      <c r="AQ2074" s="64"/>
      <c r="AR2074" s="64"/>
      <c r="AS2074" s="64"/>
      <c r="AT2074" s="64"/>
      <c r="AU2074" s="64"/>
      <c r="AV2074" s="64"/>
      <c r="AW2074" s="64"/>
      <c r="AX2074" s="64"/>
      <c r="AY2074" s="64"/>
      <c r="AZ2074" s="64"/>
      <c r="BA2074" s="64"/>
    </row>
    <row r="2075" spans="9:53" x14ac:dyDescent="0.3">
      <c r="I2075" s="45"/>
      <c r="J2075" s="45"/>
      <c r="Q2075" s="46"/>
      <c r="R2075" s="65"/>
      <c r="S2075" s="46"/>
      <c r="T2075" s="46"/>
      <c r="U2075" s="57"/>
      <c r="Z2075" s="64"/>
      <c r="AA2075" s="64"/>
      <c r="AB2075" s="64"/>
      <c r="AC2075" s="64"/>
      <c r="AD2075" s="64"/>
      <c r="AE2075" s="64"/>
      <c r="AF2075" s="64"/>
      <c r="AG2075" s="64"/>
      <c r="AH2075" s="64"/>
      <c r="AI2075" s="64"/>
      <c r="AJ2075" s="64"/>
      <c r="AK2075" s="64"/>
      <c r="AL2075" s="64"/>
      <c r="AM2075" s="64"/>
      <c r="AN2075" s="64"/>
      <c r="AO2075" s="64"/>
      <c r="AP2075" s="64"/>
      <c r="AQ2075" s="64"/>
      <c r="AR2075" s="64"/>
      <c r="AS2075" s="64"/>
      <c r="AT2075" s="64"/>
      <c r="AU2075" s="64"/>
      <c r="AV2075" s="64"/>
      <c r="AW2075" s="64"/>
      <c r="AX2075" s="64"/>
      <c r="AY2075" s="64"/>
      <c r="AZ2075" s="64"/>
      <c r="BA2075" s="64"/>
    </row>
    <row r="2076" spans="9:53" x14ac:dyDescent="0.3">
      <c r="I2076" s="45"/>
      <c r="J2076" s="45"/>
      <c r="Q2076" s="46"/>
      <c r="R2076" s="65"/>
      <c r="S2076" s="46"/>
      <c r="T2076" s="46"/>
      <c r="U2076" s="57"/>
      <c r="Z2076" s="64"/>
      <c r="AA2076" s="64"/>
      <c r="AB2076" s="64"/>
      <c r="AC2076" s="64"/>
      <c r="AD2076" s="64"/>
      <c r="AE2076" s="64"/>
      <c r="AF2076" s="64"/>
      <c r="AG2076" s="64"/>
      <c r="AH2076" s="64"/>
      <c r="AI2076" s="64"/>
      <c r="AJ2076" s="64"/>
      <c r="AK2076" s="64"/>
      <c r="AL2076" s="64"/>
      <c r="AM2076" s="64"/>
      <c r="AN2076" s="64"/>
      <c r="AO2076" s="64"/>
      <c r="AP2076" s="64"/>
      <c r="AQ2076" s="64"/>
      <c r="AR2076" s="64"/>
      <c r="AS2076" s="64"/>
      <c r="AT2076" s="64"/>
      <c r="AU2076" s="64"/>
      <c r="AV2076" s="64"/>
      <c r="AW2076" s="64"/>
      <c r="AX2076" s="64"/>
      <c r="AY2076" s="64"/>
      <c r="AZ2076" s="64"/>
      <c r="BA2076" s="64"/>
    </row>
    <row r="2077" spans="9:53" x14ac:dyDescent="0.3">
      <c r="I2077" s="45"/>
      <c r="J2077" s="45"/>
      <c r="Q2077" s="46"/>
      <c r="R2077" s="65"/>
      <c r="S2077" s="46"/>
      <c r="T2077" s="46"/>
      <c r="U2077" s="57"/>
      <c r="Z2077" s="64"/>
      <c r="AA2077" s="64"/>
      <c r="AB2077" s="64"/>
      <c r="AC2077" s="64"/>
      <c r="AD2077" s="64"/>
      <c r="AE2077" s="64"/>
      <c r="AF2077" s="64"/>
      <c r="AG2077" s="64"/>
      <c r="AH2077" s="64"/>
      <c r="AI2077" s="64"/>
      <c r="AJ2077" s="64"/>
      <c r="AK2077" s="64"/>
      <c r="AL2077" s="64"/>
      <c r="AM2077" s="64"/>
      <c r="AN2077" s="64"/>
      <c r="AO2077" s="64"/>
      <c r="AP2077" s="64"/>
      <c r="AQ2077" s="64"/>
      <c r="AR2077" s="64"/>
      <c r="AS2077" s="64"/>
      <c r="AT2077" s="64"/>
      <c r="AU2077" s="64"/>
      <c r="AV2077" s="64"/>
      <c r="AW2077" s="64"/>
      <c r="AX2077" s="64"/>
      <c r="AY2077" s="64"/>
      <c r="AZ2077" s="64"/>
      <c r="BA2077" s="64"/>
    </row>
    <row r="2078" spans="9:53" x14ac:dyDescent="0.3">
      <c r="I2078" s="45"/>
      <c r="J2078" s="45"/>
      <c r="Q2078" s="46"/>
      <c r="R2078" s="65"/>
      <c r="S2078" s="46"/>
      <c r="T2078" s="46"/>
      <c r="U2078" s="57"/>
      <c r="Z2078" s="64"/>
      <c r="AA2078" s="64"/>
      <c r="AB2078" s="64"/>
      <c r="AC2078" s="64"/>
      <c r="AD2078" s="64"/>
      <c r="AE2078" s="64"/>
      <c r="AF2078" s="64"/>
      <c r="AG2078" s="64"/>
      <c r="AH2078" s="64"/>
      <c r="AI2078" s="64"/>
      <c r="AJ2078" s="64"/>
      <c r="AK2078" s="64"/>
      <c r="AL2078" s="64"/>
      <c r="AM2078" s="64"/>
      <c r="AN2078" s="64"/>
      <c r="AO2078" s="64"/>
      <c r="AP2078" s="64"/>
      <c r="AQ2078" s="64"/>
      <c r="AR2078" s="64"/>
      <c r="AS2078" s="64"/>
      <c r="AT2078" s="64"/>
      <c r="AU2078" s="64"/>
      <c r="AV2078" s="64"/>
      <c r="AW2078" s="64"/>
      <c r="AX2078" s="64"/>
      <c r="AY2078" s="64"/>
      <c r="AZ2078" s="64"/>
      <c r="BA2078" s="64"/>
    </row>
    <row r="2079" spans="9:53" x14ac:dyDescent="0.3">
      <c r="I2079" s="45"/>
      <c r="J2079" s="45"/>
      <c r="Q2079" s="46"/>
      <c r="R2079" s="65"/>
      <c r="S2079" s="46"/>
      <c r="T2079" s="46"/>
      <c r="U2079" s="57"/>
      <c r="Z2079" s="64"/>
      <c r="AA2079" s="64"/>
      <c r="AB2079" s="64"/>
      <c r="AC2079" s="64"/>
      <c r="AD2079" s="64"/>
      <c r="AE2079" s="64"/>
      <c r="AF2079" s="64"/>
      <c r="AG2079" s="64"/>
      <c r="AH2079" s="64"/>
      <c r="AI2079" s="64"/>
      <c r="AJ2079" s="64"/>
      <c r="AK2079" s="64"/>
      <c r="AL2079" s="64"/>
      <c r="AM2079" s="64"/>
      <c r="AN2079" s="64"/>
      <c r="AO2079" s="64"/>
      <c r="AP2079" s="64"/>
      <c r="AQ2079" s="64"/>
      <c r="AR2079" s="64"/>
      <c r="AS2079" s="64"/>
      <c r="AT2079" s="64"/>
      <c r="AU2079" s="64"/>
      <c r="AV2079" s="64"/>
      <c r="AW2079" s="64"/>
      <c r="AX2079" s="64"/>
      <c r="AY2079" s="64"/>
      <c r="AZ2079" s="64"/>
      <c r="BA2079" s="64"/>
    </row>
    <row r="2080" spans="9:53" x14ac:dyDescent="0.3">
      <c r="I2080" s="45"/>
      <c r="J2080" s="45"/>
      <c r="Q2080" s="46"/>
      <c r="R2080" s="65"/>
      <c r="S2080" s="46"/>
      <c r="T2080" s="46"/>
      <c r="U2080" s="57"/>
      <c r="Z2080" s="64"/>
      <c r="AA2080" s="64"/>
      <c r="AB2080" s="64"/>
      <c r="AC2080" s="64"/>
      <c r="AD2080" s="64"/>
      <c r="AE2080" s="64"/>
      <c r="AF2080" s="64"/>
      <c r="AG2080" s="64"/>
      <c r="AH2080" s="64"/>
      <c r="AI2080" s="64"/>
      <c r="AJ2080" s="64"/>
      <c r="AK2080" s="64"/>
      <c r="AL2080" s="64"/>
      <c r="AM2080" s="64"/>
      <c r="AN2080" s="64"/>
      <c r="AO2080" s="64"/>
      <c r="AP2080" s="64"/>
      <c r="AQ2080" s="64"/>
      <c r="AR2080" s="64"/>
      <c r="AS2080" s="64"/>
      <c r="AT2080" s="64"/>
      <c r="AU2080" s="64"/>
      <c r="AV2080" s="64"/>
      <c r="AW2080" s="64"/>
      <c r="AX2080" s="64"/>
      <c r="AY2080" s="64"/>
      <c r="AZ2080" s="64"/>
      <c r="BA2080" s="64"/>
    </row>
    <row r="2081" spans="9:53" x14ac:dyDescent="0.3">
      <c r="I2081" s="45"/>
      <c r="J2081" s="45"/>
      <c r="Q2081" s="46"/>
      <c r="R2081" s="65"/>
      <c r="S2081" s="46"/>
      <c r="T2081" s="46"/>
      <c r="U2081" s="57"/>
      <c r="Z2081" s="64"/>
      <c r="AA2081" s="64"/>
      <c r="AB2081" s="64"/>
      <c r="AC2081" s="64"/>
      <c r="AD2081" s="64"/>
      <c r="AE2081" s="64"/>
      <c r="AF2081" s="64"/>
      <c r="AG2081" s="64"/>
      <c r="AH2081" s="64"/>
      <c r="AI2081" s="64"/>
      <c r="AJ2081" s="64"/>
      <c r="AK2081" s="64"/>
      <c r="AL2081" s="64"/>
      <c r="AM2081" s="64"/>
      <c r="AN2081" s="64"/>
      <c r="AO2081" s="64"/>
      <c r="AP2081" s="64"/>
      <c r="AQ2081" s="64"/>
      <c r="AR2081" s="64"/>
      <c r="AS2081" s="64"/>
      <c r="AT2081" s="64"/>
      <c r="AU2081" s="64"/>
      <c r="AV2081" s="64"/>
      <c r="AW2081" s="64"/>
      <c r="AX2081" s="64"/>
      <c r="AY2081" s="64"/>
      <c r="AZ2081" s="64"/>
      <c r="BA2081" s="64"/>
    </row>
    <row r="2082" spans="9:53" x14ac:dyDescent="0.3">
      <c r="I2082" s="45"/>
      <c r="J2082" s="45"/>
      <c r="Q2082" s="46"/>
      <c r="R2082" s="65"/>
      <c r="S2082" s="46"/>
      <c r="T2082" s="46"/>
      <c r="U2082" s="57"/>
      <c r="Z2082" s="64"/>
      <c r="AA2082" s="64"/>
      <c r="AB2082" s="64"/>
      <c r="AC2082" s="64"/>
      <c r="AD2082" s="64"/>
      <c r="AE2082" s="64"/>
      <c r="AF2082" s="64"/>
      <c r="AG2082" s="64"/>
      <c r="AH2082" s="64"/>
      <c r="AI2082" s="64"/>
      <c r="AJ2082" s="64"/>
      <c r="AK2082" s="64"/>
      <c r="AL2082" s="64"/>
      <c r="AM2082" s="64"/>
      <c r="AN2082" s="64"/>
      <c r="AO2082" s="64"/>
      <c r="AP2082" s="64"/>
      <c r="AQ2082" s="64"/>
      <c r="AR2082" s="64"/>
      <c r="AS2082" s="64"/>
      <c r="AT2082" s="64"/>
      <c r="AU2082" s="64"/>
      <c r="AV2082" s="64"/>
      <c r="AW2082" s="64"/>
      <c r="AX2082" s="64"/>
      <c r="AY2082" s="64"/>
      <c r="AZ2082" s="64"/>
      <c r="BA2082" s="64"/>
    </row>
    <row r="2083" spans="9:53" x14ac:dyDescent="0.3">
      <c r="I2083" s="45"/>
      <c r="J2083" s="45"/>
      <c r="Q2083" s="46"/>
      <c r="R2083" s="65"/>
      <c r="S2083" s="46"/>
      <c r="T2083" s="46"/>
      <c r="U2083" s="57"/>
      <c r="Z2083" s="64"/>
      <c r="AA2083" s="64"/>
      <c r="AB2083" s="64"/>
      <c r="AC2083" s="64"/>
      <c r="AD2083" s="64"/>
      <c r="AE2083" s="64"/>
      <c r="AF2083" s="64"/>
      <c r="AG2083" s="64"/>
      <c r="AH2083" s="64"/>
      <c r="AI2083" s="64"/>
      <c r="AJ2083" s="64"/>
      <c r="AK2083" s="64"/>
      <c r="AL2083" s="64"/>
      <c r="AM2083" s="64"/>
      <c r="AN2083" s="64"/>
      <c r="AO2083" s="64"/>
      <c r="AP2083" s="64"/>
      <c r="AQ2083" s="64"/>
      <c r="AR2083" s="64"/>
      <c r="AS2083" s="64"/>
      <c r="AT2083" s="64"/>
      <c r="AU2083" s="64"/>
      <c r="AV2083" s="64"/>
      <c r="AW2083" s="64"/>
      <c r="AX2083" s="64"/>
      <c r="AY2083" s="64"/>
      <c r="AZ2083" s="64"/>
      <c r="BA2083" s="64"/>
    </row>
    <row r="2084" spans="9:53" x14ac:dyDescent="0.3">
      <c r="I2084" s="45"/>
      <c r="J2084" s="45"/>
      <c r="Q2084" s="46"/>
      <c r="R2084" s="65"/>
      <c r="S2084" s="46"/>
      <c r="T2084" s="46"/>
      <c r="U2084" s="57"/>
      <c r="Z2084" s="64"/>
      <c r="AA2084" s="64"/>
      <c r="AB2084" s="64"/>
      <c r="AC2084" s="64"/>
      <c r="AD2084" s="64"/>
      <c r="AE2084" s="64"/>
      <c r="AF2084" s="64"/>
      <c r="AG2084" s="64"/>
      <c r="AH2084" s="64"/>
      <c r="AI2084" s="64"/>
      <c r="AJ2084" s="64"/>
      <c r="AK2084" s="64"/>
      <c r="AL2084" s="64"/>
      <c r="AM2084" s="64"/>
      <c r="AN2084" s="64"/>
      <c r="AO2084" s="64"/>
      <c r="AP2084" s="64"/>
      <c r="AQ2084" s="64"/>
      <c r="AR2084" s="64"/>
      <c r="AS2084" s="64"/>
      <c r="AT2084" s="64"/>
      <c r="AU2084" s="64"/>
      <c r="AV2084" s="64"/>
      <c r="AW2084" s="64"/>
      <c r="AX2084" s="64"/>
      <c r="AY2084" s="64"/>
      <c r="AZ2084" s="64"/>
      <c r="BA2084" s="64"/>
    </row>
    <row r="2085" spans="9:53" x14ac:dyDescent="0.3">
      <c r="I2085" s="45"/>
      <c r="J2085" s="45"/>
      <c r="Q2085" s="46"/>
      <c r="R2085" s="65"/>
      <c r="S2085" s="46"/>
      <c r="T2085" s="46"/>
      <c r="U2085" s="57"/>
      <c r="Z2085" s="64"/>
      <c r="AA2085" s="64"/>
      <c r="AB2085" s="64"/>
      <c r="AC2085" s="64"/>
      <c r="AD2085" s="64"/>
      <c r="AE2085" s="64"/>
      <c r="AF2085" s="64"/>
      <c r="AG2085" s="64"/>
      <c r="AH2085" s="64"/>
      <c r="AI2085" s="64"/>
      <c r="AJ2085" s="64"/>
      <c r="AK2085" s="64"/>
      <c r="AL2085" s="64"/>
      <c r="AM2085" s="64"/>
      <c r="AN2085" s="64"/>
      <c r="AO2085" s="64"/>
      <c r="AP2085" s="64"/>
      <c r="AQ2085" s="64"/>
      <c r="AR2085" s="64"/>
      <c r="AS2085" s="64"/>
      <c r="AT2085" s="64"/>
      <c r="AU2085" s="64"/>
      <c r="AV2085" s="64"/>
      <c r="AW2085" s="64"/>
      <c r="AX2085" s="64"/>
      <c r="AY2085" s="64"/>
      <c r="AZ2085" s="64"/>
      <c r="BA2085" s="64"/>
    </row>
    <row r="2086" spans="9:53" x14ac:dyDescent="0.3">
      <c r="I2086" s="45"/>
      <c r="J2086" s="45"/>
      <c r="Q2086" s="46"/>
      <c r="R2086" s="65"/>
      <c r="S2086" s="46"/>
      <c r="T2086" s="46"/>
      <c r="U2086" s="57"/>
      <c r="Z2086" s="64"/>
      <c r="AA2086" s="64"/>
      <c r="AB2086" s="64"/>
      <c r="AC2086" s="64"/>
      <c r="AD2086" s="64"/>
      <c r="AE2086" s="64"/>
      <c r="AF2086" s="64"/>
      <c r="AG2086" s="64"/>
      <c r="AH2086" s="64"/>
      <c r="AI2086" s="64"/>
      <c r="AJ2086" s="64"/>
      <c r="AK2086" s="64"/>
      <c r="AL2086" s="64"/>
      <c r="AM2086" s="64"/>
      <c r="AN2086" s="64"/>
      <c r="AO2086" s="64"/>
      <c r="AP2086" s="64"/>
      <c r="AQ2086" s="64"/>
      <c r="AR2086" s="64"/>
      <c r="AS2086" s="64"/>
      <c r="AT2086" s="64"/>
      <c r="AU2086" s="64"/>
      <c r="AV2086" s="64"/>
      <c r="AW2086" s="64"/>
      <c r="AX2086" s="64"/>
      <c r="AY2086" s="64"/>
      <c r="AZ2086" s="64"/>
      <c r="BA2086" s="64"/>
    </row>
    <row r="2087" spans="9:53" x14ac:dyDescent="0.3">
      <c r="I2087" s="45"/>
      <c r="J2087" s="45"/>
      <c r="Q2087" s="46"/>
      <c r="R2087" s="65"/>
      <c r="S2087" s="46"/>
      <c r="T2087" s="46"/>
      <c r="U2087" s="57"/>
      <c r="Z2087" s="64"/>
      <c r="AA2087" s="64"/>
      <c r="AB2087" s="64"/>
      <c r="AC2087" s="64"/>
      <c r="AD2087" s="64"/>
      <c r="AE2087" s="64"/>
      <c r="AF2087" s="64"/>
      <c r="AG2087" s="64"/>
      <c r="AH2087" s="64"/>
      <c r="AI2087" s="64"/>
      <c r="AJ2087" s="64"/>
      <c r="AK2087" s="64"/>
      <c r="AL2087" s="64"/>
      <c r="AM2087" s="64"/>
      <c r="AN2087" s="64"/>
      <c r="AO2087" s="64"/>
      <c r="AP2087" s="64"/>
      <c r="AQ2087" s="64"/>
      <c r="AR2087" s="64"/>
      <c r="AS2087" s="64"/>
      <c r="AT2087" s="64"/>
      <c r="AU2087" s="64"/>
      <c r="AV2087" s="64"/>
      <c r="AW2087" s="64"/>
      <c r="AX2087" s="64"/>
      <c r="AY2087" s="64"/>
      <c r="AZ2087" s="64"/>
      <c r="BA2087" s="64"/>
    </row>
    <row r="2088" spans="9:53" x14ac:dyDescent="0.3">
      <c r="I2088" s="45"/>
      <c r="J2088" s="45"/>
      <c r="Q2088" s="46"/>
      <c r="R2088" s="65"/>
      <c r="S2088" s="46"/>
      <c r="T2088" s="46"/>
      <c r="U2088" s="57"/>
      <c r="Z2088" s="64"/>
      <c r="AA2088" s="64"/>
      <c r="AB2088" s="64"/>
      <c r="AC2088" s="64"/>
      <c r="AD2088" s="64"/>
      <c r="AE2088" s="64"/>
      <c r="AF2088" s="64"/>
      <c r="AG2088" s="64"/>
      <c r="AH2088" s="64"/>
      <c r="AI2088" s="64"/>
      <c r="AJ2088" s="64"/>
      <c r="AK2088" s="64"/>
      <c r="AL2088" s="64"/>
      <c r="AM2088" s="64"/>
      <c r="AN2088" s="64"/>
      <c r="AO2088" s="64"/>
      <c r="AP2088" s="64"/>
      <c r="AQ2088" s="64"/>
      <c r="AR2088" s="64"/>
      <c r="AS2088" s="64"/>
      <c r="AT2088" s="64"/>
      <c r="AU2088" s="64"/>
      <c r="AV2088" s="64"/>
      <c r="AW2088" s="64"/>
      <c r="AX2088" s="64"/>
      <c r="AY2088" s="64"/>
      <c r="AZ2088" s="64"/>
      <c r="BA2088" s="64"/>
    </row>
    <row r="2089" spans="9:53" x14ac:dyDescent="0.3">
      <c r="I2089" s="45"/>
      <c r="J2089" s="45"/>
      <c r="Q2089" s="46"/>
      <c r="R2089" s="65"/>
      <c r="S2089" s="46"/>
      <c r="T2089" s="46"/>
      <c r="U2089" s="57"/>
      <c r="Z2089" s="64"/>
      <c r="AA2089" s="64"/>
      <c r="AB2089" s="64"/>
      <c r="AC2089" s="64"/>
      <c r="AD2089" s="64"/>
      <c r="AE2089" s="64"/>
      <c r="AF2089" s="64"/>
      <c r="AG2089" s="64"/>
      <c r="AH2089" s="64"/>
      <c r="AI2089" s="64"/>
      <c r="AJ2089" s="64"/>
      <c r="AK2089" s="64"/>
      <c r="AL2089" s="64"/>
      <c r="AM2089" s="64"/>
      <c r="AN2089" s="64"/>
      <c r="AO2089" s="64"/>
      <c r="AP2089" s="64"/>
      <c r="AQ2089" s="64"/>
      <c r="AR2089" s="64"/>
      <c r="AS2089" s="64"/>
      <c r="AT2089" s="64"/>
      <c r="AU2089" s="64"/>
      <c r="AV2089" s="64"/>
      <c r="AW2089" s="64"/>
      <c r="AX2089" s="64"/>
      <c r="AY2089" s="64"/>
      <c r="AZ2089" s="64"/>
      <c r="BA2089" s="64"/>
    </row>
    <row r="2090" spans="9:53" x14ac:dyDescent="0.3">
      <c r="I2090" s="45"/>
      <c r="J2090" s="45"/>
      <c r="Q2090" s="46"/>
      <c r="R2090" s="65"/>
      <c r="S2090" s="46"/>
      <c r="T2090" s="46"/>
      <c r="U2090" s="57"/>
      <c r="Z2090" s="64"/>
      <c r="AA2090" s="64"/>
      <c r="AB2090" s="64"/>
      <c r="AC2090" s="64"/>
      <c r="AD2090" s="64"/>
      <c r="AE2090" s="64"/>
      <c r="AF2090" s="64"/>
      <c r="AG2090" s="64"/>
      <c r="AH2090" s="64"/>
      <c r="AI2090" s="64"/>
      <c r="AJ2090" s="64"/>
      <c r="AK2090" s="64"/>
      <c r="AL2090" s="64"/>
      <c r="AM2090" s="64"/>
      <c r="AN2090" s="64"/>
      <c r="AO2090" s="64"/>
      <c r="AP2090" s="64"/>
      <c r="AQ2090" s="64"/>
      <c r="AR2090" s="64"/>
      <c r="AS2090" s="64"/>
      <c r="AT2090" s="64"/>
      <c r="AU2090" s="64"/>
      <c r="AV2090" s="64"/>
      <c r="AW2090" s="64"/>
      <c r="AX2090" s="64"/>
      <c r="AY2090" s="64"/>
      <c r="AZ2090" s="64"/>
      <c r="BA2090" s="64"/>
    </row>
    <row r="2091" spans="9:53" x14ac:dyDescent="0.3">
      <c r="I2091" s="45"/>
      <c r="J2091" s="45"/>
      <c r="Q2091" s="46"/>
      <c r="R2091" s="65"/>
      <c r="S2091" s="46"/>
      <c r="T2091" s="46"/>
      <c r="U2091" s="57"/>
      <c r="Z2091" s="64"/>
      <c r="AA2091" s="64"/>
      <c r="AB2091" s="64"/>
      <c r="AC2091" s="64"/>
      <c r="AD2091" s="64"/>
      <c r="AE2091" s="64"/>
      <c r="AF2091" s="64"/>
      <c r="AG2091" s="64"/>
      <c r="AH2091" s="64"/>
      <c r="AI2091" s="64"/>
      <c r="AJ2091" s="64"/>
      <c r="AK2091" s="64"/>
      <c r="AL2091" s="64"/>
      <c r="AM2091" s="64"/>
      <c r="AN2091" s="64"/>
      <c r="AO2091" s="64"/>
      <c r="AP2091" s="64"/>
      <c r="AQ2091" s="64"/>
      <c r="AR2091" s="64"/>
      <c r="AS2091" s="64"/>
      <c r="AT2091" s="64"/>
      <c r="AU2091" s="64"/>
      <c r="AV2091" s="64"/>
      <c r="AW2091" s="64"/>
      <c r="AX2091" s="64"/>
      <c r="AY2091" s="64"/>
      <c r="AZ2091" s="64"/>
      <c r="BA2091" s="64"/>
    </row>
    <row r="2092" spans="9:53" x14ac:dyDescent="0.3">
      <c r="I2092" s="45"/>
      <c r="J2092" s="45"/>
      <c r="Q2092" s="46"/>
      <c r="R2092" s="65"/>
      <c r="S2092" s="46"/>
      <c r="T2092" s="46"/>
      <c r="U2092" s="57"/>
      <c r="Z2092" s="64"/>
      <c r="AA2092" s="64"/>
      <c r="AB2092" s="64"/>
      <c r="AC2092" s="64"/>
      <c r="AD2092" s="64"/>
      <c r="AE2092" s="64"/>
      <c r="AF2092" s="64"/>
      <c r="AG2092" s="64"/>
      <c r="AH2092" s="64"/>
      <c r="AI2092" s="64"/>
      <c r="AJ2092" s="64"/>
      <c r="AK2092" s="64"/>
      <c r="AL2092" s="64"/>
      <c r="AM2092" s="64"/>
      <c r="AN2092" s="64"/>
      <c r="AO2092" s="64"/>
      <c r="AP2092" s="64"/>
      <c r="AQ2092" s="64"/>
      <c r="AR2092" s="64"/>
      <c r="AS2092" s="64"/>
      <c r="AT2092" s="64"/>
      <c r="AU2092" s="64"/>
      <c r="AV2092" s="64"/>
      <c r="AW2092" s="64"/>
      <c r="AX2092" s="64"/>
      <c r="AY2092" s="64"/>
      <c r="AZ2092" s="64"/>
      <c r="BA2092" s="64"/>
    </row>
    <row r="2093" spans="9:53" x14ac:dyDescent="0.3">
      <c r="I2093" s="45"/>
      <c r="J2093" s="45"/>
      <c r="Q2093" s="46"/>
      <c r="R2093" s="65"/>
      <c r="S2093" s="46"/>
      <c r="T2093" s="46"/>
      <c r="U2093" s="57"/>
      <c r="Z2093" s="64"/>
      <c r="AA2093" s="64"/>
      <c r="AB2093" s="64"/>
      <c r="AC2093" s="64"/>
      <c r="AD2093" s="64"/>
      <c r="AE2093" s="64"/>
      <c r="AF2093" s="64"/>
      <c r="AG2093" s="64"/>
      <c r="AH2093" s="64"/>
      <c r="AI2093" s="64"/>
      <c r="AJ2093" s="64"/>
      <c r="AK2093" s="64"/>
      <c r="AL2093" s="64"/>
      <c r="AM2093" s="64"/>
      <c r="AN2093" s="64"/>
      <c r="AO2093" s="64"/>
      <c r="AP2093" s="64"/>
      <c r="AQ2093" s="64"/>
      <c r="AR2093" s="64"/>
      <c r="AS2093" s="64"/>
      <c r="AT2093" s="64"/>
      <c r="AU2093" s="64"/>
      <c r="AV2093" s="64"/>
      <c r="AW2093" s="64"/>
      <c r="AX2093" s="64"/>
      <c r="AY2093" s="64"/>
      <c r="AZ2093" s="64"/>
      <c r="BA2093" s="64"/>
    </row>
    <row r="2094" spans="9:53" x14ac:dyDescent="0.3">
      <c r="I2094" s="45"/>
      <c r="J2094" s="45"/>
      <c r="Q2094" s="46"/>
      <c r="R2094" s="65"/>
      <c r="S2094" s="46"/>
      <c r="T2094" s="46"/>
      <c r="U2094" s="57"/>
      <c r="Z2094" s="64"/>
      <c r="AA2094" s="64"/>
      <c r="AB2094" s="64"/>
      <c r="AC2094" s="64"/>
      <c r="AD2094" s="64"/>
      <c r="AE2094" s="64"/>
      <c r="AF2094" s="64"/>
      <c r="AG2094" s="64"/>
      <c r="AH2094" s="64"/>
      <c r="AI2094" s="64"/>
      <c r="AJ2094" s="64"/>
      <c r="AK2094" s="64"/>
      <c r="AL2094" s="64"/>
      <c r="AM2094" s="64"/>
      <c r="AN2094" s="64"/>
      <c r="AO2094" s="64"/>
      <c r="AP2094" s="64"/>
      <c r="AQ2094" s="64"/>
      <c r="AR2094" s="64"/>
      <c r="AS2094" s="64"/>
      <c r="AT2094" s="64"/>
      <c r="AU2094" s="64"/>
      <c r="AV2094" s="64"/>
      <c r="AW2094" s="64"/>
      <c r="AX2094" s="64"/>
      <c r="AY2094" s="64"/>
      <c r="AZ2094" s="64"/>
      <c r="BA2094" s="64"/>
    </row>
    <row r="2095" spans="9:53" x14ac:dyDescent="0.3">
      <c r="I2095" s="45"/>
      <c r="J2095" s="45"/>
      <c r="Q2095" s="46"/>
      <c r="R2095" s="65"/>
      <c r="S2095" s="46"/>
      <c r="T2095" s="46"/>
      <c r="U2095" s="57"/>
      <c r="Z2095" s="64"/>
      <c r="AA2095" s="64"/>
      <c r="AB2095" s="64"/>
      <c r="AC2095" s="64"/>
      <c r="AD2095" s="64"/>
      <c r="AE2095" s="64"/>
      <c r="AF2095" s="64"/>
      <c r="AG2095" s="64"/>
      <c r="AH2095" s="64"/>
      <c r="AI2095" s="64"/>
      <c r="AJ2095" s="64"/>
      <c r="AK2095" s="64"/>
      <c r="AL2095" s="64"/>
      <c r="AM2095" s="64"/>
      <c r="AN2095" s="64"/>
      <c r="AO2095" s="64"/>
      <c r="AP2095" s="64"/>
      <c r="AQ2095" s="64"/>
      <c r="AR2095" s="64"/>
      <c r="AS2095" s="64"/>
      <c r="AT2095" s="64"/>
      <c r="AU2095" s="64"/>
      <c r="AV2095" s="64"/>
      <c r="AW2095" s="64"/>
      <c r="AX2095" s="64"/>
      <c r="AY2095" s="64"/>
      <c r="AZ2095" s="64"/>
      <c r="BA2095" s="64"/>
    </row>
    <row r="2096" spans="9:53" x14ac:dyDescent="0.3">
      <c r="I2096" s="45"/>
      <c r="J2096" s="45"/>
      <c r="Q2096" s="46"/>
      <c r="R2096" s="65"/>
      <c r="S2096" s="46"/>
      <c r="T2096" s="46"/>
      <c r="U2096" s="57"/>
      <c r="Z2096" s="64"/>
      <c r="AA2096" s="64"/>
      <c r="AB2096" s="64"/>
      <c r="AC2096" s="64"/>
      <c r="AD2096" s="64"/>
      <c r="AE2096" s="64"/>
      <c r="AF2096" s="64"/>
      <c r="AG2096" s="64"/>
      <c r="AH2096" s="64"/>
      <c r="AI2096" s="64"/>
      <c r="AJ2096" s="64"/>
      <c r="AK2096" s="64"/>
      <c r="AL2096" s="64"/>
      <c r="AM2096" s="64"/>
      <c r="AN2096" s="64"/>
      <c r="AO2096" s="64"/>
      <c r="AP2096" s="64"/>
      <c r="AQ2096" s="64"/>
      <c r="AR2096" s="64"/>
      <c r="AS2096" s="64"/>
      <c r="AT2096" s="64"/>
      <c r="AU2096" s="64"/>
      <c r="AV2096" s="64"/>
      <c r="AW2096" s="64"/>
      <c r="AX2096" s="64"/>
      <c r="AY2096" s="64"/>
      <c r="AZ2096" s="64"/>
      <c r="BA2096" s="64"/>
    </row>
    <row r="2097" spans="9:53" x14ac:dyDescent="0.3">
      <c r="I2097" s="45"/>
      <c r="J2097" s="45"/>
      <c r="Q2097" s="46"/>
      <c r="R2097" s="65"/>
      <c r="S2097" s="46"/>
      <c r="T2097" s="46"/>
      <c r="U2097" s="57"/>
      <c r="Z2097" s="64"/>
      <c r="AA2097" s="64"/>
      <c r="AB2097" s="64"/>
      <c r="AC2097" s="64"/>
      <c r="AD2097" s="64"/>
      <c r="AE2097" s="64"/>
      <c r="AF2097" s="64"/>
      <c r="AG2097" s="64"/>
      <c r="AH2097" s="64"/>
      <c r="AI2097" s="64"/>
      <c r="AJ2097" s="64"/>
      <c r="AK2097" s="64"/>
      <c r="AL2097" s="64"/>
      <c r="AM2097" s="64"/>
      <c r="AN2097" s="64"/>
      <c r="AO2097" s="64"/>
      <c r="AP2097" s="64"/>
      <c r="AQ2097" s="64"/>
      <c r="AR2097" s="64"/>
      <c r="AS2097" s="64"/>
      <c r="AT2097" s="64"/>
      <c r="AU2097" s="64"/>
      <c r="AV2097" s="64"/>
      <c r="AW2097" s="64"/>
      <c r="AX2097" s="64"/>
      <c r="AY2097" s="64"/>
      <c r="AZ2097" s="64"/>
      <c r="BA2097" s="64"/>
    </row>
    <row r="2098" spans="9:53" x14ac:dyDescent="0.3">
      <c r="I2098" s="45"/>
      <c r="J2098" s="45"/>
      <c r="Q2098" s="46"/>
      <c r="R2098" s="65"/>
      <c r="S2098" s="46"/>
      <c r="T2098" s="46"/>
      <c r="U2098" s="57"/>
      <c r="Z2098" s="64"/>
      <c r="AA2098" s="64"/>
      <c r="AB2098" s="64"/>
      <c r="AC2098" s="64"/>
      <c r="AD2098" s="64"/>
      <c r="AE2098" s="64"/>
      <c r="AF2098" s="64"/>
      <c r="AG2098" s="64"/>
      <c r="AH2098" s="64"/>
      <c r="AI2098" s="64"/>
      <c r="AJ2098" s="64"/>
      <c r="AK2098" s="64"/>
      <c r="AL2098" s="64"/>
      <c r="AM2098" s="64"/>
      <c r="AN2098" s="64"/>
      <c r="AO2098" s="64"/>
      <c r="AP2098" s="64"/>
      <c r="AQ2098" s="64"/>
      <c r="AR2098" s="64"/>
      <c r="AS2098" s="64"/>
      <c r="AT2098" s="64"/>
      <c r="AU2098" s="64"/>
      <c r="AV2098" s="64"/>
      <c r="AW2098" s="64"/>
      <c r="AX2098" s="64"/>
      <c r="AY2098" s="64"/>
      <c r="AZ2098" s="64"/>
      <c r="BA2098" s="64"/>
    </row>
    <row r="2099" spans="9:53" x14ac:dyDescent="0.3">
      <c r="I2099" s="45"/>
      <c r="J2099" s="45"/>
      <c r="Q2099" s="46"/>
      <c r="R2099" s="65"/>
      <c r="S2099" s="46"/>
      <c r="T2099" s="46"/>
      <c r="U2099" s="57"/>
      <c r="Z2099" s="64"/>
      <c r="AA2099" s="64"/>
      <c r="AB2099" s="64"/>
      <c r="AC2099" s="64"/>
      <c r="AD2099" s="64"/>
      <c r="AE2099" s="64"/>
      <c r="AF2099" s="64"/>
      <c r="AG2099" s="64"/>
      <c r="AH2099" s="64"/>
      <c r="AI2099" s="64"/>
      <c r="AJ2099" s="64"/>
      <c r="AK2099" s="64"/>
      <c r="AL2099" s="64"/>
      <c r="AM2099" s="64"/>
      <c r="AN2099" s="64"/>
      <c r="AO2099" s="64"/>
      <c r="AP2099" s="64"/>
      <c r="AQ2099" s="64"/>
      <c r="AR2099" s="64"/>
      <c r="AS2099" s="64"/>
      <c r="AT2099" s="64"/>
      <c r="AU2099" s="64"/>
      <c r="AV2099" s="64"/>
      <c r="AW2099" s="64"/>
      <c r="AX2099" s="64"/>
      <c r="AY2099" s="64"/>
      <c r="AZ2099" s="64"/>
      <c r="BA2099" s="64"/>
    </row>
    <row r="2100" spans="9:53" x14ac:dyDescent="0.3">
      <c r="I2100" s="45"/>
      <c r="J2100" s="45"/>
      <c r="Q2100" s="46"/>
      <c r="R2100" s="65"/>
      <c r="S2100" s="46"/>
      <c r="T2100" s="46"/>
      <c r="U2100" s="57"/>
      <c r="Z2100" s="64"/>
      <c r="AA2100" s="64"/>
      <c r="AB2100" s="64"/>
      <c r="AC2100" s="64"/>
      <c r="AD2100" s="64"/>
      <c r="AE2100" s="64"/>
      <c r="AF2100" s="64"/>
      <c r="AG2100" s="64"/>
      <c r="AH2100" s="64"/>
      <c r="AI2100" s="64"/>
      <c r="AJ2100" s="64"/>
      <c r="AK2100" s="64"/>
      <c r="AL2100" s="64"/>
      <c r="AM2100" s="64"/>
      <c r="AN2100" s="64"/>
      <c r="AO2100" s="64"/>
      <c r="AP2100" s="64"/>
      <c r="AQ2100" s="64"/>
      <c r="AR2100" s="64"/>
      <c r="AS2100" s="64"/>
      <c r="AT2100" s="64"/>
      <c r="AU2100" s="64"/>
      <c r="AV2100" s="64"/>
      <c r="AW2100" s="64"/>
      <c r="AX2100" s="64"/>
      <c r="AY2100" s="64"/>
      <c r="AZ2100" s="64"/>
      <c r="BA2100" s="64"/>
    </row>
    <row r="2101" spans="9:53" x14ac:dyDescent="0.3">
      <c r="I2101" s="45"/>
      <c r="J2101" s="45"/>
      <c r="Q2101" s="46"/>
      <c r="R2101" s="65"/>
      <c r="S2101" s="46"/>
      <c r="T2101" s="46"/>
      <c r="U2101" s="57"/>
      <c r="Z2101" s="64"/>
      <c r="AA2101" s="64"/>
      <c r="AB2101" s="64"/>
      <c r="AC2101" s="64"/>
      <c r="AD2101" s="64"/>
      <c r="AE2101" s="64"/>
      <c r="AF2101" s="64"/>
      <c r="AG2101" s="64"/>
      <c r="AH2101" s="64"/>
      <c r="AI2101" s="64"/>
      <c r="AJ2101" s="64"/>
      <c r="AK2101" s="64"/>
      <c r="AL2101" s="64"/>
      <c r="AM2101" s="64"/>
      <c r="AN2101" s="64"/>
      <c r="AO2101" s="64"/>
      <c r="AP2101" s="64"/>
      <c r="AQ2101" s="64"/>
      <c r="AR2101" s="64"/>
      <c r="AS2101" s="64"/>
      <c r="AT2101" s="64"/>
      <c r="AU2101" s="64"/>
      <c r="AV2101" s="64"/>
      <c r="AW2101" s="64"/>
      <c r="AX2101" s="64"/>
      <c r="AY2101" s="64"/>
      <c r="AZ2101" s="64"/>
      <c r="BA2101" s="64"/>
    </row>
    <row r="2102" spans="9:53" x14ac:dyDescent="0.3">
      <c r="I2102" s="45"/>
      <c r="J2102" s="45"/>
      <c r="Q2102" s="46"/>
      <c r="R2102" s="65"/>
      <c r="S2102" s="46"/>
      <c r="T2102" s="46"/>
      <c r="U2102" s="57"/>
      <c r="Z2102" s="64"/>
      <c r="AA2102" s="64"/>
      <c r="AB2102" s="64"/>
      <c r="AC2102" s="64"/>
      <c r="AD2102" s="64"/>
      <c r="AE2102" s="64"/>
      <c r="AF2102" s="64"/>
      <c r="AG2102" s="64"/>
      <c r="AH2102" s="64"/>
      <c r="AI2102" s="64"/>
      <c r="AJ2102" s="64"/>
      <c r="AK2102" s="64"/>
      <c r="AL2102" s="64"/>
      <c r="AM2102" s="64"/>
      <c r="AN2102" s="64"/>
      <c r="AO2102" s="64"/>
      <c r="AP2102" s="64"/>
      <c r="AQ2102" s="64"/>
      <c r="AR2102" s="64"/>
      <c r="AS2102" s="64"/>
      <c r="AT2102" s="64"/>
      <c r="AU2102" s="64"/>
      <c r="AV2102" s="64"/>
      <c r="AW2102" s="64"/>
      <c r="AX2102" s="64"/>
      <c r="AY2102" s="64"/>
      <c r="AZ2102" s="64"/>
      <c r="BA2102" s="64"/>
    </row>
    <row r="2103" spans="9:53" x14ac:dyDescent="0.3">
      <c r="I2103" s="45"/>
      <c r="J2103" s="45"/>
      <c r="Q2103" s="46"/>
      <c r="R2103" s="65"/>
      <c r="S2103" s="46"/>
      <c r="T2103" s="46"/>
      <c r="U2103" s="57"/>
      <c r="Z2103" s="64"/>
      <c r="AA2103" s="64"/>
      <c r="AB2103" s="64"/>
      <c r="AC2103" s="64"/>
      <c r="AD2103" s="64"/>
      <c r="AE2103" s="64"/>
      <c r="AF2103" s="64"/>
      <c r="AG2103" s="64"/>
      <c r="AH2103" s="64"/>
      <c r="AI2103" s="64"/>
      <c r="AJ2103" s="64"/>
      <c r="AK2103" s="64"/>
      <c r="AL2103" s="64"/>
      <c r="AM2103" s="64"/>
      <c r="AN2103" s="64"/>
      <c r="AO2103" s="64"/>
      <c r="AP2103" s="64"/>
      <c r="AQ2103" s="64"/>
      <c r="AR2103" s="64"/>
      <c r="AS2103" s="64"/>
      <c r="AT2103" s="64"/>
      <c r="AU2103" s="64"/>
      <c r="AV2103" s="64"/>
      <c r="AW2103" s="64"/>
      <c r="AX2103" s="64"/>
      <c r="AY2103" s="64"/>
      <c r="AZ2103" s="64"/>
      <c r="BA2103" s="64"/>
    </row>
    <row r="2104" spans="9:53" x14ac:dyDescent="0.3">
      <c r="I2104" s="45"/>
      <c r="J2104" s="45"/>
      <c r="Q2104" s="46"/>
      <c r="R2104" s="65"/>
      <c r="S2104" s="46"/>
      <c r="T2104" s="46"/>
      <c r="U2104" s="57"/>
      <c r="Z2104" s="64"/>
      <c r="AA2104" s="64"/>
      <c r="AB2104" s="64"/>
      <c r="AC2104" s="64"/>
      <c r="AD2104" s="64"/>
      <c r="AE2104" s="64"/>
      <c r="AF2104" s="64"/>
      <c r="AG2104" s="64"/>
      <c r="AH2104" s="64"/>
      <c r="AI2104" s="64"/>
      <c r="AJ2104" s="64"/>
      <c r="AK2104" s="64"/>
      <c r="AL2104" s="64"/>
      <c r="AM2104" s="64"/>
      <c r="AN2104" s="64"/>
      <c r="AO2104" s="64"/>
      <c r="AP2104" s="64"/>
      <c r="AQ2104" s="64"/>
      <c r="AR2104" s="64"/>
      <c r="AS2104" s="64"/>
      <c r="AT2104" s="64"/>
      <c r="AU2104" s="64"/>
      <c r="AV2104" s="64"/>
      <c r="AW2104" s="64"/>
      <c r="AX2104" s="64"/>
      <c r="AY2104" s="64"/>
      <c r="AZ2104" s="64"/>
      <c r="BA2104" s="64"/>
    </row>
    <row r="2105" spans="9:53" x14ac:dyDescent="0.3">
      <c r="I2105" s="45"/>
      <c r="J2105" s="45"/>
      <c r="Q2105" s="46"/>
      <c r="R2105" s="65"/>
      <c r="S2105" s="46"/>
      <c r="T2105" s="46"/>
      <c r="U2105" s="57"/>
      <c r="Z2105" s="64"/>
      <c r="AA2105" s="64"/>
      <c r="AB2105" s="64"/>
      <c r="AC2105" s="64"/>
      <c r="AD2105" s="64"/>
      <c r="AE2105" s="64"/>
      <c r="AF2105" s="64"/>
      <c r="AG2105" s="64"/>
      <c r="AH2105" s="64"/>
      <c r="AI2105" s="64"/>
      <c r="AJ2105" s="64"/>
      <c r="AK2105" s="64"/>
      <c r="AL2105" s="64"/>
      <c r="AM2105" s="64"/>
      <c r="AN2105" s="64"/>
      <c r="AO2105" s="64"/>
      <c r="AP2105" s="64"/>
      <c r="AQ2105" s="64"/>
      <c r="AR2105" s="64"/>
      <c r="AS2105" s="64"/>
      <c r="AT2105" s="64"/>
      <c r="AU2105" s="64"/>
      <c r="AV2105" s="64"/>
      <c r="AW2105" s="64"/>
      <c r="AX2105" s="64"/>
      <c r="AY2105" s="64"/>
      <c r="AZ2105" s="64"/>
      <c r="BA2105" s="64"/>
    </row>
    <row r="2106" spans="9:53" x14ac:dyDescent="0.3">
      <c r="I2106" s="45"/>
      <c r="J2106" s="45"/>
      <c r="Q2106" s="46"/>
      <c r="R2106" s="65"/>
      <c r="S2106" s="46"/>
      <c r="T2106" s="46"/>
      <c r="U2106" s="57"/>
      <c r="Z2106" s="64"/>
      <c r="AA2106" s="64"/>
      <c r="AB2106" s="64"/>
      <c r="AC2106" s="64"/>
      <c r="AD2106" s="64"/>
      <c r="AE2106" s="64"/>
      <c r="AF2106" s="64"/>
      <c r="AG2106" s="64"/>
      <c r="AH2106" s="64"/>
      <c r="AI2106" s="64"/>
      <c r="AJ2106" s="64"/>
      <c r="AK2106" s="64"/>
      <c r="AL2106" s="64"/>
      <c r="AM2106" s="64"/>
      <c r="AN2106" s="64"/>
      <c r="AO2106" s="64"/>
      <c r="AP2106" s="64"/>
      <c r="AQ2106" s="64"/>
      <c r="AR2106" s="64"/>
      <c r="AS2106" s="64"/>
      <c r="AT2106" s="64"/>
      <c r="AU2106" s="64"/>
      <c r="AV2106" s="64"/>
      <c r="AW2106" s="64"/>
      <c r="AX2106" s="64"/>
      <c r="AY2106" s="64"/>
      <c r="AZ2106" s="64"/>
      <c r="BA2106" s="64"/>
    </row>
    <row r="2107" spans="9:53" x14ac:dyDescent="0.3">
      <c r="I2107" s="45"/>
      <c r="J2107" s="45"/>
      <c r="Q2107" s="46"/>
      <c r="R2107" s="65"/>
      <c r="S2107" s="46"/>
      <c r="T2107" s="46"/>
      <c r="U2107" s="57"/>
      <c r="Z2107" s="64"/>
      <c r="AA2107" s="64"/>
      <c r="AB2107" s="64"/>
      <c r="AC2107" s="64"/>
      <c r="AD2107" s="64"/>
      <c r="AE2107" s="64"/>
      <c r="AF2107" s="64"/>
      <c r="AG2107" s="64"/>
      <c r="AH2107" s="64"/>
      <c r="AI2107" s="64"/>
      <c r="AJ2107" s="64"/>
      <c r="AK2107" s="64"/>
      <c r="AL2107" s="64"/>
      <c r="AM2107" s="64"/>
      <c r="AN2107" s="64"/>
      <c r="AO2107" s="64"/>
      <c r="AP2107" s="64"/>
      <c r="AQ2107" s="64"/>
      <c r="AR2107" s="64"/>
      <c r="AS2107" s="64"/>
      <c r="AT2107" s="64"/>
      <c r="AU2107" s="64"/>
      <c r="AV2107" s="64"/>
      <c r="AW2107" s="64"/>
      <c r="AX2107" s="64"/>
      <c r="AY2107" s="64"/>
      <c r="AZ2107" s="64"/>
      <c r="BA2107" s="64"/>
    </row>
    <row r="2108" spans="9:53" x14ac:dyDescent="0.3">
      <c r="I2108" s="45"/>
      <c r="J2108" s="45"/>
      <c r="Q2108" s="46"/>
      <c r="R2108" s="65"/>
      <c r="S2108" s="46"/>
      <c r="T2108" s="46"/>
      <c r="U2108" s="57"/>
      <c r="Z2108" s="64"/>
      <c r="AA2108" s="64"/>
      <c r="AB2108" s="64"/>
      <c r="AC2108" s="64"/>
      <c r="AD2108" s="64"/>
      <c r="AE2108" s="64"/>
      <c r="AF2108" s="64"/>
      <c r="AG2108" s="64"/>
      <c r="AH2108" s="64"/>
      <c r="AI2108" s="64"/>
      <c r="AJ2108" s="64"/>
      <c r="AK2108" s="64"/>
      <c r="AL2108" s="64"/>
      <c r="AM2108" s="64"/>
      <c r="AN2108" s="64"/>
      <c r="AO2108" s="64"/>
      <c r="AP2108" s="64"/>
      <c r="AQ2108" s="64"/>
      <c r="AR2108" s="64"/>
      <c r="AS2108" s="64"/>
      <c r="AT2108" s="64"/>
      <c r="AU2108" s="64"/>
      <c r="AV2108" s="64"/>
      <c r="AW2108" s="64"/>
      <c r="AX2108" s="64"/>
      <c r="AY2108" s="64"/>
      <c r="AZ2108" s="64"/>
      <c r="BA2108" s="64"/>
    </row>
    <row r="2109" spans="9:53" x14ac:dyDescent="0.3">
      <c r="I2109" s="45"/>
      <c r="J2109" s="45"/>
      <c r="Q2109" s="46"/>
      <c r="R2109" s="65"/>
      <c r="S2109" s="46"/>
      <c r="T2109" s="46"/>
      <c r="U2109" s="57"/>
      <c r="Z2109" s="64"/>
      <c r="AA2109" s="64"/>
      <c r="AB2109" s="64"/>
      <c r="AC2109" s="64"/>
      <c r="AD2109" s="64"/>
      <c r="AE2109" s="64"/>
      <c r="AF2109" s="64"/>
      <c r="AG2109" s="64"/>
      <c r="AH2109" s="64"/>
      <c r="AI2109" s="64"/>
      <c r="AJ2109" s="64"/>
      <c r="AK2109" s="64"/>
      <c r="AL2109" s="64"/>
      <c r="AM2109" s="64"/>
      <c r="AN2109" s="64"/>
      <c r="AO2109" s="64"/>
      <c r="AP2109" s="64"/>
      <c r="AQ2109" s="64"/>
      <c r="AR2109" s="64"/>
      <c r="AS2109" s="64"/>
      <c r="AT2109" s="64"/>
      <c r="AU2109" s="64"/>
      <c r="AV2109" s="64"/>
      <c r="AW2109" s="64"/>
      <c r="AX2109" s="64"/>
      <c r="AY2109" s="64"/>
      <c r="AZ2109" s="64"/>
      <c r="BA2109" s="64"/>
    </row>
    <row r="2110" spans="9:53" x14ac:dyDescent="0.3">
      <c r="I2110" s="45"/>
      <c r="J2110" s="45"/>
      <c r="Q2110" s="46"/>
      <c r="R2110" s="65"/>
      <c r="S2110" s="46"/>
      <c r="T2110" s="46"/>
      <c r="U2110" s="57"/>
      <c r="Z2110" s="64"/>
      <c r="AA2110" s="64"/>
      <c r="AB2110" s="64"/>
      <c r="AC2110" s="64"/>
      <c r="AD2110" s="64"/>
      <c r="AE2110" s="64"/>
      <c r="AF2110" s="64"/>
      <c r="AG2110" s="64"/>
      <c r="AH2110" s="64"/>
      <c r="AI2110" s="64"/>
      <c r="AJ2110" s="64"/>
      <c r="AK2110" s="64"/>
      <c r="AL2110" s="64"/>
      <c r="AM2110" s="64"/>
      <c r="AN2110" s="64"/>
      <c r="AO2110" s="64"/>
      <c r="AP2110" s="64"/>
      <c r="AQ2110" s="64"/>
      <c r="AR2110" s="64"/>
      <c r="AS2110" s="64"/>
      <c r="AT2110" s="64"/>
      <c r="AU2110" s="64"/>
      <c r="AV2110" s="64"/>
      <c r="AW2110" s="64"/>
      <c r="AX2110" s="64"/>
      <c r="AY2110" s="64"/>
      <c r="AZ2110" s="64"/>
      <c r="BA2110" s="64"/>
    </row>
    <row r="2111" spans="9:53" x14ac:dyDescent="0.3">
      <c r="I2111" s="45"/>
      <c r="J2111" s="45"/>
      <c r="Q2111" s="46"/>
      <c r="R2111" s="65"/>
      <c r="S2111" s="46"/>
      <c r="T2111" s="46"/>
      <c r="U2111" s="57"/>
      <c r="Z2111" s="64"/>
      <c r="AA2111" s="64"/>
      <c r="AB2111" s="64"/>
      <c r="AC2111" s="64"/>
      <c r="AD2111" s="64"/>
      <c r="AE2111" s="64"/>
      <c r="AF2111" s="64"/>
      <c r="AG2111" s="64"/>
      <c r="AH2111" s="64"/>
      <c r="AI2111" s="64"/>
      <c r="AJ2111" s="64"/>
      <c r="AK2111" s="64"/>
      <c r="AL2111" s="64"/>
      <c r="AM2111" s="64"/>
      <c r="AN2111" s="64"/>
      <c r="AO2111" s="64"/>
      <c r="AP2111" s="64"/>
      <c r="AQ2111" s="64"/>
      <c r="AR2111" s="64"/>
      <c r="AS2111" s="64"/>
      <c r="AT2111" s="64"/>
      <c r="AU2111" s="64"/>
      <c r="AV2111" s="64"/>
      <c r="AW2111" s="64"/>
      <c r="AX2111" s="64"/>
      <c r="AY2111" s="64"/>
      <c r="AZ2111" s="64"/>
      <c r="BA2111" s="64"/>
    </row>
    <row r="2112" spans="9:53" x14ac:dyDescent="0.3">
      <c r="I2112" s="45"/>
      <c r="J2112" s="45"/>
      <c r="Q2112" s="46"/>
      <c r="R2112" s="65"/>
      <c r="S2112" s="46"/>
      <c r="T2112" s="46"/>
      <c r="U2112" s="57"/>
      <c r="Z2112" s="64"/>
      <c r="AA2112" s="64"/>
      <c r="AB2112" s="64"/>
      <c r="AC2112" s="64"/>
      <c r="AD2112" s="64"/>
      <c r="AE2112" s="64"/>
      <c r="AF2112" s="64"/>
      <c r="AG2112" s="64"/>
      <c r="AH2112" s="64"/>
      <c r="AI2112" s="64"/>
      <c r="AJ2112" s="64"/>
      <c r="AK2112" s="64"/>
      <c r="AL2112" s="64"/>
      <c r="AM2112" s="64"/>
      <c r="AN2112" s="64"/>
      <c r="AO2112" s="64"/>
      <c r="AP2112" s="64"/>
      <c r="AQ2112" s="64"/>
      <c r="AR2112" s="64"/>
      <c r="AS2112" s="64"/>
      <c r="AT2112" s="64"/>
      <c r="AU2112" s="64"/>
      <c r="AV2112" s="64"/>
      <c r="AW2112" s="64"/>
      <c r="AX2112" s="64"/>
      <c r="AY2112" s="64"/>
      <c r="AZ2112" s="64"/>
      <c r="BA2112" s="64"/>
    </row>
    <row r="2113" spans="9:53" x14ac:dyDescent="0.3">
      <c r="I2113" s="45"/>
      <c r="J2113" s="45"/>
      <c r="Q2113" s="46"/>
      <c r="R2113" s="65"/>
      <c r="S2113" s="46"/>
      <c r="T2113" s="46"/>
      <c r="U2113" s="57"/>
      <c r="Z2113" s="64"/>
      <c r="AA2113" s="64"/>
      <c r="AB2113" s="64"/>
      <c r="AC2113" s="64"/>
      <c r="AD2113" s="64"/>
      <c r="AE2113" s="64"/>
      <c r="AF2113" s="64"/>
      <c r="AG2113" s="64"/>
      <c r="AH2113" s="64"/>
      <c r="AI2113" s="64"/>
      <c r="AJ2113" s="64"/>
      <c r="AK2113" s="64"/>
      <c r="AL2113" s="64"/>
      <c r="AM2113" s="64"/>
      <c r="AN2113" s="64"/>
      <c r="AO2113" s="64"/>
      <c r="AP2113" s="64"/>
      <c r="AQ2113" s="64"/>
      <c r="AR2113" s="64"/>
      <c r="AS2113" s="64"/>
      <c r="AT2113" s="64"/>
      <c r="AU2113" s="64"/>
      <c r="AV2113" s="64"/>
      <c r="AW2113" s="64"/>
      <c r="AX2113" s="64"/>
      <c r="AY2113" s="64"/>
      <c r="AZ2113" s="64"/>
      <c r="BA2113" s="64"/>
    </row>
    <row r="2114" spans="9:53" x14ac:dyDescent="0.3">
      <c r="I2114" s="45"/>
      <c r="J2114" s="45"/>
      <c r="Q2114" s="46"/>
      <c r="R2114" s="65"/>
      <c r="S2114" s="46"/>
      <c r="T2114" s="46"/>
      <c r="U2114" s="57"/>
      <c r="Z2114" s="64"/>
      <c r="AA2114" s="64"/>
      <c r="AB2114" s="64"/>
      <c r="AC2114" s="64"/>
      <c r="AD2114" s="64"/>
      <c r="AE2114" s="64"/>
      <c r="AF2114" s="64"/>
      <c r="AG2114" s="64"/>
      <c r="AH2114" s="64"/>
      <c r="AI2114" s="64"/>
      <c r="AJ2114" s="64"/>
      <c r="AK2114" s="64"/>
      <c r="AL2114" s="64"/>
      <c r="AM2114" s="64"/>
      <c r="AN2114" s="64"/>
      <c r="AO2114" s="64"/>
      <c r="AP2114" s="64"/>
      <c r="AQ2114" s="64"/>
      <c r="AR2114" s="64"/>
      <c r="AS2114" s="64"/>
      <c r="AT2114" s="64"/>
      <c r="AU2114" s="64"/>
      <c r="AV2114" s="64"/>
      <c r="AW2114" s="64"/>
      <c r="AX2114" s="64"/>
      <c r="AY2114" s="64"/>
      <c r="AZ2114" s="64"/>
      <c r="BA2114" s="64"/>
    </row>
    <row r="2115" spans="9:53" x14ac:dyDescent="0.3">
      <c r="I2115" s="45"/>
      <c r="J2115" s="45"/>
      <c r="Q2115" s="46"/>
      <c r="R2115" s="65"/>
      <c r="S2115" s="46"/>
      <c r="T2115" s="46"/>
      <c r="U2115" s="57"/>
      <c r="Z2115" s="64"/>
      <c r="AA2115" s="64"/>
      <c r="AB2115" s="64"/>
      <c r="AC2115" s="64"/>
      <c r="AD2115" s="64"/>
      <c r="AE2115" s="64"/>
      <c r="AF2115" s="64"/>
      <c r="AG2115" s="64"/>
      <c r="AH2115" s="64"/>
      <c r="AI2115" s="64"/>
      <c r="AJ2115" s="64"/>
      <c r="AK2115" s="64"/>
      <c r="AL2115" s="64"/>
      <c r="AM2115" s="64"/>
      <c r="AN2115" s="64"/>
      <c r="AO2115" s="64"/>
      <c r="AP2115" s="64"/>
      <c r="AQ2115" s="64"/>
      <c r="AR2115" s="64"/>
      <c r="AS2115" s="64"/>
      <c r="AT2115" s="64"/>
      <c r="AU2115" s="64"/>
      <c r="AV2115" s="64"/>
      <c r="AW2115" s="64"/>
      <c r="AX2115" s="64"/>
      <c r="AY2115" s="64"/>
      <c r="AZ2115" s="64"/>
      <c r="BA2115" s="64"/>
    </row>
    <row r="2116" spans="9:53" x14ac:dyDescent="0.3">
      <c r="I2116" s="45"/>
      <c r="J2116" s="45"/>
      <c r="Q2116" s="46"/>
      <c r="R2116" s="65"/>
      <c r="S2116" s="46"/>
      <c r="T2116" s="46"/>
      <c r="U2116" s="57"/>
      <c r="Z2116" s="64"/>
      <c r="AA2116" s="64"/>
      <c r="AB2116" s="64"/>
      <c r="AC2116" s="64"/>
      <c r="AD2116" s="64"/>
      <c r="AE2116" s="64"/>
      <c r="AF2116" s="64"/>
      <c r="AG2116" s="64"/>
      <c r="AH2116" s="64"/>
      <c r="AI2116" s="64"/>
      <c r="AJ2116" s="64"/>
      <c r="AK2116" s="64"/>
      <c r="AL2116" s="64"/>
      <c r="AM2116" s="64"/>
      <c r="AN2116" s="64"/>
      <c r="AO2116" s="64"/>
      <c r="AP2116" s="64"/>
      <c r="AQ2116" s="64"/>
      <c r="AR2116" s="64"/>
      <c r="AS2116" s="64"/>
      <c r="AT2116" s="64"/>
      <c r="AU2116" s="64"/>
      <c r="AV2116" s="64"/>
      <c r="AW2116" s="64"/>
      <c r="AX2116" s="64"/>
      <c r="AY2116" s="64"/>
      <c r="AZ2116" s="64"/>
      <c r="BA2116" s="64"/>
    </row>
    <row r="2117" spans="9:53" x14ac:dyDescent="0.3">
      <c r="I2117" s="45"/>
      <c r="J2117" s="45"/>
      <c r="Q2117" s="46"/>
      <c r="R2117" s="65"/>
      <c r="S2117" s="46"/>
      <c r="T2117" s="46"/>
      <c r="U2117" s="57"/>
      <c r="Z2117" s="64"/>
      <c r="AA2117" s="64"/>
      <c r="AB2117" s="64"/>
      <c r="AC2117" s="64"/>
      <c r="AD2117" s="64"/>
      <c r="AE2117" s="64"/>
      <c r="AF2117" s="64"/>
      <c r="AG2117" s="64"/>
      <c r="AH2117" s="64"/>
      <c r="AI2117" s="64"/>
      <c r="AJ2117" s="64"/>
      <c r="AK2117" s="64"/>
      <c r="AL2117" s="64"/>
      <c r="AM2117" s="64"/>
      <c r="AN2117" s="64"/>
      <c r="AO2117" s="64"/>
      <c r="AP2117" s="64"/>
      <c r="AQ2117" s="64"/>
      <c r="AR2117" s="64"/>
      <c r="AS2117" s="64"/>
      <c r="AT2117" s="64"/>
      <c r="AU2117" s="64"/>
      <c r="AV2117" s="64"/>
      <c r="AW2117" s="64"/>
      <c r="AX2117" s="64"/>
      <c r="AY2117" s="64"/>
      <c r="AZ2117" s="64"/>
      <c r="BA2117" s="64"/>
    </row>
    <row r="2118" spans="9:53" x14ac:dyDescent="0.3">
      <c r="I2118" s="45"/>
      <c r="J2118" s="45"/>
      <c r="Q2118" s="46"/>
      <c r="R2118" s="65"/>
      <c r="S2118" s="46"/>
      <c r="T2118" s="46"/>
      <c r="U2118" s="57"/>
      <c r="Z2118" s="64"/>
      <c r="AA2118" s="64"/>
      <c r="AB2118" s="64"/>
      <c r="AC2118" s="64"/>
      <c r="AD2118" s="64"/>
      <c r="AE2118" s="64"/>
      <c r="AF2118" s="64"/>
      <c r="AG2118" s="64"/>
      <c r="AH2118" s="64"/>
      <c r="AI2118" s="64"/>
      <c r="AJ2118" s="64"/>
      <c r="AK2118" s="64"/>
      <c r="AL2118" s="64"/>
      <c r="AM2118" s="64"/>
      <c r="AN2118" s="64"/>
      <c r="AO2118" s="64"/>
      <c r="AP2118" s="64"/>
      <c r="AQ2118" s="64"/>
      <c r="AR2118" s="64"/>
      <c r="AS2118" s="64"/>
      <c r="AT2118" s="64"/>
      <c r="AU2118" s="64"/>
      <c r="AV2118" s="64"/>
      <c r="AW2118" s="64"/>
      <c r="AX2118" s="64"/>
      <c r="AY2118" s="64"/>
      <c r="AZ2118" s="64"/>
      <c r="BA2118" s="64"/>
    </row>
    <row r="2119" spans="9:53" x14ac:dyDescent="0.3">
      <c r="I2119" s="45"/>
      <c r="J2119" s="45"/>
      <c r="Q2119" s="46"/>
      <c r="R2119" s="65"/>
      <c r="S2119" s="46"/>
      <c r="T2119" s="46"/>
      <c r="U2119" s="57"/>
      <c r="Z2119" s="64"/>
      <c r="AA2119" s="64"/>
      <c r="AB2119" s="64"/>
      <c r="AC2119" s="64"/>
      <c r="AD2119" s="64"/>
      <c r="AE2119" s="64"/>
      <c r="AF2119" s="64"/>
      <c r="AG2119" s="64"/>
      <c r="AH2119" s="64"/>
      <c r="AI2119" s="64"/>
      <c r="AJ2119" s="64"/>
      <c r="AK2119" s="64"/>
      <c r="AL2119" s="64"/>
      <c r="AM2119" s="64"/>
      <c r="AN2119" s="64"/>
      <c r="AO2119" s="64"/>
      <c r="AP2119" s="64"/>
      <c r="AQ2119" s="64"/>
      <c r="AR2119" s="64"/>
      <c r="AS2119" s="64"/>
      <c r="AT2119" s="64"/>
      <c r="AU2119" s="64"/>
      <c r="AV2119" s="64"/>
      <c r="AW2119" s="64"/>
      <c r="AX2119" s="64"/>
      <c r="AY2119" s="64"/>
      <c r="AZ2119" s="64"/>
      <c r="BA2119" s="64"/>
    </row>
    <row r="2120" spans="9:53" x14ac:dyDescent="0.3">
      <c r="I2120" s="45"/>
      <c r="J2120" s="45"/>
      <c r="Q2120" s="46"/>
      <c r="R2120" s="65"/>
      <c r="S2120" s="46"/>
      <c r="T2120" s="46"/>
      <c r="U2120" s="57"/>
      <c r="Z2120" s="64"/>
      <c r="AA2120" s="64"/>
      <c r="AB2120" s="64"/>
      <c r="AC2120" s="64"/>
      <c r="AD2120" s="64"/>
      <c r="AE2120" s="64"/>
      <c r="AF2120" s="64"/>
      <c r="AG2120" s="64"/>
      <c r="AH2120" s="64"/>
      <c r="AI2120" s="64"/>
      <c r="AJ2120" s="64"/>
      <c r="AK2120" s="64"/>
      <c r="AL2120" s="64"/>
      <c r="AM2120" s="64"/>
      <c r="AN2120" s="64"/>
      <c r="AO2120" s="64"/>
      <c r="AP2120" s="64"/>
      <c r="AQ2120" s="64"/>
      <c r="AR2120" s="64"/>
      <c r="AS2120" s="64"/>
      <c r="AT2120" s="64"/>
      <c r="AU2120" s="64"/>
      <c r="AV2120" s="64"/>
      <c r="AW2120" s="64"/>
      <c r="AX2120" s="64"/>
      <c r="AY2120" s="64"/>
      <c r="AZ2120" s="64"/>
      <c r="BA2120" s="64"/>
    </row>
    <row r="2121" spans="9:53" x14ac:dyDescent="0.3">
      <c r="I2121" s="45"/>
      <c r="J2121" s="45"/>
      <c r="Q2121" s="46"/>
      <c r="R2121" s="65"/>
      <c r="S2121" s="46"/>
      <c r="T2121" s="46"/>
      <c r="U2121" s="57"/>
      <c r="Z2121" s="64"/>
      <c r="AA2121" s="64"/>
      <c r="AB2121" s="64"/>
      <c r="AC2121" s="64"/>
      <c r="AD2121" s="64"/>
      <c r="AE2121" s="64"/>
      <c r="AF2121" s="64"/>
      <c r="AG2121" s="64"/>
      <c r="AH2121" s="64"/>
      <c r="AI2121" s="64"/>
      <c r="AJ2121" s="64"/>
      <c r="AK2121" s="64"/>
      <c r="AL2121" s="64"/>
      <c r="AM2121" s="64"/>
      <c r="AN2121" s="64"/>
      <c r="AO2121" s="64"/>
      <c r="AP2121" s="64"/>
      <c r="AQ2121" s="64"/>
      <c r="AR2121" s="64"/>
      <c r="AS2121" s="64"/>
      <c r="AT2121" s="64"/>
      <c r="AU2121" s="64"/>
      <c r="AV2121" s="64"/>
      <c r="AW2121" s="64"/>
      <c r="AX2121" s="64"/>
      <c r="AY2121" s="64"/>
      <c r="AZ2121" s="64"/>
      <c r="BA2121" s="64"/>
    </row>
    <row r="2122" spans="9:53" x14ac:dyDescent="0.3">
      <c r="I2122" s="45"/>
      <c r="J2122" s="45"/>
      <c r="Q2122" s="46"/>
      <c r="R2122" s="65"/>
      <c r="S2122" s="46"/>
      <c r="T2122" s="46"/>
      <c r="U2122" s="57"/>
      <c r="Z2122" s="64"/>
      <c r="AA2122" s="64"/>
      <c r="AB2122" s="64"/>
      <c r="AC2122" s="64"/>
      <c r="AD2122" s="64"/>
      <c r="AE2122" s="64"/>
      <c r="AF2122" s="64"/>
      <c r="AG2122" s="64"/>
      <c r="AH2122" s="64"/>
      <c r="AI2122" s="64"/>
      <c r="AJ2122" s="64"/>
      <c r="AK2122" s="64"/>
      <c r="AL2122" s="64"/>
      <c r="AM2122" s="64"/>
      <c r="AN2122" s="64"/>
      <c r="AO2122" s="64"/>
      <c r="AP2122" s="64"/>
      <c r="AQ2122" s="64"/>
      <c r="AR2122" s="64"/>
      <c r="AS2122" s="64"/>
      <c r="AT2122" s="64"/>
      <c r="AU2122" s="64"/>
      <c r="AV2122" s="64"/>
      <c r="AW2122" s="64"/>
      <c r="AX2122" s="64"/>
      <c r="AY2122" s="64"/>
      <c r="AZ2122" s="64"/>
      <c r="BA2122" s="64"/>
    </row>
    <row r="2123" spans="9:53" x14ac:dyDescent="0.3">
      <c r="I2123" s="45"/>
      <c r="J2123" s="45"/>
      <c r="Q2123" s="46"/>
      <c r="R2123" s="65"/>
      <c r="S2123" s="46"/>
      <c r="T2123" s="46"/>
      <c r="U2123" s="57"/>
      <c r="Z2123" s="64"/>
      <c r="AA2123" s="64"/>
      <c r="AB2123" s="64"/>
      <c r="AC2123" s="64"/>
      <c r="AD2123" s="64"/>
      <c r="AE2123" s="64"/>
      <c r="AF2123" s="64"/>
      <c r="AG2123" s="64"/>
      <c r="AH2123" s="64"/>
      <c r="AI2123" s="64"/>
      <c r="AJ2123" s="64"/>
      <c r="AK2123" s="64"/>
      <c r="AL2123" s="64"/>
      <c r="AM2123" s="64"/>
      <c r="AN2123" s="64"/>
      <c r="AO2123" s="64"/>
      <c r="AP2123" s="64"/>
      <c r="AQ2123" s="64"/>
      <c r="AR2123" s="64"/>
      <c r="AS2123" s="64"/>
      <c r="AT2123" s="64"/>
      <c r="AU2123" s="64"/>
      <c r="AV2123" s="64"/>
      <c r="AW2123" s="64"/>
      <c r="AX2123" s="64"/>
      <c r="AY2123" s="64"/>
      <c r="AZ2123" s="64"/>
      <c r="BA2123" s="64"/>
    </row>
    <row r="2124" spans="9:53" x14ac:dyDescent="0.3">
      <c r="I2124" s="45"/>
      <c r="J2124" s="45"/>
      <c r="Q2124" s="46"/>
      <c r="R2124" s="65"/>
      <c r="Z2124" s="64"/>
      <c r="AA2124" s="64"/>
      <c r="AB2124" s="64"/>
      <c r="AC2124" s="64"/>
      <c r="AD2124" s="64"/>
      <c r="AE2124" s="64"/>
      <c r="AF2124" s="64"/>
      <c r="AG2124" s="64"/>
      <c r="AH2124" s="64"/>
      <c r="AI2124" s="64"/>
      <c r="AJ2124" s="64"/>
      <c r="AK2124" s="64"/>
      <c r="AL2124" s="64"/>
      <c r="AM2124" s="64"/>
      <c r="AN2124" s="64"/>
      <c r="AO2124" s="64"/>
      <c r="AP2124" s="64"/>
      <c r="AQ2124" s="64"/>
      <c r="AR2124" s="64"/>
      <c r="AS2124" s="64"/>
      <c r="AT2124" s="64"/>
      <c r="AU2124" s="64"/>
      <c r="AV2124" s="64"/>
      <c r="AW2124" s="64"/>
      <c r="AX2124" s="64"/>
      <c r="AY2124" s="64"/>
      <c r="AZ2124" s="64"/>
      <c r="BA2124" s="64"/>
    </row>
    <row r="2125" spans="9:53" x14ac:dyDescent="0.3">
      <c r="I2125" s="45"/>
      <c r="J2125" s="45"/>
      <c r="Q2125" s="46"/>
      <c r="R2125" s="65"/>
      <c r="Z2125" s="64"/>
      <c r="AA2125" s="64"/>
      <c r="AB2125" s="64"/>
      <c r="AC2125" s="64"/>
      <c r="AD2125" s="64"/>
      <c r="AE2125" s="64"/>
      <c r="AF2125" s="64"/>
      <c r="AG2125" s="64"/>
      <c r="AH2125" s="64"/>
      <c r="AI2125" s="64"/>
      <c r="AJ2125" s="64"/>
      <c r="AK2125" s="64"/>
      <c r="AL2125" s="64"/>
      <c r="AM2125" s="64"/>
      <c r="AN2125" s="64"/>
      <c r="AO2125" s="64"/>
      <c r="AP2125" s="64"/>
      <c r="AQ2125" s="64"/>
      <c r="AR2125" s="64"/>
      <c r="AS2125" s="64"/>
      <c r="AT2125" s="64"/>
      <c r="AU2125" s="64"/>
      <c r="AV2125" s="64"/>
      <c r="AW2125" s="64"/>
      <c r="AX2125" s="64"/>
      <c r="AY2125" s="64"/>
      <c r="AZ2125" s="64"/>
      <c r="BA2125" s="64"/>
    </row>
    <row r="2126" spans="9:53" x14ac:dyDescent="0.3">
      <c r="I2126" s="45"/>
      <c r="J2126" s="45"/>
      <c r="Q2126" s="46"/>
      <c r="R2126" s="65"/>
      <c r="Z2126" s="64"/>
      <c r="AA2126" s="64"/>
      <c r="AB2126" s="64"/>
      <c r="AC2126" s="64"/>
      <c r="AD2126" s="64"/>
      <c r="AE2126" s="64"/>
      <c r="AF2126" s="64"/>
      <c r="AG2126" s="64"/>
      <c r="AH2126" s="64"/>
      <c r="AI2126" s="64"/>
      <c r="AJ2126" s="64"/>
      <c r="AK2126" s="64"/>
      <c r="AL2126" s="64"/>
      <c r="AM2126" s="64"/>
      <c r="AN2126" s="64"/>
      <c r="AO2126" s="64"/>
      <c r="AP2126" s="64"/>
      <c r="AQ2126" s="64"/>
      <c r="AR2126" s="64"/>
      <c r="AS2126" s="64"/>
      <c r="AT2126" s="64"/>
      <c r="AU2126" s="64"/>
      <c r="AV2126" s="64"/>
      <c r="AW2126" s="64"/>
      <c r="AX2126" s="64"/>
      <c r="AY2126" s="64"/>
      <c r="AZ2126" s="64"/>
      <c r="BA2126" s="64"/>
    </row>
    <row r="2127" spans="9:53" x14ac:dyDescent="0.3">
      <c r="I2127" s="45"/>
      <c r="J2127" s="45"/>
      <c r="Q2127" s="46"/>
      <c r="R2127" s="65"/>
      <c r="Z2127" s="64"/>
      <c r="AA2127" s="64"/>
      <c r="AB2127" s="64"/>
      <c r="AC2127" s="64"/>
      <c r="AD2127" s="64"/>
      <c r="AE2127" s="64"/>
      <c r="AF2127" s="64"/>
      <c r="AG2127" s="64"/>
      <c r="AH2127" s="64"/>
      <c r="AI2127" s="64"/>
      <c r="AJ2127" s="64"/>
      <c r="AK2127" s="64"/>
      <c r="AL2127" s="64"/>
      <c r="AM2127" s="64"/>
      <c r="AN2127" s="64"/>
      <c r="AO2127" s="64"/>
      <c r="AP2127" s="64"/>
      <c r="AQ2127" s="64"/>
      <c r="AR2127" s="64"/>
      <c r="AS2127" s="64"/>
      <c r="AT2127" s="64"/>
      <c r="AU2127" s="64"/>
      <c r="AV2127" s="64"/>
      <c r="AW2127" s="64"/>
      <c r="AX2127" s="64"/>
      <c r="AY2127" s="64"/>
      <c r="AZ2127" s="64"/>
      <c r="BA2127" s="64"/>
    </row>
    <row r="2128" spans="9:53" x14ac:dyDescent="0.3">
      <c r="I2128" s="45"/>
      <c r="J2128" s="45"/>
      <c r="Q2128" s="46"/>
      <c r="R2128" s="65"/>
      <c r="Z2128" s="64"/>
      <c r="AA2128" s="64"/>
      <c r="AB2128" s="64"/>
      <c r="AC2128" s="64"/>
      <c r="AD2128" s="64"/>
      <c r="AE2128" s="64"/>
      <c r="AF2128" s="64"/>
      <c r="AG2128" s="64"/>
      <c r="AH2128" s="64"/>
      <c r="AI2128" s="64"/>
      <c r="AJ2128" s="64"/>
      <c r="AK2128" s="64"/>
      <c r="AL2128" s="64"/>
      <c r="AM2128" s="64"/>
      <c r="AN2128" s="64"/>
      <c r="AO2128" s="64"/>
      <c r="AP2128" s="64"/>
      <c r="AQ2128" s="64"/>
      <c r="AR2128" s="64"/>
      <c r="AS2128" s="64"/>
      <c r="AT2128" s="64"/>
      <c r="AU2128" s="64"/>
      <c r="AV2128" s="64"/>
      <c r="AW2128" s="64"/>
      <c r="AX2128" s="64"/>
      <c r="AY2128" s="64"/>
      <c r="AZ2128" s="64"/>
      <c r="BA2128" s="64"/>
    </row>
    <row r="2129" spans="9:53" x14ac:dyDescent="0.3">
      <c r="I2129" s="45"/>
      <c r="J2129" s="45"/>
      <c r="Q2129" s="46"/>
      <c r="R2129" s="65"/>
      <c r="Z2129" s="64"/>
      <c r="AA2129" s="64"/>
      <c r="AB2129" s="64"/>
      <c r="AC2129" s="64"/>
      <c r="AD2129" s="64"/>
      <c r="AE2129" s="64"/>
      <c r="AF2129" s="64"/>
      <c r="AG2129" s="64"/>
      <c r="AH2129" s="64"/>
      <c r="AI2129" s="64"/>
      <c r="AJ2129" s="64"/>
      <c r="AK2129" s="64"/>
      <c r="AL2129" s="64"/>
      <c r="AM2129" s="64"/>
      <c r="AN2129" s="64"/>
      <c r="AO2129" s="64"/>
      <c r="AP2129" s="64"/>
      <c r="AQ2129" s="64"/>
      <c r="AR2129" s="64"/>
      <c r="AS2129" s="64"/>
      <c r="AT2129" s="64"/>
      <c r="AU2129" s="64"/>
      <c r="AV2129" s="64"/>
      <c r="AW2129" s="64"/>
      <c r="AX2129" s="64"/>
      <c r="AY2129" s="64"/>
      <c r="AZ2129" s="64"/>
      <c r="BA2129" s="64"/>
    </row>
    <row r="2130" spans="9:53" x14ac:dyDescent="0.3">
      <c r="I2130" s="45"/>
      <c r="J2130" s="45"/>
      <c r="Q2130" s="46"/>
      <c r="R2130" s="65"/>
      <c r="Z2130" s="64"/>
      <c r="AA2130" s="64"/>
      <c r="AB2130" s="64"/>
      <c r="AC2130" s="64"/>
      <c r="AD2130" s="64"/>
      <c r="AE2130" s="64"/>
      <c r="AF2130" s="64"/>
      <c r="AG2130" s="64"/>
      <c r="AH2130" s="64"/>
      <c r="AI2130" s="64"/>
      <c r="AJ2130" s="64"/>
      <c r="AK2130" s="64"/>
      <c r="AL2130" s="64"/>
      <c r="AM2130" s="64"/>
      <c r="AN2130" s="64"/>
      <c r="AO2130" s="64"/>
      <c r="AP2130" s="64"/>
      <c r="AQ2130" s="64"/>
      <c r="AR2130" s="64"/>
      <c r="AS2130" s="64"/>
      <c r="AT2130" s="64"/>
      <c r="AU2130" s="64"/>
      <c r="AV2130" s="64"/>
      <c r="AW2130" s="64"/>
      <c r="AX2130" s="64"/>
      <c r="AY2130" s="64"/>
      <c r="AZ2130" s="64"/>
      <c r="BA2130" s="64"/>
    </row>
    <row r="2131" spans="9:53" x14ac:dyDescent="0.3">
      <c r="I2131" s="45"/>
      <c r="J2131" s="45"/>
      <c r="Q2131" s="46"/>
      <c r="R2131" s="65"/>
      <c r="Z2131" s="64"/>
      <c r="AA2131" s="64"/>
      <c r="AB2131" s="64"/>
      <c r="AC2131" s="64"/>
      <c r="AD2131" s="64"/>
      <c r="AE2131" s="64"/>
      <c r="AF2131" s="64"/>
      <c r="AG2131" s="64"/>
      <c r="AH2131" s="64"/>
      <c r="AI2131" s="64"/>
      <c r="AJ2131" s="64"/>
      <c r="AK2131" s="64"/>
      <c r="AL2131" s="64"/>
      <c r="AM2131" s="64"/>
      <c r="AN2131" s="64"/>
      <c r="AO2131" s="64"/>
      <c r="AP2131" s="64"/>
      <c r="AQ2131" s="64"/>
      <c r="AR2131" s="64"/>
      <c r="AS2131" s="64"/>
      <c r="AT2131" s="64"/>
      <c r="AU2131" s="64"/>
      <c r="AV2131" s="64"/>
      <c r="AW2131" s="64"/>
      <c r="AX2131" s="64"/>
      <c r="AY2131" s="64"/>
      <c r="AZ2131" s="64"/>
      <c r="BA2131" s="64"/>
    </row>
    <row r="2132" spans="9:53" x14ac:dyDescent="0.3">
      <c r="I2132" s="45"/>
      <c r="J2132" s="45"/>
      <c r="Q2132" s="46"/>
      <c r="R2132" s="65"/>
      <c r="Z2132" s="64"/>
      <c r="AA2132" s="64"/>
      <c r="AB2132" s="64"/>
      <c r="AC2132" s="64"/>
      <c r="AD2132" s="64"/>
      <c r="AE2132" s="64"/>
      <c r="AF2132" s="64"/>
      <c r="AG2132" s="64"/>
      <c r="AH2132" s="64"/>
      <c r="AI2132" s="64"/>
      <c r="AJ2132" s="64"/>
      <c r="AK2132" s="64"/>
      <c r="AL2132" s="64"/>
      <c r="AM2132" s="64"/>
      <c r="AN2132" s="64"/>
      <c r="AO2132" s="64"/>
      <c r="AP2132" s="64"/>
      <c r="AQ2132" s="64"/>
      <c r="AR2132" s="64"/>
      <c r="AS2132" s="64"/>
      <c r="AT2132" s="64"/>
      <c r="AU2132" s="64"/>
      <c r="AV2132" s="64"/>
      <c r="AW2132" s="64"/>
      <c r="AX2132" s="64"/>
      <c r="AY2132" s="64"/>
      <c r="AZ2132" s="64"/>
      <c r="BA2132" s="64"/>
    </row>
    <row r="2133" spans="9:53" x14ac:dyDescent="0.3">
      <c r="I2133" s="45"/>
      <c r="J2133" s="45"/>
      <c r="R2133" s="65"/>
      <c r="Z2133" s="64"/>
      <c r="AA2133" s="64"/>
      <c r="AB2133" s="64"/>
      <c r="AC2133" s="64"/>
      <c r="AD2133" s="64"/>
      <c r="AE2133" s="64"/>
      <c r="AF2133" s="64"/>
      <c r="AG2133" s="64"/>
      <c r="AH2133" s="64"/>
      <c r="AI2133" s="64"/>
      <c r="AJ2133" s="64"/>
      <c r="AK2133" s="64"/>
      <c r="AL2133" s="64"/>
      <c r="AM2133" s="64"/>
      <c r="AN2133" s="64"/>
      <c r="AO2133" s="64"/>
      <c r="AP2133" s="64"/>
      <c r="AQ2133" s="64"/>
      <c r="AR2133" s="64"/>
      <c r="AS2133" s="64"/>
      <c r="AT2133" s="64"/>
      <c r="AU2133" s="64"/>
      <c r="AV2133" s="64"/>
      <c r="AW2133" s="64"/>
      <c r="AX2133" s="64"/>
      <c r="AY2133" s="64"/>
      <c r="AZ2133" s="64"/>
      <c r="BA2133" s="64"/>
    </row>
    <row r="2134" spans="9:53" x14ac:dyDescent="0.3">
      <c r="I2134" s="45"/>
      <c r="J2134" s="45"/>
      <c r="R2134" s="65"/>
      <c r="Z2134" s="64"/>
      <c r="AA2134" s="64"/>
      <c r="AB2134" s="64"/>
      <c r="AC2134" s="64"/>
      <c r="AD2134" s="64"/>
      <c r="AE2134" s="64"/>
      <c r="AF2134" s="64"/>
      <c r="AG2134" s="64"/>
      <c r="AH2134" s="64"/>
      <c r="AI2134" s="64"/>
      <c r="AJ2134" s="64"/>
      <c r="AK2134" s="64"/>
      <c r="AL2134" s="64"/>
      <c r="AM2134" s="64"/>
      <c r="AN2134" s="64"/>
      <c r="AO2134" s="64"/>
      <c r="AP2134" s="64"/>
      <c r="AQ2134" s="64"/>
      <c r="AR2134" s="64"/>
      <c r="AS2134" s="64"/>
      <c r="AT2134" s="64"/>
      <c r="AU2134" s="64"/>
      <c r="AV2134" s="64"/>
      <c r="AW2134" s="64"/>
      <c r="AX2134" s="64"/>
      <c r="AY2134" s="64"/>
      <c r="AZ2134" s="64"/>
      <c r="BA2134" s="64"/>
    </row>
    <row r="2135" spans="9:53" x14ac:dyDescent="0.3">
      <c r="I2135" s="45"/>
      <c r="J2135" s="45"/>
      <c r="R2135" s="65"/>
      <c r="Z2135" s="64"/>
      <c r="AA2135" s="64"/>
      <c r="AB2135" s="64"/>
      <c r="AC2135" s="64"/>
      <c r="AD2135" s="64"/>
      <c r="AE2135" s="64"/>
      <c r="AF2135" s="64"/>
      <c r="AG2135" s="64"/>
      <c r="AH2135" s="64"/>
      <c r="AI2135" s="64"/>
      <c r="AJ2135" s="64"/>
      <c r="AK2135" s="64"/>
      <c r="AL2135" s="64"/>
      <c r="AM2135" s="64"/>
      <c r="AN2135" s="64"/>
      <c r="AO2135" s="64"/>
      <c r="AP2135" s="64"/>
      <c r="AQ2135" s="64"/>
      <c r="AR2135" s="64"/>
      <c r="AS2135" s="64"/>
      <c r="AT2135" s="64"/>
      <c r="AU2135" s="64"/>
      <c r="AV2135" s="64"/>
      <c r="AW2135" s="64"/>
      <c r="AX2135" s="64"/>
      <c r="AY2135" s="64"/>
      <c r="AZ2135" s="64"/>
      <c r="BA2135" s="64"/>
    </row>
    <row r="2136" spans="9:53" x14ac:dyDescent="0.3">
      <c r="I2136" s="45"/>
      <c r="J2136" s="45"/>
      <c r="R2136" s="65"/>
      <c r="Z2136" s="64"/>
      <c r="AA2136" s="64"/>
      <c r="AB2136" s="64"/>
      <c r="AC2136" s="64"/>
      <c r="AD2136" s="64"/>
      <c r="AE2136" s="64"/>
      <c r="AF2136" s="64"/>
      <c r="AG2136" s="64"/>
      <c r="AH2136" s="64"/>
      <c r="AI2136" s="64"/>
      <c r="AJ2136" s="64"/>
      <c r="AK2136" s="64"/>
      <c r="AL2136" s="64"/>
      <c r="AM2136" s="64"/>
      <c r="AN2136" s="64"/>
      <c r="AO2136" s="64"/>
      <c r="AP2136" s="64"/>
      <c r="AQ2136" s="64"/>
      <c r="AR2136" s="64"/>
      <c r="AS2136" s="64"/>
      <c r="AT2136" s="64"/>
      <c r="AU2136" s="64"/>
      <c r="AV2136" s="64"/>
      <c r="AW2136" s="64"/>
      <c r="AX2136" s="64"/>
      <c r="AY2136" s="64"/>
      <c r="AZ2136" s="64"/>
      <c r="BA2136" s="64"/>
    </row>
    <row r="2137" spans="9:53" x14ac:dyDescent="0.3">
      <c r="I2137" s="45"/>
      <c r="J2137" s="45"/>
      <c r="R2137" s="65"/>
      <c r="Z2137" s="64"/>
      <c r="AA2137" s="64"/>
      <c r="AB2137" s="64"/>
      <c r="AC2137" s="64"/>
      <c r="AD2137" s="64"/>
      <c r="AE2137" s="64"/>
      <c r="AF2137" s="64"/>
      <c r="AG2137" s="64"/>
      <c r="AH2137" s="64"/>
      <c r="AI2137" s="64"/>
      <c r="AJ2137" s="64"/>
      <c r="AK2137" s="64"/>
      <c r="AL2137" s="64"/>
      <c r="AM2137" s="64"/>
      <c r="AN2137" s="64"/>
      <c r="AO2137" s="64"/>
      <c r="AP2137" s="64"/>
      <c r="AQ2137" s="64"/>
      <c r="AR2137" s="64"/>
      <c r="AS2137" s="64"/>
      <c r="AT2137" s="64"/>
      <c r="AU2137" s="64"/>
      <c r="AV2137" s="64"/>
      <c r="AW2137" s="64"/>
      <c r="AX2137" s="64"/>
      <c r="AY2137" s="64"/>
      <c r="AZ2137" s="64"/>
      <c r="BA2137" s="64"/>
    </row>
    <row r="2138" spans="9:53" x14ac:dyDescent="0.3">
      <c r="I2138" s="45"/>
      <c r="J2138" s="45"/>
      <c r="R2138" s="65"/>
      <c r="Z2138" s="64"/>
      <c r="AA2138" s="64"/>
      <c r="AB2138" s="64"/>
      <c r="AC2138" s="64"/>
      <c r="AD2138" s="64"/>
      <c r="AE2138" s="64"/>
      <c r="AF2138" s="64"/>
      <c r="AG2138" s="64"/>
      <c r="AH2138" s="64"/>
      <c r="AI2138" s="64"/>
      <c r="AJ2138" s="64"/>
      <c r="AK2138" s="64"/>
      <c r="AL2138" s="64"/>
      <c r="AM2138" s="64"/>
      <c r="AN2138" s="64"/>
      <c r="AO2138" s="64"/>
      <c r="AP2138" s="64"/>
      <c r="AQ2138" s="64"/>
      <c r="AR2138" s="64"/>
      <c r="AS2138" s="64"/>
      <c r="AT2138" s="64"/>
      <c r="AU2138" s="64"/>
      <c r="AV2138" s="64"/>
      <c r="AW2138" s="64"/>
      <c r="AX2138" s="64"/>
      <c r="AY2138" s="64"/>
      <c r="AZ2138" s="64"/>
      <c r="BA2138" s="64"/>
    </row>
    <row r="2139" spans="9:53" x14ac:dyDescent="0.3">
      <c r="I2139" s="45"/>
      <c r="J2139" s="45"/>
      <c r="R2139" s="65"/>
      <c r="Z2139" s="64"/>
      <c r="AA2139" s="64"/>
      <c r="AB2139" s="64"/>
      <c r="AC2139" s="64"/>
      <c r="AD2139" s="64"/>
      <c r="AE2139" s="64"/>
      <c r="AF2139" s="64"/>
      <c r="AG2139" s="64"/>
      <c r="AH2139" s="64"/>
      <c r="AI2139" s="64"/>
      <c r="AJ2139" s="64"/>
      <c r="AK2139" s="64"/>
      <c r="AL2139" s="64"/>
      <c r="AM2139" s="64"/>
      <c r="AN2139" s="64"/>
      <c r="AO2139" s="64"/>
      <c r="AP2139" s="64"/>
      <c r="AQ2139" s="64"/>
      <c r="AR2139" s="64"/>
      <c r="AS2139" s="64"/>
      <c r="AT2139" s="64"/>
      <c r="AU2139" s="64"/>
      <c r="AV2139" s="64"/>
      <c r="AW2139" s="64"/>
      <c r="AX2139" s="64"/>
      <c r="AY2139" s="64"/>
      <c r="AZ2139" s="64"/>
      <c r="BA2139" s="64"/>
    </row>
    <row r="2140" spans="9:53" x14ac:dyDescent="0.3">
      <c r="I2140" s="45"/>
      <c r="J2140" s="45"/>
      <c r="R2140" s="65"/>
      <c r="Z2140" s="64"/>
      <c r="AA2140" s="64"/>
      <c r="AB2140" s="64"/>
      <c r="AC2140" s="64"/>
      <c r="AD2140" s="64"/>
      <c r="AE2140" s="64"/>
      <c r="AF2140" s="64"/>
      <c r="AG2140" s="64"/>
      <c r="AH2140" s="64"/>
      <c r="AI2140" s="64"/>
      <c r="AJ2140" s="64"/>
      <c r="AK2140" s="64"/>
      <c r="AL2140" s="64"/>
      <c r="AM2140" s="64"/>
      <c r="AN2140" s="64"/>
      <c r="AO2140" s="64"/>
      <c r="AP2140" s="64"/>
      <c r="AQ2140" s="64"/>
      <c r="AR2140" s="64"/>
      <c r="AS2140" s="64"/>
      <c r="AT2140" s="64"/>
      <c r="AU2140" s="64"/>
      <c r="AV2140" s="64"/>
      <c r="AW2140" s="64"/>
      <c r="AX2140" s="64"/>
      <c r="AY2140" s="64"/>
      <c r="AZ2140" s="64"/>
      <c r="BA2140" s="64"/>
    </row>
    <row r="2141" spans="9:53" x14ac:dyDescent="0.3">
      <c r="I2141" s="45"/>
      <c r="J2141" s="45"/>
      <c r="R2141" s="65"/>
      <c r="Z2141" s="64"/>
      <c r="AA2141" s="64"/>
      <c r="AB2141" s="64"/>
      <c r="AC2141" s="64"/>
      <c r="AD2141" s="64"/>
      <c r="AE2141" s="64"/>
      <c r="AF2141" s="64"/>
      <c r="AG2141" s="64"/>
      <c r="AH2141" s="64"/>
      <c r="AI2141" s="64"/>
      <c r="AJ2141" s="64"/>
      <c r="AK2141" s="64"/>
      <c r="AL2141" s="64"/>
      <c r="AM2141" s="64"/>
      <c r="AN2141" s="64"/>
      <c r="AO2141" s="64"/>
      <c r="AP2141" s="64"/>
      <c r="AQ2141" s="64"/>
      <c r="AR2141" s="64"/>
      <c r="AS2141" s="64"/>
      <c r="AT2141" s="64"/>
      <c r="AU2141" s="64"/>
      <c r="AV2141" s="64"/>
      <c r="AW2141" s="64"/>
      <c r="AX2141" s="64"/>
      <c r="AY2141" s="64"/>
      <c r="AZ2141" s="64"/>
      <c r="BA2141" s="64"/>
    </row>
    <row r="2142" spans="9:53" x14ac:dyDescent="0.3">
      <c r="I2142" s="45"/>
      <c r="J2142" s="45"/>
      <c r="R2142" s="65"/>
      <c r="Z2142" s="64"/>
      <c r="AA2142" s="64"/>
      <c r="AB2142" s="64"/>
      <c r="AC2142" s="64"/>
      <c r="AD2142" s="64"/>
      <c r="AE2142" s="64"/>
      <c r="AF2142" s="64"/>
      <c r="AG2142" s="64"/>
      <c r="AH2142" s="64"/>
      <c r="AI2142" s="64"/>
      <c r="AJ2142" s="64"/>
      <c r="AK2142" s="64"/>
      <c r="AL2142" s="64"/>
      <c r="AM2142" s="64"/>
      <c r="AN2142" s="64"/>
      <c r="AO2142" s="64"/>
      <c r="AP2142" s="64"/>
      <c r="AQ2142" s="64"/>
      <c r="AR2142" s="64"/>
      <c r="AS2142" s="64"/>
      <c r="AT2142" s="64"/>
      <c r="AU2142" s="64"/>
      <c r="AV2142" s="64"/>
      <c r="AW2142" s="64"/>
      <c r="AX2142" s="64"/>
      <c r="AY2142" s="64"/>
      <c r="AZ2142" s="64"/>
      <c r="BA2142" s="64"/>
    </row>
    <row r="2143" spans="9:53" x14ac:dyDescent="0.3">
      <c r="I2143" s="45"/>
      <c r="J2143" s="45"/>
      <c r="R2143" s="65"/>
      <c r="Z2143" s="64"/>
      <c r="AA2143" s="64"/>
      <c r="AB2143" s="64"/>
      <c r="AC2143" s="64"/>
      <c r="AD2143" s="64"/>
      <c r="AE2143" s="64"/>
      <c r="AF2143" s="64"/>
      <c r="AG2143" s="64"/>
      <c r="AH2143" s="64"/>
      <c r="AI2143" s="64"/>
      <c r="AJ2143" s="64"/>
      <c r="AK2143" s="64"/>
      <c r="AL2143" s="64"/>
      <c r="AM2143" s="64"/>
      <c r="AN2143" s="64"/>
      <c r="AO2143" s="64"/>
      <c r="AP2143" s="64"/>
      <c r="AQ2143" s="64"/>
      <c r="AR2143" s="64"/>
      <c r="AS2143" s="64"/>
      <c r="AT2143" s="64"/>
      <c r="AU2143" s="64"/>
      <c r="AV2143" s="64"/>
      <c r="AW2143" s="64"/>
      <c r="AX2143" s="64"/>
      <c r="AY2143" s="64"/>
      <c r="AZ2143" s="64"/>
      <c r="BA2143" s="64"/>
    </row>
    <row r="2144" spans="9:53" x14ac:dyDescent="0.3">
      <c r="I2144" s="45"/>
      <c r="J2144" s="45"/>
      <c r="R2144" s="65"/>
      <c r="Z2144" s="64"/>
      <c r="AA2144" s="64"/>
      <c r="AB2144" s="64"/>
      <c r="AC2144" s="64"/>
      <c r="AD2144" s="64"/>
      <c r="AE2144" s="64"/>
      <c r="AF2144" s="64"/>
      <c r="AG2144" s="64"/>
      <c r="AH2144" s="64"/>
      <c r="AI2144" s="64"/>
      <c r="AJ2144" s="64"/>
      <c r="AK2144" s="64"/>
      <c r="AL2144" s="64"/>
      <c r="AM2144" s="64"/>
      <c r="AN2144" s="64"/>
      <c r="AO2144" s="64"/>
      <c r="AP2144" s="64"/>
      <c r="AQ2144" s="64"/>
      <c r="AR2144" s="64"/>
      <c r="AS2144" s="64"/>
      <c r="AT2144" s="64"/>
      <c r="AU2144" s="64"/>
      <c r="AV2144" s="64"/>
      <c r="AW2144" s="64"/>
      <c r="AX2144" s="64"/>
      <c r="AY2144" s="64"/>
      <c r="AZ2144" s="64"/>
      <c r="BA2144" s="64"/>
    </row>
    <row r="2145" spans="9:53" x14ac:dyDescent="0.3">
      <c r="I2145" s="45"/>
      <c r="J2145" s="45"/>
      <c r="R2145" s="65"/>
      <c r="Z2145" s="64"/>
      <c r="AA2145" s="64"/>
      <c r="AB2145" s="64"/>
      <c r="AC2145" s="64"/>
      <c r="AD2145" s="64"/>
      <c r="AE2145" s="64"/>
      <c r="AF2145" s="64"/>
      <c r="AG2145" s="64"/>
      <c r="AH2145" s="64"/>
      <c r="AI2145" s="64"/>
      <c r="AJ2145" s="64"/>
      <c r="AK2145" s="64"/>
      <c r="AL2145" s="64"/>
      <c r="AM2145" s="64"/>
      <c r="AN2145" s="64"/>
      <c r="AO2145" s="64"/>
      <c r="AP2145" s="64"/>
      <c r="AQ2145" s="64"/>
      <c r="AR2145" s="64"/>
      <c r="AS2145" s="64"/>
      <c r="AT2145" s="64"/>
      <c r="AU2145" s="64"/>
      <c r="AV2145" s="64"/>
      <c r="AW2145" s="64"/>
      <c r="AX2145" s="64"/>
      <c r="AY2145" s="64"/>
      <c r="AZ2145" s="64"/>
      <c r="BA2145" s="64"/>
    </row>
    <row r="2146" spans="9:53" x14ac:dyDescent="0.3">
      <c r="I2146" s="45"/>
      <c r="J2146" s="45"/>
      <c r="R2146" s="65"/>
      <c r="Z2146" s="64"/>
      <c r="AA2146" s="64"/>
      <c r="AB2146" s="64"/>
      <c r="AC2146" s="64"/>
      <c r="AD2146" s="64"/>
      <c r="AE2146" s="64"/>
      <c r="AF2146" s="64"/>
      <c r="AG2146" s="64"/>
      <c r="AH2146" s="64"/>
      <c r="AI2146" s="64"/>
      <c r="AJ2146" s="64"/>
      <c r="AK2146" s="64"/>
      <c r="AL2146" s="64"/>
      <c r="AM2146" s="64"/>
      <c r="AN2146" s="64"/>
      <c r="AO2146" s="64"/>
      <c r="AP2146" s="64"/>
      <c r="AQ2146" s="64"/>
      <c r="AR2146" s="64"/>
      <c r="AS2146" s="64"/>
      <c r="AT2146" s="64"/>
      <c r="AU2146" s="64"/>
      <c r="AV2146" s="64"/>
      <c r="AW2146" s="64"/>
      <c r="AX2146" s="64"/>
      <c r="AY2146" s="64"/>
      <c r="AZ2146" s="64"/>
      <c r="BA2146" s="64"/>
    </row>
    <row r="2147" spans="9:53" x14ac:dyDescent="0.3">
      <c r="I2147" s="45"/>
      <c r="J2147" s="45"/>
      <c r="R2147" s="65"/>
      <c r="Z2147" s="64"/>
      <c r="AA2147" s="64"/>
      <c r="AB2147" s="64"/>
      <c r="AC2147" s="64"/>
      <c r="AD2147" s="64"/>
      <c r="AE2147" s="64"/>
      <c r="AF2147" s="64"/>
      <c r="AG2147" s="64"/>
      <c r="AH2147" s="64"/>
      <c r="AI2147" s="64"/>
      <c r="AJ2147" s="64"/>
      <c r="AK2147" s="64"/>
      <c r="AL2147" s="64"/>
      <c r="AM2147" s="64"/>
      <c r="AN2147" s="64"/>
      <c r="AO2147" s="64"/>
      <c r="AP2147" s="64"/>
      <c r="AQ2147" s="64"/>
      <c r="AR2147" s="64"/>
      <c r="AS2147" s="64"/>
      <c r="AT2147" s="64"/>
      <c r="AU2147" s="64"/>
      <c r="AV2147" s="64"/>
      <c r="AW2147" s="64"/>
      <c r="AX2147" s="64"/>
      <c r="AY2147" s="64"/>
      <c r="AZ2147" s="64"/>
      <c r="BA2147" s="64"/>
    </row>
    <row r="2148" spans="9:53" x14ac:dyDescent="0.3">
      <c r="I2148" s="45"/>
      <c r="J2148" s="45"/>
      <c r="R2148" s="65"/>
      <c r="Z2148" s="64"/>
      <c r="AA2148" s="64"/>
      <c r="AB2148" s="64"/>
      <c r="AC2148" s="64"/>
      <c r="AD2148" s="64"/>
      <c r="AE2148" s="64"/>
      <c r="AF2148" s="64"/>
      <c r="AG2148" s="64"/>
      <c r="AH2148" s="64"/>
      <c r="AI2148" s="64"/>
      <c r="AJ2148" s="64"/>
      <c r="AK2148" s="64"/>
      <c r="AL2148" s="64"/>
      <c r="AM2148" s="64"/>
      <c r="AN2148" s="64"/>
      <c r="AO2148" s="64"/>
      <c r="AP2148" s="64"/>
      <c r="AQ2148" s="64"/>
      <c r="AR2148" s="64"/>
      <c r="AS2148" s="64"/>
      <c r="AT2148" s="64"/>
      <c r="AU2148" s="64"/>
      <c r="AV2148" s="64"/>
      <c r="AW2148" s="64"/>
      <c r="AX2148" s="64"/>
      <c r="AY2148" s="64"/>
      <c r="AZ2148" s="64"/>
      <c r="BA2148" s="64"/>
    </row>
    <row r="2149" spans="9:53" x14ac:dyDescent="0.3">
      <c r="I2149" s="45"/>
      <c r="J2149" s="45"/>
      <c r="R2149" s="65"/>
      <c r="Z2149" s="64"/>
      <c r="AA2149" s="64"/>
      <c r="AB2149" s="64"/>
      <c r="AC2149" s="64"/>
      <c r="AD2149" s="64"/>
      <c r="AE2149" s="64"/>
      <c r="AF2149" s="64"/>
      <c r="AG2149" s="64"/>
      <c r="AH2149" s="64"/>
      <c r="AI2149" s="64"/>
      <c r="AJ2149" s="64"/>
      <c r="AK2149" s="64"/>
      <c r="AL2149" s="64"/>
      <c r="AM2149" s="64"/>
      <c r="AN2149" s="64"/>
      <c r="AO2149" s="64"/>
      <c r="AP2149" s="64"/>
      <c r="AQ2149" s="64"/>
      <c r="AR2149" s="64"/>
      <c r="AS2149" s="64"/>
      <c r="AT2149" s="64"/>
      <c r="AU2149" s="64"/>
      <c r="AV2149" s="64"/>
      <c r="AW2149" s="64"/>
      <c r="AX2149" s="64"/>
      <c r="AY2149" s="64"/>
      <c r="AZ2149" s="64"/>
      <c r="BA2149" s="64"/>
    </row>
    <row r="2150" spans="9:53" x14ac:dyDescent="0.3">
      <c r="I2150" s="45"/>
      <c r="J2150" s="45"/>
      <c r="R2150" s="65"/>
      <c r="Z2150" s="64"/>
      <c r="AA2150" s="64"/>
      <c r="AB2150" s="64"/>
      <c r="AC2150" s="64"/>
      <c r="AD2150" s="64"/>
      <c r="AE2150" s="64"/>
      <c r="AF2150" s="64"/>
      <c r="AG2150" s="64"/>
      <c r="AH2150" s="64"/>
      <c r="AI2150" s="64"/>
      <c r="AJ2150" s="64"/>
      <c r="AK2150" s="64"/>
      <c r="AL2150" s="64"/>
      <c r="AM2150" s="64"/>
      <c r="AN2150" s="64"/>
      <c r="AO2150" s="64"/>
      <c r="AP2150" s="64"/>
      <c r="AQ2150" s="64"/>
      <c r="AR2150" s="64"/>
      <c r="AS2150" s="64"/>
      <c r="AT2150" s="64"/>
      <c r="AU2150" s="64"/>
      <c r="AV2150" s="64"/>
      <c r="AW2150" s="64"/>
      <c r="AX2150" s="64"/>
      <c r="AY2150" s="64"/>
      <c r="AZ2150" s="64"/>
      <c r="BA2150" s="64"/>
    </row>
    <row r="2151" spans="9:53" x14ac:dyDescent="0.3">
      <c r="I2151" s="45"/>
      <c r="J2151" s="45"/>
      <c r="R2151" s="65"/>
      <c r="Z2151" s="64"/>
      <c r="AA2151" s="64"/>
      <c r="AB2151" s="64"/>
      <c r="AC2151" s="64"/>
      <c r="AD2151" s="64"/>
      <c r="AE2151" s="64"/>
      <c r="AF2151" s="64"/>
      <c r="AG2151" s="64"/>
      <c r="AH2151" s="64"/>
      <c r="AI2151" s="64"/>
      <c r="AJ2151" s="64"/>
      <c r="AK2151" s="64"/>
      <c r="AL2151" s="64"/>
      <c r="AM2151" s="64"/>
      <c r="AN2151" s="64"/>
      <c r="AO2151" s="64"/>
      <c r="AP2151" s="64"/>
      <c r="AQ2151" s="64"/>
      <c r="AR2151" s="64"/>
      <c r="AS2151" s="64"/>
      <c r="AT2151" s="64"/>
      <c r="AU2151" s="64"/>
      <c r="AV2151" s="64"/>
      <c r="AW2151" s="64"/>
      <c r="AX2151" s="64"/>
      <c r="AY2151" s="64"/>
      <c r="AZ2151" s="64"/>
      <c r="BA2151" s="64"/>
    </row>
    <row r="2152" spans="9:53" x14ac:dyDescent="0.3">
      <c r="I2152" s="45"/>
      <c r="J2152" s="45"/>
      <c r="R2152" s="65"/>
      <c r="Z2152" s="64"/>
      <c r="AA2152" s="64"/>
      <c r="AB2152" s="64"/>
      <c r="AC2152" s="64"/>
      <c r="AD2152" s="64"/>
      <c r="AE2152" s="64"/>
      <c r="AF2152" s="64"/>
      <c r="AG2152" s="64"/>
      <c r="AH2152" s="64"/>
      <c r="AI2152" s="64"/>
      <c r="AJ2152" s="64"/>
      <c r="AK2152" s="64"/>
      <c r="AL2152" s="64"/>
      <c r="AM2152" s="64"/>
      <c r="AN2152" s="64"/>
      <c r="AO2152" s="64"/>
      <c r="AP2152" s="64"/>
      <c r="AQ2152" s="64"/>
      <c r="AR2152" s="64"/>
      <c r="AS2152" s="64"/>
      <c r="AT2152" s="64"/>
      <c r="AU2152" s="64"/>
      <c r="AV2152" s="64"/>
      <c r="AW2152" s="64"/>
      <c r="AX2152" s="64"/>
      <c r="AY2152" s="64"/>
      <c r="AZ2152" s="64"/>
      <c r="BA2152" s="64"/>
    </row>
    <row r="2153" spans="9:53" x14ac:dyDescent="0.3">
      <c r="I2153" s="45"/>
      <c r="J2153" s="45"/>
      <c r="R2153" s="65"/>
      <c r="Z2153" s="64"/>
      <c r="AA2153" s="64"/>
      <c r="AB2153" s="64"/>
      <c r="AC2153" s="64"/>
      <c r="AD2153" s="64"/>
      <c r="AE2153" s="64"/>
      <c r="AF2153" s="64"/>
      <c r="AG2153" s="64"/>
      <c r="AH2153" s="64"/>
      <c r="AI2153" s="64"/>
      <c r="AJ2153" s="64"/>
      <c r="AK2153" s="64"/>
      <c r="AL2153" s="64"/>
      <c r="AM2153" s="64"/>
      <c r="AN2153" s="64"/>
      <c r="AO2153" s="64"/>
      <c r="AP2153" s="64"/>
      <c r="AQ2153" s="64"/>
      <c r="AR2153" s="64"/>
      <c r="AS2153" s="64"/>
      <c r="AT2153" s="64"/>
      <c r="AU2153" s="64"/>
      <c r="AV2153" s="64"/>
      <c r="AW2153" s="64"/>
      <c r="AX2153" s="64"/>
      <c r="AY2153" s="64"/>
      <c r="AZ2153" s="64"/>
      <c r="BA2153" s="64"/>
    </row>
    <row r="2154" spans="9:53" x14ac:dyDescent="0.3">
      <c r="I2154" s="45"/>
      <c r="J2154" s="45"/>
      <c r="R2154" s="65"/>
      <c r="Z2154" s="64"/>
      <c r="AA2154" s="64"/>
      <c r="AB2154" s="64"/>
      <c r="AC2154" s="64"/>
      <c r="AD2154" s="64"/>
      <c r="AE2154" s="64"/>
      <c r="AF2154" s="64"/>
      <c r="AG2154" s="64"/>
      <c r="AH2154" s="64"/>
      <c r="AI2154" s="64"/>
      <c r="AJ2154" s="64"/>
      <c r="AK2154" s="64"/>
      <c r="AL2154" s="64"/>
      <c r="AM2154" s="64"/>
      <c r="AN2154" s="64"/>
      <c r="AO2154" s="64"/>
      <c r="AP2154" s="64"/>
      <c r="AQ2154" s="64"/>
      <c r="AR2154" s="64"/>
      <c r="AS2154" s="64"/>
      <c r="AT2154" s="64"/>
      <c r="AU2154" s="64"/>
      <c r="AV2154" s="64"/>
      <c r="AW2154" s="64"/>
      <c r="AX2154" s="64"/>
      <c r="AY2154" s="64"/>
      <c r="AZ2154" s="64"/>
      <c r="BA2154" s="64"/>
    </row>
    <row r="2155" spans="9:53" x14ac:dyDescent="0.3">
      <c r="I2155" s="45"/>
      <c r="J2155" s="45"/>
      <c r="R2155" s="65"/>
      <c r="Z2155" s="64"/>
      <c r="AA2155" s="64"/>
      <c r="AB2155" s="64"/>
      <c r="AC2155" s="64"/>
      <c r="AD2155" s="64"/>
      <c r="AE2155" s="64"/>
      <c r="AF2155" s="64"/>
      <c r="AG2155" s="64"/>
      <c r="AH2155" s="64"/>
      <c r="AI2155" s="64"/>
      <c r="AJ2155" s="64"/>
      <c r="AK2155" s="64"/>
      <c r="AL2155" s="64"/>
      <c r="AM2155" s="64"/>
      <c r="AN2155" s="64"/>
      <c r="AO2155" s="64"/>
      <c r="AP2155" s="64"/>
      <c r="AQ2155" s="64"/>
      <c r="AR2155" s="64"/>
      <c r="AS2155" s="64"/>
      <c r="AT2155" s="64"/>
      <c r="AU2155" s="64"/>
      <c r="AV2155" s="64"/>
      <c r="AW2155" s="64"/>
      <c r="AX2155" s="64"/>
      <c r="AY2155" s="64"/>
      <c r="AZ2155" s="64"/>
      <c r="BA2155" s="64"/>
    </row>
    <row r="2156" spans="9:53" x14ac:dyDescent="0.3">
      <c r="I2156" s="45"/>
      <c r="J2156" s="45"/>
      <c r="R2156" s="65"/>
      <c r="Z2156" s="64"/>
      <c r="AA2156" s="64"/>
      <c r="AB2156" s="64"/>
      <c r="AC2156" s="64"/>
      <c r="AD2156" s="64"/>
      <c r="AE2156" s="64"/>
      <c r="AF2156" s="64"/>
      <c r="AG2156" s="64"/>
      <c r="AH2156" s="64"/>
      <c r="AI2156" s="64"/>
      <c r="AJ2156" s="64"/>
      <c r="AK2156" s="64"/>
      <c r="AL2156" s="64"/>
      <c r="AM2156" s="64"/>
      <c r="AN2156" s="64"/>
      <c r="AO2156" s="64"/>
      <c r="AP2156" s="64"/>
      <c r="AQ2156" s="64"/>
      <c r="AR2156" s="64"/>
      <c r="AS2156" s="64"/>
      <c r="AT2156" s="64"/>
      <c r="AU2156" s="64"/>
      <c r="AV2156" s="64"/>
      <c r="AW2156" s="64"/>
      <c r="AX2156" s="64"/>
      <c r="AY2156" s="64"/>
      <c r="AZ2156" s="64"/>
      <c r="BA2156" s="64"/>
    </row>
    <row r="2157" spans="9:53" x14ac:dyDescent="0.3">
      <c r="I2157" s="45"/>
      <c r="J2157" s="45"/>
      <c r="R2157" s="65"/>
      <c r="Z2157" s="64"/>
      <c r="AA2157" s="64"/>
      <c r="AB2157" s="64"/>
      <c r="AC2157" s="64"/>
      <c r="AD2157" s="64"/>
      <c r="AE2157" s="64"/>
      <c r="AF2157" s="64"/>
      <c r="AG2157" s="64"/>
      <c r="AH2157" s="64"/>
      <c r="AI2157" s="64"/>
      <c r="AJ2157" s="64"/>
      <c r="AK2157" s="64"/>
      <c r="AL2157" s="64"/>
      <c r="AM2157" s="64"/>
      <c r="AN2157" s="64"/>
      <c r="AO2157" s="64"/>
      <c r="AP2157" s="64"/>
      <c r="AQ2157" s="64"/>
      <c r="AR2157" s="64"/>
      <c r="AS2157" s="64"/>
      <c r="AT2157" s="64"/>
      <c r="AU2157" s="64"/>
      <c r="AV2157" s="64"/>
      <c r="AW2157" s="64"/>
      <c r="AX2157" s="64"/>
      <c r="AY2157" s="64"/>
      <c r="AZ2157" s="64"/>
      <c r="BA2157" s="64"/>
    </row>
    <row r="2158" spans="9:53" x14ac:dyDescent="0.3">
      <c r="I2158" s="45"/>
      <c r="J2158" s="45"/>
      <c r="R2158" s="65"/>
      <c r="Z2158" s="64"/>
      <c r="AA2158" s="64"/>
      <c r="AB2158" s="64"/>
      <c r="AC2158" s="64"/>
      <c r="AD2158" s="64"/>
      <c r="AE2158" s="64"/>
      <c r="AF2158" s="64"/>
      <c r="AG2158" s="64"/>
      <c r="AH2158" s="64"/>
      <c r="AI2158" s="64"/>
      <c r="AJ2158" s="64"/>
      <c r="AK2158" s="64"/>
      <c r="AL2158" s="64"/>
      <c r="AM2158" s="64"/>
      <c r="AN2158" s="64"/>
      <c r="AO2158" s="64"/>
      <c r="AP2158" s="64"/>
      <c r="AQ2158" s="64"/>
      <c r="AR2158" s="64"/>
      <c r="AS2158" s="64"/>
      <c r="AT2158" s="64"/>
      <c r="AU2158" s="64"/>
      <c r="AV2158" s="64"/>
      <c r="AW2158" s="64"/>
      <c r="AX2158" s="64"/>
      <c r="AY2158" s="64"/>
      <c r="AZ2158" s="64"/>
      <c r="BA2158" s="64"/>
    </row>
    <row r="2159" spans="9:53" x14ac:dyDescent="0.3">
      <c r="I2159" s="45"/>
      <c r="J2159" s="45"/>
      <c r="R2159" s="65"/>
      <c r="Z2159" s="64"/>
      <c r="AA2159" s="64"/>
      <c r="AB2159" s="64"/>
      <c r="AC2159" s="64"/>
      <c r="AD2159" s="64"/>
      <c r="AE2159" s="64"/>
      <c r="AF2159" s="64"/>
      <c r="AG2159" s="64"/>
      <c r="AH2159" s="64"/>
      <c r="AI2159" s="64"/>
      <c r="AJ2159" s="64"/>
      <c r="AK2159" s="64"/>
      <c r="AL2159" s="64"/>
      <c r="AM2159" s="64"/>
      <c r="AN2159" s="64"/>
      <c r="AO2159" s="64"/>
      <c r="AP2159" s="64"/>
      <c r="AQ2159" s="64"/>
      <c r="AR2159" s="64"/>
      <c r="AS2159" s="64"/>
      <c r="AT2159" s="64"/>
      <c r="AU2159" s="64"/>
      <c r="AV2159" s="64"/>
      <c r="AW2159" s="64"/>
      <c r="AX2159" s="64"/>
      <c r="AY2159" s="64"/>
      <c r="AZ2159" s="64"/>
      <c r="BA2159" s="64"/>
    </row>
    <row r="2160" spans="9:53" x14ac:dyDescent="0.3">
      <c r="I2160" s="45"/>
      <c r="J2160" s="45"/>
      <c r="R2160" s="65"/>
      <c r="Z2160" s="64"/>
      <c r="AA2160" s="64"/>
      <c r="AB2160" s="64"/>
      <c r="AC2160" s="64"/>
      <c r="AD2160" s="64"/>
      <c r="AE2160" s="64"/>
      <c r="AF2160" s="64"/>
      <c r="AG2160" s="64"/>
      <c r="AH2160" s="64"/>
      <c r="AI2160" s="64"/>
      <c r="AJ2160" s="64"/>
      <c r="AK2160" s="64"/>
      <c r="AL2160" s="64"/>
      <c r="AM2160" s="64"/>
      <c r="AN2160" s="64"/>
      <c r="AO2160" s="64"/>
      <c r="AP2160" s="64"/>
      <c r="AQ2160" s="64"/>
      <c r="AR2160" s="64"/>
      <c r="AS2160" s="64"/>
      <c r="AT2160" s="64"/>
      <c r="AU2160" s="64"/>
      <c r="AV2160" s="64"/>
      <c r="AW2160" s="64"/>
      <c r="AX2160" s="64"/>
      <c r="AY2160" s="64"/>
      <c r="AZ2160" s="64"/>
      <c r="BA2160" s="64"/>
    </row>
    <row r="2161" spans="9:53" x14ac:dyDescent="0.3">
      <c r="I2161" s="45"/>
      <c r="J2161" s="45"/>
      <c r="R2161" s="65"/>
      <c r="Z2161" s="64"/>
      <c r="AA2161" s="64"/>
      <c r="AB2161" s="64"/>
      <c r="AC2161" s="64"/>
      <c r="AD2161" s="64"/>
      <c r="AE2161" s="64"/>
      <c r="AF2161" s="64"/>
      <c r="AG2161" s="64"/>
      <c r="AH2161" s="64"/>
      <c r="AI2161" s="64"/>
      <c r="AJ2161" s="64"/>
      <c r="AK2161" s="64"/>
      <c r="AL2161" s="64"/>
      <c r="AM2161" s="64"/>
      <c r="AN2161" s="64"/>
      <c r="AO2161" s="64"/>
      <c r="AP2161" s="64"/>
      <c r="AQ2161" s="64"/>
      <c r="AR2161" s="64"/>
      <c r="AS2161" s="64"/>
      <c r="AT2161" s="64"/>
      <c r="AU2161" s="64"/>
      <c r="AV2161" s="64"/>
      <c r="AW2161" s="64"/>
      <c r="AX2161" s="64"/>
      <c r="AY2161" s="64"/>
      <c r="AZ2161" s="64"/>
      <c r="BA2161" s="64"/>
    </row>
    <row r="2162" spans="9:53" x14ac:dyDescent="0.3">
      <c r="I2162" s="45"/>
      <c r="J2162" s="45"/>
      <c r="R2162" s="65"/>
      <c r="Z2162" s="64"/>
      <c r="AA2162" s="64"/>
      <c r="AB2162" s="64"/>
      <c r="AC2162" s="64"/>
      <c r="AD2162" s="64"/>
      <c r="AE2162" s="64"/>
      <c r="AF2162" s="64"/>
      <c r="AG2162" s="64"/>
      <c r="AH2162" s="64"/>
      <c r="AI2162" s="64"/>
      <c r="AJ2162" s="64"/>
      <c r="AK2162" s="64"/>
      <c r="AL2162" s="64"/>
      <c r="AM2162" s="64"/>
      <c r="AN2162" s="64"/>
      <c r="AO2162" s="64"/>
      <c r="AP2162" s="64"/>
      <c r="AQ2162" s="64"/>
      <c r="AR2162" s="64"/>
      <c r="AS2162" s="64"/>
      <c r="AT2162" s="64"/>
      <c r="AU2162" s="64"/>
      <c r="AV2162" s="64"/>
      <c r="AW2162" s="64"/>
      <c r="AX2162" s="64"/>
      <c r="AY2162" s="64"/>
      <c r="AZ2162" s="64"/>
      <c r="BA2162" s="64"/>
    </row>
    <row r="2163" spans="9:53" x14ac:dyDescent="0.3">
      <c r="I2163" s="45"/>
      <c r="J2163" s="45"/>
      <c r="R2163" s="65"/>
      <c r="Z2163" s="64"/>
      <c r="AA2163" s="64"/>
      <c r="AB2163" s="64"/>
      <c r="AC2163" s="64"/>
      <c r="AD2163" s="64"/>
      <c r="AE2163" s="64"/>
      <c r="AF2163" s="64"/>
      <c r="AG2163" s="64"/>
      <c r="AH2163" s="64"/>
      <c r="AI2163" s="64"/>
      <c r="AJ2163" s="64"/>
      <c r="AK2163" s="64"/>
      <c r="AL2163" s="64"/>
      <c r="AM2163" s="64"/>
      <c r="AN2163" s="64"/>
      <c r="AO2163" s="64"/>
      <c r="AP2163" s="64"/>
      <c r="AQ2163" s="64"/>
      <c r="AR2163" s="64"/>
      <c r="AS2163" s="64"/>
      <c r="AT2163" s="64"/>
      <c r="AU2163" s="64"/>
      <c r="AV2163" s="64"/>
      <c r="AW2163" s="64"/>
      <c r="AX2163" s="64"/>
      <c r="AY2163" s="64"/>
      <c r="AZ2163" s="64"/>
      <c r="BA2163" s="64"/>
    </row>
    <row r="2164" spans="9:53" x14ac:dyDescent="0.3">
      <c r="I2164" s="45"/>
      <c r="J2164" s="45"/>
      <c r="R2164" s="65"/>
      <c r="Z2164" s="64"/>
      <c r="AA2164" s="64"/>
      <c r="AB2164" s="64"/>
      <c r="AC2164" s="64"/>
      <c r="AD2164" s="64"/>
      <c r="AE2164" s="64"/>
      <c r="AF2164" s="64"/>
      <c r="AG2164" s="64"/>
      <c r="AH2164" s="64"/>
      <c r="AI2164" s="64"/>
      <c r="AJ2164" s="64"/>
      <c r="AK2164" s="64"/>
      <c r="AL2164" s="64"/>
      <c r="AM2164" s="64"/>
      <c r="AN2164" s="64"/>
      <c r="AO2164" s="64"/>
      <c r="AP2164" s="64"/>
      <c r="AQ2164" s="64"/>
      <c r="AR2164" s="64"/>
      <c r="AS2164" s="64"/>
      <c r="AT2164" s="64"/>
      <c r="AU2164" s="64"/>
      <c r="AV2164" s="64"/>
      <c r="AW2164" s="64"/>
      <c r="AX2164" s="64"/>
      <c r="AY2164" s="64"/>
      <c r="AZ2164" s="64"/>
      <c r="BA2164" s="64"/>
    </row>
    <row r="2165" spans="9:53" x14ac:dyDescent="0.3">
      <c r="I2165" s="45"/>
      <c r="J2165" s="45"/>
      <c r="R2165" s="65"/>
      <c r="Z2165" s="64"/>
      <c r="AA2165" s="64"/>
      <c r="AB2165" s="64"/>
      <c r="AC2165" s="64"/>
      <c r="AD2165" s="64"/>
      <c r="AE2165" s="64"/>
      <c r="AF2165" s="64"/>
      <c r="AG2165" s="64"/>
      <c r="AH2165" s="64"/>
      <c r="AI2165" s="64"/>
      <c r="AJ2165" s="64"/>
      <c r="AK2165" s="64"/>
      <c r="AL2165" s="64"/>
      <c r="AM2165" s="64"/>
      <c r="AN2165" s="64"/>
      <c r="AO2165" s="64"/>
      <c r="AP2165" s="64"/>
      <c r="AQ2165" s="64"/>
      <c r="AR2165" s="64"/>
      <c r="AS2165" s="64"/>
      <c r="AT2165" s="64"/>
      <c r="AU2165" s="64"/>
      <c r="AV2165" s="64"/>
      <c r="AW2165" s="64"/>
      <c r="AX2165" s="64"/>
      <c r="AY2165" s="64"/>
      <c r="AZ2165" s="64"/>
      <c r="BA2165" s="64"/>
    </row>
    <row r="2166" spans="9:53" x14ac:dyDescent="0.3">
      <c r="I2166" s="45"/>
      <c r="J2166" s="45"/>
      <c r="R2166" s="65"/>
      <c r="Z2166" s="64"/>
      <c r="AA2166" s="64"/>
      <c r="AB2166" s="64"/>
      <c r="AC2166" s="64"/>
      <c r="AD2166" s="64"/>
      <c r="AE2166" s="64"/>
      <c r="AF2166" s="64"/>
      <c r="AG2166" s="64"/>
      <c r="AH2166" s="64"/>
      <c r="AI2166" s="64"/>
      <c r="AJ2166" s="64"/>
      <c r="AK2166" s="64"/>
      <c r="AL2166" s="64"/>
      <c r="AM2166" s="64"/>
      <c r="AN2166" s="64"/>
      <c r="AO2166" s="64"/>
      <c r="AP2166" s="64"/>
      <c r="AQ2166" s="64"/>
      <c r="AR2166" s="64"/>
      <c r="AS2166" s="64"/>
      <c r="AT2166" s="64"/>
      <c r="AU2166" s="64"/>
      <c r="AV2166" s="64"/>
      <c r="AW2166" s="64"/>
      <c r="AX2166" s="64"/>
      <c r="AY2166" s="64"/>
      <c r="AZ2166" s="64"/>
      <c r="BA2166" s="64"/>
    </row>
    <row r="2167" spans="9:53" x14ac:dyDescent="0.3">
      <c r="I2167" s="45"/>
      <c r="J2167" s="45"/>
      <c r="R2167" s="65"/>
      <c r="Z2167" s="64"/>
      <c r="AA2167" s="64"/>
      <c r="AB2167" s="64"/>
      <c r="AC2167" s="64"/>
      <c r="AD2167" s="64"/>
      <c r="AE2167" s="64"/>
      <c r="AF2167" s="64"/>
      <c r="AG2167" s="64"/>
      <c r="AH2167" s="64"/>
      <c r="AI2167" s="64"/>
      <c r="AJ2167" s="64"/>
      <c r="AK2167" s="64"/>
      <c r="AL2167" s="64"/>
      <c r="AM2167" s="64"/>
      <c r="AN2167" s="64"/>
      <c r="AO2167" s="64"/>
      <c r="AP2167" s="64"/>
      <c r="AQ2167" s="64"/>
      <c r="AR2167" s="64"/>
      <c r="AS2167" s="64"/>
      <c r="AT2167" s="64"/>
      <c r="AU2167" s="64"/>
      <c r="AV2167" s="64"/>
      <c r="AW2167" s="64"/>
      <c r="AX2167" s="64"/>
      <c r="AY2167" s="64"/>
      <c r="AZ2167" s="64"/>
      <c r="BA2167" s="64"/>
    </row>
    <row r="2168" spans="9:53" x14ac:dyDescent="0.3">
      <c r="I2168" s="45"/>
      <c r="J2168" s="45"/>
      <c r="R2168" s="65"/>
      <c r="Z2168" s="64"/>
      <c r="AA2168" s="64"/>
      <c r="AB2168" s="64"/>
      <c r="AC2168" s="64"/>
      <c r="AD2168" s="64"/>
      <c r="AE2168" s="64"/>
      <c r="AF2168" s="64"/>
      <c r="AG2168" s="64"/>
      <c r="AH2168" s="64"/>
      <c r="AI2168" s="64"/>
      <c r="AJ2168" s="64"/>
      <c r="AK2168" s="64"/>
      <c r="AL2168" s="64"/>
      <c r="AM2168" s="64"/>
      <c r="AN2168" s="64"/>
      <c r="AO2168" s="64"/>
      <c r="AP2168" s="64"/>
      <c r="AQ2168" s="64"/>
      <c r="AR2168" s="64"/>
      <c r="AS2168" s="64"/>
      <c r="AT2168" s="64"/>
      <c r="AU2168" s="64"/>
      <c r="AV2168" s="64"/>
      <c r="AW2168" s="64"/>
      <c r="AX2168" s="64"/>
      <c r="AY2168" s="64"/>
      <c r="AZ2168" s="64"/>
      <c r="BA2168" s="64"/>
    </row>
    <row r="2169" spans="9:53" x14ac:dyDescent="0.3">
      <c r="I2169" s="45"/>
      <c r="J2169" s="45"/>
      <c r="R2169" s="65"/>
      <c r="Z2169" s="64"/>
      <c r="AA2169" s="64"/>
      <c r="AB2169" s="64"/>
      <c r="AC2169" s="64"/>
      <c r="AD2169" s="64"/>
      <c r="AE2169" s="64"/>
      <c r="AF2169" s="64"/>
      <c r="AG2169" s="64"/>
      <c r="AH2169" s="64"/>
      <c r="AI2169" s="64"/>
      <c r="AJ2169" s="64"/>
      <c r="AK2169" s="64"/>
      <c r="AL2169" s="64"/>
      <c r="AM2169" s="64"/>
      <c r="AN2169" s="64"/>
      <c r="AO2169" s="64"/>
      <c r="AP2169" s="64"/>
      <c r="AQ2169" s="64"/>
      <c r="AR2169" s="64"/>
      <c r="AS2169" s="64"/>
      <c r="AT2169" s="64"/>
      <c r="AU2169" s="64"/>
      <c r="AV2169" s="64"/>
      <c r="AW2169" s="64"/>
      <c r="AX2169" s="64"/>
      <c r="AY2169" s="64"/>
      <c r="AZ2169" s="64"/>
      <c r="BA2169" s="64"/>
    </row>
    <row r="2170" spans="9:53" x14ac:dyDescent="0.3">
      <c r="I2170" s="45"/>
      <c r="J2170" s="45"/>
      <c r="R2170" s="65"/>
      <c r="Z2170" s="64"/>
      <c r="AA2170" s="64"/>
      <c r="AB2170" s="64"/>
      <c r="AC2170" s="64"/>
      <c r="AD2170" s="64"/>
      <c r="AE2170" s="64"/>
      <c r="AF2170" s="64"/>
      <c r="AG2170" s="64"/>
      <c r="AH2170" s="64"/>
      <c r="AI2170" s="64"/>
      <c r="AJ2170" s="64"/>
      <c r="AK2170" s="64"/>
      <c r="AL2170" s="64"/>
      <c r="AM2170" s="64"/>
      <c r="AN2170" s="64"/>
      <c r="AO2170" s="64"/>
      <c r="AP2170" s="64"/>
      <c r="AQ2170" s="64"/>
      <c r="AR2170" s="64"/>
      <c r="AS2170" s="64"/>
      <c r="AT2170" s="64"/>
      <c r="AU2170" s="64"/>
      <c r="AV2170" s="64"/>
      <c r="AW2170" s="64"/>
      <c r="AX2170" s="64"/>
      <c r="AY2170" s="64"/>
      <c r="AZ2170" s="64"/>
      <c r="BA2170" s="64"/>
    </row>
    <row r="2171" spans="9:53" x14ac:dyDescent="0.3">
      <c r="I2171" s="45"/>
      <c r="J2171" s="45"/>
      <c r="R2171" s="65"/>
      <c r="Z2171" s="64"/>
      <c r="AA2171" s="64"/>
      <c r="AB2171" s="64"/>
      <c r="AC2171" s="64"/>
      <c r="AD2171" s="64"/>
      <c r="AE2171" s="64"/>
      <c r="AF2171" s="64"/>
      <c r="AG2171" s="64"/>
      <c r="AH2171" s="64"/>
      <c r="AI2171" s="64"/>
      <c r="AJ2171" s="64"/>
      <c r="AK2171" s="64"/>
      <c r="AL2171" s="64"/>
      <c r="AM2171" s="64"/>
      <c r="AN2171" s="64"/>
      <c r="AO2171" s="64"/>
      <c r="AP2171" s="64"/>
      <c r="AQ2171" s="64"/>
      <c r="AR2171" s="64"/>
      <c r="AS2171" s="64"/>
      <c r="AT2171" s="64"/>
      <c r="AU2171" s="64"/>
      <c r="AV2171" s="64"/>
      <c r="AW2171" s="64"/>
      <c r="AX2171" s="64"/>
      <c r="AY2171" s="64"/>
      <c r="AZ2171" s="64"/>
      <c r="BA2171" s="64"/>
    </row>
    <row r="2172" spans="9:53" x14ac:dyDescent="0.3">
      <c r="I2172" s="45"/>
      <c r="J2172" s="45"/>
      <c r="R2172" s="65"/>
      <c r="Z2172" s="64"/>
      <c r="AA2172" s="64"/>
      <c r="AB2172" s="64"/>
      <c r="AC2172" s="64"/>
      <c r="AD2172" s="64"/>
      <c r="AE2172" s="64"/>
      <c r="AF2172" s="64"/>
      <c r="AG2172" s="64"/>
      <c r="AH2172" s="64"/>
      <c r="AI2172" s="64"/>
      <c r="AJ2172" s="64"/>
      <c r="AK2172" s="64"/>
      <c r="AL2172" s="64"/>
      <c r="AM2172" s="64"/>
      <c r="AN2172" s="64"/>
      <c r="AO2172" s="64"/>
      <c r="AP2172" s="64"/>
      <c r="AQ2172" s="64"/>
      <c r="AR2172" s="64"/>
      <c r="AS2172" s="64"/>
      <c r="AT2172" s="64"/>
      <c r="AU2172" s="64"/>
      <c r="AV2172" s="64"/>
      <c r="AW2172" s="64"/>
      <c r="AX2172" s="64"/>
      <c r="AY2172" s="64"/>
      <c r="AZ2172" s="64"/>
      <c r="BA2172" s="64"/>
    </row>
    <row r="2173" spans="9:53" x14ac:dyDescent="0.3">
      <c r="I2173" s="45"/>
      <c r="J2173" s="45"/>
      <c r="R2173" s="65"/>
      <c r="Z2173" s="64"/>
      <c r="AA2173" s="64"/>
      <c r="AB2173" s="64"/>
      <c r="AC2173" s="64"/>
      <c r="AD2173" s="64"/>
      <c r="AE2173" s="64"/>
      <c r="AF2173" s="64"/>
      <c r="AG2173" s="64"/>
      <c r="AH2173" s="64"/>
      <c r="AI2173" s="64"/>
      <c r="AJ2173" s="64"/>
      <c r="AK2173" s="64"/>
      <c r="AL2173" s="64"/>
      <c r="AM2173" s="64"/>
      <c r="AN2173" s="64"/>
      <c r="AO2173" s="64"/>
      <c r="AP2173" s="64"/>
      <c r="AQ2173" s="64"/>
      <c r="AR2173" s="64"/>
      <c r="AS2173" s="64"/>
      <c r="AT2173" s="64"/>
      <c r="AU2173" s="64"/>
      <c r="AV2173" s="64"/>
      <c r="AW2173" s="64"/>
      <c r="AX2173" s="64"/>
      <c r="AY2173" s="64"/>
      <c r="AZ2173" s="64"/>
      <c r="BA2173" s="64"/>
    </row>
    <row r="2174" spans="9:53" x14ac:dyDescent="0.3">
      <c r="I2174" s="45"/>
      <c r="J2174" s="45"/>
      <c r="R2174" s="65"/>
      <c r="Z2174" s="64"/>
      <c r="AA2174" s="64"/>
      <c r="AB2174" s="64"/>
      <c r="AC2174" s="64"/>
      <c r="AD2174" s="64"/>
      <c r="AE2174" s="64"/>
      <c r="AF2174" s="64"/>
      <c r="AG2174" s="64"/>
      <c r="AH2174" s="64"/>
      <c r="AI2174" s="64"/>
      <c r="AJ2174" s="64"/>
      <c r="AK2174" s="64"/>
      <c r="AL2174" s="64"/>
      <c r="AM2174" s="64"/>
      <c r="AN2174" s="64"/>
      <c r="AO2174" s="64"/>
      <c r="AP2174" s="64"/>
      <c r="AQ2174" s="64"/>
      <c r="AR2174" s="64"/>
      <c r="AS2174" s="64"/>
      <c r="AT2174" s="64"/>
      <c r="AU2174" s="64"/>
      <c r="AV2174" s="64"/>
      <c r="AW2174" s="64"/>
      <c r="AX2174" s="64"/>
      <c r="AY2174" s="64"/>
      <c r="AZ2174" s="64"/>
      <c r="BA2174" s="64"/>
    </row>
    <row r="2175" spans="9:53" x14ac:dyDescent="0.3">
      <c r="I2175" s="45"/>
      <c r="J2175" s="45"/>
      <c r="R2175" s="65"/>
      <c r="Z2175" s="64"/>
      <c r="AA2175" s="64"/>
      <c r="AB2175" s="64"/>
      <c r="AC2175" s="64"/>
      <c r="AD2175" s="64"/>
      <c r="AE2175" s="64"/>
      <c r="AF2175" s="64"/>
      <c r="AG2175" s="64"/>
      <c r="AH2175" s="64"/>
      <c r="AI2175" s="64"/>
      <c r="AJ2175" s="64"/>
      <c r="AK2175" s="64"/>
      <c r="AL2175" s="64"/>
      <c r="AM2175" s="64"/>
      <c r="AN2175" s="64"/>
      <c r="AO2175" s="64"/>
      <c r="AP2175" s="64"/>
      <c r="AQ2175" s="64"/>
      <c r="AR2175" s="64"/>
      <c r="AS2175" s="64"/>
      <c r="AT2175" s="64"/>
      <c r="AU2175" s="64"/>
      <c r="AV2175" s="64"/>
      <c r="AW2175" s="64"/>
      <c r="AX2175" s="64"/>
      <c r="AY2175" s="64"/>
      <c r="AZ2175" s="64"/>
      <c r="BA2175" s="64"/>
    </row>
    <row r="2176" spans="9:53" x14ac:dyDescent="0.3">
      <c r="I2176" s="45"/>
      <c r="J2176" s="45"/>
      <c r="R2176" s="65"/>
      <c r="Z2176" s="64"/>
      <c r="AA2176" s="64"/>
      <c r="AB2176" s="64"/>
      <c r="AC2176" s="64"/>
      <c r="AD2176" s="64"/>
      <c r="AE2176" s="64"/>
      <c r="AF2176" s="64"/>
      <c r="AG2176" s="64"/>
      <c r="AH2176" s="64"/>
      <c r="AI2176" s="64"/>
      <c r="AJ2176" s="64"/>
      <c r="AK2176" s="64"/>
      <c r="AL2176" s="64"/>
      <c r="AM2176" s="64"/>
      <c r="AN2176" s="64"/>
      <c r="AO2176" s="64"/>
      <c r="AP2176" s="64"/>
      <c r="AQ2176" s="64"/>
      <c r="AR2176" s="64"/>
      <c r="AS2176" s="64"/>
      <c r="AT2176" s="64"/>
      <c r="AU2176" s="64"/>
      <c r="AV2176" s="64"/>
      <c r="AW2176" s="64"/>
      <c r="AX2176" s="64"/>
      <c r="AY2176" s="64"/>
      <c r="AZ2176" s="64"/>
      <c r="BA2176" s="64"/>
    </row>
    <row r="2177" spans="9:53" x14ac:dyDescent="0.3">
      <c r="I2177" s="45"/>
      <c r="J2177" s="45"/>
      <c r="R2177" s="65"/>
      <c r="Z2177" s="64"/>
      <c r="AA2177" s="64"/>
      <c r="AB2177" s="64"/>
      <c r="AC2177" s="64"/>
      <c r="AD2177" s="64"/>
      <c r="AE2177" s="64"/>
      <c r="AF2177" s="64"/>
      <c r="AG2177" s="64"/>
      <c r="AH2177" s="64"/>
      <c r="AI2177" s="64"/>
      <c r="AJ2177" s="64"/>
      <c r="AK2177" s="64"/>
      <c r="AL2177" s="64"/>
      <c r="AM2177" s="64"/>
      <c r="AN2177" s="64"/>
      <c r="AO2177" s="64"/>
      <c r="AP2177" s="64"/>
      <c r="AQ2177" s="64"/>
      <c r="AR2177" s="64"/>
      <c r="AS2177" s="64"/>
      <c r="AT2177" s="64"/>
      <c r="AU2177" s="64"/>
      <c r="AV2177" s="64"/>
      <c r="AW2177" s="64"/>
      <c r="AX2177" s="64"/>
      <c r="AY2177" s="64"/>
      <c r="AZ2177" s="64"/>
      <c r="BA2177" s="64"/>
    </row>
    <row r="2178" spans="9:53" x14ac:dyDescent="0.3">
      <c r="I2178" s="45"/>
      <c r="J2178" s="45"/>
      <c r="R2178" s="65"/>
      <c r="Z2178" s="64"/>
      <c r="AA2178" s="64"/>
      <c r="AB2178" s="64"/>
      <c r="AC2178" s="64"/>
      <c r="AD2178" s="64"/>
      <c r="AE2178" s="64"/>
      <c r="AF2178" s="64"/>
      <c r="AG2178" s="64"/>
      <c r="AH2178" s="64"/>
      <c r="AI2178" s="64"/>
      <c r="AJ2178" s="64"/>
      <c r="AK2178" s="64"/>
      <c r="AL2178" s="64"/>
      <c r="AM2178" s="64"/>
      <c r="AN2178" s="64"/>
      <c r="AO2178" s="64"/>
      <c r="AP2178" s="64"/>
      <c r="AQ2178" s="64"/>
      <c r="AR2178" s="64"/>
      <c r="AS2178" s="64"/>
      <c r="AT2178" s="64"/>
      <c r="AU2178" s="64"/>
      <c r="AV2178" s="64"/>
      <c r="AW2178" s="64"/>
      <c r="AX2178" s="64"/>
      <c r="AY2178" s="64"/>
      <c r="AZ2178" s="64"/>
      <c r="BA2178" s="64"/>
    </row>
    <row r="2179" spans="9:53" x14ac:dyDescent="0.3">
      <c r="I2179" s="45"/>
      <c r="J2179" s="45"/>
      <c r="R2179" s="65"/>
      <c r="Z2179" s="64"/>
      <c r="AA2179" s="64"/>
      <c r="AB2179" s="64"/>
      <c r="AC2179" s="64"/>
      <c r="AD2179" s="64"/>
      <c r="AE2179" s="64"/>
      <c r="AF2179" s="64"/>
      <c r="AG2179" s="64"/>
      <c r="AH2179" s="64"/>
      <c r="AI2179" s="64"/>
      <c r="AJ2179" s="64"/>
      <c r="AK2179" s="64"/>
      <c r="AL2179" s="64"/>
      <c r="AM2179" s="64"/>
      <c r="AN2179" s="64"/>
      <c r="AO2179" s="64"/>
      <c r="AP2179" s="64"/>
      <c r="AQ2179" s="64"/>
      <c r="AR2179" s="64"/>
      <c r="AS2179" s="64"/>
      <c r="AT2179" s="64"/>
      <c r="AU2179" s="64"/>
      <c r="AV2179" s="64"/>
      <c r="AW2179" s="64"/>
      <c r="AX2179" s="64"/>
      <c r="AY2179" s="64"/>
      <c r="AZ2179" s="64"/>
      <c r="BA2179" s="64"/>
    </row>
    <row r="2180" spans="9:53" x14ac:dyDescent="0.3">
      <c r="I2180" s="45"/>
      <c r="J2180" s="45"/>
      <c r="R2180" s="65"/>
      <c r="Z2180" s="64"/>
      <c r="AA2180" s="64"/>
      <c r="AB2180" s="64"/>
      <c r="AC2180" s="64"/>
      <c r="AD2180" s="64"/>
      <c r="AE2180" s="64"/>
      <c r="AF2180" s="64"/>
      <c r="AG2180" s="64"/>
      <c r="AH2180" s="64"/>
      <c r="AI2180" s="64"/>
      <c r="AJ2180" s="64"/>
      <c r="AK2180" s="64"/>
      <c r="AL2180" s="64"/>
      <c r="AM2180" s="64"/>
      <c r="AN2180" s="64"/>
      <c r="AO2180" s="64"/>
      <c r="AP2180" s="64"/>
      <c r="AQ2180" s="64"/>
      <c r="AR2180" s="64"/>
      <c r="AS2180" s="64"/>
      <c r="AT2180" s="64"/>
      <c r="AU2180" s="64"/>
      <c r="AV2180" s="64"/>
      <c r="AW2180" s="64"/>
      <c r="AX2180" s="64"/>
      <c r="AY2180" s="64"/>
      <c r="AZ2180" s="64"/>
      <c r="BA2180" s="64"/>
    </row>
    <row r="2181" spans="9:53" x14ac:dyDescent="0.3">
      <c r="I2181" s="45"/>
      <c r="J2181" s="45"/>
      <c r="R2181" s="65"/>
      <c r="Z2181" s="64"/>
      <c r="AA2181" s="64"/>
      <c r="AB2181" s="64"/>
      <c r="AC2181" s="64"/>
      <c r="AD2181" s="64"/>
      <c r="AE2181" s="64"/>
      <c r="AF2181" s="64"/>
      <c r="AG2181" s="64"/>
      <c r="AH2181" s="64"/>
      <c r="AI2181" s="64"/>
      <c r="AJ2181" s="64"/>
      <c r="AK2181" s="64"/>
      <c r="AL2181" s="64"/>
      <c r="AM2181" s="64"/>
      <c r="AN2181" s="64"/>
      <c r="AO2181" s="64"/>
      <c r="AP2181" s="64"/>
      <c r="AQ2181" s="64"/>
      <c r="AR2181" s="64"/>
      <c r="AS2181" s="64"/>
      <c r="AT2181" s="64"/>
      <c r="AU2181" s="64"/>
      <c r="AV2181" s="64"/>
      <c r="AW2181" s="64"/>
      <c r="AX2181" s="64"/>
      <c r="AY2181" s="64"/>
      <c r="AZ2181" s="64"/>
      <c r="BA2181" s="64"/>
    </row>
    <row r="2182" spans="9:53" x14ac:dyDescent="0.3">
      <c r="I2182" s="45"/>
      <c r="J2182" s="45"/>
      <c r="R2182" s="65"/>
      <c r="Z2182" s="64"/>
      <c r="AA2182" s="64"/>
      <c r="AB2182" s="64"/>
      <c r="AC2182" s="64"/>
      <c r="AD2182" s="64"/>
      <c r="AE2182" s="64"/>
      <c r="AF2182" s="64"/>
      <c r="AG2182" s="64"/>
      <c r="AH2182" s="64"/>
      <c r="AI2182" s="64"/>
      <c r="AJ2182" s="64"/>
      <c r="AK2182" s="64"/>
      <c r="AL2182" s="64"/>
      <c r="AM2182" s="64"/>
      <c r="AN2182" s="64"/>
      <c r="AO2182" s="64"/>
      <c r="AP2182" s="64"/>
      <c r="AQ2182" s="64"/>
      <c r="AR2182" s="64"/>
      <c r="AS2182" s="64"/>
      <c r="AT2182" s="64"/>
      <c r="AU2182" s="64"/>
      <c r="AV2182" s="64"/>
      <c r="AW2182" s="64"/>
      <c r="AX2182" s="64"/>
      <c r="AY2182" s="64"/>
      <c r="AZ2182" s="64"/>
      <c r="BA2182" s="64"/>
    </row>
    <row r="2183" spans="9:53" x14ac:dyDescent="0.3">
      <c r="I2183" s="45"/>
      <c r="J2183" s="45"/>
      <c r="R2183" s="65"/>
      <c r="Z2183" s="64"/>
      <c r="AA2183" s="64"/>
      <c r="AB2183" s="64"/>
      <c r="AC2183" s="64"/>
      <c r="AD2183" s="64"/>
      <c r="AE2183" s="64"/>
      <c r="AF2183" s="64"/>
      <c r="AG2183" s="64"/>
      <c r="AH2183" s="64"/>
      <c r="AI2183" s="64"/>
      <c r="AJ2183" s="64"/>
      <c r="AK2183" s="64"/>
      <c r="AL2183" s="64"/>
      <c r="AM2183" s="64"/>
      <c r="AN2183" s="64"/>
      <c r="AO2183" s="64"/>
      <c r="AP2183" s="64"/>
      <c r="AQ2183" s="64"/>
      <c r="AR2183" s="64"/>
      <c r="AS2183" s="64"/>
      <c r="AT2183" s="64"/>
      <c r="AU2183" s="64"/>
      <c r="AV2183" s="64"/>
      <c r="AW2183" s="64"/>
      <c r="AX2183" s="64"/>
      <c r="AY2183" s="64"/>
      <c r="AZ2183" s="64"/>
      <c r="BA2183" s="64"/>
    </row>
    <row r="2184" spans="9:53" x14ac:dyDescent="0.3">
      <c r="I2184" s="45"/>
      <c r="J2184" s="45"/>
      <c r="R2184" s="65"/>
      <c r="Z2184" s="64"/>
      <c r="AA2184" s="64"/>
      <c r="AB2184" s="64"/>
      <c r="AC2184" s="64"/>
      <c r="AD2184" s="64"/>
      <c r="AE2184" s="64"/>
      <c r="AF2184" s="64"/>
      <c r="AG2184" s="64"/>
      <c r="AH2184" s="64"/>
      <c r="AI2184" s="64"/>
      <c r="AJ2184" s="64"/>
      <c r="AK2184" s="64"/>
      <c r="AL2184" s="64"/>
      <c r="AM2184" s="64"/>
      <c r="AN2184" s="64"/>
      <c r="AO2184" s="64"/>
      <c r="AP2184" s="64"/>
      <c r="AQ2184" s="64"/>
      <c r="AR2184" s="64"/>
      <c r="AS2184" s="64"/>
      <c r="AT2184" s="64"/>
      <c r="AU2184" s="64"/>
      <c r="AV2184" s="64"/>
      <c r="AW2184" s="64"/>
      <c r="AX2184" s="64"/>
      <c r="AY2184" s="64"/>
      <c r="AZ2184" s="64"/>
      <c r="BA2184" s="64"/>
    </row>
    <row r="2185" spans="9:53" x14ac:dyDescent="0.3">
      <c r="I2185" s="45"/>
      <c r="J2185" s="45"/>
      <c r="R2185" s="65"/>
      <c r="Z2185" s="64"/>
      <c r="AA2185" s="64"/>
      <c r="AB2185" s="64"/>
      <c r="AC2185" s="64"/>
      <c r="AD2185" s="64"/>
      <c r="AE2185" s="64"/>
      <c r="AF2185" s="64"/>
      <c r="AG2185" s="64"/>
      <c r="AH2185" s="64"/>
      <c r="AI2185" s="64"/>
      <c r="AJ2185" s="64"/>
      <c r="AK2185" s="64"/>
      <c r="AL2185" s="64"/>
      <c r="AM2185" s="64"/>
      <c r="AN2185" s="64"/>
      <c r="AO2185" s="64"/>
      <c r="AP2185" s="64"/>
      <c r="AQ2185" s="64"/>
      <c r="AR2185" s="64"/>
      <c r="AS2185" s="64"/>
      <c r="AT2185" s="64"/>
      <c r="AU2185" s="64"/>
      <c r="AV2185" s="64"/>
      <c r="AW2185" s="64"/>
      <c r="AX2185" s="64"/>
      <c r="AY2185" s="64"/>
      <c r="AZ2185" s="64"/>
      <c r="BA2185" s="64"/>
    </row>
    <row r="2186" spans="9:53" x14ac:dyDescent="0.3">
      <c r="I2186" s="45"/>
      <c r="J2186" s="45"/>
      <c r="R2186" s="65"/>
      <c r="Z2186" s="64"/>
      <c r="AA2186" s="64"/>
      <c r="AB2186" s="64"/>
      <c r="AC2186" s="64"/>
      <c r="AD2186" s="64"/>
      <c r="AE2186" s="64"/>
      <c r="AF2186" s="64"/>
      <c r="AG2186" s="64"/>
      <c r="AH2186" s="64"/>
      <c r="AI2186" s="64"/>
      <c r="AJ2186" s="64"/>
      <c r="AK2186" s="64"/>
      <c r="AL2186" s="64"/>
      <c r="AM2186" s="64"/>
      <c r="AN2186" s="64"/>
      <c r="AO2186" s="64"/>
      <c r="AP2186" s="64"/>
      <c r="AQ2186" s="64"/>
      <c r="AR2186" s="64"/>
      <c r="AS2186" s="64"/>
      <c r="AT2186" s="64"/>
      <c r="AU2186" s="64"/>
      <c r="AV2186" s="64"/>
      <c r="AW2186" s="64"/>
      <c r="AX2186" s="64"/>
      <c r="AY2186" s="64"/>
      <c r="AZ2186" s="64"/>
      <c r="BA2186" s="64"/>
    </row>
    <row r="2187" spans="9:53" x14ac:dyDescent="0.3">
      <c r="I2187" s="45"/>
      <c r="J2187" s="45"/>
      <c r="R2187" s="65"/>
      <c r="Z2187" s="64"/>
      <c r="AA2187" s="64"/>
      <c r="AB2187" s="64"/>
      <c r="AC2187" s="64"/>
      <c r="AD2187" s="64"/>
      <c r="AE2187" s="64"/>
      <c r="AF2187" s="64"/>
      <c r="AG2187" s="64"/>
      <c r="AH2187" s="64"/>
      <c r="AI2187" s="64"/>
      <c r="AJ2187" s="64"/>
      <c r="AK2187" s="64"/>
      <c r="AL2187" s="64"/>
      <c r="AM2187" s="64"/>
      <c r="AN2187" s="64"/>
      <c r="AO2187" s="64"/>
      <c r="AP2187" s="64"/>
      <c r="AQ2187" s="64"/>
      <c r="AR2187" s="64"/>
      <c r="AS2187" s="64"/>
      <c r="AT2187" s="64"/>
      <c r="AU2187" s="64"/>
      <c r="AV2187" s="64"/>
      <c r="AW2187" s="64"/>
      <c r="AX2187" s="64"/>
      <c r="AY2187" s="64"/>
      <c r="AZ2187" s="64"/>
      <c r="BA2187" s="64"/>
    </row>
    <row r="2188" spans="9:53" x14ac:dyDescent="0.3">
      <c r="I2188" s="45"/>
      <c r="J2188" s="45"/>
      <c r="R2188" s="65"/>
      <c r="Z2188" s="64"/>
      <c r="AA2188" s="64"/>
      <c r="AB2188" s="64"/>
      <c r="AC2188" s="64"/>
      <c r="AD2188" s="64"/>
      <c r="AE2188" s="64"/>
      <c r="AF2188" s="64"/>
      <c r="AG2188" s="64"/>
      <c r="AH2188" s="64"/>
      <c r="AI2188" s="64"/>
      <c r="AJ2188" s="64"/>
      <c r="AK2188" s="64"/>
      <c r="AL2188" s="64"/>
      <c r="AM2188" s="64"/>
      <c r="AN2188" s="64"/>
      <c r="AO2188" s="64"/>
      <c r="AP2188" s="64"/>
      <c r="AQ2188" s="64"/>
      <c r="AR2188" s="64"/>
      <c r="AS2188" s="64"/>
      <c r="AT2188" s="64"/>
      <c r="AU2188" s="64"/>
      <c r="AV2188" s="64"/>
      <c r="AW2188" s="64"/>
      <c r="AX2188" s="64"/>
      <c r="AY2188" s="64"/>
      <c r="AZ2188" s="64"/>
      <c r="BA2188" s="64"/>
    </row>
    <row r="2189" spans="9:53" x14ac:dyDescent="0.3">
      <c r="I2189" s="45"/>
      <c r="J2189" s="45"/>
      <c r="R2189" s="65"/>
      <c r="Z2189" s="64"/>
      <c r="AA2189" s="64"/>
      <c r="AB2189" s="64"/>
      <c r="AC2189" s="64"/>
      <c r="AD2189" s="64"/>
      <c r="AE2189" s="64"/>
      <c r="AF2189" s="64"/>
      <c r="AG2189" s="64"/>
      <c r="AH2189" s="64"/>
      <c r="AI2189" s="64"/>
      <c r="AJ2189" s="64"/>
      <c r="AK2189" s="64"/>
      <c r="AL2189" s="64"/>
      <c r="AM2189" s="64"/>
      <c r="AN2189" s="64"/>
      <c r="AO2189" s="64"/>
      <c r="AP2189" s="64"/>
      <c r="AQ2189" s="64"/>
      <c r="AR2189" s="64"/>
      <c r="AS2189" s="64"/>
      <c r="AT2189" s="64"/>
      <c r="AU2189" s="64"/>
      <c r="AV2189" s="64"/>
      <c r="AW2189" s="64"/>
      <c r="AX2189" s="64"/>
      <c r="AY2189" s="64"/>
      <c r="AZ2189" s="64"/>
      <c r="BA2189" s="64"/>
    </row>
    <row r="2190" spans="9:53" x14ac:dyDescent="0.3">
      <c r="I2190" s="45"/>
      <c r="J2190" s="45"/>
      <c r="R2190" s="65"/>
      <c r="Z2190" s="64"/>
      <c r="AA2190" s="64"/>
      <c r="AB2190" s="64"/>
      <c r="AC2190" s="64"/>
      <c r="AD2190" s="64"/>
      <c r="AE2190" s="64"/>
      <c r="AF2190" s="64"/>
      <c r="AG2190" s="64"/>
      <c r="AH2190" s="64"/>
      <c r="AI2190" s="64"/>
      <c r="AJ2190" s="64"/>
      <c r="AK2190" s="64"/>
      <c r="AL2190" s="64"/>
      <c r="AM2190" s="64"/>
      <c r="AN2190" s="64"/>
      <c r="AO2190" s="64"/>
      <c r="AP2190" s="64"/>
      <c r="AQ2190" s="64"/>
      <c r="AR2190" s="64"/>
      <c r="AS2190" s="64"/>
      <c r="AT2190" s="64"/>
      <c r="AU2190" s="64"/>
      <c r="AV2190" s="64"/>
      <c r="AW2190" s="64"/>
      <c r="AX2190" s="64"/>
      <c r="AY2190" s="64"/>
      <c r="AZ2190" s="64"/>
      <c r="BA2190" s="64"/>
    </row>
    <row r="2191" spans="9:53" x14ac:dyDescent="0.3">
      <c r="I2191" s="45"/>
      <c r="J2191" s="45"/>
      <c r="R2191" s="65"/>
      <c r="Z2191" s="64"/>
      <c r="AA2191" s="64"/>
      <c r="AB2191" s="64"/>
      <c r="AC2191" s="64"/>
      <c r="AD2191" s="64"/>
      <c r="AE2191" s="64"/>
      <c r="AF2191" s="64"/>
      <c r="AG2191" s="64"/>
      <c r="AH2191" s="64"/>
      <c r="AI2191" s="64"/>
      <c r="AJ2191" s="64"/>
      <c r="AK2191" s="64"/>
      <c r="AL2191" s="64"/>
      <c r="AM2191" s="64"/>
      <c r="AN2191" s="64"/>
      <c r="AO2191" s="64"/>
      <c r="AP2191" s="64"/>
      <c r="AQ2191" s="64"/>
      <c r="AR2191" s="64"/>
      <c r="AS2191" s="64"/>
      <c r="AT2191" s="64"/>
      <c r="AU2191" s="64"/>
      <c r="AV2191" s="64"/>
      <c r="AW2191" s="64"/>
      <c r="AX2191" s="64"/>
      <c r="AY2191" s="64"/>
      <c r="AZ2191" s="64"/>
      <c r="BA2191" s="64"/>
    </row>
    <row r="2192" spans="9:53" x14ac:dyDescent="0.3">
      <c r="I2192" s="45"/>
      <c r="J2192" s="45"/>
      <c r="R2192" s="65"/>
      <c r="Z2192" s="64"/>
      <c r="AA2192" s="64"/>
      <c r="AB2192" s="64"/>
      <c r="AC2192" s="64"/>
      <c r="AD2192" s="64"/>
      <c r="AE2192" s="64"/>
      <c r="AF2192" s="64"/>
      <c r="AG2192" s="64"/>
      <c r="AH2192" s="64"/>
      <c r="AI2192" s="64"/>
      <c r="AJ2192" s="64"/>
      <c r="AK2192" s="64"/>
      <c r="AL2192" s="64"/>
      <c r="AM2192" s="64"/>
      <c r="AN2192" s="64"/>
      <c r="AO2192" s="64"/>
      <c r="AP2192" s="64"/>
      <c r="AQ2192" s="64"/>
      <c r="AR2192" s="64"/>
      <c r="AS2192" s="64"/>
      <c r="AT2192" s="64"/>
      <c r="AU2192" s="64"/>
      <c r="AV2192" s="64"/>
      <c r="AW2192" s="64"/>
      <c r="AX2192" s="64"/>
      <c r="AY2192" s="64"/>
      <c r="AZ2192" s="64"/>
      <c r="BA2192" s="64"/>
    </row>
    <row r="2193" spans="9:53" x14ac:dyDescent="0.3">
      <c r="I2193" s="45"/>
      <c r="J2193" s="45"/>
      <c r="R2193" s="65"/>
      <c r="Z2193" s="64"/>
      <c r="AA2193" s="64"/>
      <c r="AB2193" s="64"/>
      <c r="AC2193" s="64"/>
      <c r="AD2193" s="64"/>
      <c r="AE2193" s="64"/>
      <c r="AF2193" s="64"/>
      <c r="AG2193" s="64"/>
      <c r="AH2193" s="64"/>
      <c r="AI2193" s="64"/>
      <c r="AJ2193" s="64"/>
      <c r="AK2193" s="64"/>
      <c r="AL2193" s="64"/>
      <c r="AM2193" s="64"/>
      <c r="AN2193" s="64"/>
      <c r="AO2193" s="64"/>
      <c r="AP2193" s="64"/>
      <c r="AQ2193" s="64"/>
      <c r="AR2193" s="64"/>
      <c r="AS2193" s="64"/>
      <c r="AT2193" s="64"/>
      <c r="AU2193" s="64"/>
      <c r="AV2193" s="64"/>
      <c r="AW2193" s="64"/>
      <c r="AX2193" s="64"/>
      <c r="AY2193" s="64"/>
      <c r="AZ2193" s="64"/>
      <c r="BA2193" s="64"/>
    </row>
    <row r="2194" spans="9:53" x14ac:dyDescent="0.3">
      <c r="I2194" s="45"/>
      <c r="J2194" s="45"/>
      <c r="R2194" s="65"/>
      <c r="Z2194" s="64"/>
      <c r="AA2194" s="64"/>
      <c r="AB2194" s="64"/>
      <c r="AC2194" s="64"/>
      <c r="AD2194" s="64"/>
      <c r="AE2194" s="64"/>
      <c r="AF2194" s="64"/>
      <c r="AG2194" s="64"/>
      <c r="AH2194" s="64"/>
      <c r="AI2194" s="64"/>
      <c r="AJ2194" s="64"/>
      <c r="AK2194" s="64"/>
      <c r="AL2194" s="64"/>
      <c r="AM2194" s="64"/>
      <c r="AN2194" s="64"/>
      <c r="AO2194" s="64"/>
      <c r="AP2194" s="64"/>
      <c r="AQ2194" s="64"/>
      <c r="AR2194" s="64"/>
      <c r="AS2194" s="64"/>
      <c r="AT2194" s="64"/>
      <c r="AU2194" s="64"/>
      <c r="AV2194" s="64"/>
      <c r="AW2194" s="64"/>
      <c r="AX2194" s="64"/>
      <c r="AY2194" s="64"/>
      <c r="AZ2194" s="64"/>
      <c r="BA2194" s="64"/>
    </row>
    <row r="2195" spans="9:53" x14ac:dyDescent="0.3">
      <c r="I2195" s="45"/>
      <c r="J2195" s="45"/>
      <c r="R2195" s="65"/>
      <c r="Z2195" s="64"/>
      <c r="AA2195" s="64"/>
      <c r="AB2195" s="64"/>
      <c r="AC2195" s="64"/>
      <c r="AD2195" s="64"/>
      <c r="AE2195" s="64"/>
      <c r="AF2195" s="64"/>
      <c r="AG2195" s="64"/>
      <c r="AH2195" s="64"/>
      <c r="AI2195" s="64"/>
      <c r="AJ2195" s="64"/>
      <c r="AK2195" s="64"/>
      <c r="AL2195" s="64"/>
      <c r="AM2195" s="64"/>
      <c r="AN2195" s="64"/>
      <c r="AO2195" s="64"/>
      <c r="AP2195" s="64"/>
      <c r="AQ2195" s="64"/>
      <c r="AR2195" s="64"/>
      <c r="AS2195" s="64"/>
      <c r="AT2195" s="64"/>
      <c r="AU2195" s="64"/>
      <c r="AV2195" s="64"/>
      <c r="AW2195" s="64"/>
      <c r="AX2195" s="64"/>
      <c r="AY2195" s="64"/>
      <c r="AZ2195" s="64"/>
      <c r="BA2195" s="64"/>
    </row>
    <row r="2196" spans="9:53" x14ac:dyDescent="0.3">
      <c r="I2196" s="45"/>
      <c r="J2196" s="45"/>
      <c r="R2196" s="65"/>
      <c r="Z2196" s="64"/>
      <c r="AA2196" s="64"/>
      <c r="AB2196" s="64"/>
      <c r="AC2196" s="64"/>
      <c r="AD2196" s="64"/>
      <c r="AE2196" s="64"/>
      <c r="AF2196" s="64"/>
      <c r="AG2196" s="64"/>
      <c r="AH2196" s="64"/>
      <c r="AI2196" s="64"/>
      <c r="AJ2196" s="64"/>
      <c r="AK2196" s="64"/>
      <c r="AL2196" s="64"/>
      <c r="AM2196" s="64"/>
      <c r="AN2196" s="64"/>
      <c r="AO2196" s="64"/>
      <c r="AP2196" s="64"/>
      <c r="AQ2196" s="64"/>
      <c r="AR2196" s="64"/>
      <c r="AS2196" s="64"/>
      <c r="AT2196" s="64"/>
      <c r="AU2196" s="64"/>
      <c r="AV2196" s="64"/>
      <c r="AW2196" s="64"/>
      <c r="AX2196" s="64"/>
      <c r="AY2196" s="64"/>
      <c r="AZ2196" s="64"/>
      <c r="BA2196" s="64"/>
    </row>
    <row r="2197" spans="9:53" x14ac:dyDescent="0.3">
      <c r="I2197" s="45"/>
      <c r="J2197" s="45"/>
      <c r="R2197" s="65"/>
      <c r="Z2197" s="64"/>
      <c r="AA2197" s="64"/>
      <c r="AB2197" s="64"/>
      <c r="AC2197" s="64"/>
      <c r="AD2197" s="64"/>
      <c r="AE2197" s="64"/>
      <c r="AF2197" s="64"/>
      <c r="AG2197" s="64"/>
      <c r="AH2197" s="64"/>
      <c r="AI2197" s="64"/>
      <c r="AJ2197" s="64"/>
      <c r="AK2197" s="64"/>
      <c r="AL2197" s="64"/>
      <c r="AM2197" s="64"/>
      <c r="AN2197" s="64"/>
      <c r="AO2197" s="64"/>
      <c r="AP2197" s="64"/>
      <c r="AQ2197" s="64"/>
      <c r="AR2197" s="64"/>
      <c r="AS2197" s="64"/>
      <c r="AT2197" s="64"/>
      <c r="AU2197" s="64"/>
      <c r="AV2197" s="64"/>
      <c r="AW2197" s="64"/>
      <c r="AX2197" s="64"/>
      <c r="AY2197" s="64"/>
      <c r="AZ2197" s="64"/>
      <c r="BA2197" s="64"/>
    </row>
    <row r="2198" spans="9:53" x14ac:dyDescent="0.3">
      <c r="I2198" s="45"/>
      <c r="J2198" s="45"/>
      <c r="R2198" s="65"/>
      <c r="Z2198" s="64"/>
      <c r="AA2198" s="64"/>
      <c r="AB2198" s="64"/>
      <c r="AC2198" s="64"/>
      <c r="AD2198" s="64"/>
      <c r="AE2198" s="64"/>
      <c r="AF2198" s="64"/>
      <c r="AG2198" s="64"/>
      <c r="AH2198" s="64"/>
      <c r="AI2198" s="64"/>
      <c r="AJ2198" s="64"/>
      <c r="AK2198" s="64"/>
      <c r="AL2198" s="64"/>
      <c r="AM2198" s="64"/>
      <c r="AN2198" s="64"/>
      <c r="AO2198" s="64"/>
      <c r="AP2198" s="64"/>
      <c r="AQ2198" s="64"/>
      <c r="AR2198" s="64"/>
      <c r="AS2198" s="64"/>
      <c r="AT2198" s="64"/>
      <c r="AU2198" s="64"/>
      <c r="AV2198" s="64"/>
      <c r="AW2198" s="64"/>
      <c r="AX2198" s="64"/>
      <c r="AY2198" s="64"/>
      <c r="AZ2198" s="64"/>
      <c r="BA2198" s="64"/>
    </row>
    <row r="2199" spans="9:53" x14ac:dyDescent="0.3">
      <c r="I2199" s="45"/>
      <c r="J2199" s="45"/>
      <c r="R2199" s="65"/>
      <c r="Z2199" s="64"/>
      <c r="AA2199" s="64"/>
      <c r="AB2199" s="64"/>
      <c r="AC2199" s="64"/>
      <c r="AD2199" s="64"/>
      <c r="AE2199" s="64"/>
      <c r="AF2199" s="64"/>
      <c r="AG2199" s="64"/>
      <c r="AH2199" s="64"/>
      <c r="AI2199" s="64"/>
      <c r="AJ2199" s="64"/>
      <c r="AK2199" s="64"/>
      <c r="AL2199" s="64"/>
      <c r="AM2199" s="64"/>
      <c r="AN2199" s="64"/>
      <c r="AO2199" s="64"/>
      <c r="AP2199" s="64"/>
      <c r="AQ2199" s="64"/>
      <c r="AR2199" s="64"/>
      <c r="AS2199" s="64"/>
      <c r="AT2199" s="64"/>
      <c r="AU2199" s="64"/>
      <c r="AV2199" s="64"/>
      <c r="AW2199" s="64"/>
      <c r="AX2199" s="64"/>
      <c r="AY2199" s="64"/>
      <c r="AZ2199" s="64"/>
      <c r="BA2199" s="64"/>
    </row>
    <row r="2200" spans="9:53" x14ac:dyDescent="0.3">
      <c r="I2200" s="45"/>
      <c r="J2200" s="45"/>
      <c r="R2200" s="65"/>
      <c r="Z2200" s="64"/>
      <c r="AA2200" s="64"/>
      <c r="AB2200" s="64"/>
      <c r="AC2200" s="64"/>
      <c r="AD2200" s="64"/>
      <c r="AE2200" s="64"/>
      <c r="AF2200" s="64"/>
      <c r="AG2200" s="64"/>
      <c r="AH2200" s="64"/>
      <c r="AI2200" s="64"/>
      <c r="AJ2200" s="64"/>
      <c r="AK2200" s="64"/>
      <c r="AL2200" s="64"/>
      <c r="AM2200" s="64"/>
      <c r="AN2200" s="64"/>
      <c r="AO2200" s="64"/>
      <c r="AP2200" s="64"/>
      <c r="AQ2200" s="64"/>
      <c r="AR2200" s="64"/>
      <c r="AS2200" s="64"/>
      <c r="AT2200" s="64"/>
      <c r="AU2200" s="64"/>
      <c r="AV2200" s="64"/>
      <c r="AW2200" s="64"/>
      <c r="AX2200" s="64"/>
      <c r="AY2200" s="64"/>
      <c r="AZ2200" s="64"/>
      <c r="BA2200" s="64"/>
    </row>
    <row r="2201" spans="9:53" x14ac:dyDescent="0.3">
      <c r="I2201" s="45"/>
      <c r="J2201" s="45"/>
      <c r="R2201" s="65"/>
      <c r="Z2201" s="64"/>
      <c r="AA2201" s="64"/>
      <c r="AB2201" s="64"/>
      <c r="AC2201" s="64"/>
      <c r="AD2201" s="64"/>
      <c r="AE2201" s="64"/>
      <c r="AF2201" s="64"/>
      <c r="AG2201" s="64"/>
      <c r="AH2201" s="64"/>
      <c r="AI2201" s="64"/>
      <c r="AJ2201" s="64"/>
      <c r="AK2201" s="64"/>
      <c r="AL2201" s="64"/>
      <c r="AM2201" s="64"/>
      <c r="AN2201" s="64"/>
      <c r="AO2201" s="64"/>
      <c r="AP2201" s="64"/>
      <c r="AQ2201" s="64"/>
      <c r="AR2201" s="64"/>
      <c r="AS2201" s="64"/>
      <c r="AT2201" s="64"/>
      <c r="AU2201" s="64"/>
      <c r="AV2201" s="64"/>
      <c r="AW2201" s="64"/>
      <c r="AX2201" s="64"/>
      <c r="AY2201" s="64"/>
      <c r="AZ2201" s="64"/>
      <c r="BA2201" s="64"/>
    </row>
    <row r="2202" spans="9:53" x14ac:dyDescent="0.3">
      <c r="I2202" s="45"/>
      <c r="J2202" s="45"/>
      <c r="R2202" s="65"/>
      <c r="Z2202" s="64"/>
      <c r="AA2202" s="64"/>
      <c r="AB2202" s="64"/>
      <c r="AC2202" s="64"/>
      <c r="AD2202" s="64"/>
      <c r="AE2202" s="64"/>
      <c r="AF2202" s="64"/>
      <c r="AG2202" s="64"/>
      <c r="AH2202" s="64"/>
      <c r="AI2202" s="64"/>
      <c r="AJ2202" s="64"/>
      <c r="AK2202" s="64"/>
      <c r="AL2202" s="64"/>
      <c r="AM2202" s="64"/>
      <c r="AN2202" s="64"/>
      <c r="AO2202" s="64"/>
      <c r="AP2202" s="64"/>
      <c r="AQ2202" s="64"/>
      <c r="AR2202" s="64"/>
      <c r="AS2202" s="64"/>
      <c r="AT2202" s="64"/>
      <c r="AU2202" s="64"/>
      <c r="AV2202" s="64"/>
      <c r="AW2202" s="64"/>
      <c r="AX2202" s="64"/>
      <c r="AY2202" s="64"/>
      <c r="AZ2202" s="64"/>
      <c r="BA2202" s="64"/>
    </row>
    <row r="2203" spans="9:53" x14ac:dyDescent="0.3">
      <c r="I2203" s="45"/>
      <c r="J2203" s="45"/>
      <c r="R2203" s="65"/>
      <c r="Z2203" s="64"/>
      <c r="AA2203" s="64"/>
      <c r="AB2203" s="64"/>
      <c r="AC2203" s="64"/>
      <c r="AD2203" s="64"/>
      <c r="AE2203" s="64"/>
      <c r="AF2203" s="64"/>
      <c r="AG2203" s="64"/>
      <c r="AH2203" s="64"/>
      <c r="AI2203" s="64"/>
      <c r="AJ2203" s="64"/>
      <c r="AK2203" s="64"/>
      <c r="AL2203" s="64"/>
      <c r="AM2203" s="64"/>
      <c r="AN2203" s="64"/>
      <c r="AO2203" s="64"/>
      <c r="AP2203" s="64"/>
      <c r="AQ2203" s="64"/>
      <c r="AR2203" s="64"/>
      <c r="AS2203" s="64"/>
      <c r="AT2203" s="64"/>
      <c r="AU2203" s="64"/>
      <c r="AV2203" s="64"/>
      <c r="AW2203" s="64"/>
      <c r="AX2203" s="64"/>
      <c r="AY2203" s="64"/>
      <c r="AZ2203" s="64"/>
      <c r="BA2203" s="64"/>
    </row>
    <row r="2204" spans="9:53" x14ac:dyDescent="0.3">
      <c r="I2204" s="45"/>
      <c r="J2204" s="45"/>
      <c r="R2204" s="65"/>
      <c r="Z2204" s="64"/>
      <c r="AA2204" s="64"/>
      <c r="AB2204" s="64"/>
      <c r="AC2204" s="64"/>
      <c r="AD2204" s="64"/>
      <c r="AE2204" s="64"/>
      <c r="AF2204" s="64"/>
      <c r="AG2204" s="64"/>
      <c r="AH2204" s="64"/>
      <c r="AI2204" s="64"/>
      <c r="AJ2204" s="64"/>
      <c r="AK2204" s="64"/>
      <c r="AL2204" s="64"/>
      <c r="AM2204" s="64"/>
      <c r="AN2204" s="64"/>
      <c r="AO2204" s="64"/>
      <c r="AP2204" s="64"/>
      <c r="AQ2204" s="64"/>
      <c r="AR2204" s="64"/>
      <c r="AS2204" s="64"/>
      <c r="AT2204" s="64"/>
      <c r="AU2204" s="64"/>
      <c r="AV2204" s="64"/>
      <c r="AW2204" s="64"/>
      <c r="AX2204" s="64"/>
      <c r="AY2204" s="64"/>
      <c r="AZ2204" s="64"/>
      <c r="BA2204" s="64"/>
    </row>
    <row r="2205" spans="9:53" x14ac:dyDescent="0.3">
      <c r="I2205" s="45"/>
      <c r="J2205" s="45"/>
      <c r="R2205" s="65"/>
      <c r="Z2205" s="64"/>
      <c r="AA2205" s="64"/>
      <c r="AB2205" s="64"/>
      <c r="AC2205" s="64"/>
      <c r="AD2205" s="64"/>
      <c r="AE2205" s="64"/>
      <c r="AF2205" s="64"/>
      <c r="AG2205" s="64"/>
      <c r="AH2205" s="64"/>
      <c r="AI2205" s="64"/>
      <c r="AJ2205" s="64"/>
      <c r="AK2205" s="64"/>
      <c r="AL2205" s="64"/>
      <c r="AM2205" s="64"/>
      <c r="AN2205" s="64"/>
      <c r="AO2205" s="64"/>
      <c r="AP2205" s="64"/>
      <c r="AQ2205" s="64"/>
      <c r="AR2205" s="64"/>
      <c r="AS2205" s="64"/>
      <c r="AT2205" s="64"/>
      <c r="AU2205" s="64"/>
      <c r="AV2205" s="64"/>
      <c r="AW2205" s="64"/>
      <c r="AX2205" s="64"/>
      <c r="AY2205" s="64"/>
      <c r="AZ2205" s="64"/>
      <c r="BA2205" s="64"/>
    </row>
    <row r="2206" spans="9:53" x14ac:dyDescent="0.3">
      <c r="I2206" s="45"/>
      <c r="J2206" s="45"/>
      <c r="R2206" s="65"/>
      <c r="Z2206" s="64"/>
      <c r="AA2206" s="64"/>
      <c r="AB2206" s="64"/>
      <c r="AC2206" s="64"/>
      <c r="AD2206" s="64"/>
      <c r="AE2206" s="64"/>
      <c r="AF2206" s="64"/>
      <c r="AG2206" s="64"/>
      <c r="AH2206" s="64"/>
      <c r="AI2206" s="64"/>
      <c r="AJ2206" s="64"/>
      <c r="AK2206" s="64"/>
      <c r="AL2206" s="64"/>
      <c r="AM2206" s="64"/>
      <c r="AN2206" s="64"/>
      <c r="AO2206" s="64"/>
      <c r="AP2206" s="64"/>
      <c r="AQ2206" s="64"/>
      <c r="AR2206" s="64"/>
      <c r="AS2206" s="64"/>
      <c r="AT2206" s="64"/>
      <c r="AU2206" s="64"/>
      <c r="AV2206" s="64"/>
      <c r="AW2206" s="64"/>
      <c r="AX2206" s="64"/>
      <c r="AY2206" s="64"/>
      <c r="AZ2206" s="64"/>
      <c r="BA2206" s="64"/>
    </row>
    <row r="2207" spans="9:53" x14ac:dyDescent="0.3">
      <c r="I2207" s="45"/>
      <c r="J2207" s="45"/>
      <c r="R2207" s="65"/>
      <c r="Z2207" s="64"/>
      <c r="AA2207" s="64"/>
      <c r="AB2207" s="64"/>
      <c r="AC2207" s="64"/>
      <c r="AD2207" s="64"/>
      <c r="AE2207" s="64"/>
      <c r="AF2207" s="64"/>
      <c r="AG2207" s="64"/>
      <c r="AH2207" s="64"/>
      <c r="AI2207" s="64"/>
      <c r="AJ2207" s="64"/>
      <c r="AK2207" s="64"/>
      <c r="AL2207" s="64"/>
      <c r="AM2207" s="64"/>
      <c r="AN2207" s="64"/>
      <c r="AO2207" s="64"/>
      <c r="AP2207" s="64"/>
      <c r="AQ2207" s="64"/>
      <c r="AR2207" s="64"/>
      <c r="AS2207" s="64"/>
      <c r="AT2207" s="64"/>
      <c r="AU2207" s="64"/>
      <c r="AV2207" s="64"/>
      <c r="AW2207" s="64"/>
      <c r="AX2207" s="64"/>
      <c r="AY2207" s="64"/>
      <c r="AZ2207" s="64"/>
      <c r="BA2207" s="64"/>
    </row>
    <row r="2208" spans="9:53" x14ac:dyDescent="0.3">
      <c r="I2208" s="45"/>
      <c r="J2208" s="45"/>
      <c r="R2208" s="65"/>
      <c r="Z2208" s="64"/>
      <c r="AA2208" s="64"/>
      <c r="AB2208" s="64"/>
      <c r="AC2208" s="64"/>
      <c r="AD2208" s="64"/>
      <c r="AE2208" s="64"/>
      <c r="AF2208" s="64"/>
      <c r="AG2208" s="64"/>
      <c r="AH2208" s="64"/>
      <c r="AI2208" s="64"/>
      <c r="AJ2208" s="64"/>
      <c r="AK2208" s="64"/>
      <c r="AL2208" s="64"/>
      <c r="AM2208" s="64"/>
      <c r="AN2208" s="64"/>
      <c r="AO2208" s="64"/>
      <c r="AP2208" s="64"/>
      <c r="AQ2208" s="64"/>
      <c r="AR2208" s="64"/>
      <c r="AS2208" s="64"/>
      <c r="AT2208" s="64"/>
      <c r="AU2208" s="64"/>
      <c r="AV2208" s="64"/>
      <c r="AW2208" s="64"/>
      <c r="AX2208" s="64"/>
      <c r="AY2208" s="64"/>
      <c r="AZ2208" s="64"/>
      <c r="BA2208" s="64"/>
    </row>
    <row r="2209" spans="9:53" x14ac:dyDescent="0.3">
      <c r="I2209" s="45"/>
      <c r="J2209" s="45"/>
      <c r="R2209" s="65"/>
      <c r="Z2209" s="64"/>
      <c r="AA2209" s="64"/>
      <c r="AB2209" s="64"/>
      <c r="AC2209" s="64"/>
      <c r="AD2209" s="64"/>
      <c r="AE2209" s="64"/>
      <c r="AF2209" s="64"/>
      <c r="AG2209" s="64"/>
      <c r="AH2209" s="64"/>
      <c r="AI2209" s="64"/>
      <c r="AJ2209" s="64"/>
      <c r="AK2209" s="64"/>
      <c r="AL2209" s="64"/>
      <c r="AM2209" s="64"/>
      <c r="AN2209" s="64"/>
      <c r="AO2209" s="64"/>
      <c r="AP2209" s="64"/>
      <c r="AQ2209" s="64"/>
      <c r="AR2209" s="64"/>
      <c r="AS2209" s="64"/>
      <c r="AT2209" s="64"/>
      <c r="AU2209" s="64"/>
      <c r="AV2209" s="64"/>
      <c r="AW2209" s="64"/>
      <c r="AX2209" s="64"/>
      <c r="AY2209" s="64"/>
      <c r="AZ2209" s="64"/>
      <c r="BA2209" s="64"/>
    </row>
    <row r="2210" spans="9:53" x14ac:dyDescent="0.3">
      <c r="I2210" s="45"/>
      <c r="J2210" s="45"/>
      <c r="R2210" s="65"/>
      <c r="Z2210" s="64"/>
      <c r="AA2210" s="64"/>
      <c r="AB2210" s="64"/>
      <c r="AC2210" s="64"/>
      <c r="AD2210" s="64"/>
      <c r="AE2210" s="64"/>
      <c r="AF2210" s="64"/>
      <c r="AG2210" s="64"/>
      <c r="AH2210" s="64"/>
      <c r="AI2210" s="64"/>
      <c r="AJ2210" s="64"/>
      <c r="AK2210" s="64"/>
      <c r="AL2210" s="64"/>
      <c r="AM2210" s="64"/>
      <c r="AN2210" s="64"/>
      <c r="AO2210" s="64"/>
      <c r="AP2210" s="64"/>
      <c r="AQ2210" s="64"/>
      <c r="AR2210" s="64"/>
      <c r="AS2210" s="64"/>
      <c r="AT2210" s="64"/>
      <c r="AU2210" s="64"/>
      <c r="AV2210" s="64"/>
      <c r="AW2210" s="64"/>
      <c r="AX2210" s="64"/>
      <c r="AY2210" s="64"/>
      <c r="AZ2210" s="64"/>
      <c r="BA2210" s="64"/>
    </row>
    <row r="2211" spans="9:53" x14ac:dyDescent="0.3">
      <c r="I2211" s="45"/>
      <c r="J2211" s="45"/>
      <c r="R2211" s="65"/>
      <c r="Z2211" s="64"/>
      <c r="AA2211" s="64"/>
      <c r="AB2211" s="64"/>
      <c r="AC2211" s="64"/>
      <c r="AD2211" s="64"/>
      <c r="AE2211" s="64"/>
      <c r="AF2211" s="64"/>
      <c r="AG2211" s="64"/>
      <c r="AH2211" s="64"/>
      <c r="AI2211" s="64"/>
      <c r="AJ2211" s="64"/>
      <c r="AK2211" s="64"/>
      <c r="AL2211" s="64"/>
      <c r="AM2211" s="64"/>
      <c r="AN2211" s="64"/>
      <c r="AO2211" s="64"/>
      <c r="AP2211" s="64"/>
      <c r="AQ2211" s="64"/>
      <c r="AR2211" s="64"/>
      <c r="AS2211" s="64"/>
      <c r="AT2211" s="64"/>
      <c r="AU2211" s="64"/>
      <c r="AV2211" s="64"/>
      <c r="AW2211" s="64"/>
      <c r="AX2211" s="64"/>
      <c r="AY2211" s="64"/>
      <c r="AZ2211" s="64"/>
      <c r="BA2211" s="64"/>
    </row>
    <row r="2212" spans="9:53" x14ac:dyDescent="0.3">
      <c r="I2212" s="45"/>
      <c r="J2212" s="45"/>
      <c r="R2212" s="65"/>
      <c r="Z2212" s="64"/>
      <c r="AA2212" s="64"/>
      <c r="AB2212" s="64"/>
      <c r="AC2212" s="64"/>
      <c r="AD2212" s="64"/>
      <c r="AE2212" s="64"/>
      <c r="AF2212" s="64"/>
      <c r="AG2212" s="64"/>
      <c r="AH2212" s="64"/>
      <c r="AI2212" s="64"/>
      <c r="AJ2212" s="64"/>
      <c r="AK2212" s="64"/>
      <c r="AL2212" s="64"/>
      <c r="AM2212" s="64"/>
      <c r="AN2212" s="64"/>
      <c r="AO2212" s="64"/>
      <c r="AP2212" s="64"/>
      <c r="AQ2212" s="64"/>
      <c r="AR2212" s="64"/>
      <c r="AS2212" s="64"/>
      <c r="AT2212" s="64"/>
      <c r="AU2212" s="64"/>
      <c r="AV2212" s="64"/>
      <c r="AW2212" s="64"/>
      <c r="AX2212" s="64"/>
      <c r="AY2212" s="64"/>
      <c r="AZ2212" s="64"/>
      <c r="BA2212" s="64"/>
    </row>
    <row r="2213" spans="9:53" x14ac:dyDescent="0.3">
      <c r="I2213" s="45"/>
      <c r="J2213" s="45"/>
      <c r="R2213" s="65"/>
      <c r="Z2213" s="64"/>
      <c r="AA2213" s="64"/>
      <c r="AB2213" s="64"/>
      <c r="AC2213" s="64"/>
      <c r="AD2213" s="64"/>
      <c r="AE2213" s="64"/>
      <c r="AF2213" s="64"/>
      <c r="AG2213" s="64"/>
      <c r="AH2213" s="64"/>
      <c r="AI2213" s="64"/>
      <c r="AJ2213" s="64"/>
      <c r="AK2213" s="64"/>
      <c r="AL2213" s="64"/>
      <c r="AM2213" s="64"/>
      <c r="AN2213" s="64"/>
      <c r="AO2213" s="64"/>
      <c r="AP2213" s="64"/>
      <c r="AQ2213" s="64"/>
      <c r="AR2213" s="64"/>
      <c r="AS2213" s="64"/>
      <c r="AT2213" s="64"/>
      <c r="AU2213" s="64"/>
      <c r="AV2213" s="64"/>
      <c r="AW2213" s="64"/>
      <c r="AX2213" s="64"/>
      <c r="AY2213" s="64"/>
      <c r="AZ2213" s="64"/>
      <c r="BA2213" s="64"/>
    </row>
    <row r="2214" spans="9:53" x14ac:dyDescent="0.3">
      <c r="I2214" s="45"/>
      <c r="J2214" s="45"/>
      <c r="R2214" s="65"/>
      <c r="Z2214" s="64"/>
      <c r="AA2214" s="64"/>
      <c r="AB2214" s="64"/>
      <c r="AC2214" s="64"/>
      <c r="AD2214" s="64"/>
      <c r="AE2214" s="64"/>
      <c r="AF2214" s="64"/>
      <c r="AG2214" s="64"/>
      <c r="AH2214" s="64"/>
      <c r="AI2214" s="64"/>
      <c r="AJ2214" s="64"/>
      <c r="AK2214" s="64"/>
      <c r="AL2214" s="64"/>
      <c r="AM2214" s="64"/>
      <c r="AN2214" s="64"/>
      <c r="AO2214" s="64"/>
      <c r="AP2214" s="64"/>
      <c r="AQ2214" s="64"/>
      <c r="AR2214" s="64"/>
      <c r="AS2214" s="64"/>
      <c r="AT2214" s="64"/>
      <c r="AU2214" s="64"/>
      <c r="AV2214" s="64"/>
      <c r="AW2214" s="64"/>
      <c r="AX2214" s="64"/>
      <c r="AY2214" s="64"/>
      <c r="AZ2214" s="64"/>
      <c r="BA2214" s="64"/>
    </row>
    <row r="2215" spans="9:53" x14ac:dyDescent="0.3">
      <c r="I2215" s="45"/>
      <c r="J2215" s="45"/>
      <c r="R2215" s="65"/>
      <c r="Z2215" s="64"/>
      <c r="AA2215" s="64"/>
      <c r="AB2215" s="64"/>
      <c r="AC2215" s="64"/>
      <c r="AD2215" s="64"/>
      <c r="AE2215" s="64"/>
      <c r="AF2215" s="64"/>
      <c r="AG2215" s="64"/>
      <c r="AH2215" s="64"/>
      <c r="AI2215" s="64"/>
      <c r="AJ2215" s="64"/>
      <c r="AK2215" s="64"/>
      <c r="AL2215" s="64"/>
      <c r="AM2215" s="64"/>
      <c r="AN2215" s="64"/>
      <c r="AO2215" s="64"/>
      <c r="AP2215" s="64"/>
      <c r="AQ2215" s="64"/>
      <c r="AR2215" s="64"/>
      <c r="AS2215" s="64"/>
      <c r="AT2215" s="64"/>
      <c r="AU2215" s="64"/>
      <c r="AV2215" s="64"/>
      <c r="AW2215" s="64"/>
      <c r="AX2215" s="64"/>
      <c r="AY2215" s="64"/>
      <c r="AZ2215" s="64"/>
      <c r="BA2215" s="64"/>
    </row>
    <row r="2216" spans="9:53" x14ac:dyDescent="0.3">
      <c r="I2216" s="45"/>
      <c r="J2216" s="45"/>
      <c r="R2216" s="65"/>
      <c r="Z2216" s="64"/>
      <c r="AA2216" s="64"/>
      <c r="AB2216" s="64"/>
      <c r="AC2216" s="64"/>
      <c r="AD2216" s="64"/>
      <c r="AE2216" s="64"/>
      <c r="AF2216" s="64"/>
      <c r="AG2216" s="64"/>
      <c r="AH2216" s="64"/>
      <c r="AI2216" s="64"/>
      <c r="AJ2216" s="64"/>
      <c r="AK2216" s="64"/>
      <c r="AL2216" s="64"/>
      <c r="AM2216" s="64"/>
      <c r="AN2216" s="64"/>
      <c r="AO2216" s="64"/>
      <c r="AP2216" s="64"/>
      <c r="AQ2216" s="64"/>
      <c r="AR2216" s="64"/>
      <c r="AS2216" s="64"/>
      <c r="AT2216" s="64"/>
      <c r="AU2216" s="64"/>
      <c r="AV2216" s="64"/>
      <c r="AW2216" s="64"/>
      <c r="AX2216" s="64"/>
      <c r="AY2216" s="64"/>
      <c r="AZ2216" s="64"/>
      <c r="BA2216" s="64"/>
    </row>
    <row r="2217" spans="9:53" x14ac:dyDescent="0.3">
      <c r="I2217" s="45"/>
      <c r="J2217" s="45"/>
      <c r="R2217" s="65"/>
      <c r="Z2217" s="64"/>
      <c r="AA2217" s="64"/>
      <c r="AB2217" s="64"/>
      <c r="AC2217" s="64"/>
      <c r="AD2217" s="64"/>
      <c r="AE2217" s="64"/>
      <c r="AF2217" s="64"/>
      <c r="AG2217" s="64"/>
      <c r="AH2217" s="64"/>
      <c r="AI2217" s="64"/>
      <c r="AJ2217" s="64"/>
      <c r="AK2217" s="64"/>
      <c r="AL2217" s="64"/>
      <c r="AM2217" s="64"/>
      <c r="AN2217" s="64"/>
      <c r="AO2217" s="64"/>
      <c r="AP2217" s="64"/>
      <c r="AQ2217" s="64"/>
      <c r="AR2217" s="64"/>
      <c r="AS2217" s="64"/>
      <c r="AT2217" s="64"/>
      <c r="AU2217" s="64"/>
      <c r="AV2217" s="64"/>
      <c r="AW2217" s="64"/>
      <c r="AX2217" s="64"/>
      <c r="AY2217" s="64"/>
      <c r="AZ2217" s="64"/>
      <c r="BA2217" s="64"/>
    </row>
    <row r="2218" spans="9:53" x14ac:dyDescent="0.3">
      <c r="I2218" s="45"/>
      <c r="J2218" s="45"/>
      <c r="R2218" s="65"/>
      <c r="Z2218" s="64"/>
      <c r="AA2218" s="64"/>
      <c r="AB2218" s="64"/>
      <c r="AC2218" s="64"/>
      <c r="AD2218" s="64"/>
      <c r="AE2218" s="64"/>
      <c r="AF2218" s="64"/>
      <c r="AG2218" s="64"/>
      <c r="AH2218" s="64"/>
      <c r="AI2218" s="64"/>
      <c r="AJ2218" s="64"/>
      <c r="AK2218" s="64"/>
      <c r="AL2218" s="64"/>
      <c r="AM2218" s="64"/>
      <c r="AN2218" s="64"/>
      <c r="AO2218" s="64"/>
      <c r="AP2218" s="64"/>
      <c r="AQ2218" s="64"/>
      <c r="AR2218" s="64"/>
      <c r="AS2218" s="64"/>
      <c r="AT2218" s="64"/>
      <c r="AU2218" s="64"/>
      <c r="AV2218" s="64"/>
      <c r="AW2218" s="64"/>
      <c r="AX2218" s="64"/>
      <c r="AY2218" s="64"/>
      <c r="AZ2218" s="64"/>
      <c r="BA2218" s="64"/>
    </row>
    <row r="2219" spans="9:53" x14ac:dyDescent="0.3">
      <c r="I2219" s="45"/>
      <c r="J2219" s="45"/>
      <c r="R2219" s="65"/>
      <c r="Z2219" s="64"/>
      <c r="AA2219" s="64"/>
      <c r="AB2219" s="64"/>
      <c r="AC2219" s="64"/>
      <c r="AD2219" s="64"/>
      <c r="AE2219" s="64"/>
      <c r="AF2219" s="64"/>
      <c r="AG2219" s="64"/>
      <c r="AH2219" s="64"/>
      <c r="AI2219" s="64"/>
      <c r="AJ2219" s="64"/>
      <c r="AK2219" s="64"/>
      <c r="AL2219" s="64"/>
      <c r="AM2219" s="64"/>
      <c r="AN2219" s="64"/>
      <c r="AO2219" s="64"/>
      <c r="AP2219" s="64"/>
      <c r="AQ2219" s="64"/>
      <c r="AR2219" s="64"/>
      <c r="AS2219" s="64"/>
      <c r="AT2219" s="64"/>
      <c r="AU2219" s="64"/>
      <c r="AV2219" s="64"/>
      <c r="AW2219" s="64"/>
      <c r="AX2219" s="64"/>
      <c r="AY2219" s="64"/>
      <c r="AZ2219" s="64"/>
      <c r="BA2219" s="64"/>
    </row>
    <row r="2220" spans="9:53" x14ac:dyDescent="0.3">
      <c r="I2220" s="45"/>
      <c r="J2220" s="45"/>
      <c r="R2220" s="65"/>
      <c r="Z2220" s="64"/>
      <c r="AA2220" s="64"/>
      <c r="AB2220" s="64"/>
      <c r="AC2220" s="64"/>
      <c r="AD2220" s="64"/>
      <c r="AE2220" s="64"/>
      <c r="AF2220" s="64"/>
      <c r="AG2220" s="64"/>
      <c r="AH2220" s="64"/>
      <c r="AI2220" s="64"/>
      <c r="AJ2220" s="64"/>
      <c r="AK2220" s="64"/>
      <c r="AL2220" s="64"/>
      <c r="AM2220" s="64"/>
      <c r="AN2220" s="64"/>
      <c r="AO2220" s="64"/>
      <c r="AP2220" s="64"/>
      <c r="AQ2220" s="64"/>
      <c r="AR2220" s="64"/>
      <c r="AS2220" s="64"/>
      <c r="AT2220" s="64"/>
      <c r="AU2220" s="64"/>
      <c r="AV2220" s="64"/>
      <c r="AW2220" s="64"/>
      <c r="AX2220" s="64"/>
      <c r="AY2220" s="64"/>
      <c r="AZ2220" s="64"/>
      <c r="BA2220" s="64"/>
    </row>
    <row r="2221" spans="9:53" x14ac:dyDescent="0.3">
      <c r="I2221" s="45"/>
      <c r="J2221" s="45"/>
      <c r="R2221" s="65"/>
      <c r="Z2221" s="64"/>
      <c r="AA2221" s="64"/>
      <c r="AB2221" s="64"/>
      <c r="AC2221" s="64"/>
      <c r="AD2221" s="64"/>
      <c r="AE2221" s="64"/>
      <c r="AF2221" s="64"/>
      <c r="AG2221" s="64"/>
      <c r="AH2221" s="64"/>
      <c r="AI2221" s="64"/>
      <c r="AJ2221" s="64"/>
      <c r="AK2221" s="64"/>
      <c r="AL2221" s="64"/>
      <c r="AM2221" s="64"/>
      <c r="AN2221" s="64"/>
      <c r="AO2221" s="64"/>
      <c r="AP2221" s="64"/>
      <c r="AQ2221" s="64"/>
      <c r="AR2221" s="64"/>
      <c r="AS2221" s="64"/>
      <c r="AT2221" s="64"/>
      <c r="AU2221" s="64"/>
      <c r="AV2221" s="64"/>
      <c r="AW2221" s="64"/>
      <c r="AX2221" s="64"/>
      <c r="AY2221" s="64"/>
      <c r="AZ2221" s="64"/>
      <c r="BA2221" s="64"/>
    </row>
    <row r="2222" spans="9:53" x14ac:dyDescent="0.3">
      <c r="I2222" s="45"/>
      <c r="J2222" s="45"/>
      <c r="R2222" s="65"/>
      <c r="Z2222" s="64"/>
      <c r="AA2222" s="64"/>
      <c r="AB2222" s="64"/>
      <c r="AC2222" s="64"/>
      <c r="AD2222" s="64"/>
      <c r="AE2222" s="64"/>
      <c r="AF2222" s="64"/>
      <c r="AG2222" s="64"/>
      <c r="AH2222" s="64"/>
      <c r="AI2222" s="64"/>
      <c r="AJ2222" s="64"/>
      <c r="AK2222" s="64"/>
      <c r="AL2222" s="64"/>
      <c r="AM2222" s="64"/>
      <c r="AN2222" s="64"/>
      <c r="AO2222" s="64"/>
      <c r="AP2222" s="64"/>
      <c r="AQ2222" s="64"/>
      <c r="AR2222" s="64"/>
      <c r="AS2222" s="64"/>
      <c r="AT2222" s="64"/>
      <c r="AU2222" s="64"/>
      <c r="AV2222" s="64"/>
      <c r="AW2222" s="64"/>
      <c r="AX2222" s="64"/>
      <c r="AY2222" s="64"/>
      <c r="AZ2222" s="64"/>
      <c r="BA2222" s="64"/>
    </row>
    <row r="2223" spans="9:53" x14ac:dyDescent="0.3">
      <c r="I2223" s="45"/>
      <c r="J2223" s="45"/>
      <c r="R2223" s="65"/>
      <c r="Z2223" s="64"/>
      <c r="AA2223" s="64"/>
      <c r="AB2223" s="64"/>
      <c r="AC2223" s="64"/>
      <c r="AD2223" s="64"/>
      <c r="AE2223" s="64"/>
      <c r="AF2223" s="64"/>
      <c r="AG2223" s="64"/>
      <c r="AH2223" s="64"/>
      <c r="AI2223" s="64"/>
      <c r="AJ2223" s="64"/>
      <c r="AK2223" s="64"/>
      <c r="AL2223" s="64"/>
      <c r="AM2223" s="64"/>
      <c r="AN2223" s="64"/>
      <c r="AO2223" s="64"/>
      <c r="AP2223" s="64"/>
      <c r="AQ2223" s="64"/>
      <c r="AR2223" s="64"/>
      <c r="AS2223" s="64"/>
      <c r="AT2223" s="64"/>
      <c r="AU2223" s="64"/>
      <c r="AV2223" s="64"/>
      <c r="AW2223" s="64"/>
      <c r="AX2223" s="64"/>
      <c r="AY2223" s="64"/>
      <c r="AZ2223" s="64"/>
      <c r="BA2223" s="64"/>
    </row>
    <row r="2224" spans="9:53" x14ac:dyDescent="0.3">
      <c r="I2224" s="45"/>
      <c r="J2224" s="45"/>
      <c r="R2224" s="65"/>
      <c r="Z2224" s="64"/>
      <c r="AA2224" s="64"/>
      <c r="AB2224" s="64"/>
      <c r="AC2224" s="64"/>
      <c r="AD2224" s="64"/>
      <c r="AE2224" s="64"/>
      <c r="AF2224" s="64"/>
      <c r="AG2224" s="64"/>
      <c r="AH2224" s="64"/>
      <c r="AI2224" s="64"/>
      <c r="AJ2224" s="64"/>
      <c r="AK2224" s="64"/>
      <c r="AL2224" s="64"/>
      <c r="AM2224" s="64"/>
      <c r="AN2224" s="64"/>
      <c r="AO2224" s="64"/>
      <c r="AP2224" s="64"/>
      <c r="AQ2224" s="64"/>
      <c r="AR2224" s="64"/>
      <c r="AS2224" s="64"/>
      <c r="AT2224" s="64"/>
      <c r="AU2224" s="64"/>
      <c r="AV2224" s="64"/>
      <c r="AW2224" s="64"/>
      <c r="AX2224" s="64"/>
      <c r="AY2224" s="64"/>
      <c r="AZ2224" s="64"/>
      <c r="BA2224" s="64"/>
    </row>
    <row r="2225" spans="9:53" x14ac:dyDescent="0.3">
      <c r="I2225" s="45"/>
      <c r="J2225" s="45"/>
      <c r="R2225" s="65"/>
      <c r="Z2225" s="64"/>
      <c r="AA2225" s="64"/>
      <c r="AB2225" s="64"/>
      <c r="AC2225" s="64"/>
      <c r="AD2225" s="64"/>
      <c r="AE2225" s="64"/>
      <c r="AF2225" s="64"/>
      <c r="AG2225" s="64"/>
      <c r="AH2225" s="64"/>
      <c r="AI2225" s="64"/>
      <c r="AJ2225" s="64"/>
      <c r="AK2225" s="64"/>
      <c r="AL2225" s="64"/>
      <c r="AM2225" s="64"/>
      <c r="AN2225" s="64"/>
      <c r="AO2225" s="64"/>
      <c r="AP2225" s="64"/>
      <c r="AQ2225" s="64"/>
      <c r="AR2225" s="64"/>
      <c r="AS2225" s="64"/>
      <c r="AT2225" s="64"/>
      <c r="AU2225" s="64"/>
      <c r="AV2225" s="64"/>
      <c r="AW2225" s="64"/>
      <c r="AX2225" s="64"/>
      <c r="AY2225" s="64"/>
      <c r="AZ2225" s="64"/>
      <c r="BA2225" s="64"/>
    </row>
    <row r="2226" spans="9:53" x14ac:dyDescent="0.3">
      <c r="I2226" s="45"/>
      <c r="J2226" s="45"/>
      <c r="R2226" s="65"/>
      <c r="Z2226" s="64"/>
      <c r="AA2226" s="64"/>
      <c r="AB2226" s="64"/>
      <c r="AC2226" s="64"/>
      <c r="AD2226" s="64"/>
      <c r="AE2226" s="64"/>
      <c r="AF2226" s="64"/>
      <c r="AG2226" s="64"/>
      <c r="AH2226" s="64"/>
      <c r="AI2226" s="64"/>
      <c r="AJ2226" s="64"/>
      <c r="AK2226" s="64"/>
      <c r="AL2226" s="64"/>
      <c r="AM2226" s="64"/>
      <c r="AN2226" s="64"/>
      <c r="AO2226" s="64"/>
      <c r="AP2226" s="64"/>
      <c r="AQ2226" s="64"/>
      <c r="AR2226" s="64"/>
      <c r="AS2226" s="64"/>
      <c r="AT2226" s="64"/>
      <c r="AU2226" s="64"/>
      <c r="AV2226" s="64"/>
      <c r="AW2226" s="64"/>
      <c r="AX2226" s="64"/>
      <c r="AY2226" s="64"/>
      <c r="AZ2226" s="64"/>
      <c r="BA2226" s="64"/>
    </row>
    <row r="2227" spans="9:53" x14ac:dyDescent="0.3">
      <c r="I2227" s="45"/>
      <c r="J2227" s="45"/>
      <c r="R2227" s="65"/>
      <c r="Z2227" s="64"/>
      <c r="AA2227" s="64"/>
      <c r="AB2227" s="64"/>
      <c r="AC2227" s="64"/>
      <c r="AD2227" s="64"/>
      <c r="AE2227" s="64"/>
      <c r="AF2227" s="64"/>
      <c r="AG2227" s="64"/>
      <c r="AH2227" s="64"/>
      <c r="AI2227" s="64"/>
      <c r="AJ2227" s="64"/>
      <c r="AK2227" s="64"/>
      <c r="AL2227" s="64"/>
      <c r="AM2227" s="64"/>
      <c r="AN2227" s="64"/>
      <c r="AO2227" s="64"/>
      <c r="AP2227" s="64"/>
      <c r="AQ2227" s="64"/>
      <c r="AR2227" s="64"/>
      <c r="AS2227" s="64"/>
      <c r="AT2227" s="64"/>
      <c r="AU2227" s="64"/>
      <c r="AV2227" s="64"/>
      <c r="AW2227" s="64"/>
      <c r="AX2227" s="64"/>
      <c r="AY2227" s="64"/>
      <c r="AZ2227" s="64"/>
      <c r="BA2227" s="64"/>
    </row>
    <row r="2228" spans="9:53" x14ac:dyDescent="0.3">
      <c r="I2228" s="45"/>
      <c r="J2228" s="45"/>
      <c r="R2228" s="65"/>
      <c r="Z2228" s="64"/>
      <c r="AA2228" s="64"/>
      <c r="AB2228" s="64"/>
      <c r="AC2228" s="64"/>
      <c r="AD2228" s="64"/>
      <c r="AE2228" s="64"/>
      <c r="AF2228" s="64"/>
      <c r="AG2228" s="64"/>
      <c r="AH2228" s="64"/>
      <c r="AI2228" s="64"/>
      <c r="AJ2228" s="64"/>
      <c r="AK2228" s="64"/>
      <c r="AL2228" s="64"/>
      <c r="AM2228" s="64"/>
      <c r="AN2228" s="64"/>
      <c r="AO2228" s="64"/>
      <c r="AP2228" s="64"/>
      <c r="AQ2228" s="64"/>
      <c r="AR2228" s="64"/>
      <c r="AS2228" s="64"/>
      <c r="AT2228" s="64"/>
      <c r="AU2228" s="64"/>
      <c r="AV2228" s="64"/>
      <c r="AW2228" s="64"/>
      <c r="AX2228" s="64"/>
      <c r="AY2228" s="64"/>
      <c r="AZ2228" s="64"/>
      <c r="BA2228" s="64"/>
    </row>
    <row r="2229" spans="9:53" x14ac:dyDescent="0.3">
      <c r="I2229" s="45"/>
      <c r="J2229" s="45"/>
      <c r="R2229" s="65"/>
      <c r="Z2229" s="64"/>
      <c r="AA2229" s="64"/>
      <c r="AB2229" s="64"/>
      <c r="AC2229" s="64"/>
      <c r="AD2229" s="64"/>
      <c r="AE2229" s="64"/>
      <c r="AF2229" s="64"/>
      <c r="AG2229" s="64"/>
      <c r="AH2229" s="64"/>
      <c r="AI2229" s="64"/>
      <c r="AJ2229" s="64"/>
      <c r="AK2229" s="64"/>
      <c r="AL2229" s="64"/>
      <c r="AM2229" s="64"/>
      <c r="AN2229" s="64"/>
      <c r="AO2229" s="64"/>
      <c r="AP2229" s="64"/>
      <c r="AQ2229" s="64"/>
      <c r="AR2229" s="64"/>
      <c r="AS2229" s="64"/>
      <c r="AT2229" s="64"/>
      <c r="AU2229" s="64"/>
      <c r="AV2229" s="64"/>
      <c r="AW2229" s="64"/>
      <c r="AX2229" s="64"/>
      <c r="AY2229" s="64"/>
      <c r="AZ2229" s="64"/>
      <c r="BA2229" s="64"/>
    </row>
    <row r="2230" spans="9:53" x14ac:dyDescent="0.3">
      <c r="I2230" s="45"/>
      <c r="J2230" s="45"/>
      <c r="R2230" s="65"/>
      <c r="Z2230" s="64"/>
      <c r="AA2230" s="64"/>
      <c r="AB2230" s="64"/>
      <c r="AC2230" s="64"/>
      <c r="AD2230" s="64"/>
      <c r="AE2230" s="64"/>
      <c r="AF2230" s="64"/>
      <c r="AG2230" s="64"/>
      <c r="AH2230" s="64"/>
      <c r="AI2230" s="64"/>
      <c r="AJ2230" s="64"/>
      <c r="AK2230" s="64"/>
      <c r="AL2230" s="64"/>
      <c r="AM2230" s="64"/>
      <c r="AN2230" s="64"/>
      <c r="AO2230" s="64"/>
      <c r="AP2230" s="64"/>
      <c r="AQ2230" s="64"/>
      <c r="AR2230" s="64"/>
      <c r="AS2230" s="64"/>
      <c r="AT2230" s="64"/>
      <c r="AU2230" s="64"/>
      <c r="AV2230" s="64"/>
      <c r="AW2230" s="64"/>
      <c r="AX2230" s="64"/>
      <c r="AY2230" s="64"/>
      <c r="AZ2230" s="64"/>
      <c r="BA2230" s="64"/>
    </row>
    <row r="2231" spans="9:53" x14ac:dyDescent="0.3">
      <c r="I2231" s="45"/>
      <c r="J2231" s="45"/>
      <c r="R2231" s="65"/>
      <c r="Z2231" s="64"/>
      <c r="AA2231" s="64"/>
      <c r="AB2231" s="64"/>
      <c r="AC2231" s="64"/>
      <c r="AD2231" s="64"/>
      <c r="AE2231" s="64"/>
      <c r="AF2231" s="64"/>
      <c r="AG2231" s="64"/>
      <c r="AH2231" s="64"/>
      <c r="AI2231" s="64"/>
      <c r="AJ2231" s="64"/>
      <c r="AK2231" s="64"/>
      <c r="AL2231" s="64"/>
      <c r="AM2231" s="64"/>
      <c r="AN2231" s="64"/>
      <c r="AO2231" s="64"/>
      <c r="AP2231" s="64"/>
      <c r="AQ2231" s="64"/>
      <c r="AR2231" s="64"/>
      <c r="AS2231" s="64"/>
      <c r="AT2231" s="64"/>
      <c r="AU2231" s="64"/>
      <c r="AV2231" s="64"/>
      <c r="AW2231" s="64"/>
      <c r="AX2231" s="64"/>
      <c r="AY2231" s="64"/>
      <c r="AZ2231" s="64"/>
      <c r="BA2231" s="64"/>
    </row>
    <row r="2232" spans="9:53" x14ac:dyDescent="0.3">
      <c r="I2232" s="45"/>
      <c r="J2232" s="45"/>
      <c r="R2232" s="65"/>
      <c r="Z2232" s="64"/>
      <c r="AA2232" s="64"/>
      <c r="AB2232" s="64"/>
      <c r="AC2232" s="64"/>
      <c r="AD2232" s="64"/>
      <c r="AE2232" s="64"/>
      <c r="AF2232" s="64"/>
      <c r="AG2232" s="64"/>
      <c r="AH2232" s="64"/>
      <c r="AI2232" s="64"/>
      <c r="AJ2232" s="64"/>
      <c r="AK2232" s="64"/>
      <c r="AL2232" s="64"/>
      <c r="AM2232" s="64"/>
      <c r="AN2232" s="64"/>
      <c r="AO2232" s="64"/>
      <c r="AP2232" s="64"/>
      <c r="AQ2232" s="64"/>
      <c r="AR2232" s="64"/>
      <c r="AS2232" s="64"/>
      <c r="AT2232" s="64"/>
      <c r="AU2232" s="64"/>
      <c r="AV2232" s="64"/>
      <c r="AW2232" s="64"/>
      <c r="AX2232" s="64"/>
      <c r="AY2232" s="64"/>
      <c r="AZ2232" s="64"/>
      <c r="BA2232" s="64"/>
    </row>
    <row r="2233" spans="9:53" x14ac:dyDescent="0.3">
      <c r="I2233" s="45"/>
      <c r="J2233" s="45"/>
      <c r="R2233" s="65"/>
      <c r="Z2233" s="64"/>
      <c r="AA2233" s="64"/>
      <c r="AB2233" s="64"/>
      <c r="AC2233" s="64"/>
      <c r="AD2233" s="64"/>
      <c r="AE2233" s="64"/>
      <c r="AF2233" s="64"/>
      <c r="AG2233" s="64"/>
      <c r="AH2233" s="64"/>
      <c r="AI2233" s="64"/>
      <c r="AJ2233" s="64"/>
      <c r="AK2233" s="64"/>
      <c r="AL2233" s="64"/>
      <c r="AM2233" s="64"/>
      <c r="AN2233" s="64"/>
      <c r="AO2233" s="64"/>
      <c r="AP2233" s="64"/>
      <c r="AQ2233" s="64"/>
      <c r="AR2233" s="64"/>
      <c r="AS2233" s="64"/>
      <c r="AT2233" s="64"/>
      <c r="AU2233" s="64"/>
      <c r="AV2233" s="64"/>
      <c r="AW2233" s="64"/>
      <c r="AX2233" s="64"/>
      <c r="AY2233" s="64"/>
      <c r="AZ2233" s="64"/>
      <c r="BA2233" s="64"/>
    </row>
    <row r="2234" spans="9:53" x14ac:dyDescent="0.3">
      <c r="I2234" s="45"/>
      <c r="J2234" s="45"/>
      <c r="R2234" s="65"/>
      <c r="Z2234" s="64"/>
      <c r="AA2234" s="64"/>
      <c r="AB2234" s="64"/>
      <c r="AC2234" s="64"/>
      <c r="AD2234" s="64"/>
      <c r="AE2234" s="64"/>
      <c r="AF2234" s="64"/>
      <c r="AG2234" s="64"/>
      <c r="AH2234" s="64"/>
      <c r="AI2234" s="64"/>
      <c r="AJ2234" s="64"/>
      <c r="AK2234" s="64"/>
      <c r="AL2234" s="64"/>
      <c r="AM2234" s="64"/>
      <c r="AN2234" s="64"/>
      <c r="AO2234" s="64"/>
      <c r="AP2234" s="64"/>
      <c r="AQ2234" s="64"/>
      <c r="AR2234" s="64"/>
      <c r="AS2234" s="64"/>
      <c r="AT2234" s="64"/>
      <c r="AU2234" s="64"/>
      <c r="AV2234" s="64"/>
      <c r="AW2234" s="64"/>
      <c r="AX2234" s="64"/>
      <c r="AY2234" s="64"/>
      <c r="AZ2234" s="64"/>
      <c r="BA2234" s="64"/>
    </row>
    <row r="2235" spans="9:53" x14ac:dyDescent="0.3">
      <c r="I2235" s="45"/>
      <c r="J2235" s="45"/>
      <c r="R2235" s="65"/>
      <c r="Z2235" s="64"/>
      <c r="AA2235" s="64"/>
      <c r="AB2235" s="64"/>
      <c r="AC2235" s="64"/>
      <c r="AD2235" s="64"/>
      <c r="AE2235" s="64"/>
      <c r="AF2235" s="64"/>
      <c r="AG2235" s="64"/>
      <c r="AH2235" s="64"/>
      <c r="AI2235" s="64"/>
      <c r="AJ2235" s="64"/>
      <c r="AK2235" s="64"/>
      <c r="AL2235" s="64"/>
      <c r="AM2235" s="64"/>
      <c r="AN2235" s="64"/>
      <c r="AO2235" s="64"/>
      <c r="AP2235" s="64"/>
      <c r="AQ2235" s="64"/>
      <c r="AR2235" s="64"/>
      <c r="AS2235" s="64"/>
      <c r="AT2235" s="64"/>
      <c r="AU2235" s="64"/>
      <c r="AV2235" s="64"/>
      <c r="AW2235" s="64"/>
      <c r="AX2235" s="64"/>
      <c r="AY2235" s="64"/>
      <c r="AZ2235" s="64"/>
      <c r="BA2235" s="64"/>
    </row>
    <row r="2236" spans="9:53" x14ac:dyDescent="0.3">
      <c r="I2236" s="45"/>
      <c r="J2236" s="45"/>
      <c r="R2236" s="65"/>
      <c r="Z2236" s="64"/>
      <c r="AA2236" s="64"/>
      <c r="AB2236" s="64"/>
      <c r="AC2236" s="64"/>
      <c r="AD2236" s="64"/>
      <c r="AE2236" s="64"/>
      <c r="AF2236" s="64"/>
      <c r="AG2236" s="64"/>
      <c r="AH2236" s="64"/>
      <c r="AI2236" s="64"/>
      <c r="AJ2236" s="64"/>
      <c r="AK2236" s="64"/>
      <c r="AL2236" s="64"/>
      <c r="AM2236" s="64"/>
      <c r="AN2236" s="64"/>
      <c r="AO2236" s="64"/>
      <c r="AP2236" s="64"/>
      <c r="AQ2236" s="64"/>
      <c r="AR2236" s="64"/>
      <c r="AS2236" s="64"/>
      <c r="AT2236" s="64"/>
      <c r="AU2236" s="64"/>
      <c r="AV2236" s="64"/>
      <c r="AW2236" s="64"/>
      <c r="AX2236" s="64"/>
      <c r="AY2236" s="64"/>
      <c r="AZ2236" s="64"/>
      <c r="BA2236" s="64"/>
    </row>
    <row r="2237" spans="9:53" x14ac:dyDescent="0.3">
      <c r="I2237" s="45"/>
      <c r="J2237" s="45"/>
      <c r="R2237" s="65"/>
      <c r="Z2237" s="64"/>
      <c r="AA2237" s="64"/>
      <c r="AB2237" s="64"/>
      <c r="AC2237" s="64"/>
      <c r="AD2237" s="64"/>
      <c r="AE2237" s="64"/>
      <c r="AF2237" s="64"/>
      <c r="AG2237" s="64"/>
      <c r="AH2237" s="64"/>
      <c r="AI2237" s="64"/>
      <c r="AJ2237" s="64"/>
      <c r="AK2237" s="64"/>
      <c r="AL2237" s="64"/>
      <c r="AM2237" s="64"/>
      <c r="AN2237" s="64"/>
      <c r="AO2237" s="64"/>
      <c r="AP2237" s="64"/>
      <c r="AQ2237" s="64"/>
      <c r="AR2237" s="64"/>
      <c r="AS2237" s="64"/>
      <c r="AT2237" s="64"/>
      <c r="AU2237" s="64"/>
      <c r="AV2237" s="64"/>
      <c r="AW2237" s="64"/>
      <c r="AX2237" s="64"/>
      <c r="AY2237" s="64"/>
      <c r="AZ2237" s="64"/>
      <c r="BA2237" s="64"/>
    </row>
    <row r="2238" spans="9:53" x14ac:dyDescent="0.3">
      <c r="I2238" s="45"/>
      <c r="J2238" s="45"/>
      <c r="R2238" s="65"/>
      <c r="Z2238" s="64"/>
      <c r="AA2238" s="64"/>
      <c r="AB2238" s="64"/>
      <c r="AC2238" s="64"/>
      <c r="AD2238" s="64"/>
      <c r="AE2238" s="64"/>
      <c r="AF2238" s="64"/>
      <c r="AG2238" s="64"/>
      <c r="AH2238" s="64"/>
      <c r="AI2238" s="64"/>
      <c r="AJ2238" s="64"/>
      <c r="AK2238" s="64"/>
      <c r="AL2238" s="64"/>
      <c r="AM2238" s="64"/>
      <c r="AN2238" s="64"/>
      <c r="AO2238" s="64"/>
      <c r="AP2238" s="64"/>
      <c r="AQ2238" s="64"/>
      <c r="AR2238" s="64"/>
      <c r="AS2238" s="64"/>
      <c r="AT2238" s="64"/>
      <c r="AU2238" s="64"/>
      <c r="AV2238" s="64"/>
      <c r="AW2238" s="64"/>
      <c r="AX2238" s="64"/>
      <c r="AY2238" s="64"/>
      <c r="AZ2238" s="64"/>
      <c r="BA2238" s="64"/>
    </row>
    <row r="2239" spans="9:53" x14ac:dyDescent="0.3">
      <c r="I2239" s="45"/>
      <c r="J2239" s="45"/>
      <c r="R2239" s="65"/>
      <c r="Z2239" s="64"/>
      <c r="AA2239" s="64"/>
      <c r="AB2239" s="64"/>
      <c r="AC2239" s="64"/>
      <c r="AD2239" s="64"/>
      <c r="AE2239" s="64"/>
      <c r="AF2239" s="64"/>
      <c r="AG2239" s="64"/>
      <c r="AH2239" s="64"/>
      <c r="AI2239" s="64"/>
      <c r="AJ2239" s="64"/>
      <c r="AK2239" s="64"/>
      <c r="AL2239" s="64"/>
      <c r="AM2239" s="64"/>
      <c r="AN2239" s="64"/>
      <c r="AO2239" s="64"/>
      <c r="AP2239" s="64"/>
      <c r="AQ2239" s="64"/>
      <c r="AR2239" s="64"/>
      <c r="AS2239" s="64"/>
      <c r="AT2239" s="64"/>
      <c r="AU2239" s="64"/>
      <c r="AV2239" s="64"/>
      <c r="AW2239" s="64"/>
      <c r="AX2239" s="64"/>
      <c r="AY2239" s="64"/>
      <c r="AZ2239" s="64"/>
      <c r="BA2239" s="64"/>
    </row>
    <row r="2240" spans="9:53" x14ac:dyDescent="0.3">
      <c r="I2240" s="45"/>
      <c r="J2240" s="45"/>
      <c r="R2240" s="65"/>
      <c r="Z2240" s="64"/>
      <c r="AA2240" s="64"/>
      <c r="AB2240" s="64"/>
      <c r="AC2240" s="64"/>
      <c r="AD2240" s="64"/>
      <c r="AE2240" s="64"/>
      <c r="AF2240" s="64"/>
      <c r="AG2240" s="64"/>
      <c r="AH2240" s="64"/>
      <c r="AI2240" s="64"/>
      <c r="AJ2240" s="64"/>
      <c r="AK2240" s="64"/>
      <c r="AL2240" s="64"/>
      <c r="AM2240" s="64"/>
      <c r="AN2240" s="64"/>
      <c r="AO2240" s="64"/>
      <c r="AP2240" s="64"/>
      <c r="AQ2240" s="64"/>
      <c r="AR2240" s="64"/>
      <c r="AS2240" s="64"/>
      <c r="AT2240" s="64"/>
      <c r="AU2240" s="64"/>
      <c r="AV2240" s="64"/>
      <c r="AW2240" s="64"/>
      <c r="AX2240" s="64"/>
      <c r="AY2240" s="64"/>
      <c r="AZ2240" s="64"/>
      <c r="BA2240" s="64"/>
    </row>
    <row r="2241" spans="9:53" x14ac:dyDescent="0.3">
      <c r="I2241" s="45"/>
      <c r="J2241" s="45"/>
      <c r="R2241" s="65"/>
      <c r="Z2241" s="64"/>
      <c r="AA2241" s="64"/>
      <c r="AB2241" s="64"/>
      <c r="AC2241" s="64"/>
      <c r="AD2241" s="64"/>
      <c r="AE2241" s="64"/>
      <c r="AF2241" s="64"/>
      <c r="AG2241" s="64"/>
      <c r="AH2241" s="64"/>
      <c r="AI2241" s="64"/>
      <c r="AJ2241" s="64"/>
      <c r="AK2241" s="64"/>
      <c r="AL2241" s="64"/>
      <c r="AM2241" s="64"/>
      <c r="AN2241" s="64"/>
      <c r="AO2241" s="64"/>
      <c r="AP2241" s="64"/>
      <c r="AQ2241" s="64"/>
      <c r="AR2241" s="64"/>
      <c r="AS2241" s="64"/>
      <c r="AT2241" s="64"/>
      <c r="AU2241" s="64"/>
      <c r="AV2241" s="64"/>
      <c r="AW2241" s="64"/>
      <c r="AX2241" s="64"/>
      <c r="AY2241" s="64"/>
      <c r="AZ2241" s="64"/>
      <c r="BA2241" s="64"/>
    </row>
    <row r="2242" spans="9:53" x14ac:dyDescent="0.3">
      <c r="I2242" s="45"/>
      <c r="J2242" s="45"/>
      <c r="R2242" s="65"/>
      <c r="Z2242" s="64"/>
      <c r="AA2242" s="64"/>
      <c r="AB2242" s="64"/>
      <c r="AC2242" s="64"/>
      <c r="AD2242" s="64"/>
      <c r="AE2242" s="64"/>
      <c r="AF2242" s="64"/>
      <c r="AG2242" s="64"/>
      <c r="AH2242" s="64"/>
      <c r="AI2242" s="64"/>
      <c r="AJ2242" s="64"/>
      <c r="AK2242" s="64"/>
      <c r="AL2242" s="64"/>
      <c r="AM2242" s="64"/>
      <c r="AN2242" s="64"/>
      <c r="AO2242" s="64"/>
      <c r="AP2242" s="64"/>
      <c r="AQ2242" s="64"/>
      <c r="AR2242" s="64"/>
      <c r="AS2242" s="64"/>
      <c r="AT2242" s="64"/>
      <c r="AU2242" s="64"/>
      <c r="AV2242" s="64"/>
      <c r="AW2242" s="64"/>
      <c r="AX2242" s="64"/>
      <c r="AY2242" s="64"/>
      <c r="AZ2242" s="64"/>
      <c r="BA2242" s="64"/>
    </row>
    <row r="2243" spans="9:53" x14ac:dyDescent="0.3">
      <c r="I2243" s="45"/>
      <c r="J2243" s="45"/>
      <c r="R2243" s="65"/>
      <c r="Z2243" s="64"/>
      <c r="AA2243" s="64"/>
      <c r="AB2243" s="64"/>
      <c r="AC2243" s="64"/>
      <c r="AD2243" s="64"/>
      <c r="AE2243" s="64"/>
      <c r="AF2243" s="64"/>
      <c r="AG2243" s="64"/>
      <c r="AH2243" s="64"/>
      <c r="AI2243" s="64"/>
      <c r="AJ2243" s="64"/>
      <c r="AK2243" s="64"/>
      <c r="AL2243" s="64"/>
      <c r="AM2243" s="64"/>
      <c r="AN2243" s="64"/>
      <c r="AO2243" s="64"/>
      <c r="AP2243" s="64"/>
      <c r="AQ2243" s="64"/>
      <c r="AR2243" s="64"/>
      <c r="AS2243" s="64"/>
      <c r="AT2243" s="64"/>
      <c r="AU2243" s="64"/>
      <c r="AV2243" s="64"/>
      <c r="AW2243" s="64"/>
      <c r="AX2243" s="64"/>
      <c r="AY2243" s="64"/>
      <c r="AZ2243" s="64"/>
      <c r="BA2243" s="64"/>
    </row>
    <row r="2244" spans="9:53" x14ac:dyDescent="0.3">
      <c r="I2244" s="45"/>
      <c r="J2244" s="45"/>
      <c r="R2244" s="65"/>
      <c r="Z2244" s="64"/>
      <c r="AA2244" s="64"/>
      <c r="AB2244" s="64"/>
      <c r="AC2244" s="64"/>
      <c r="AD2244" s="64"/>
      <c r="AE2244" s="64"/>
      <c r="AF2244" s="64"/>
      <c r="AG2244" s="64"/>
      <c r="AH2244" s="64"/>
      <c r="AI2244" s="64"/>
      <c r="AJ2244" s="64"/>
      <c r="AK2244" s="64"/>
      <c r="AL2244" s="64"/>
      <c r="AM2244" s="64"/>
      <c r="AN2244" s="64"/>
      <c r="AO2244" s="64"/>
      <c r="AP2244" s="64"/>
      <c r="AQ2244" s="64"/>
      <c r="AR2244" s="64"/>
      <c r="AS2244" s="64"/>
      <c r="AT2244" s="64"/>
      <c r="AU2244" s="64"/>
      <c r="AV2244" s="64"/>
      <c r="AW2244" s="64"/>
      <c r="AX2244" s="64"/>
      <c r="AY2244" s="64"/>
      <c r="AZ2244" s="64"/>
      <c r="BA2244" s="64"/>
    </row>
    <row r="2245" spans="9:53" x14ac:dyDescent="0.3">
      <c r="I2245" s="45"/>
      <c r="J2245" s="45"/>
      <c r="P2245" s="65"/>
      <c r="Q2245" s="65"/>
      <c r="R2245" s="65"/>
      <c r="Z2245" s="64"/>
      <c r="AA2245" s="64"/>
      <c r="AB2245" s="64"/>
      <c r="AC2245" s="64"/>
      <c r="AD2245" s="64"/>
      <c r="AE2245" s="64"/>
      <c r="AF2245" s="64"/>
      <c r="AG2245" s="64"/>
      <c r="AH2245" s="64"/>
      <c r="AI2245" s="64"/>
      <c r="AJ2245" s="64"/>
      <c r="AK2245" s="64"/>
      <c r="AL2245" s="64"/>
      <c r="AM2245" s="64"/>
      <c r="AN2245" s="64"/>
      <c r="AO2245" s="64"/>
      <c r="AP2245" s="64"/>
      <c r="AQ2245" s="64"/>
      <c r="AR2245" s="64"/>
      <c r="AS2245" s="64"/>
      <c r="AT2245" s="64"/>
      <c r="AU2245" s="64"/>
      <c r="AV2245" s="64"/>
      <c r="AW2245" s="64"/>
      <c r="AX2245" s="64"/>
      <c r="AY2245" s="64"/>
      <c r="AZ2245" s="64"/>
      <c r="BA2245" s="64"/>
    </row>
    <row r="2246" spans="9:53" x14ac:dyDescent="0.3">
      <c r="I2246" s="45"/>
      <c r="J2246" s="45"/>
      <c r="P2246" s="65"/>
      <c r="Q2246" s="65"/>
      <c r="R2246" s="65"/>
      <c r="Z2246" s="64"/>
      <c r="AA2246" s="64"/>
      <c r="AB2246" s="64"/>
      <c r="AC2246" s="64"/>
      <c r="AD2246" s="64"/>
      <c r="AE2246" s="64"/>
      <c r="AF2246" s="64"/>
      <c r="AG2246" s="64"/>
      <c r="AH2246" s="64"/>
      <c r="AI2246" s="64"/>
      <c r="AJ2246" s="64"/>
      <c r="AK2246" s="64"/>
      <c r="AL2246" s="64"/>
      <c r="AM2246" s="64"/>
      <c r="AN2246" s="64"/>
      <c r="AO2246" s="64"/>
      <c r="AP2246" s="64"/>
      <c r="AQ2246" s="64"/>
      <c r="AR2246" s="64"/>
      <c r="AS2246" s="64"/>
      <c r="AT2246" s="64"/>
      <c r="AU2246" s="64"/>
      <c r="AV2246" s="64"/>
      <c r="AW2246" s="64"/>
      <c r="AX2246" s="64"/>
      <c r="AY2246" s="64"/>
      <c r="AZ2246" s="64"/>
      <c r="BA2246" s="64"/>
    </row>
    <row r="2247" spans="9:53" x14ac:dyDescent="0.3">
      <c r="I2247" s="45"/>
      <c r="J2247" s="45"/>
      <c r="P2247" s="65"/>
      <c r="Q2247" s="65"/>
      <c r="R2247" s="65"/>
      <c r="Z2247" s="64"/>
      <c r="AA2247" s="64"/>
      <c r="AB2247" s="64"/>
      <c r="AC2247" s="64"/>
      <c r="AD2247" s="64"/>
      <c r="AE2247" s="64"/>
      <c r="AF2247" s="64"/>
      <c r="AG2247" s="64"/>
      <c r="AH2247" s="64"/>
      <c r="AI2247" s="64"/>
      <c r="AJ2247" s="64"/>
      <c r="AK2247" s="64"/>
      <c r="AL2247" s="64"/>
      <c r="AM2247" s="64"/>
      <c r="AN2247" s="64"/>
      <c r="AO2247" s="64"/>
      <c r="AP2247" s="64"/>
      <c r="AQ2247" s="64"/>
      <c r="AR2247" s="64"/>
      <c r="AS2247" s="64"/>
      <c r="AT2247" s="64"/>
      <c r="AU2247" s="64"/>
      <c r="AV2247" s="64"/>
      <c r="AW2247" s="64"/>
      <c r="AX2247" s="64"/>
      <c r="AY2247" s="64"/>
      <c r="AZ2247" s="64"/>
      <c r="BA2247" s="64"/>
    </row>
    <row r="2248" spans="9:53" x14ac:dyDescent="0.3">
      <c r="I2248" s="45"/>
      <c r="J2248" s="45"/>
      <c r="P2248" s="65"/>
      <c r="Q2248" s="65"/>
      <c r="R2248" s="65"/>
      <c r="Z2248" s="64"/>
      <c r="AA2248" s="64"/>
      <c r="AB2248" s="64"/>
      <c r="AC2248" s="64"/>
      <c r="AD2248" s="64"/>
      <c r="AE2248" s="64"/>
      <c r="AF2248" s="64"/>
      <c r="AG2248" s="64"/>
      <c r="AH2248" s="64"/>
      <c r="AI2248" s="64"/>
      <c r="AJ2248" s="64"/>
      <c r="AK2248" s="64"/>
      <c r="AL2248" s="64"/>
      <c r="AM2248" s="64"/>
      <c r="AN2248" s="64"/>
      <c r="AO2248" s="64"/>
      <c r="AP2248" s="64"/>
      <c r="AQ2248" s="64"/>
      <c r="AR2248" s="64"/>
      <c r="AS2248" s="64"/>
      <c r="AT2248" s="64"/>
      <c r="AU2248" s="64"/>
      <c r="AV2248" s="64"/>
      <c r="AW2248" s="64"/>
      <c r="AX2248" s="64"/>
      <c r="AY2248" s="64"/>
      <c r="AZ2248" s="64"/>
      <c r="BA2248" s="64"/>
    </row>
    <row r="2249" spans="9:53" x14ac:dyDescent="0.3">
      <c r="I2249" s="45"/>
      <c r="J2249" s="45"/>
      <c r="P2249" s="65"/>
      <c r="Q2249" s="65"/>
      <c r="R2249" s="65"/>
      <c r="Z2249" s="64"/>
      <c r="AA2249" s="64"/>
      <c r="AB2249" s="64"/>
      <c r="AC2249" s="64"/>
      <c r="AD2249" s="64"/>
      <c r="AE2249" s="64"/>
      <c r="AF2249" s="64"/>
      <c r="AG2249" s="64"/>
      <c r="AH2249" s="64"/>
      <c r="AI2249" s="64"/>
      <c r="AJ2249" s="64"/>
      <c r="AK2249" s="64"/>
      <c r="AL2249" s="64"/>
      <c r="AM2249" s="64"/>
      <c r="AN2249" s="64"/>
      <c r="AO2249" s="64"/>
      <c r="AP2249" s="64"/>
      <c r="AQ2249" s="64"/>
      <c r="AR2249" s="64"/>
      <c r="AS2249" s="64"/>
      <c r="AT2249" s="64"/>
      <c r="AU2249" s="64"/>
      <c r="AV2249" s="64"/>
      <c r="AW2249" s="64"/>
      <c r="AX2249" s="64"/>
      <c r="AY2249" s="64"/>
      <c r="AZ2249" s="64"/>
      <c r="BA2249" s="64"/>
    </row>
    <row r="2250" spans="9:53" x14ac:dyDescent="0.3">
      <c r="I2250" s="45"/>
      <c r="J2250" s="45"/>
      <c r="P2250" s="65"/>
      <c r="Q2250" s="65"/>
      <c r="R2250" s="65"/>
      <c r="Z2250" s="64"/>
      <c r="AA2250" s="64"/>
      <c r="AB2250" s="64"/>
      <c r="AC2250" s="64"/>
      <c r="AD2250" s="64"/>
      <c r="AE2250" s="64"/>
      <c r="AF2250" s="64"/>
      <c r="AG2250" s="64"/>
      <c r="AH2250" s="64"/>
      <c r="AI2250" s="64"/>
      <c r="AJ2250" s="64"/>
      <c r="AK2250" s="64"/>
      <c r="AL2250" s="64"/>
      <c r="AM2250" s="64"/>
      <c r="AN2250" s="64"/>
      <c r="AO2250" s="64"/>
      <c r="AP2250" s="64"/>
      <c r="AQ2250" s="64"/>
      <c r="AR2250" s="64"/>
      <c r="AS2250" s="64"/>
      <c r="AT2250" s="64"/>
      <c r="AU2250" s="64"/>
      <c r="AV2250" s="64"/>
      <c r="AW2250" s="64"/>
      <c r="AX2250" s="64"/>
      <c r="AY2250" s="64"/>
      <c r="AZ2250" s="64"/>
      <c r="BA2250" s="64"/>
    </row>
    <row r="2251" spans="9:53" x14ac:dyDescent="0.3">
      <c r="I2251" s="45"/>
      <c r="J2251" s="45"/>
      <c r="P2251" s="65"/>
      <c r="Q2251" s="65"/>
      <c r="R2251" s="65"/>
      <c r="Z2251" s="64"/>
      <c r="AA2251" s="64"/>
      <c r="AB2251" s="64"/>
      <c r="AC2251" s="64"/>
      <c r="AD2251" s="64"/>
      <c r="AE2251" s="64"/>
      <c r="AF2251" s="64"/>
      <c r="AG2251" s="64"/>
      <c r="AH2251" s="64"/>
      <c r="AI2251" s="64"/>
      <c r="AJ2251" s="64"/>
      <c r="AK2251" s="64"/>
      <c r="AL2251" s="64"/>
      <c r="AM2251" s="64"/>
      <c r="AN2251" s="64"/>
      <c r="AO2251" s="64"/>
      <c r="AP2251" s="64"/>
      <c r="AQ2251" s="64"/>
      <c r="AR2251" s="64"/>
      <c r="AS2251" s="64"/>
      <c r="AT2251" s="64"/>
      <c r="AU2251" s="64"/>
      <c r="AV2251" s="64"/>
      <c r="AW2251" s="64"/>
      <c r="AX2251" s="64"/>
      <c r="AY2251" s="64"/>
      <c r="AZ2251" s="64"/>
      <c r="BA2251" s="64"/>
    </row>
    <row r="2252" spans="9:53" x14ac:dyDescent="0.3">
      <c r="I2252" s="45"/>
      <c r="J2252" s="45"/>
      <c r="P2252" s="65"/>
      <c r="Q2252" s="65"/>
      <c r="R2252" s="65"/>
      <c r="Z2252" s="64"/>
      <c r="AA2252" s="64"/>
      <c r="AB2252" s="64"/>
      <c r="AC2252" s="64"/>
      <c r="AD2252" s="64"/>
      <c r="AE2252" s="64"/>
      <c r="AF2252" s="64"/>
      <c r="AG2252" s="64"/>
      <c r="AH2252" s="64"/>
      <c r="AI2252" s="64"/>
      <c r="AJ2252" s="64"/>
      <c r="AK2252" s="64"/>
      <c r="AL2252" s="64"/>
      <c r="AM2252" s="64"/>
      <c r="AN2252" s="64"/>
      <c r="AO2252" s="64"/>
      <c r="AP2252" s="64"/>
      <c r="AQ2252" s="64"/>
      <c r="AR2252" s="64"/>
      <c r="AS2252" s="64"/>
      <c r="AT2252" s="64"/>
      <c r="AU2252" s="64"/>
      <c r="AV2252" s="64"/>
      <c r="AW2252" s="64"/>
      <c r="AX2252" s="64"/>
      <c r="AY2252" s="64"/>
      <c r="AZ2252" s="64"/>
      <c r="BA2252" s="64"/>
    </row>
    <row r="2253" spans="9:53" x14ac:dyDescent="0.3">
      <c r="I2253" s="45"/>
      <c r="J2253" s="45"/>
      <c r="P2253" s="65"/>
      <c r="Q2253" s="65"/>
      <c r="R2253" s="65"/>
      <c r="Z2253" s="64"/>
      <c r="AA2253" s="64"/>
      <c r="AB2253" s="64"/>
      <c r="AC2253" s="64"/>
      <c r="AD2253" s="64"/>
      <c r="AE2253" s="64"/>
      <c r="AF2253" s="64"/>
      <c r="AG2253" s="64"/>
      <c r="AH2253" s="64"/>
      <c r="AI2253" s="64"/>
      <c r="AJ2253" s="64"/>
      <c r="AK2253" s="64"/>
      <c r="AL2253" s="64"/>
      <c r="AM2253" s="64"/>
      <c r="AN2253" s="64"/>
      <c r="AO2253" s="64"/>
      <c r="AP2253" s="64"/>
      <c r="AQ2253" s="64"/>
      <c r="AR2253" s="64"/>
      <c r="AS2253" s="64"/>
      <c r="AT2253" s="64"/>
      <c r="AU2253" s="64"/>
      <c r="AV2253" s="64"/>
      <c r="AW2253" s="64"/>
      <c r="AX2253" s="64"/>
      <c r="AY2253" s="64"/>
      <c r="AZ2253" s="64"/>
      <c r="BA2253" s="64"/>
    </row>
    <row r="2254" spans="9:53" x14ac:dyDescent="0.3">
      <c r="I2254" s="45"/>
      <c r="J2254" s="45"/>
      <c r="P2254" s="65"/>
      <c r="Q2254" s="65"/>
      <c r="R2254" s="65"/>
      <c r="Z2254" s="64"/>
      <c r="AA2254" s="64"/>
      <c r="AB2254" s="64"/>
      <c r="AC2254" s="64"/>
      <c r="AD2254" s="64"/>
      <c r="AE2254" s="64"/>
      <c r="AF2254" s="64"/>
      <c r="AG2254" s="64"/>
      <c r="AH2254" s="64"/>
      <c r="AI2254" s="64"/>
      <c r="AJ2254" s="64"/>
      <c r="AK2254" s="64"/>
      <c r="AL2254" s="64"/>
      <c r="AM2254" s="64"/>
      <c r="AN2254" s="64"/>
      <c r="AO2254" s="64"/>
      <c r="AP2254" s="64"/>
      <c r="AQ2254" s="64"/>
      <c r="AR2254" s="64"/>
      <c r="AS2254" s="64"/>
      <c r="AT2254" s="64"/>
      <c r="AU2254" s="64"/>
      <c r="AV2254" s="64"/>
      <c r="AW2254" s="64"/>
      <c r="AX2254" s="64"/>
      <c r="AY2254" s="64"/>
      <c r="AZ2254" s="64"/>
      <c r="BA2254" s="64"/>
    </row>
    <row r="2255" spans="9:53" x14ac:dyDescent="0.3">
      <c r="I2255" s="45"/>
      <c r="J2255" s="45"/>
      <c r="P2255" s="65"/>
      <c r="Q2255" s="65"/>
      <c r="R2255" s="65"/>
      <c r="Z2255" s="64"/>
      <c r="AA2255" s="64"/>
      <c r="AB2255" s="64"/>
      <c r="AC2255" s="64"/>
      <c r="AD2255" s="64"/>
      <c r="AE2255" s="64"/>
      <c r="AF2255" s="64"/>
      <c r="AG2255" s="64"/>
      <c r="AH2255" s="64"/>
      <c r="AI2255" s="64"/>
      <c r="AJ2255" s="64"/>
      <c r="AK2255" s="64"/>
      <c r="AL2255" s="64"/>
      <c r="AM2255" s="64"/>
      <c r="AN2255" s="64"/>
      <c r="AO2255" s="64"/>
      <c r="AP2255" s="64"/>
      <c r="AQ2255" s="64"/>
      <c r="AR2255" s="64"/>
      <c r="AS2255" s="64"/>
      <c r="AT2255" s="64"/>
      <c r="AU2255" s="64"/>
      <c r="AV2255" s="64"/>
      <c r="AW2255" s="64"/>
      <c r="AX2255" s="64"/>
      <c r="AY2255" s="64"/>
      <c r="AZ2255" s="64"/>
      <c r="BA2255" s="64"/>
    </row>
    <row r="2256" spans="9:53" x14ac:dyDescent="0.3">
      <c r="I2256" s="45"/>
      <c r="J2256" s="45"/>
      <c r="P2256" s="65"/>
      <c r="Q2256" s="65"/>
      <c r="R2256" s="65"/>
      <c r="Z2256" s="64"/>
      <c r="AA2256" s="64"/>
      <c r="AB2256" s="64"/>
      <c r="AC2256" s="64"/>
      <c r="AD2256" s="64"/>
      <c r="AE2256" s="64"/>
      <c r="AF2256" s="64"/>
      <c r="AG2256" s="64"/>
      <c r="AH2256" s="64"/>
      <c r="AI2256" s="64"/>
      <c r="AJ2256" s="64"/>
      <c r="AK2256" s="64"/>
      <c r="AL2256" s="64"/>
      <c r="AM2256" s="64"/>
      <c r="AN2256" s="64"/>
      <c r="AO2256" s="64"/>
      <c r="AP2256" s="64"/>
      <c r="AQ2256" s="64"/>
      <c r="AR2256" s="64"/>
      <c r="AS2256" s="64"/>
      <c r="AT2256" s="64"/>
      <c r="AU2256" s="64"/>
      <c r="AV2256" s="64"/>
      <c r="AW2256" s="64"/>
      <c r="AX2256" s="64"/>
      <c r="AY2256" s="64"/>
      <c r="AZ2256" s="64"/>
      <c r="BA2256" s="64"/>
    </row>
    <row r="2257" spans="9:53" x14ac:dyDescent="0.3">
      <c r="I2257" s="45"/>
      <c r="J2257" s="45"/>
      <c r="P2257" s="65"/>
      <c r="Q2257" s="65"/>
      <c r="R2257" s="65"/>
      <c r="Z2257" s="64"/>
      <c r="AA2257" s="64"/>
      <c r="AB2257" s="64"/>
      <c r="AC2257" s="64"/>
      <c r="AD2257" s="64"/>
      <c r="AE2257" s="64"/>
      <c r="AF2257" s="64"/>
      <c r="AG2257" s="64"/>
      <c r="AH2257" s="64"/>
      <c r="AI2257" s="64"/>
      <c r="AJ2257" s="64"/>
      <c r="AK2257" s="64"/>
      <c r="AL2257" s="64"/>
      <c r="AM2257" s="64"/>
      <c r="AN2257" s="64"/>
      <c r="AO2257" s="64"/>
      <c r="AP2257" s="64"/>
      <c r="AQ2257" s="64"/>
      <c r="AR2257" s="64"/>
      <c r="AS2257" s="64"/>
      <c r="AT2257" s="64"/>
      <c r="AU2257" s="64"/>
      <c r="AV2257" s="64"/>
      <c r="AW2257" s="64"/>
      <c r="AX2257" s="64"/>
      <c r="AY2257" s="64"/>
      <c r="AZ2257" s="64"/>
      <c r="BA2257" s="64"/>
    </row>
    <row r="2258" spans="9:53" x14ac:dyDescent="0.3">
      <c r="I2258" s="45"/>
      <c r="J2258" s="45"/>
      <c r="P2258" s="65"/>
      <c r="Q2258" s="65"/>
      <c r="R2258" s="65"/>
      <c r="Z2258" s="64"/>
      <c r="AA2258" s="64"/>
      <c r="AB2258" s="64"/>
      <c r="AC2258" s="64"/>
      <c r="AD2258" s="64"/>
      <c r="AE2258" s="64"/>
      <c r="AF2258" s="64"/>
      <c r="AG2258" s="64"/>
      <c r="AH2258" s="64"/>
      <c r="AI2258" s="64"/>
      <c r="AJ2258" s="64"/>
      <c r="AK2258" s="64"/>
      <c r="AL2258" s="64"/>
      <c r="AM2258" s="64"/>
      <c r="AN2258" s="64"/>
      <c r="AO2258" s="64"/>
      <c r="AP2258" s="64"/>
      <c r="AQ2258" s="64"/>
      <c r="AR2258" s="64"/>
      <c r="AS2258" s="64"/>
      <c r="AT2258" s="64"/>
      <c r="AU2258" s="64"/>
      <c r="AV2258" s="64"/>
      <c r="AW2258" s="64"/>
      <c r="AX2258" s="64"/>
      <c r="AY2258" s="64"/>
      <c r="AZ2258" s="64"/>
      <c r="BA2258" s="64"/>
    </row>
    <row r="2259" spans="9:53" x14ac:dyDescent="0.3">
      <c r="I2259" s="45"/>
      <c r="J2259" s="45"/>
      <c r="P2259" s="65"/>
      <c r="Q2259" s="65"/>
      <c r="R2259" s="65"/>
      <c r="Z2259" s="64"/>
      <c r="AA2259" s="64"/>
      <c r="AB2259" s="64"/>
      <c r="AC2259" s="64"/>
      <c r="AD2259" s="64"/>
      <c r="AE2259" s="64"/>
      <c r="AF2259" s="64"/>
      <c r="AG2259" s="64"/>
      <c r="AH2259" s="64"/>
      <c r="AI2259" s="64"/>
      <c r="AJ2259" s="64"/>
      <c r="AK2259" s="64"/>
      <c r="AL2259" s="64"/>
      <c r="AM2259" s="64"/>
      <c r="AN2259" s="64"/>
      <c r="AO2259" s="64"/>
      <c r="AP2259" s="64"/>
      <c r="AQ2259" s="64"/>
      <c r="AR2259" s="64"/>
      <c r="AS2259" s="64"/>
      <c r="AT2259" s="64"/>
      <c r="AU2259" s="64"/>
      <c r="AV2259" s="64"/>
      <c r="AW2259" s="64"/>
      <c r="AX2259" s="64"/>
      <c r="AY2259" s="64"/>
      <c r="AZ2259" s="64"/>
      <c r="BA2259" s="64"/>
    </row>
    <row r="2260" spans="9:53" x14ac:dyDescent="0.3">
      <c r="I2260" s="45"/>
      <c r="J2260" s="45"/>
      <c r="P2260" s="65"/>
      <c r="Q2260" s="65"/>
      <c r="R2260" s="65"/>
      <c r="Z2260" s="64"/>
      <c r="AA2260" s="64"/>
      <c r="AB2260" s="64"/>
      <c r="AC2260" s="64"/>
      <c r="AD2260" s="64"/>
      <c r="AE2260" s="64"/>
      <c r="AF2260" s="64"/>
      <c r="AG2260" s="64"/>
      <c r="AH2260" s="64"/>
      <c r="AI2260" s="64"/>
      <c r="AJ2260" s="64"/>
      <c r="AK2260" s="64"/>
      <c r="AL2260" s="64"/>
      <c r="AM2260" s="64"/>
      <c r="AN2260" s="64"/>
      <c r="AO2260" s="64"/>
      <c r="AP2260" s="64"/>
      <c r="AQ2260" s="64"/>
      <c r="AR2260" s="64"/>
      <c r="AS2260" s="64"/>
      <c r="AT2260" s="64"/>
      <c r="AU2260" s="64"/>
      <c r="AV2260" s="64"/>
      <c r="AW2260" s="64"/>
      <c r="AX2260" s="64"/>
      <c r="AY2260" s="64"/>
      <c r="AZ2260" s="64"/>
      <c r="BA2260" s="64"/>
    </row>
    <row r="2261" spans="9:53" x14ac:dyDescent="0.3">
      <c r="I2261" s="45"/>
      <c r="J2261" s="45"/>
      <c r="P2261" s="65"/>
      <c r="Q2261" s="65"/>
      <c r="R2261" s="65"/>
      <c r="Z2261" s="64"/>
      <c r="AA2261" s="64"/>
      <c r="AB2261" s="64"/>
      <c r="AC2261" s="64"/>
      <c r="AD2261" s="64"/>
      <c r="AE2261" s="64"/>
      <c r="AF2261" s="64"/>
      <c r="AG2261" s="64"/>
      <c r="AH2261" s="64"/>
      <c r="AI2261" s="64"/>
      <c r="AJ2261" s="64"/>
      <c r="AK2261" s="64"/>
      <c r="AL2261" s="64"/>
      <c r="AM2261" s="64"/>
      <c r="AN2261" s="64"/>
      <c r="AO2261" s="64"/>
      <c r="AP2261" s="64"/>
      <c r="AQ2261" s="64"/>
      <c r="AR2261" s="64"/>
      <c r="AS2261" s="64"/>
      <c r="AT2261" s="64"/>
      <c r="AU2261" s="64"/>
      <c r="AV2261" s="64"/>
      <c r="AW2261" s="64"/>
      <c r="AX2261" s="64"/>
      <c r="AY2261" s="64"/>
      <c r="AZ2261" s="64"/>
      <c r="BA2261" s="64"/>
    </row>
    <row r="2262" spans="9:53" x14ac:dyDescent="0.3">
      <c r="I2262" s="45"/>
      <c r="J2262" s="45"/>
      <c r="P2262" s="65"/>
      <c r="Q2262" s="65"/>
      <c r="R2262" s="65"/>
      <c r="Z2262" s="64"/>
      <c r="AA2262" s="64"/>
      <c r="AB2262" s="64"/>
      <c r="AC2262" s="64"/>
      <c r="AD2262" s="64"/>
      <c r="AE2262" s="64"/>
      <c r="AF2262" s="64"/>
      <c r="AG2262" s="64"/>
      <c r="AH2262" s="64"/>
      <c r="AI2262" s="64"/>
      <c r="AJ2262" s="64"/>
      <c r="AK2262" s="64"/>
      <c r="AL2262" s="64"/>
      <c r="AM2262" s="64"/>
      <c r="AN2262" s="64"/>
      <c r="AO2262" s="64"/>
      <c r="AP2262" s="64"/>
      <c r="AQ2262" s="64"/>
      <c r="AR2262" s="64"/>
      <c r="AS2262" s="64"/>
      <c r="AT2262" s="64"/>
      <c r="AU2262" s="64"/>
      <c r="AV2262" s="64"/>
      <c r="AW2262" s="64"/>
      <c r="AX2262" s="64"/>
      <c r="AY2262" s="64"/>
      <c r="AZ2262" s="64"/>
      <c r="BA2262" s="64"/>
    </row>
    <row r="2263" spans="9:53" x14ac:dyDescent="0.3">
      <c r="I2263" s="45"/>
      <c r="J2263" s="45"/>
      <c r="P2263" s="65"/>
      <c r="Q2263" s="65"/>
      <c r="R2263" s="65"/>
      <c r="Z2263" s="64"/>
      <c r="AA2263" s="64"/>
      <c r="AB2263" s="64"/>
      <c r="AC2263" s="64"/>
      <c r="AD2263" s="64"/>
      <c r="AE2263" s="64"/>
      <c r="AF2263" s="64"/>
      <c r="AG2263" s="64"/>
      <c r="AH2263" s="64"/>
      <c r="AI2263" s="64"/>
      <c r="AJ2263" s="64"/>
      <c r="AK2263" s="64"/>
      <c r="AL2263" s="64"/>
      <c r="AM2263" s="64"/>
      <c r="AN2263" s="64"/>
      <c r="AO2263" s="64"/>
      <c r="AP2263" s="64"/>
      <c r="AQ2263" s="64"/>
      <c r="AR2263" s="64"/>
      <c r="AS2263" s="64"/>
      <c r="AT2263" s="64"/>
      <c r="AU2263" s="64"/>
      <c r="AV2263" s="64"/>
      <c r="AW2263" s="64"/>
      <c r="AX2263" s="64"/>
      <c r="AY2263" s="64"/>
      <c r="AZ2263" s="64"/>
      <c r="BA2263" s="64"/>
    </row>
    <row r="2264" spans="9:53" x14ac:dyDescent="0.3">
      <c r="I2264" s="45"/>
      <c r="J2264" s="45"/>
      <c r="P2264" s="65"/>
      <c r="Q2264" s="65"/>
      <c r="R2264" s="65"/>
      <c r="Z2264" s="64"/>
      <c r="AA2264" s="64"/>
      <c r="AB2264" s="64"/>
      <c r="AC2264" s="64"/>
      <c r="AD2264" s="64"/>
      <c r="AE2264" s="64"/>
      <c r="AF2264" s="64"/>
      <c r="AG2264" s="64"/>
      <c r="AH2264" s="64"/>
      <c r="AI2264" s="64"/>
      <c r="AJ2264" s="64"/>
      <c r="AK2264" s="64"/>
      <c r="AL2264" s="64"/>
      <c r="AM2264" s="64"/>
      <c r="AN2264" s="64"/>
      <c r="AO2264" s="64"/>
      <c r="AP2264" s="64"/>
      <c r="AQ2264" s="64"/>
      <c r="AR2264" s="64"/>
      <c r="AS2264" s="64"/>
      <c r="AT2264" s="64"/>
      <c r="AU2264" s="64"/>
      <c r="AV2264" s="64"/>
      <c r="AW2264" s="64"/>
      <c r="AX2264" s="64"/>
      <c r="AY2264" s="64"/>
      <c r="AZ2264" s="64"/>
      <c r="BA2264" s="64"/>
    </row>
    <row r="2265" spans="9:53" x14ac:dyDescent="0.3">
      <c r="I2265" s="45"/>
      <c r="J2265" s="45"/>
      <c r="P2265" s="65"/>
      <c r="Q2265" s="65"/>
      <c r="R2265" s="65"/>
      <c r="Z2265" s="64"/>
      <c r="AA2265" s="64"/>
      <c r="AB2265" s="64"/>
      <c r="AC2265" s="64"/>
      <c r="AD2265" s="64"/>
      <c r="AE2265" s="64"/>
      <c r="AF2265" s="64"/>
      <c r="AG2265" s="64"/>
      <c r="AH2265" s="64"/>
      <c r="AI2265" s="64"/>
      <c r="AJ2265" s="64"/>
      <c r="AK2265" s="64"/>
      <c r="AL2265" s="64"/>
      <c r="AM2265" s="64"/>
      <c r="AN2265" s="64"/>
      <c r="AO2265" s="64"/>
      <c r="AP2265" s="64"/>
      <c r="AQ2265" s="64"/>
      <c r="AR2265" s="64"/>
      <c r="AS2265" s="64"/>
      <c r="AT2265" s="64"/>
      <c r="AU2265" s="64"/>
      <c r="AV2265" s="64"/>
      <c r="AW2265" s="64"/>
      <c r="AX2265" s="64"/>
      <c r="AY2265" s="64"/>
      <c r="AZ2265" s="64"/>
      <c r="BA2265" s="64"/>
    </row>
    <row r="2266" spans="9:53" x14ac:dyDescent="0.3">
      <c r="I2266" s="45"/>
      <c r="J2266" s="45"/>
      <c r="P2266" s="65"/>
      <c r="Q2266" s="65"/>
      <c r="R2266" s="65"/>
      <c r="Z2266" s="64"/>
      <c r="AA2266" s="64"/>
      <c r="AB2266" s="64"/>
      <c r="AC2266" s="64"/>
      <c r="AD2266" s="64"/>
      <c r="AE2266" s="64"/>
      <c r="AF2266" s="64"/>
      <c r="AG2266" s="64"/>
      <c r="AH2266" s="64"/>
      <c r="AI2266" s="64"/>
      <c r="AJ2266" s="64"/>
      <c r="AK2266" s="64"/>
      <c r="AL2266" s="64"/>
      <c r="AM2266" s="64"/>
      <c r="AN2266" s="64"/>
      <c r="AO2266" s="64"/>
      <c r="AP2266" s="64"/>
      <c r="AQ2266" s="64"/>
      <c r="AR2266" s="64"/>
      <c r="AS2266" s="64"/>
      <c r="AT2266" s="64"/>
      <c r="AU2266" s="64"/>
      <c r="AV2266" s="64"/>
      <c r="AW2266" s="64"/>
      <c r="AX2266" s="64"/>
      <c r="AY2266" s="64"/>
      <c r="AZ2266" s="64"/>
      <c r="BA2266" s="64"/>
    </row>
    <row r="2267" spans="9:53" x14ac:dyDescent="0.3">
      <c r="I2267" s="45"/>
      <c r="J2267" s="45"/>
      <c r="P2267" s="65"/>
      <c r="Q2267" s="65"/>
      <c r="R2267" s="65"/>
      <c r="Z2267" s="64"/>
      <c r="AA2267" s="64"/>
      <c r="AB2267" s="64"/>
      <c r="AC2267" s="64"/>
      <c r="AD2267" s="64"/>
      <c r="AE2267" s="64"/>
      <c r="AF2267" s="64"/>
      <c r="AG2267" s="64"/>
      <c r="AH2267" s="64"/>
      <c r="AI2267" s="64"/>
      <c r="AJ2267" s="64"/>
      <c r="AK2267" s="64"/>
      <c r="AL2267" s="64"/>
      <c r="AM2267" s="64"/>
      <c r="AN2267" s="64"/>
      <c r="AO2267" s="64"/>
      <c r="AP2267" s="64"/>
      <c r="AQ2267" s="64"/>
      <c r="AR2267" s="64"/>
      <c r="AS2267" s="64"/>
      <c r="AT2267" s="64"/>
      <c r="AU2267" s="64"/>
      <c r="AV2267" s="64"/>
      <c r="AW2267" s="64"/>
      <c r="AX2267" s="64"/>
      <c r="AY2267" s="64"/>
      <c r="AZ2267" s="64"/>
      <c r="BA2267" s="64"/>
    </row>
    <row r="2268" spans="9:53" x14ac:dyDescent="0.3">
      <c r="I2268" s="45"/>
      <c r="J2268" s="45"/>
      <c r="P2268" s="65"/>
      <c r="Q2268" s="65"/>
      <c r="R2268" s="65"/>
      <c r="Z2268" s="64"/>
      <c r="AA2268" s="64"/>
      <c r="AB2268" s="64"/>
      <c r="AC2268" s="64"/>
      <c r="AD2268" s="64"/>
      <c r="AE2268" s="64"/>
      <c r="AF2268" s="64"/>
      <c r="AG2268" s="64"/>
      <c r="AH2268" s="64"/>
      <c r="AI2268" s="64"/>
      <c r="AJ2268" s="64"/>
      <c r="AK2268" s="64"/>
      <c r="AL2268" s="64"/>
      <c r="AM2268" s="64"/>
      <c r="AN2268" s="64"/>
      <c r="AO2268" s="64"/>
      <c r="AP2268" s="64"/>
      <c r="AQ2268" s="64"/>
      <c r="AR2268" s="64"/>
      <c r="AS2268" s="64"/>
      <c r="AT2268" s="64"/>
      <c r="AU2268" s="64"/>
      <c r="AV2268" s="64"/>
      <c r="AW2268" s="64"/>
      <c r="AX2268" s="64"/>
      <c r="AY2268" s="64"/>
      <c r="AZ2268" s="64"/>
      <c r="BA2268" s="64"/>
    </row>
    <row r="2269" spans="9:53" x14ac:dyDescent="0.3">
      <c r="I2269" s="45"/>
      <c r="J2269" s="45"/>
      <c r="P2269" s="65"/>
      <c r="Q2269" s="65"/>
      <c r="R2269" s="65"/>
      <c r="Z2269" s="64"/>
      <c r="AA2269" s="64"/>
      <c r="AB2269" s="64"/>
      <c r="AC2269" s="64"/>
      <c r="AD2269" s="64"/>
      <c r="AE2269" s="64"/>
      <c r="AF2269" s="64"/>
      <c r="AG2269" s="64"/>
      <c r="AH2269" s="64"/>
      <c r="AI2269" s="64"/>
      <c r="AJ2269" s="64"/>
      <c r="AK2269" s="64"/>
      <c r="AL2269" s="64"/>
      <c r="AM2269" s="64"/>
      <c r="AN2269" s="64"/>
      <c r="AO2269" s="64"/>
      <c r="AP2269" s="64"/>
      <c r="AQ2269" s="64"/>
      <c r="AR2269" s="64"/>
      <c r="AS2269" s="64"/>
      <c r="AT2269" s="64"/>
      <c r="AU2269" s="64"/>
      <c r="AV2269" s="64"/>
      <c r="AW2269" s="64"/>
      <c r="AX2269" s="64"/>
      <c r="AY2269" s="64"/>
      <c r="AZ2269" s="64"/>
      <c r="BA2269" s="64"/>
    </row>
    <row r="2270" spans="9:53" x14ac:dyDescent="0.3">
      <c r="I2270" s="45"/>
      <c r="J2270" s="45"/>
      <c r="P2270" s="65"/>
      <c r="Q2270" s="65"/>
      <c r="R2270" s="65"/>
      <c r="Z2270" s="64"/>
      <c r="AA2270" s="64"/>
      <c r="AB2270" s="64"/>
      <c r="AC2270" s="64"/>
      <c r="AD2270" s="64"/>
      <c r="AE2270" s="64"/>
      <c r="AF2270" s="64"/>
      <c r="AG2270" s="64"/>
      <c r="AH2270" s="64"/>
      <c r="AI2270" s="64"/>
      <c r="AJ2270" s="64"/>
      <c r="AK2270" s="64"/>
      <c r="AL2270" s="64"/>
      <c r="AM2270" s="64"/>
      <c r="AN2270" s="64"/>
      <c r="AO2270" s="64"/>
      <c r="AP2270" s="64"/>
      <c r="AQ2270" s="64"/>
      <c r="AR2270" s="64"/>
      <c r="AS2270" s="64"/>
      <c r="AT2270" s="64"/>
      <c r="AU2270" s="64"/>
      <c r="AV2270" s="64"/>
      <c r="AW2270" s="64"/>
      <c r="AX2270" s="64"/>
      <c r="AY2270" s="64"/>
      <c r="AZ2270" s="64"/>
      <c r="BA2270" s="64"/>
    </row>
    <row r="2271" spans="9:53" x14ac:dyDescent="0.3">
      <c r="I2271" s="45"/>
      <c r="J2271" s="45"/>
      <c r="P2271" s="65"/>
      <c r="Q2271" s="65"/>
      <c r="R2271" s="65"/>
      <c r="Z2271" s="64"/>
      <c r="AA2271" s="64"/>
      <c r="AB2271" s="64"/>
      <c r="AC2271" s="64"/>
      <c r="AD2271" s="64"/>
      <c r="AE2271" s="64"/>
      <c r="AF2271" s="64"/>
      <c r="AG2271" s="64"/>
      <c r="AH2271" s="64"/>
      <c r="AI2271" s="64"/>
      <c r="AJ2271" s="64"/>
      <c r="AK2271" s="64"/>
      <c r="AL2271" s="64"/>
      <c r="AM2271" s="64"/>
      <c r="AN2271" s="64"/>
      <c r="AO2271" s="64"/>
      <c r="AP2271" s="64"/>
      <c r="AQ2271" s="64"/>
      <c r="AR2271" s="64"/>
      <c r="AS2271" s="64"/>
      <c r="AT2271" s="64"/>
      <c r="AU2271" s="64"/>
      <c r="AV2271" s="64"/>
      <c r="AW2271" s="64"/>
      <c r="AX2271" s="64"/>
      <c r="AY2271" s="64"/>
      <c r="AZ2271" s="64"/>
      <c r="BA2271" s="64"/>
    </row>
    <row r="2272" spans="9:53" x14ac:dyDescent="0.3">
      <c r="I2272" s="45"/>
      <c r="J2272" s="45"/>
      <c r="P2272" s="65"/>
      <c r="Q2272" s="65"/>
      <c r="R2272" s="65"/>
      <c r="Z2272" s="64"/>
      <c r="AA2272" s="64"/>
      <c r="AB2272" s="64"/>
      <c r="AC2272" s="64"/>
      <c r="AD2272" s="64"/>
      <c r="AE2272" s="64"/>
      <c r="AF2272" s="64"/>
      <c r="AG2272" s="64"/>
      <c r="AH2272" s="64"/>
      <c r="AI2272" s="64"/>
      <c r="AJ2272" s="64"/>
      <c r="AK2272" s="64"/>
      <c r="AL2272" s="64"/>
      <c r="AM2272" s="64"/>
      <c r="AN2272" s="64"/>
      <c r="AO2272" s="64"/>
      <c r="AP2272" s="64"/>
      <c r="AQ2272" s="64"/>
      <c r="AR2272" s="64"/>
      <c r="AS2272" s="64"/>
      <c r="AT2272" s="64"/>
      <c r="AU2272" s="64"/>
      <c r="AV2272" s="64"/>
      <c r="AW2272" s="64"/>
      <c r="AX2272" s="64"/>
      <c r="AY2272" s="64"/>
      <c r="AZ2272" s="64"/>
      <c r="BA2272" s="64"/>
    </row>
    <row r="2273" spans="9:53" x14ac:dyDescent="0.3">
      <c r="I2273" s="45"/>
      <c r="J2273" s="45"/>
      <c r="P2273" s="65"/>
      <c r="Q2273" s="65"/>
      <c r="R2273" s="65"/>
      <c r="Z2273" s="64"/>
      <c r="AA2273" s="64"/>
      <c r="AB2273" s="64"/>
      <c r="AC2273" s="64"/>
      <c r="AD2273" s="64"/>
      <c r="AE2273" s="64"/>
      <c r="AF2273" s="64"/>
      <c r="AG2273" s="64"/>
      <c r="AH2273" s="64"/>
      <c r="AI2273" s="64"/>
      <c r="AJ2273" s="64"/>
      <c r="AK2273" s="64"/>
      <c r="AL2273" s="64"/>
      <c r="AM2273" s="64"/>
      <c r="AN2273" s="64"/>
      <c r="AO2273" s="64"/>
      <c r="AP2273" s="64"/>
      <c r="AQ2273" s="64"/>
      <c r="AR2273" s="64"/>
      <c r="AS2273" s="64"/>
      <c r="AT2273" s="64"/>
      <c r="AU2273" s="64"/>
      <c r="AV2273" s="64"/>
      <c r="AW2273" s="64"/>
      <c r="AX2273" s="64"/>
      <c r="AY2273" s="64"/>
      <c r="AZ2273" s="64"/>
      <c r="BA2273" s="64"/>
    </row>
    <row r="2274" spans="9:53" x14ac:dyDescent="0.3">
      <c r="I2274" s="45"/>
      <c r="J2274" s="45"/>
      <c r="P2274" s="65"/>
      <c r="Q2274" s="65"/>
      <c r="R2274" s="65"/>
      <c r="Z2274" s="64"/>
      <c r="AA2274" s="64"/>
      <c r="AB2274" s="64"/>
      <c r="AC2274" s="64"/>
      <c r="AD2274" s="64"/>
      <c r="AE2274" s="64"/>
      <c r="AF2274" s="64"/>
      <c r="AG2274" s="64"/>
      <c r="AH2274" s="64"/>
      <c r="AI2274" s="64"/>
      <c r="AJ2274" s="64"/>
      <c r="AK2274" s="64"/>
      <c r="AL2274" s="64"/>
      <c r="AM2274" s="64"/>
      <c r="AN2274" s="64"/>
      <c r="AO2274" s="64"/>
      <c r="AP2274" s="64"/>
      <c r="AQ2274" s="64"/>
      <c r="AR2274" s="64"/>
      <c r="AS2274" s="64"/>
      <c r="AT2274" s="64"/>
      <c r="AU2274" s="64"/>
      <c r="AV2274" s="64"/>
      <c r="AW2274" s="64"/>
      <c r="AX2274" s="64"/>
      <c r="AY2274" s="64"/>
      <c r="AZ2274" s="64"/>
      <c r="BA2274" s="64"/>
    </row>
    <row r="2275" spans="9:53" x14ac:dyDescent="0.3">
      <c r="I2275" s="45"/>
      <c r="J2275" s="45"/>
      <c r="P2275" s="65"/>
      <c r="Q2275" s="65"/>
      <c r="R2275" s="65"/>
      <c r="Z2275" s="64"/>
      <c r="AA2275" s="64"/>
      <c r="AB2275" s="64"/>
      <c r="AC2275" s="64"/>
      <c r="AD2275" s="64"/>
      <c r="AE2275" s="64"/>
      <c r="AF2275" s="64"/>
      <c r="AG2275" s="64"/>
      <c r="AH2275" s="64"/>
      <c r="AI2275" s="64"/>
      <c r="AJ2275" s="64"/>
      <c r="AK2275" s="64"/>
      <c r="AL2275" s="64"/>
      <c r="AM2275" s="64"/>
      <c r="AN2275" s="64"/>
      <c r="AO2275" s="64"/>
      <c r="AP2275" s="64"/>
      <c r="AQ2275" s="64"/>
      <c r="AR2275" s="64"/>
      <c r="AS2275" s="64"/>
      <c r="AT2275" s="64"/>
      <c r="AU2275" s="64"/>
      <c r="AV2275" s="64"/>
      <c r="AW2275" s="64"/>
      <c r="AX2275" s="64"/>
      <c r="AY2275" s="64"/>
      <c r="AZ2275" s="64"/>
      <c r="BA2275" s="64"/>
    </row>
    <row r="2276" spans="9:53" x14ac:dyDescent="0.3">
      <c r="I2276" s="45"/>
      <c r="J2276" s="45"/>
      <c r="P2276" s="65"/>
      <c r="Q2276" s="65"/>
      <c r="R2276" s="65"/>
      <c r="Z2276" s="64"/>
      <c r="AA2276" s="64"/>
      <c r="AB2276" s="64"/>
      <c r="AC2276" s="64"/>
      <c r="AD2276" s="64"/>
      <c r="AE2276" s="64"/>
      <c r="AF2276" s="64"/>
      <c r="AG2276" s="64"/>
      <c r="AH2276" s="64"/>
      <c r="AI2276" s="64"/>
      <c r="AJ2276" s="64"/>
      <c r="AK2276" s="64"/>
      <c r="AL2276" s="64"/>
      <c r="AM2276" s="64"/>
      <c r="AN2276" s="64"/>
      <c r="AO2276" s="64"/>
      <c r="AP2276" s="64"/>
      <c r="AQ2276" s="64"/>
      <c r="AR2276" s="64"/>
      <c r="AS2276" s="64"/>
      <c r="AT2276" s="64"/>
      <c r="AU2276" s="64"/>
      <c r="AV2276" s="64"/>
      <c r="AW2276" s="64"/>
      <c r="AX2276" s="64"/>
      <c r="AY2276" s="64"/>
      <c r="AZ2276" s="64"/>
      <c r="BA2276" s="64"/>
    </row>
    <row r="2277" spans="9:53" x14ac:dyDescent="0.3">
      <c r="I2277" s="45"/>
      <c r="J2277" s="45"/>
      <c r="P2277" s="65"/>
      <c r="Q2277" s="65"/>
      <c r="R2277" s="65"/>
      <c r="Z2277" s="64"/>
      <c r="AA2277" s="64"/>
      <c r="AB2277" s="64"/>
      <c r="AC2277" s="64"/>
      <c r="AD2277" s="64"/>
      <c r="AE2277" s="64"/>
      <c r="AF2277" s="64"/>
      <c r="AG2277" s="64"/>
      <c r="AH2277" s="64"/>
      <c r="AI2277" s="64"/>
      <c r="AJ2277" s="64"/>
      <c r="AK2277" s="64"/>
      <c r="AL2277" s="64"/>
      <c r="AM2277" s="64"/>
      <c r="AN2277" s="64"/>
      <c r="AO2277" s="64"/>
      <c r="AP2277" s="64"/>
      <c r="AQ2277" s="64"/>
      <c r="AR2277" s="64"/>
      <c r="AS2277" s="64"/>
      <c r="AT2277" s="64"/>
      <c r="AU2277" s="64"/>
      <c r="AV2277" s="64"/>
      <c r="AW2277" s="64"/>
      <c r="AX2277" s="64"/>
      <c r="AY2277" s="64"/>
      <c r="AZ2277" s="64"/>
      <c r="BA2277" s="64"/>
    </row>
    <row r="2278" spans="9:53" x14ac:dyDescent="0.3">
      <c r="I2278" s="45"/>
      <c r="J2278" s="45"/>
      <c r="P2278" s="65"/>
      <c r="Q2278" s="65"/>
      <c r="R2278" s="65"/>
      <c r="Z2278" s="64"/>
      <c r="AA2278" s="64"/>
      <c r="AB2278" s="64"/>
      <c r="AC2278" s="64"/>
      <c r="AD2278" s="64"/>
      <c r="AE2278" s="64"/>
      <c r="AF2278" s="64"/>
      <c r="AG2278" s="64"/>
      <c r="AH2278" s="64"/>
      <c r="AI2278" s="64"/>
      <c r="AJ2278" s="64"/>
      <c r="AK2278" s="64"/>
      <c r="AL2278" s="64"/>
      <c r="AM2278" s="64"/>
      <c r="AN2278" s="64"/>
      <c r="AO2278" s="64"/>
      <c r="AP2278" s="64"/>
      <c r="AQ2278" s="64"/>
      <c r="AR2278" s="64"/>
      <c r="AS2278" s="64"/>
      <c r="AT2278" s="64"/>
      <c r="AU2278" s="64"/>
      <c r="AV2278" s="64"/>
      <c r="AW2278" s="64"/>
      <c r="AX2278" s="64"/>
      <c r="AY2278" s="64"/>
      <c r="AZ2278" s="64"/>
      <c r="BA2278" s="64"/>
    </row>
    <row r="2279" spans="9:53" x14ac:dyDescent="0.3">
      <c r="I2279" s="45"/>
      <c r="J2279" s="45"/>
      <c r="P2279" s="65"/>
      <c r="Q2279" s="65"/>
      <c r="R2279" s="65"/>
      <c r="Z2279" s="64"/>
      <c r="AA2279" s="64"/>
      <c r="AB2279" s="64"/>
      <c r="AC2279" s="64"/>
      <c r="AD2279" s="64"/>
      <c r="AE2279" s="64"/>
      <c r="AF2279" s="64"/>
      <c r="AG2279" s="64"/>
      <c r="AH2279" s="64"/>
      <c r="AI2279" s="64"/>
      <c r="AJ2279" s="64"/>
      <c r="AK2279" s="64"/>
      <c r="AL2279" s="64"/>
      <c r="AM2279" s="64"/>
      <c r="AN2279" s="64"/>
      <c r="AO2279" s="64"/>
      <c r="AP2279" s="64"/>
      <c r="AQ2279" s="64"/>
      <c r="AR2279" s="64"/>
      <c r="AS2279" s="64"/>
      <c r="AT2279" s="64"/>
      <c r="AU2279" s="64"/>
      <c r="AV2279" s="64"/>
      <c r="AW2279" s="64"/>
      <c r="AX2279" s="64"/>
      <c r="AY2279" s="64"/>
      <c r="AZ2279" s="64"/>
      <c r="BA2279" s="64"/>
    </row>
    <row r="2280" spans="9:53" x14ac:dyDescent="0.3">
      <c r="I2280" s="45"/>
      <c r="J2280" s="45"/>
      <c r="P2280" s="65"/>
      <c r="Q2280" s="65"/>
      <c r="R2280" s="65"/>
      <c r="Z2280" s="64"/>
      <c r="AA2280" s="64"/>
      <c r="AB2280" s="64"/>
      <c r="AC2280" s="64"/>
      <c r="AD2280" s="64"/>
      <c r="AE2280" s="64"/>
      <c r="AF2280" s="64"/>
      <c r="AG2280" s="64"/>
      <c r="AH2280" s="64"/>
      <c r="AI2280" s="64"/>
      <c r="AJ2280" s="64"/>
      <c r="AK2280" s="64"/>
      <c r="AL2280" s="64"/>
      <c r="AM2280" s="64"/>
      <c r="AN2280" s="64"/>
      <c r="AO2280" s="64"/>
      <c r="AP2280" s="64"/>
      <c r="AQ2280" s="64"/>
      <c r="AR2280" s="64"/>
      <c r="AS2280" s="64"/>
      <c r="AT2280" s="64"/>
      <c r="AU2280" s="64"/>
      <c r="AV2280" s="64"/>
      <c r="AW2280" s="64"/>
      <c r="AX2280" s="64"/>
      <c r="AY2280" s="64"/>
      <c r="AZ2280" s="64"/>
      <c r="BA2280" s="64"/>
    </row>
    <row r="2281" spans="9:53" x14ac:dyDescent="0.3">
      <c r="I2281" s="45"/>
      <c r="J2281" s="45"/>
      <c r="P2281" s="65"/>
      <c r="Q2281" s="65"/>
      <c r="R2281" s="65"/>
      <c r="Z2281" s="64"/>
      <c r="AA2281" s="64"/>
      <c r="AB2281" s="64"/>
      <c r="AC2281" s="64"/>
      <c r="AD2281" s="64"/>
      <c r="AE2281" s="64"/>
      <c r="AF2281" s="64"/>
      <c r="AG2281" s="64"/>
      <c r="AH2281" s="64"/>
      <c r="AI2281" s="64"/>
      <c r="AJ2281" s="64"/>
      <c r="AK2281" s="64"/>
      <c r="AL2281" s="64"/>
      <c r="AM2281" s="64"/>
      <c r="AN2281" s="64"/>
      <c r="AO2281" s="64"/>
      <c r="AP2281" s="64"/>
      <c r="AQ2281" s="64"/>
      <c r="AR2281" s="64"/>
      <c r="AS2281" s="64"/>
      <c r="AT2281" s="64"/>
      <c r="AU2281" s="64"/>
      <c r="AV2281" s="64"/>
      <c r="AW2281" s="64"/>
      <c r="AX2281" s="64"/>
      <c r="AY2281" s="64"/>
      <c r="AZ2281" s="64"/>
      <c r="BA2281" s="64"/>
    </row>
    <row r="2282" spans="9:53" x14ac:dyDescent="0.3">
      <c r="I2282" s="45"/>
      <c r="J2282" s="45"/>
      <c r="P2282" s="65"/>
      <c r="Q2282" s="65"/>
      <c r="R2282" s="65"/>
      <c r="Z2282" s="64"/>
      <c r="AA2282" s="64"/>
      <c r="AB2282" s="64"/>
      <c r="AC2282" s="64"/>
      <c r="AD2282" s="64"/>
      <c r="AE2282" s="64"/>
      <c r="AF2282" s="64"/>
      <c r="AG2282" s="64"/>
      <c r="AH2282" s="64"/>
      <c r="AI2282" s="64"/>
      <c r="AJ2282" s="64"/>
      <c r="AK2282" s="64"/>
      <c r="AL2282" s="64"/>
      <c r="AM2282" s="64"/>
      <c r="AN2282" s="64"/>
      <c r="AO2282" s="64"/>
      <c r="AP2282" s="64"/>
      <c r="AQ2282" s="64"/>
      <c r="AR2282" s="64"/>
      <c r="AS2282" s="64"/>
      <c r="AT2282" s="64"/>
      <c r="AU2282" s="64"/>
      <c r="AV2282" s="64"/>
      <c r="AW2282" s="64"/>
      <c r="AX2282" s="64"/>
      <c r="AY2282" s="64"/>
      <c r="AZ2282" s="64"/>
      <c r="BA2282" s="64"/>
    </row>
    <row r="2283" spans="9:53" x14ac:dyDescent="0.3">
      <c r="I2283" s="45"/>
      <c r="J2283" s="45"/>
      <c r="P2283" s="65"/>
      <c r="Q2283" s="65"/>
      <c r="R2283" s="65"/>
      <c r="Z2283" s="64"/>
      <c r="AA2283" s="64"/>
      <c r="AB2283" s="64"/>
      <c r="AC2283" s="64"/>
      <c r="AD2283" s="64"/>
      <c r="AE2283" s="64"/>
      <c r="AF2283" s="64"/>
      <c r="AG2283" s="64"/>
      <c r="AH2283" s="64"/>
      <c r="AI2283" s="64"/>
      <c r="AJ2283" s="64"/>
      <c r="AK2283" s="64"/>
      <c r="AL2283" s="64"/>
      <c r="AM2283" s="64"/>
      <c r="AN2283" s="64"/>
      <c r="AO2283" s="64"/>
      <c r="AP2283" s="64"/>
      <c r="AQ2283" s="64"/>
      <c r="AR2283" s="64"/>
      <c r="AS2283" s="64"/>
      <c r="AT2283" s="64"/>
      <c r="AU2283" s="64"/>
      <c r="AV2283" s="64"/>
      <c r="AW2283" s="64"/>
      <c r="AX2283" s="64"/>
      <c r="AY2283" s="64"/>
      <c r="AZ2283" s="64"/>
      <c r="BA2283" s="64"/>
    </row>
    <row r="2284" spans="9:53" x14ac:dyDescent="0.3">
      <c r="I2284" s="45"/>
      <c r="J2284" s="45"/>
      <c r="P2284" s="65"/>
      <c r="Q2284" s="65"/>
      <c r="R2284" s="65"/>
      <c r="Z2284" s="64"/>
      <c r="AA2284" s="64"/>
      <c r="AB2284" s="64"/>
      <c r="AC2284" s="64"/>
      <c r="AD2284" s="64"/>
      <c r="AE2284" s="64"/>
      <c r="AF2284" s="64"/>
      <c r="AG2284" s="64"/>
      <c r="AH2284" s="64"/>
      <c r="AI2284" s="64"/>
      <c r="AJ2284" s="64"/>
      <c r="AK2284" s="64"/>
      <c r="AL2284" s="64"/>
      <c r="AM2284" s="64"/>
      <c r="AN2284" s="64"/>
      <c r="AO2284" s="64"/>
      <c r="AP2284" s="64"/>
      <c r="AQ2284" s="64"/>
      <c r="AR2284" s="64"/>
      <c r="AS2284" s="64"/>
      <c r="AT2284" s="64"/>
      <c r="AU2284" s="64"/>
      <c r="AV2284" s="64"/>
      <c r="AW2284" s="64"/>
      <c r="AX2284" s="64"/>
      <c r="AY2284" s="64"/>
      <c r="AZ2284" s="64"/>
      <c r="BA2284" s="64"/>
    </row>
    <row r="2285" spans="9:53" x14ac:dyDescent="0.3">
      <c r="I2285" s="45"/>
      <c r="J2285" s="45"/>
      <c r="P2285" s="65"/>
      <c r="Q2285" s="65"/>
      <c r="R2285" s="65"/>
    </row>
    <row r="2286" spans="9:53" x14ac:dyDescent="0.3">
      <c r="I2286" s="45"/>
      <c r="J2286" s="45"/>
      <c r="P2286" s="65"/>
      <c r="Q2286" s="65"/>
      <c r="R2286" s="65"/>
    </row>
    <row r="2287" spans="9:53" x14ac:dyDescent="0.3">
      <c r="I2287" s="45"/>
      <c r="J2287" s="45"/>
      <c r="P2287" s="65"/>
      <c r="Q2287" s="65"/>
      <c r="R2287" s="65"/>
    </row>
    <row r="2288" spans="9:53" x14ac:dyDescent="0.3">
      <c r="I2288" s="45"/>
      <c r="J2288" s="45"/>
      <c r="P2288" s="65"/>
      <c r="Q2288" s="65"/>
      <c r="R2288" s="65"/>
    </row>
    <row r="2289" spans="9:21" x14ac:dyDescent="0.3">
      <c r="I2289" s="45"/>
      <c r="J2289" s="45"/>
      <c r="P2289" s="65"/>
      <c r="Q2289" s="65"/>
      <c r="R2289" s="65"/>
    </row>
    <row r="2290" spans="9:21" x14ac:dyDescent="0.3">
      <c r="I2290" s="45"/>
      <c r="J2290" s="45"/>
      <c r="P2290" s="65"/>
      <c r="Q2290" s="65"/>
      <c r="R2290" s="65"/>
    </row>
    <row r="2291" spans="9:21" x14ac:dyDescent="0.3">
      <c r="I2291" s="45"/>
      <c r="J2291" s="45"/>
      <c r="P2291" s="65"/>
      <c r="Q2291" s="65"/>
      <c r="R2291" s="65"/>
    </row>
    <row r="2292" spans="9:21" x14ac:dyDescent="0.3">
      <c r="I2292" s="45"/>
      <c r="J2292" s="45"/>
      <c r="P2292" s="65"/>
      <c r="Q2292" s="65"/>
      <c r="R2292" s="65"/>
    </row>
    <row r="2293" spans="9:21" x14ac:dyDescent="0.3">
      <c r="I2293" s="45"/>
      <c r="J2293" s="45"/>
      <c r="P2293" s="65"/>
      <c r="Q2293" s="65"/>
      <c r="R2293" s="65"/>
    </row>
    <row r="2294" spans="9:21" x14ac:dyDescent="0.3">
      <c r="I2294" s="45"/>
      <c r="J2294" s="45"/>
      <c r="P2294" s="65"/>
      <c r="Q2294" s="65"/>
      <c r="R2294" s="65"/>
    </row>
    <row r="2295" spans="9:21" x14ac:dyDescent="0.3">
      <c r="I2295" s="45"/>
      <c r="J2295" s="45"/>
      <c r="P2295" s="65"/>
      <c r="Q2295" s="65"/>
      <c r="R2295" s="65"/>
    </row>
    <row r="2296" spans="9:21" x14ac:dyDescent="0.3">
      <c r="I2296" s="45"/>
      <c r="J2296" s="45"/>
      <c r="P2296" s="65"/>
      <c r="Q2296" s="65"/>
      <c r="R2296" s="65"/>
    </row>
    <row r="2297" spans="9:21" x14ac:dyDescent="0.3">
      <c r="I2297" s="45"/>
      <c r="J2297" s="45"/>
      <c r="P2297" s="65"/>
      <c r="Q2297" s="65"/>
      <c r="R2297" s="65"/>
    </row>
    <row r="2298" spans="9:21" x14ac:dyDescent="0.3">
      <c r="I2298" s="45"/>
      <c r="J2298" s="45"/>
      <c r="P2298" s="65"/>
      <c r="Q2298" s="65"/>
      <c r="R2298" s="65"/>
      <c r="U2298" s="45"/>
    </row>
    <row r="2299" spans="9:21" x14ac:dyDescent="0.3">
      <c r="I2299" s="45"/>
      <c r="J2299" s="45"/>
      <c r="P2299" s="65"/>
      <c r="Q2299" s="65"/>
      <c r="R2299" s="65"/>
      <c r="U2299" s="45"/>
    </row>
    <row r="2300" spans="9:21" x14ac:dyDescent="0.3">
      <c r="I2300" s="45"/>
      <c r="J2300" s="45"/>
      <c r="P2300" s="65"/>
      <c r="Q2300" s="65"/>
      <c r="R2300" s="65"/>
      <c r="U2300" s="45"/>
    </row>
    <row r="2301" spans="9:21" x14ac:dyDescent="0.3">
      <c r="I2301" s="45"/>
      <c r="J2301" s="45"/>
      <c r="P2301" s="65"/>
      <c r="Q2301" s="65"/>
      <c r="R2301" s="65"/>
      <c r="U2301" s="45"/>
    </row>
    <row r="2302" spans="9:21" x14ac:dyDescent="0.3">
      <c r="I2302" s="45"/>
      <c r="J2302" s="45"/>
      <c r="P2302" s="65"/>
      <c r="Q2302" s="65"/>
      <c r="R2302" s="65"/>
      <c r="U2302" s="45"/>
    </row>
    <row r="2303" spans="9:21" x14ac:dyDescent="0.3">
      <c r="I2303" s="45"/>
      <c r="J2303" s="45"/>
      <c r="P2303" s="65"/>
      <c r="Q2303" s="65"/>
      <c r="R2303" s="65"/>
      <c r="U2303" s="45"/>
    </row>
    <row r="2304" spans="9:21" x14ac:dyDescent="0.3">
      <c r="I2304" s="45"/>
      <c r="J2304" s="45"/>
      <c r="P2304" s="65"/>
      <c r="Q2304" s="65"/>
      <c r="R2304" s="65"/>
      <c r="U2304" s="45"/>
    </row>
    <row r="2305" spans="9:21" x14ac:dyDescent="0.3">
      <c r="I2305" s="45"/>
      <c r="J2305" s="45"/>
      <c r="P2305" s="65"/>
      <c r="Q2305" s="65"/>
      <c r="R2305" s="65"/>
      <c r="U2305" s="45"/>
    </row>
    <row r="2306" spans="9:21" x14ac:dyDescent="0.3">
      <c r="I2306" s="45"/>
      <c r="J2306" s="45"/>
      <c r="P2306" s="65"/>
      <c r="Q2306" s="65"/>
      <c r="R2306" s="65"/>
      <c r="U2306" s="45"/>
    </row>
    <row r="2307" spans="9:21" x14ac:dyDescent="0.3">
      <c r="I2307" s="45"/>
      <c r="J2307" s="45"/>
      <c r="P2307" s="65"/>
      <c r="Q2307" s="65"/>
      <c r="R2307" s="65"/>
      <c r="U2307" s="45"/>
    </row>
    <row r="2308" spans="9:21" x14ac:dyDescent="0.3">
      <c r="I2308" s="45"/>
      <c r="J2308" s="45"/>
      <c r="P2308" s="65"/>
      <c r="Q2308" s="65"/>
      <c r="R2308" s="65"/>
      <c r="U2308" s="45"/>
    </row>
    <row r="2309" spans="9:21" x14ac:dyDescent="0.3">
      <c r="I2309" s="45"/>
      <c r="J2309" s="45"/>
      <c r="P2309" s="65"/>
      <c r="Q2309" s="65"/>
      <c r="R2309" s="65"/>
      <c r="U2309" s="45"/>
    </row>
    <row r="2310" spans="9:21" x14ac:dyDescent="0.3">
      <c r="I2310" s="45"/>
      <c r="J2310" s="45"/>
      <c r="P2310" s="65"/>
      <c r="Q2310" s="65"/>
      <c r="R2310" s="65"/>
      <c r="U2310" s="45"/>
    </row>
    <row r="2311" spans="9:21" x14ac:dyDescent="0.3">
      <c r="I2311" s="45"/>
      <c r="J2311" s="45"/>
      <c r="P2311" s="65"/>
      <c r="Q2311" s="65"/>
      <c r="R2311" s="65"/>
      <c r="U2311" s="45"/>
    </row>
    <row r="2312" spans="9:21" x14ac:dyDescent="0.3">
      <c r="I2312" s="45"/>
      <c r="J2312" s="45"/>
      <c r="P2312" s="65"/>
      <c r="Q2312" s="65"/>
      <c r="R2312" s="65"/>
      <c r="U2312" s="45"/>
    </row>
    <row r="2313" spans="9:21" x14ac:dyDescent="0.3">
      <c r="I2313" s="45"/>
      <c r="J2313" s="45"/>
      <c r="P2313" s="65"/>
      <c r="Q2313" s="65"/>
      <c r="R2313" s="65"/>
      <c r="U2313" s="45"/>
    </row>
    <row r="2314" spans="9:21" x14ac:dyDescent="0.3">
      <c r="I2314" s="45"/>
      <c r="J2314" s="45"/>
      <c r="P2314" s="65"/>
      <c r="Q2314" s="65"/>
      <c r="R2314" s="65"/>
      <c r="U2314" s="45"/>
    </row>
    <row r="2315" spans="9:21" x14ac:dyDescent="0.3">
      <c r="I2315" s="45"/>
      <c r="J2315" s="45"/>
      <c r="P2315" s="65"/>
      <c r="Q2315" s="65"/>
      <c r="R2315" s="65"/>
      <c r="U2315" s="45"/>
    </row>
    <row r="2316" spans="9:21" x14ac:dyDescent="0.3">
      <c r="I2316" s="45"/>
      <c r="J2316" s="45"/>
      <c r="P2316" s="65"/>
      <c r="Q2316" s="65"/>
      <c r="R2316" s="65"/>
      <c r="U2316" s="45"/>
    </row>
    <row r="2317" spans="9:21" x14ac:dyDescent="0.3">
      <c r="I2317" s="45"/>
      <c r="J2317" s="45"/>
      <c r="P2317" s="65"/>
      <c r="Q2317" s="65"/>
      <c r="R2317" s="65"/>
      <c r="U2317" s="45"/>
    </row>
    <row r="2318" spans="9:21" x14ac:dyDescent="0.3">
      <c r="I2318" s="45"/>
      <c r="J2318" s="45"/>
      <c r="P2318" s="65"/>
      <c r="Q2318" s="65"/>
      <c r="R2318" s="65"/>
      <c r="U2318" s="45"/>
    </row>
    <row r="2319" spans="9:21" x14ac:dyDescent="0.3">
      <c r="I2319" s="45"/>
      <c r="J2319" s="45"/>
      <c r="P2319" s="65"/>
      <c r="Q2319" s="65"/>
      <c r="R2319" s="65"/>
      <c r="U2319" s="45"/>
    </row>
    <row r="2320" spans="9:21" x14ac:dyDescent="0.3">
      <c r="I2320" s="45"/>
      <c r="J2320" s="45"/>
      <c r="P2320" s="65"/>
      <c r="Q2320" s="65"/>
      <c r="R2320" s="65"/>
      <c r="U2320" s="45"/>
    </row>
    <row r="2321" spans="9:21" x14ac:dyDescent="0.3">
      <c r="I2321" s="45"/>
      <c r="J2321" s="45"/>
      <c r="P2321" s="65"/>
      <c r="Q2321" s="65"/>
      <c r="R2321" s="65"/>
      <c r="U2321" s="45"/>
    </row>
    <row r="2322" spans="9:21" x14ac:dyDescent="0.3">
      <c r="I2322" s="45"/>
      <c r="J2322" s="45"/>
      <c r="P2322" s="65"/>
      <c r="Q2322" s="65"/>
      <c r="R2322" s="65"/>
      <c r="U2322" s="45"/>
    </row>
    <row r="2323" spans="9:21" x14ac:dyDescent="0.3">
      <c r="I2323" s="45"/>
      <c r="J2323" s="45"/>
      <c r="P2323" s="65"/>
      <c r="Q2323" s="65"/>
      <c r="R2323" s="65"/>
      <c r="U2323" s="45"/>
    </row>
    <row r="2324" spans="9:21" x14ac:dyDescent="0.3">
      <c r="I2324" s="45"/>
      <c r="J2324" s="45"/>
      <c r="P2324" s="65"/>
      <c r="Q2324" s="65"/>
      <c r="R2324" s="65"/>
      <c r="U2324" s="45"/>
    </row>
    <row r="2325" spans="9:21" x14ac:dyDescent="0.3">
      <c r="I2325" s="45"/>
      <c r="J2325" s="45"/>
      <c r="P2325" s="65"/>
      <c r="Q2325" s="65"/>
      <c r="R2325" s="65"/>
      <c r="U2325" s="45"/>
    </row>
    <row r="2326" spans="9:21" x14ac:dyDescent="0.3">
      <c r="I2326" s="45"/>
      <c r="J2326" s="45"/>
      <c r="P2326" s="65"/>
      <c r="Q2326" s="65"/>
      <c r="R2326" s="65"/>
      <c r="U2326" s="45"/>
    </row>
    <row r="2327" spans="9:21" x14ac:dyDescent="0.3">
      <c r="I2327" s="45"/>
      <c r="J2327" s="45"/>
      <c r="P2327" s="65"/>
      <c r="Q2327" s="65"/>
      <c r="R2327" s="65"/>
      <c r="U2327" s="45"/>
    </row>
    <row r="2328" spans="9:21" x14ac:dyDescent="0.3">
      <c r="I2328" s="45"/>
      <c r="J2328" s="45"/>
      <c r="P2328" s="65"/>
      <c r="Q2328" s="65"/>
      <c r="R2328" s="65"/>
      <c r="U2328" s="45"/>
    </row>
    <row r="2329" spans="9:21" x14ac:dyDescent="0.3">
      <c r="I2329" s="45"/>
      <c r="J2329" s="45"/>
      <c r="P2329" s="65"/>
      <c r="Q2329" s="65"/>
      <c r="R2329" s="65"/>
      <c r="U2329" s="45"/>
    </row>
    <row r="2330" spans="9:21" x14ac:dyDescent="0.3">
      <c r="I2330" s="45"/>
      <c r="J2330" s="45"/>
      <c r="P2330" s="65"/>
      <c r="Q2330" s="65"/>
      <c r="R2330" s="65"/>
      <c r="U2330" s="45"/>
    </row>
    <row r="2331" spans="9:21" x14ac:dyDescent="0.3">
      <c r="I2331" s="45"/>
      <c r="J2331" s="45"/>
      <c r="P2331" s="65"/>
      <c r="Q2331" s="65"/>
      <c r="R2331" s="65"/>
      <c r="U2331" s="45"/>
    </row>
    <row r="2332" spans="9:21" x14ac:dyDescent="0.3">
      <c r="I2332" s="45"/>
      <c r="J2332" s="45"/>
      <c r="P2332" s="65"/>
      <c r="Q2332" s="65"/>
      <c r="R2332" s="65"/>
      <c r="U2332" s="45"/>
    </row>
    <row r="2333" spans="9:21" x14ac:dyDescent="0.3">
      <c r="I2333" s="45"/>
      <c r="J2333" s="45"/>
      <c r="P2333" s="65"/>
      <c r="Q2333" s="65"/>
      <c r="R2333" s="65"/>
      <c r="U2333" s="45"/>
    </row>
    <row r="2334" spans="9:21" x14ac:dyDescent="0.3">
      <c r="I2334" s="45"/>
      <c r="J2334" s="45"/>
      <c r="P2334" s="65"/>
      <c r="Q2334" s="65"/>
      <c r="R2334" s="65"/>
      <c r="U2334" s="45"/>
    </row>
    <row r="2335" spans="9:21" x14ac:dyDescent="0.3">
      <c r="I2335" s="45"/>
      <c r="J2335" s="45"/>
      <c r="P2335" s="65"/>
      <c r="Q2335" s="65"/>
      <c r="R2335" s="65"/>
      <c r="U2335" s="45"/>
    </row>
    <row r="2336" spans="9:21" x14ac:dyDescent="0.3">
      <c r="I2336" s="45"/>
      <c r="J2336" s="45"/>
      <c r="P2336" s="65"/>
      <c r="Q2336" s="65"/>
      <c r="R2336" s="65"/>
      <c r="U2336" s="45"/>
    </row>
    <row r="2337" spans="9:21" x14ac:dyDescent="0.3">
      <c r="I2337" s="45"/>
      <c r="J2337" s="45"/>
      <c r="P2337" s="65"/>
      <c r="Q2337" s="65"/>
      <c r="R2337" s="65"/>
      <c r="U2337" s="45"/>
    </row>
  </sheetData>
  <mergeCells count="66">
    <mergeCell ref="AR3:AU3"/>
    <mergeCell ref="AV4:AX4"/>
    <mergeCell ref="AS9:AS10"/>
    <mergeCell ref="AR8:AS8"/>
    <mergeCell ref="AP9:AP10"/>
    <mergeCell ref="AQ9:AQ11"/>
    <mergeCell ref="AV6:AX6"/>
    <mergeCell ref="AR4:AU4"/>
    <mergeCell ref="AV5:AX5"/>
    <mergeCell ref="AK8:AQ8"/>
    <mergeCell ref="AR9:AR10"/>
    <mergeCell ref="AJ9:AJ11"/>
    <mergeCell ref="AK9:AK10"/>
    <mergeCell ref="AL9:AL10"/>
    <mergeCell ref="AM9:AM10"/>
    <mergeCell ref="AN9:AN10"/>
    <mergeCell ref="AO9:AO10"/>
    <mergeCell ref="BB8:BB11"/>
    <mergeCell ref="AV8:AV11"/>
    <mergeCell ref="AW8:AW11"/>
    <mergeCell ref="AT8:AU8"/>
    <mergeCell ref="AT9:AT10"/>
    <mergeCell ref="AU9:AU10"/>
    <mergeCell ref="AX8:AX10"/>
    <mergeCell ref="AY8:AY10"/>
    <mergeCell ref="BA8:BA11"/>
    <mergeCell ref="AZ9:AZ10"/>
    <mergeCell ref="F8:F11"/>
    <mergeCell ref="A8:A11"/>
    <mergeCell ref="B8:B11"/>
    <mergeCell ref="C8:C11"/>
    <mergeCell ref="D8:D11"/>
    <mergeCell ref="E8:E11"/>
    <mergeCell ref="G8:G11"/>
    <mergeCell ref="H8:H11"/>
    <mergeCell ref="I8:I11"/>
    <mergeCell ref="J8:J11"/>
    <mergeCell ref="K8:K11"/>
    <mergeCell ref="L8:L11"/>
    <mergeCell ref="M8:M11"/>
    <mergeCell ref="N8:N11"/>
    <mergeCell ref="O8:O11"/>
    <mergeCell ref="P8:P11"/>
    <mergeCell ref="AE9:AE10"/>
    <mergeCell ref="AG9:AG10"/>
    <mergeCell ref="AH9:AH10"/>
    <mergeCell ref="AI9:AI10"/>
    <mergeCell ref="Y8:Y11"/>
    <mergeCell ref="Z8:AB8"/>
    <mergeCell ref="Z9:Z10"/>
    <mergeCell ref="AC8:AE8"/>
    <mergeCell ref="AA9:AA10"/>
    <mergeCell ref="AB9:AB11"/>
    <mergeCell ref="AC9:AC10"/>
    <mergeCell ref="AD9:AD10"/>
    <mergeCell ref="AF8:AF11"/>
    <mergeCell ref="AG8:AJ8"/>
    <mergeCell ref="Q8:Q11"/>
    <mergeCell ref="W8:W11"/>
    <mergeCell ref="X8:X11"/>
    <mergeCell ref="R8:V8"/>
    <mergeCell ref="R9:R11"/>
    <mergeCell ref="S9:S11"/>
    <mergeCell ref="T9:T11"/>
    <mergeCell ref="U9:U11"/>
    <mergeCell ref="V9:V11"/>
  </mergeCells>
  <pageMargins left="0.82677165354330717" right="0.35" top="0.59055118110236227" bottom="1.21" header="0.31496062992125984" footer="0.31496062992125984"/>
  <pageSetup paperSize="8" scale="21" fitToHeight="0" orientation="landscape" horizontalDpi="4294967294" verticalDpi="4294967294" r:id="rId1"/>
  <headerFooter>
    <oddFooter>&amp;CPágina 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185"/>
  <sheetViews>
    <sheetView zoomScaleNormal="100" workbookViewId="0">
      <selection activeCell="A10" sqref="A10:A52"/>
    </sheetView>
  </sheetViews>
  <sheetFormatPr baseColWidth="10" defaultRowHeight="15" x14ac:dyDescent="0.25"/>
  <cols>
    <col min="1" max="1" width="5.42578125" style="124" customWidth="1"/>
    <col min="2" max="2" width="6.140625" style="125" customWidth="1"/>
    <col min="3" max="3" width="17.7109375" style="126" customWidth="1"/>
    <col min="4" max="4" width="7.42578125" style="126" customWidth="1"/>
    <col min="5" max="5" width="7" style="126" customWidth="1"/>
    <col min="6" max="6" width="6" style="46" customWidth="1"/>
    <col min="7" max="7" width="4.5703125" style="46" customWidth="1"/>
    <col min="8" max="8" width="4.85546875" style="46" customWidth="1"/>
    <col min="9" max="9" width="4.5703125" style="46" customWidth="1"/>
    <col min="10" max="10" width="5.5703125" style="57" customWidth="1"/>
    <col min="11" max="11" width="10.28515625" style="97" customWidth="1"/>
    <col min="12" max="12" width="9.28515625" style="97" customWidth="1"/>
    <col min="13" max="13" width="11.140625" style="97" customWidth="1"/>
    <col min="14" max="15" width="11.7109375" style="97" customWidth="1"/>
    <col min="16" max="16" width="11.28515625" style="97" customWidth="1"/>
    <col min="17" max="17" width="11.42578125" style="97" customWidth="1"/>
    <col min="18" max="18" width="10" style="97" customWidth="1"/>
    <col min="19" max="20" width="8.28515625" style="97" customWidth="1"/>
    <col min="21" max="21" width="10.7109375" style="97" customWidth="1"/>
    <col min="22" max="24" width="5.7109375" style="97" customWidth="1"/>
    <col min="25" max="25" width="11.140625" style="97" customWidth="1"/>
    <col min="26" max="26" width="10.85546875" style="97" customWidth="1"/>
    <col min="27" max="27" width="10.5703125" style="97" customWidth="1"/>
    <col min="28" max="28" width="9.5703125" style="97" customWidth="1"/>
    <col min="29" max="29" width="11.42578125" style="97" customWidth="1"/>
    <col min="30" max="30" width="11.7109375" style="97" customWidth="1"/>
    <col min="31" max="31" width="11.140625" style="97" customWidth="1"/>
    <col min="32" max="32" width="10.140625" style="97" customWidth="1"/>
    <col min="33" max="33" width="11.42578125" style="97" customWidth="1"/>
    <col min="34" max="34" width="13.140625" style="97" customWidth="1"/>
    <col min="35" max="36" width="9.85546875" style="97" customWidth="1"/>
    <col min="37" max="37" width="10.85546875" style="97" customWidth="1"/>
    <col min="38" max="38" width="13.140625" style="97" customWidth="1"/>
    <col min="39" max="39" width="12.28515625" style="46" bestFit="1" customWidth="1"/>
    <col min="40" max="40" width="11" style="46" customWidth="1"/>
    <col min="41" max="41" width="21.28515625" style="46" bestFit="1" customWidth="1"/>
    <col min="42" max="257" width="11.42578125" style="45"/>
    <col min="258" max="258" width="7.5703125" style="45" customWidth="1"/>
    <col min="259" max="259" width="6.140625" style="45" customWidth="1"/>
    <col min="260" max="260" width="21.28515625" style="45" customWidth="1"/>
    <col min="261" max="262" width="8" style="45" customWidth="1"/>
    <col min="263" max="266" width="4.5703125" style="45" customWidth="1"/>
    <col min="267" max="267" width="5.5703125" style="45" customWidth="1"/>
    <col min="268" max="269" width="8.28515625" style="45" customWidth="1"/>
    <col min="270" max="270" width="11.42578125" style="45"/>
    <col min="271" max="272" width="9.42578125" style="45" customWidth="1"/>
    <col min="273" max="273" width="11.42578125" style="45"/>
    <col min="274" max="276" width="10.28515625" style="45" customWidth="1"/>
    <col min="277" max="277" width="10.7109375" style="45" customWidth="1"/>
    <col min="278" max="280" width="7.7109375" style="45" customWidth="1"/>
    <col min="281" max="281" width="8" style="45" customWidth="1"/>
    <col min="282" max="283" width="7.7109375" style="45" customWidth="1"/>
    <col min="284" max="284" width="9.5703125" style="45" customWidth="1"/>
    <col min="285" max="513" width="11.42578125" style="45"/>
    <col min="514" max="514" width="7.5703125" style="45" customWidth="1"/>
    <col min="515" max="515" width="6.140625" style="45" customWidth="1"/>
    <col min="516" max="516" width="21.28515625" style="45" customWidth="1"/>
    <col min="517" max="518" width="8" style="45" customWidth="1"/>
    <col min="519" max="522" width="4.5703125" style="45" customWidth="1"/>
    <col min="523" max="523" width="5.5703125" style="45" customWidth="1"/>
    <col min="524" max="525" width="8.28515625" style="45" customWidth="1"/>
    <col min="526" max="526" width="11.42578125" style="45"/>
    <col min="527" max="528" width="9.42578125" style="45" customWidth="1"/>
    <col min="529" max="529" width="11.42578125" style="45"/>
    <col min="530" max="532" width="10.28515625" style="45" customWidth="1"/>
    <col min="533" max="533" width="10.7109375" style="45" customWidth="1"/>
    <col min="534" max="536" width="7.7109375" style="45" customWidth="1"/>
    <col min="537" max="537" width="8" style="45" customWidth="1"/>
    <col min="538" max="539" width="7.7109375" style="45" customWidth="1"/>
    <col min="540" max="540" width="9.5703125" style="45" customWidth="1"/>
    <col min="541" max="769" width="11.42578125" style="45"/>
    <col min="770" max="770" width="7.5703125" style="45" customWidth="1"/>
    <col min="771" max="771" width="6.140625" style="45" customWidth="1"/>
    <col min="772" max="772" width="21.28515625" style="45" customWidth="1"/>
    <col min="773" max="774" width="8" style="45" customWidth="1"/>
    <col min="775" max="778" width="4.5703125" style="45" customWidth="1"/>
    <col min="779" max="779" width="5.5703125" style="45" customWidth="1"/>
    <col min="780" max="781" width="8.28515625" style="45" customWidth="1"/>
    <col min="782" max="782" width="11.42578125" style="45"/>
    <col min="783" max="784" width="9.42578125" style="45" customWidth="1"/>
    <col min="785" max="785" width="11.42578125" style="45"/>
    <col min="786" max="788" width="10.28515625" style="45" customWidth="1"/>
    <col min="789" max="789" width="10.7109375" style="45" customWidth="1"/>
    <col min="790" max="792" width="7.7109375" style="45" customWidth="1"/>
    <col min="793" max="793" width="8" style="45" customWidth="1"/>
    <col min="794" max="795" width="7.7109375" style="45" customWidth="1"/>
    <col min="796" max="796" width="9.5703125" style="45" customWidth="1"/>
    <col min="797" max="1025" width="11.42578125" style="45"/>
    <col min="1026" max="1026" width="7.5703125" style="45" customWidth="1"/>
    <col min="1027" max="1027" width="6.140625" style="45" customWidth="1"/>
    <col min="1028" max="1028" width="21.28515625" style="45" customWidth="1"/>
    <col min="1029" max="1030" width="8" style="45" customWidth="1"/>
    <col min="1031" max="1034" width="4.5703125" style="45" customWidth="1"/>
    <col min="1035" max="1035" width="5.5703125" style="45" customWidth="1"/>
    <col min="1036" max="1037" width="8.28515625" style="45" customWidth="1"/>
    <col min="1038" max="1038" width="11.42578125" style="45"/>
    <col min="1039" max="1040" width="9.42578125" style="45" customWidth="1"/>
    <col min="1041" max="1041" width="11.42578125" style="45"/>
    <col min="1042" max="1044" width="10.28515625" style="45" customWidth="1"/>
    <col min="1045" max="1045" width="10.7109375" style="45" customWidth="1"/>
    <col min="1046" max="1048" width="7.7109375" style="45" customWidth="1"/>
    <col min="1049" max="1049" width="8" style="45" customWidth="1"/>
    <col min="1050" max="1051" width="7.7109375" style="45" customWidth="1"/>
    <col min="1052" max="1052" width="9.5703125" style="45" customWidth="1"/>
    <col min="1053" max="1281" width="11.42578125" style="45"/>
    <col min="1282" max="1282" width="7.5703125" style="45" customWidth="1"/>
    <col min="1283" max="1283" width="6.140625" style="45" customWidth="1"/>
    <col min="1284" max="1284" width="21.28515625" style="45" customWidth="1"/>
    <col min="1285" max="1286" width="8" style="45" customWidth="1"/>
    <col min="1287" max="1290" width="4.5703125" style="45" customWidth="1"/>
    <col min="1291" max="1291" width="5.5703125" style="45" customWidth="1"/>
    <col min="1292" max="1293" width="8.28515625" style="45" customWidth="1"/>
    <col min="1294" max="1294" width="11.42578125" style="45"/>
    <col min="1295" max="1296" width="9.42578125" style="45" customWidth="1"/>
    <col min="1297" max="1297" width="11.42578125" style="45"/>
    <col min="1298" max="1300" width="10.28515625" style="45" customWidth="1"/>
    <col min="1301" max="1301" width="10.7109375" style="45" customWidth="1"/>
    <col min="1302" max="1304" width="7.7109375" style="45" customWidth="1"/>
    <col min="1305" max="1305" width="8" style="45" customWidth="1"/>
    <col min="1306" max="1307" width="7.7109375" style="45" customWidth="1"/>
    <col min="1308" max="1308" width="9.5703125" style="45" customWidth="1"/>
    <col min="1309" max="1537" width="11.42578125" style="45"/>
    <col min="1538" max="1538" width="7.5703125" style="45" customWidth="1"/>
    <col min="1539" max="1539" width="6.140625" style="45" customWidth="1"/>
    <col min="1540" max="1540" width="21.28515625" style="45" customWidth="1"/>
    <col min="1541" max="1542" width="8" style="45" customWidth="1"/>
    <col min="1543" max="1546" width="4.5703125" style="45" customWidth="1"/>
    <col min="1547" max="1547" width="5.5703125" style="45" customWidth="1"/>
    <col min="1548" max="1549" width="8.28515625" style="45" customWidth="1"/>
    <col min="1550" max="1550" width="11.42578125" style="45"/>
    <col min="1551" max="1552" width="9.42578125" style="45" customWidth="1"/>
    <col min="1553" max="1553" width="11.42578125" style="45"/>
    <col min="1554" max="1556" width="10.28515625" style="45" customWidth="1"/>
    <col min="1557" max="1557" width="10.7109375" style="45" customWidth="1"/>
    <col min="1558" max="1560" width="7.7109375" style="45" customWidth="1"/>
    <col min="1561" max="1561" width="8" style="45" customWidth="1"/>
    <col min="1562" max="1563" width="7.7109375" style="45" customWidth="1"/>
    <col min="1564" max="1564" width="9.5703125" style="45" customWidth="1"/>
    <col min="1565" max="1793" width="11.42578125" style="45"/>
    <col min="1794" max="1794" width="7.5703125" style="45" customWidth="1"/>
    <col min="1795" max="1795" width="6.140625" style="45" customWidth="1"/>
    <col min="1796" max="1796" width="21.28515625" style="45" customWidth="1"/>
    <col min="1797" max="1798" width="8" style="45" customWidth="1"/>
    <col min="1799" max="1802" width="4.5703125" style="45" customWidth="1"/>
    <col min="1803" max="1803" width="5.5703125" style="45" customWidth="1"/>
    <col min="1804" max="1805" width="8.28515625" style="45" customWidth="1"/>
    <col min="1806" max="1806" width="11.42578125" style="45"/>
    <col min="1807" max="1808" width="9.42578125" style="45" customWidth="1"/>
    <col min="1809" max="1809" width="11.42578125" style="45"/>
    <col min="1810" max="1812" width="10.28515625" style="45" customWidth="1"/>
    <col min="1813" max="1813" width="10.7109375" style="45" customWidth="1"/>
    <col min="1814" max="1816" width="7.7109375" style="45" customWidth="1"/>
    <col min="1817" max="1817" width="8" style="45" customWidth="1"/>
    <col min="1818" max="1819" width="7.7109375" style="45" customWidth="1"/>
    <col min="1820" max="1820" width="9.5703125" style="45" customWidth="1"/>
    <col min="1821" max="2049" width="11.42578125" style="45"/>
    <col min="2050" max="2050" width="7.5703125" style="45" customWidth="1"/>
    <col min="2051" max="2051" width="6.140625" style="45" customWidth="1"/>
    <col min="2052" max="2052" width="21.28515625" style="45" customWidth="1"/>
    <col min="2053" max="2054" width="8" style="45" customWidth="1"/>
    <col min="2055" max="2058" width="4.5703125" style="45" customWidth="1"/>
    <col min="2059" max="2059" width="5.5703125" style="45" customWidth="1"/>
    <col min="2060" max="2061" width="8.28515625" style="45" customWidth="1"/>
    <col min="2062" max="2062" width="11.42578125" style="45"/>
    <col min="2063" max="2064" width="9.42578125" style="45" customWidth="1"/>
    <col min="2065" max="2065" width="11.42578125" style="45"/>
    <col min="2066" max="2068" width="10.28515625" style="45" customWidth="1"/>
    <col min="2069" max="2069" width="10.7109375" style="45" customWidth="1"/>
    <col min="2070" max="2072" width="7.7109375" style="45" customWidth="1"/>
    <col min="2073" max="2073" width="8" style="45" customWidth="1"/>
    <col min="2074" max="2075" width="7.7109375" style="45" customWidth="1"/>
    <col min="2076" max="2076" width="9.5703125" style="45" customWidth="1"/>
    <col min="2077" max="2305" width="11.42578125" style="45"/>
    <col min="2306" max="2306" width="7.5703125" style="45" customWidth="1"/>
    <col min="2307" max="2307" width="6.140625" style="45" customWidth="1"/>
    <col min="2308" max="2308" width="21.28515625" style="45" customWidth="1"/>
    <col min="2309" max="2310" width="8" style="45" customWidth="1"/>
    <col min="2311" max="2314" width="4.5703125" style="45" customWidth="1"/>
    <col min="2315" max="2315" width="5.5703125" style="45" customWidth="1"/>
    <col min="2316" max="2317" width="8.28515625" style="45" customWidth="1"/>
    <col min="2318" max="2318" width="11.42578125" style="45"/>
    <col min="2319" max="2320" width="9.42578125" style="45" customWidth="1"/>
    <col min="2321" max="2321" width="11.42578125" style="45"/>
    <col min="2322" max="2324" width="10.28515625" style="45" customWidth="1"/>
    <col min="2325" max="2325" width="10.7109375" style="45" customWidth="1"/>
    <col min="2326" max="2328" width="7.7109375" style="45" customWidth="1"/>
    <col min="2329" max="2329" width="8" style="45" customWidth="1"/>
    <col min="2330" max="2331" width="7.7109375" style="45" customWidth="1"/>
    <col min="2332" max="2332" width="9.5703125" style="45" customWidth="1"/>
    <col min="2333" max="2561" width="11.42578125" style="45"/>
    <col min="2562" max="2562" width="7.5703125" style="45" customWidth="1"/>
    <col min="2563" max="2563" width="6.140625" style="45" customWidth="1"/>
    <col min="2564" max="2564" width="21.28515625" style="45" customWidth="1"/>
    <col min="2565" max="2566" width="8" style="45" customWidth="1"/>
    <col min="2567" max="2570" width="4.5703125" style="45" customWidth="1"/>
    <col min="2571" max="2571" width="5.5703125" style="45" customWidth="1"/>
    <col min="2572" max="2573" width="8.28515625" style="45" customWidth="1"/>
    <col min="2574" max="2574" width="11.42578125" style="45"/>
    <col min="2575" max="2576" width="9.42578125" style="45" customWidth="1"/>
    <col min="2577" max="2577" width="11.42578125" style="45"/>
    <col min="2578" max="2580" width="10.28515625" style="45" customWidth="1"/>
    <col min="2581" max="2581" width="10.7109375" style="45" customWidth="1"/>
    <col min="2582" max="2584" width="7.7109375" style="45" customWidth="1"/>
    <col min="2585" max="2585" width="8" style="45" customWidth="1"/>
    <col min="2586" max="2587" width="7.7109375" style="45" customWidth="1"/>
    <col min="2588" max="2588" width="9.5703125" style="45" customWidth="1"/>
    <col min="2589" max="2817" width="11.42578125" style="45"/>
    <col min="2818" max="2818" width="7.5703125" style="45" customWidth="1"/>
    <col min="2819" max="2819" width="6.140625" style="45" customWidth="1"/>
    <col min="2820" max="2820" width="21.28515625" style="45" customWidth="1"/>
    <col min="2821" max="2822" width="8" style="45" customWidth="1"/>
    <col min="2823" max="2826" width="4.5703125" style="45" customWidth="1"/>
    <col min="2827" max="2827" width="5.5703125" style="45" customWidth="1"/>
    <col min="2828" max="2829" width="8.28515625" style="45" customWidth="1"/>
    <col min="2830" max="2830" width="11.42578125" style="45"/>
    <col min="2831" max="2832" width="9.42578125" style="45" customWidth="1"/>
    <col min="2833" max="2833" width="11.42578125" style="45"/>
    <col min="2834" max="2836" width="10.28515625" style="45" customWidth="1"/>
    <col min="2837" max="2837" width="10.7109375" style="45" customWidth="1"/>
    <col min="2838" max="2840" width="7.7109375" style="45" customWidth="1"/>
    <col min="2841" max="2841" width="8" style="45" customWidth="1"/>
    <col min="2842" max="2843" width="7.7109375" style="45" customWidth="1"/>
    <col min="2844" max="2844" width="9.5703125" style="45" customWidth="1"/>
    <col min="2845" max="3073" width="11.42578125" style="45"/>
    <col min="3074" max="3074" width="7.5703125" style="45" customWidth="1"/>
    <col min="3075" max="3075" width="6.140625" style="45" customWidth="1"/>
    <col min="3076" max="3076" width="21.28515625" style="45" customWidth="1"/>
    <col min="3077" max="3078" width="8" style="45" customWidth="1"/>
    <col min="3079" max="3082" width="4.5703125" style="45" customWidth="1"/>
    <col min="3083" max="3083" width="5.5703125" style="45" customWidth="1"/>
    <col min="3084" max="3085" width="8.28515625" style="45" customWidth="1"/>
    <col min="3086" max="3086" width="11.42578125" style="45"/>
    <col min="3087" max="3088" width="9.42578125" style="45" customWidth="1"/>
    <col min="3089" max="3089" width="11.42578125" style="45"/>
    <col min="3090" max="3092" width="10.28515625" style="45" customWidth="1"/>
    <col min="3093" max="3093" width="10.7109375" style="45" customWidth="1"/>
    <col min="3094" max="3096" width="7.7109375" style="45" customWidth="1"/>
    <col min="3097" max="3097" width="8" style="45" customWidth="1"/>
    <col min="3098" max="3099" width="7.7109375" style="45" customWidth="1"/>
    <col min="3100" max="3100" width="9.5703125" style="45" customWidth="1"/>
    <col min="3101" max="3329" width="11.42578125" style="45"/>
    <col min="3330" max="3330" width="7.5703125" style="45" customWidth="1"/>
    <col min="3331" max="3331" width="6.140625" style="45" customWidth="1"/>
    <col min="3332" max="3332" width="21.28515625" style="45" customWidth="1"/>
    <col min="3333" max="3334" width="8" style="45" customWidth="1"/>
    <col min="3335" max="3338" width="4.5703125" style="45" customWidth="1"/>
    <col min="3339" max="3339" width="5.5703125" style="45" customWidth="1"/>
    <col min="3340" max="3341" width="8.28515625" style="45" customWidth="1"/>
    <col min="3342" max="3342" width="11.42578125" style="45"/>
    <col min="3343" max="3344" width="9.42578125" style="45" customWidth="1"/>
    <col min="3345" max="3345" width="11.42578125" style="45"/>
    <col min="3346" max="3348" width="10.28515625" style="45" customWidth="1"/>
    <col min="3349" max="3349" width="10.7109375" style="45" customWidth="1"/>
    <col min="3350" max="3352" width="7.7109375" style="45" customWidth="1"/>
    <col min="3353" max="3353" width="8" style="45" customWidth="1"/>
    <col min="3354" max="3355" width="7.7109375" style="45" customWidth="1"/>
    <col min="3356" max="3356" width="9.5703125" style="45" customWidth="1"/>
    <col min="3357" max="3585" width="11.42578125" style="45"/>
    <col min="3586" max="3586" width="7.5703125" style="45" customWidth="1"/>
    <col min="3587" max="3587" width="6.140625" style="45" customWidth="1"/>
    <col min="3588" max="3588" width="21.28515625" style="45" customWidth="1"/>
    <col min="3589" max="3590" width="8" style="45" customWidth="1"/>
    <col min="3591" max="3594" width="4.5703125" style="45" customWidth="1"/>
    <col min="3595" max="3595" width="5.5703125" style="45" customWidth="1"/>
    <col min="3596" max="3597" width="8.28515625" style="45" customWidth="1"/>
    <col min="3598" max="3598" width="11.42578125" style="45"/>
    <col min="3599" max="3600" width="9.42578125" style="45" customWidth="1"/>
    <col min="3601" max="3601" width="11.42578125" style="45"/>
    <col min="3602" max="3604" width="10.28515625" style="45" customWidth="1"/>
    <col min="3605" max="3605" width="10.7109375" style="45" customWidth="1"/>
    <col min="3606" max="3608" width="7.7109375" style="45" customWidth="1"/>
    <col min="3609" max="3609" width="8" style="45" customWidth="1"/>
    <col min="3610" max="3611" width="7.7109375" style="45" customWidth="1"/>
    <col min="3612" max="3612" width="9.5703125" style="45" customWidth="1"/>
    <col min="3613" max="3841" width="11.42578125" style="45"/>
    <col min="3842" max="3842" width="7.5703125" style="45" customWidth="1"/>
    <col min="3843" max="3843" width="6.140625" style="45" customWidth="1"/>
    <col min="3844" max="3844" width="21.28515625" style="45" customWidth="1"/>
    <col min="3845" max="3846" width="8" style="45" customWidth="1"/>
    <col min="3847" max="3850" width="4.5703125" style="45" customWidth="1"/>
    <col min="3851" max="3851" width="5.5703125" style="45" customWidth="1"/>
    <col min="3852" max="3853" width="8.28515625" style="45" customWidth="1"/>
    <col min="3854" max="3854" width="11.42578125" style="45"/>
    <col min="3855" max="3856" width="9.42578125" style="45" customWidth="1"/>
    <col min="3857" max="3857" width="11.42578125" style="45"/>
    <col min="3858" max="3860" width="10.28515625" style="45" customWidth="1"/>
    <col min="3861" max="3861" width="10.7109375" style="45" customWidth="1"/>
    <col min="3862" max="3864" width="7.7109375" style="45" customWidth="1"/>
    <col min="3865" max="3865" width="8" style="45" customWidth="1"/>
    <col min="3866" max="3867" width="7.7109375" style="45" customWidth="1"/>
    <col min="3868" max="3868" width="9.5703125" style="45" customWidth="1"/>
    <col min="3869" max="4097" width="11.42578125" style="45"/>
    <col min="4098" max="4098" width="7.5703125" style="45" customWidth="1"/>
    <col min="4099" max="4099" width="6.140625" style="45" customWidth="1"/>
    <col min="4100" max="4100" width="21.28515625" style="45" customWidth="1"/>
    <col min="4101" max="4102" width="8" style="45" customWidth="1"/>
    <col min="4103" max="4106" width="4.5703125" style="45" customWidth="1"/>
    <col min="4107" max="4107" width="5.5703125" style="45" customWidth="1"/>
    <col min="4108" max="4109" width="8.28515625" style="45" customWidth="1"/>
    <col min="4110" max="4110" width="11.42578125" style="45"/>
    <col min="4111" max="4112" width="9.42578125" style="45" customWidth="1"/>
    <col min="4113" max="4113" width="11.42578125" style="45"/>
    <col min="4114" max="4116" width="10.28515625" style="45" customWidth="1"/>
    <col min="4117" max="4117" width="10.7109375" style="45" customWidth="1"/>
    <col min="4118" max="4120" width="7.7109375" style="45" customWidth="1"/>
    <col min="4121" max="4121" width="8" style="45" customWidth="1"/>
    <col min="4122" max="4123" width="7.7109375" style="45" customWidth="1"/>
    <col min="4124" max="4124" width="9.5703125" style="45" customWidth="1"/>
    <col min="4125" max="4353" width="11.42578125" style="45"/>
    <col min="4354" max="4354" width="7.5703125" style="45" customWidth="1"/>
    <col min="4355" max="4355" width="6.140625" style="45" customWidth="1"/>
    <col min="4356" max="4356" width="21.28515625" style="45" customWidth="1"/>
    <col min="4357" max="4358" width="8" style="45" customWidth="1"/>
    <col min="4359" max="4362" width="4.5703125" style="45" customWidth="1"/>
    <col min="4363" max="4363" width="5.5703125" style="45" customWidth="1"/>
    <col min="4364" max="4365" width="8.28515625" style="45" customWidth="1"/>
    <col min="4366" max="4366" width="11.42578125" style="45"/>
    <col min="4367" max="4368" width="9.42578125" style="45" customWidth="1"/>
    <col min="4369" max="4369" width="11.42578125" style="45"/>
    <col min="4370" max="4372" width="10.28515625" style="45" customWidth="1"/>
    <col min="4373" max="4373" width="10.7109375" style="45" customWidth="1"/>
    <col min="4374" max="4376" width="7.7109375" style="45" customWidth="1"/>
    <col min="4377" max="4377" width="8" style="45" customWidth="1"/>
    <col min="4378" max="4379" width="7.7109375" style="45" customWidth="1"/>
    <col min="4380" max="4380" width="9.5703125" style="45" customWidth="1"/>
    <col min="4381" max="4609" width="11.42578125" style="45"/>
    <col min="4610" max="4610" width="7.5703125" style="45" customWidth="1"/>
    <col min="4611" max="4611" width="6.140625" style="45" customWidth="1"/>
    <col min="4612" max="4612" width="21.28515625" style="45" customWidth="1"/>
    <col min="4613" max="4614" width="8" style="45" customWidth="1"/>
    <col min="4615" max="4618" width="4.5703125" style="45" customWidth="1"/>
    <col min="4619" max="4619" width="5.5703125" style="45" customWidth="1"/>
    <col min="4620" max="4621" width="8.28515625" style="45" customWidth="1"/>
    <col min="4622" max="4622" width="11.42578125" style="45"/>
    <col min="4623" max="4624" width="9.42578125" style="45" customWidth="1"/>
    <col min="4625" max="4625" width="11.42578125" style="45"/>
    <col min="4626" max="4628" width="10.28515625" style="45" customWidth="1"/>
    <col min="4629" max="4629" width="10.7109375" style="45" customWidth="1"/>
    <col min="4630" max="4632" width="7.7109375" style="45" customWidth="1"/>
    <col min="4633" max="4633" width="8" style="45" customWidth="1"/>
    <col min="4634" max="4635" width="7.7109375" style="45" customWidth="1"/>
    <col min="4636" max="4636" width="9.5703125" style="45" customWidth="1"/>
    <col min="4637" max="4865" width="11.42578125" style="45"/>
    <col min="4866" max="4866" width="7.5703125" style="45" customWidth="1"/>
    <col min="4867" max="4867" width="6.140625" style="45" customWidth="1"/>
    <col min="4868" max="4868" width="21.28515625" style="45" customWidth="1"/>
    <col min="4869" max="4870" width="8" style="45" customWidth="1"/>
    <col min="4871" max="4874" width="4.5703125" style="45" customWidth="1"/>
    <col min="4875" max="4875" width="5.5703125" style="45" customWidth="1"/>
    <col min="4876" max="4877" width="8.28515625" style="45" customWidth="1"/>
    <col min="4878" max="4878" width="11.42578125" style="45"/>
    <col min="4879" max="4880" width="9.42578125" style="45" customWidth="1"/>
    <col min="4881" max="4881" width="11.42578125" style="45"/>
    <col min="4882" max="4884" width="10.28515625" style="45" customWidth="1"/>
    <col min="4885" max="4885" width="10.7109375" style="45" customWidth="1"/>
    <col min="4886" max="4888" width="7.7109375" style="45" customWidth="1"/>
    <col min="4889" max="4889" width="8" style="45" customWidth="1"/>
    <col min="4890" max="4891" width="7.7109375" style="45" customWidth="1"/>
    <col min="4892" max="4892" width="9.5703125" style="45" customWidth="1"/>
    <col min="4893" max="5121" width="11.42578125" style="45"/>
    <col min="5122" max="5122" width="7.5703125" style="45" customWidth="1"/>
    <col min="5123" max="5123" width="6.140625" style="45" customWidth="1"/>
    <col min="5124" max="5124" width="21.28515625" style="45" customWidth="1"/>
    <col min="5125" max="5126" width="8" style="45" customWidth="1"/>
    <col min="5127" max="5130" width="4.5703125" style="45" customWidth="1"/>
    <col min="5131" max="5131" width="5.5703125" style="45" customWidth="1"/>
    <col min="5132" max="5133" width="8.28515625" style="45" customWidth="1"/>
    <col min="5134" max="5134" width="11.42578125" style="45"/>
    <col min="5135" max="5136" width="9.42578125" style="45" customWidth="1"/>
    <col min="5137" max="5137" width="11.42578125" style="45"/>
    <col min="5138" max="5140" width="10.28515625" style="45" customWidth="1"/>
    <col min="5141" max="5141" width="10.7109375" style="45" customWidth="1"/>
    <col min="5142" max="5144" width="7.7109375" style="45" customWidth="1"/>
    <col min="5145" max="5145" width="8" style="45" customWidth="1"/>
    <col min="5146" max="5147" width="7.7109375" style="45" customWidth="1"/>
    <col min="5148" max="5148" width="9.5703125" style="45" customWidth="1"/>
    <col min="5149" max="5377" width="11.42578125" style="45"/>
    <col min="5378" max="5378" width="7.5703125" style="45" customWidth="1"/>
    <col min="5379" max="5379" width="6.140625" style="45" customWidth="1"/>
    <col min="5380" max="5380" width="21.28515625" style="45" customWidth="1"/>
    <col min="5381" max="5382" width="8" style="45" customWidth="1"/>
    <col min="5383" max="5386" width="4.5703125" style="45" customWidth="1"/>
    <col min="5387" max="5387" width="5.5703125" style="45" customWidth="1"/>
    <col min="5388" max="5389" width="8.28515625" style="45" customWidth="1"/>
    <col min="5390" max="5390" width="11.42578125" style="45"/>
    <col min="5391" max="5392" width="9.42578125" style="45" customWidth="1"/>
    <col min="5393" max="5393" width="11.42578125" style="45"/>
    <col min="5394" max="5396" width="10.28515625" style="45" customWidth="1"/>
    <col min="5397" max="5397" width="10.7109375" style="45" customWidth="1"/>
    <col min="5398" max="5400" width="7.7109375" style="45" customWidth="1"/>
    <col min="5401" max="5401" width="8" style="45" customWidth="1"/>
    <col min="5402" max="5403" width="7.7109375" style="45" customWidth="1"/>
    <col min="5404" max="5404" width="9.5703125" style="45" customWidth="1"/>
    <col min="5405" max="5633" width="11.42578125" style="45"/>
    <col min="5634" max="5634" width="7.5703125" style="45" customWidth="1"/>
    <col min="5635" max="5635" width="6.140625" style="45" customWidth="1"/>
    <col min="5636" max="5636" width="21.28515625" style="45" customWidth="1"/>
    <col min="5637" max="5638" width="8" style="45" customWidth="1"/>
    <col min="5639" max="5642" width="4.5703125" style="45" customWidth="1"/>
    <col min="5643" max="5643" width="5.5703125" style="45" customWidth="1"/>
    <col min="5644" max="5645" width="8.28515625" style="45" customWidth="1"/>
    <col min="5646" max="5646" width="11.42578125" style="45"/>
    <col min="5647" max="5648" width="9.42578125" style="45" customWidth="1"/>
    <col min="5649" max="5649" width="11.42578125" style="45"/>
    <col min="5650" max="5652" width="10.28515625" style="45" customWidth="1"/>
    <col min="5653" max="5653" width="10.7109375" style="45" customWidth="1"/>
    <col min="5654" max="5656" width="7.7109375" style="45" customWidth="1"/>
    <col min="5657" max="5657" width="8" style="45" customWidth="1"/>
    <col min="5658" max="5659" width="7.7109375" style="45" customWidth="1"/>
    <col min="5660" max="5660" width="9.5703125" style="45" customWidth="1"/>
    <col min="5661" max="5889" width="11.42578125" style="45"/>
    <col min="5890" max="5890" width="7.5703125" style="45" customWidth="1"/>
    <col min="5891" max="5891" width="6.140625" style="45" customWidth="1"/>
    <col min="5892" max="5892" width="21.28515625" style="45" customWidth="1"/>
    <col min="5893" max="5894" width="8" style="45" customWidth="1"/>
    <col min="5895" max="5898" width="4.5703125" style="45" customWidth="1"/>
    <col min="5899" max="5899" width="5.5703125" style="45" customWidth="1"/>
    <col min="5900" max="5901" width="8.28515625" style="45" customWidth="1"/>
    <col min="5902" max="5902" width="11.42578125" style="45"/>
    <col min="5903" max="5904" width="9.42578125" style="45" customWidth="1"/>
    <col min="5905" max="5905" width="11.42578125" style="45"/>
    <col min="5906" max="5908" width="10.28515625" style="45" customWidth="1"/>
    <col min="5909" max="5909" width="10.7109375" style="45" customWidth="1"/>
    <col min="5910" max="5912" width="7.7109375" style="45" customWidth="1"/>
    <col min="5913" max="5913" width="8" style="45" customWidth="1"/>
    <col min="5914" max="5915" width="7.7109375" style="45" customWidth="1"/>
    <col min="5916" max="5916" width="9.5703125" style="45" customWidth="1"/>
    <col min="5917" max="6145" width="11.42578125" style="45"/>
    <col min="6146" max="6146" width="7.5703125" style="45" customWidth="1"/>
    <col min="6147" max="6147" width="6.140625" style="45" customWidth="1"/>
    <col min="6148" max="6148" width="21.28515625" style="45" customWidth="1"/>
    <col min="6149" max="6150" width="8" style="45" customWidth="1"/>
    <col min="6151" max="6154" width="4.5703125" style="45" customWidth="1"/>
    <col min="6155" max="6155" width="5.5703125" style="45" customWidth="1"/>
    <col min="6156" max="6157" width="8.28515625" style="45" customWidth="1"/>
    <col min="6158" max="6158" width="11.42578125" style="45"/>
    <col min="6159" max="6160" width="9.42578125" style="45" customWidth="1"/>
    <col min="6161" max="6161" width="11.42578125" style="45"/>
    <col min="6162" max="6164" width="10.28515625" style="45" customWidth="1"/>
    <col min="6165" max="6165" width="10.7109375" style="45" customWidth="1"/>
    <col min="6166" max="6168" width="7.7109375" style="45" customWidth="1"/>
    <col min="6169" max="6169" width="8" style="45" customWidth="1"/>
    <col min="6170" max="6171" width="7.7109375" style="45" customWidth="1"/>
    <col min="6172" max="6172" width="9.5703125" style="45" customWidth="1"/>
    <col min="6173" max="6401" width="11.42578125" style="45"/>
    <col min="6402" max="6402" width="7.5703125" style="45" customWidth="1"/>
    <col min="6403" max="6403" width="6.140625" style="45" customWidth="1"/>
    <col min="6404" max="6404" width="21.28515625" style="45" customWidth="1"/>
    <col min="6405" max="6406" width="8" style="45" customWidth="1"/>
    <col min="6407" max="6410" width="4.5703125" style="45" customWidth="1"/>
    <col min="6411" max="6411" width="5.5703125" style="45" customWidth="1"/>
    <col min="6412" max="6413" width="8.28515625" style="45" customWidth="1"/>
    <col min="6414" max="6414" width="11.42578125" style="45"/>
    <col min="6415" max="6416" width="9.42578125" style="45" customWidth="1"/>
    <col min="6417" max="6417" width="11.42578125" style="45"/>
    <col min="6418" max="6420" width="10.28515625" style="45" customWidth="1"/>
    <col min="6421" max="6421" width="10.7109375" style="45" customWidth="1"/>
    <col min="6422" max="6424" width="7.7109375" style="45" customWidth="1"/>
    <col min="6425" max="6425" width="8" style="45" customWidth="1"/>
    <col min="6426" max="6427" width="7.7109375" style="45" customWidth="1"/>
    <col min="6428" max="6428" width="9.5703125" style="45" customWidth="1"/>
    <col min="6429" max="6657" width="11.42578125" style="45"/>
    <col min="6658" max="6658" width="7.5703125" style="45" customWidth="1"/>
    <col min="6659" max="6659" width="6.140625" style="45" customWidth="1"/>
    <col min="6660" max="6660" width="21.28515625" style="45" customWidth="1"/>
    <col min="6661" max="6662" width="8" style="45" customWidth="1"/>
    <col min="6663" max="6666" width="4.5703125" style="45" customWidth="1"/>
    <col min="6667" max="6667" width="5.5703125" style="45" customWidth="1"/>
    <col min="6668" max="6669" width="8.28515625" style="45" customWidth="1"/>
    <col min="6670" max="6670" width="11.42578125" style="45"/>
    <col min="6671" max="6672" width="9.42578125" style="45" customWidth="1"/>
    <col min="6673" max="6673" width="11.42578125" style="45"/>
    <col min="6674" max="6676" width="10.28515625" style="45" customWidth="1"/>
    <col min="6677" max="6677" width="10.7109375" style="45" customWidth="1"/>
    <col min="6678" max="6680" width="7.7109375" style="45" customWidth="1"/>
    <col min="6681" max="6681" width="8" style="45" customWidth="1"/>
    <col min="6682" max="6683" width="7.7109375" style="45" customWidth="1"/>
    <col min="6684" max="6684" width="9.5703125" style="45" customWidth="1"/>
    <col min="6685" max="6913" width="11.42578125" style="45"/>
    <col min="6914" max="6914" width="7.5703125" style="45" customWidth="1"/>
    <col min="6915" max="6915" width="6.140625" style="45" customWidth="1"/>
    <col min="6916" max="6916" width="21.28515625" style="45" customWidth="1"/>
    <col min="6917" max="6918" width="8" style="45" customWidth="1"/>
    <col min="6919" max="6922" width="4.5703125" style="45" customWidth="1"/>
    <col min="6923" max="6923" width="5.5703125" style="45" customWidth="1"/>
    <col min="6924" max="6925" width="8.28515625" style="45" customWidth="1"/>
    <col min="6926" max="6926" width="11.42578125" style="45"/>
    <col min="6927" max="6928" width="9.42578125" style="45" customWidth="1"/>
    <col min="6929" max="6929" width="11.42578125" style="45"/>
    <col min="6930" max="6932" width="10.28515625" style="45" customWidth="1"/>
    <col min="6933" max="6933" width="10.7109375" style="45" customWidth="1"/>
    <col min="6934" max="6936" width="7.7109375" style="45" customWidth="1"/>
    <col min="6937" max="6937" width="8" style="45" customWidth="1"/>
    <col min="6938" max="6939" width="7.7109375" style="45" customWidth="1"/>
    <col min="6940" max="6940" width="9.5703125" style="45" customWidth="1"/>
    <col min="6941" max="7169" width="11.42578125" style="45"/>
    <col min="7170" max="7170" width="7.5703125" style="45" customWidth="1"/>
    <col min="7171" max="7171" width="6.140625" style="45" customWidth="1"/>
    <col min="7172" max="7172" width="21.28515625" style="45" customWidth="1"/>
    <col min="7173" max="7174" width="8" style="45" customWidth="1"/>
    <col min="7175" max="7178" width="4.5703125" style="45" customWidth="1"/>
    <col min="7179" max="7179" width="5.5703125" style="45" customWidth="1"/>
    <col min="7180" max="7181" width="8.28515625" style="45" customWidth="1"/>
    <col min="7182" max="7182" width="11.42578125" style="45"/>
    <col min="7183" max="7184" width="9.42578125" style="45" customWidth="1"/>
    <col min="7185" max="7185" width="11.42578125" style="45"/>
    <col min="7186" max="7188" width="10.28515625" style="45" customWidth="1"/>
    <col min="7189" max="7189" width="10.7109375" style="45" customWidth="1"/>
    <col min="7190" max="7192" width="7.7109375" style="45" customWidth="1"/>
    <col min="7193" max="7193" width="8" style="45" customWidth="1"/>
    <col min="7194" max="7195" width="7.7109375" style="45" customWidth="1"/>
    <col min="7196" max="7196" width="9.5703125" style="45" customWidth="1"/>
    <col min="7197" max="7425" width="11.42578125" style="45"/>
    <col min="7426" max="7426" width="7.5703125" style="45" customWidth="1"/>
    <col min="7427" max="7427" width="6.140625" style="45" customWidth="1"/>
    <col min="7428" max="7428" width="21.28515625" style="45" customWidth="1"/>
    <col min="7429" max="7430" width="8" style="45" customWidth="1"/>
    <col min="7431" max="7434" width="4.5703125" style="45" customWidth="1"/>
    <col min="7435" max="7435" width="5.5703125" style="45" customWidth="1"/>
    <col min="7436" max="7437" width="8.28515625" style="45" customWidth="1"/>
    <col min="7438" max="7438" width="11.42578125" style="45"/>
    <col min="7439" max="7440" width="9.42578125" style="45" customWidth="1"/>
    <col min="7441" max="7441" width="11.42578125" style="45"/>
    <col min="7442" max="7444" width="10.28515625" style="45" customWidth="1"/>
    <col min="7445" max="7445" width="10.7109375" style="45" customWidth="1"/>
    <col min="7446" max="7448" width="7.7109375" style="45" customWidth="1"/>
    <col min="7449" max="7449" width="8" style="45" customWidth="1"/>
    <col min="7450" max="7451" width="7.7109375" style="45" customWidth="1"/>
    <col min="7452" max="7452" width="9.5703125" style="45" customWidth="1"/>
    <col min="7453" max="7681" width="11.42578125" style="45"/>
    <col min="7682" max="7682" width="7.5703125" style="45" customWidth="1"/>
    <col min="7683" max="7683" width="6.140625" style="45" customWidth="1"/>
    <col min="7684" max="7684" width="21.28515625" style="45" customWidth="1"/>
    <col min="7685" max="7686" width="8" style="45" customWidth="1"/>
    <col min="7687" max="7690" width="4.5703125" style="45" customWidth="1"/>
    <col min="7691" max="7691" width="5.5703125" style="45" customWidth="1"/>
    <col min="7692" max="7693" width="8.28515625" style="45" customWidth="1"/>
    <col min="7694" max="7694" width="11.42578125" style="45"/>
    <col min="7695" max="7696" width="9.42578125" style="45" customWidth="1"/>
    <col min="7697" max="7697" width="11.42578125" style="45"/>
    <col min="7698" max="7700" width="10.28515625" style="45" customWidth="1"/>
    <col min="7701" max="7701" width="10.7109375" style="45" customWidth="1"/>
    <col min="7702" max="7704" width="7.7109375" style="45" customWidth="1"/>
    <col min="7705" max="7705" width="8" style="45" customWidth="1"/>
    <col min="7706" max="7707" width="7.7109375" style="45" customWidth="1"/>
    <col min="7708" max="7708" width="9.5703125" style="45" customWidth="1"/>
    <col min="7709" max="7937" width="11.42578125" style="45"/>
    <col min="7938" max="7938" width="7.5703125" style="45" customWidth="1"/>
    <col min="7939" max="7939" width="6.140625" style="45" customWidth="1"/>
    <col min="7940" max="7940" width="21.28515625" style="45" customWidth="1"/>
    <col min="7941" max="7942" width="8" style="45" customWidth="1"/>
    <col min="7943" max="7946" width="4.5703125" style="45" customWidth="1"/>
    <col min="7947" max="7947" width="5.5703125" style="45" customWidth="1"/>
    <col min="7948" max="7949" width="8.28515625" style="45" customWidth="1"/>
    <col min="7950" max="7950" width="11.42578125" style="45"/>
    <col min="7951" max="7952" width="9.42578125" style="45" customWidth="1"/>
    <col min="7953" max="7953" width="11.42578125" style="45"/>
    <col min="7954" max="7956" width="10.28515625" style="45" customWidth="1"/>
    <col min="7957" max="7957" width="10.7109375" style="45" customWidth="1"/>
    <col min="7958" max="7960" width="7.7109375" style="45" customWidth="1"/>
    <col min="7961" max="7961" width="8" style="45" customWidth="1"/>
    <col min="7962" max="7963" width="7.7109375" style="45" customWidth="1"/>
    <col min="7964" max="7964" width="9.5703125" style="45" customWidth="1"/>
    <col min="7965" max="8193" width="11.42578125" style="45"/>
    <col min="8194" max="8194" width="7.5703125" style="45" customWidth="1"/>
    <col min="8195" max="8195" width="6.140625" style="45" customWidth="1"/>
    <col min="8196" max="8196" width="21.28515625" style="45" customWidth="1"/>
    <col min="8197" max="8198" width="8" style="45" customWidth="1"/>
    <col min="8199" max="8202" width="4.5703125" style="45" customWidth="1"/>
    <col min="8203" max="8203" width="5.5703125" style="45" customWidth="1"/>
    <col min="8204" max="8205" width="8.28515625" style="45" customWidth="1"/>
    <col min="8206" max="8206" width="11.42578125" style="45"/>
    <col min="8207" max="8208" width="9.42578125" style="45" customWidth="1"/>
    <col min="8209" max="8209" width="11.42578125" style="45"/>
    <col min="8210" max="8212" width="10.28515625" style="45" customWidth="1"/>
    <col min="8213" max="8213" width="10.7109375" style="45" customWidth="1"/>
    <col min="8214" max="8216" width="7.7109375" style="45" customWidth="1"/>
    <col min="8217" max="8217" width="8" style="45" customWidth="1"/>
    <col min="8218" max="8219" width="7.7109375" style="45" customWidth="1"/>
    <col min="8220" max="8220" width="9.5703125" style="45" customWidth="1"/>
    <col min="8221" max="8449" width="11.42578125" style="45"/>
    <col min="8450" max="8450" width="7.5703125" style="45" customWidth="1"/>
    <col min="8451" max="8451" width="6.140625" style="45" customWidth="1"/>
    <col min="8452" max="8452" width="21.28515625" style="45" customWidth="1"/>
    <col min="8453" max="8454" width="8" style="45" customWidth="1"/>
    <col min="8455" max="8458" width="4.5703125" style="45" customWidth="1"/>
    <col min="8459" max="8459" width="5.5703125" style="45" customWidth="1"/>
    <col min="8460" max="8461" width="8.28515625" style="45" customWidth="1"/>
    <col min="8462" max="8462" width="11.42578125" style="45"/>
    <col min="8463" max="8464" width="9.42578125" style="45" customWidth="1"/>
    <col min="8465" max="8465" width="11.42578125" style="45"/>
    <col min="8466" max="8468" width="10.28515625" style="45" customWidth="1"/>
    <col min="8469" max="8469" width="10.7109375" style="45" customWidth="1"/>
    <col min="8470" max="8472" width="7.7109375" style="45" customWidth="1"/>
    <col min="8473" max="8473" width="8" style="45" customWidth="1"/>
    <col min="8474" max="8475" width="7.7109375" style="45" customWidth="1"/>
    <col min="8476" max="8476" width="9.5703125" style="45" customWidth="1"/>
    <col min="8477" max="8705" width="11.42578125" style="45"/>
    <col min="8706" max="8706" width="7.5703125" style="45" customWidth="1"/>
    <col min="8707" max="8707" width="6.140625" style="45" customWidth="1"/>
    <col min="8708" max="8708" width="21.28515625" style="45" customWidth="1"/>
    <col min="8709" max="8710" width="8" style="45" customWidth="1"/>
    <col min="8711" max="8714" width="4.5703125" style="45" customWidth="1"/>
    <col min="8715" max="8715" width="5.5703125" style="45" customWidth="1"/>
    <col min="8716" max="8717" width="8.28515625" style="45" customWidth="1"/>
    <col min="8718" max="8718" width="11.42578125" style="45"/>
    <col min="8719" max="8720" width="9.42578125" style="45" customWidth="1"/>
    <col min="8721" max="8721" width="11.42578125" style="45"/>
    <col min="8722" max="8724" width="10.28515625" style="45" customWidth="1"/>
    <col min="8725" max="8725" width="10.7109375" style="45" customWidth="1"/>
    <col min="8726" max="8728" width="7.7109375" style="45" customWidth="1"/>
    <col min="8729" max="8729" width="8" style="45" customWidth="1"/>
    <col min="8730" max="8731" width="7.7109375" style="45" customWidth="1"/>
    <col min="8732" max="8732" width="9.5703125" style="45" customWidth="1"/>
    <col min="8733" max="8961" width="11.42578125" style="45"/>
    <col min="8962" max="8962" width="7.5703125" style="45" customWidth="1"/>
    <col min="8963" max="8963" width="6.140625" style="45" customWidth="1"/>
    <col min="8964" max="8964" width="21.28515625" style="45" customWidth="1"/>
    <col min="8965" max="8966" width="8" style="45" customWidth="1"/>
    <col min="8967" max="8970" width="4.5703125" style="45" customWidth="1"/>
    <col min="8971" max="8971" width="5.5703125" style="45" customWidth="1"/>
    <col min="8972" max="8973" width="8.28515625" style="45" customWidth="1"/>
    <col min="8974" max="8974" width="11.42578125" style="45"/>
    <col min="8975" max="8976" width="9.42578125" style="45" customWidth="1"/>
    <col min="8977" max="8977" width="11.42578125" style="45"/>
    <col min="8978" max="8980" width="10.28515625" style="45" customWidth="1"/>
    <col min="8981" max="8981" width="10.7109375" style="45" customWidth="1"/>
    <col min="8982" max="8984" width="7.7109375" style="45" customWidth="1"/>
    <col min="8985" max="8985" width="8" style="45" customWidth="1"/>
    <col min="8986" max="8987" width="7.7109375" style="45" customWidth="1"/>
    <col min="8988" max="8988" width="9.5703125" style="45" customWidth="1"/>
    <col min="8989" max="9217" width="11.42578125" style="45"/>
    <col min="9218" max="9218" width="7.5703125" style="45" customWidth="1"/>
    <col min="9219" max="9219" width="6.140625" style="45" customWidth="1"/>
    <col min="9220" max="9220" width="21.28515625" style="45" customWidth="1"/>
    <col min="9221" max="9222" width="8" style="45" customWidth="1"/>
    <col min="9223" max="9226" width="4.5703125" style="45" customWidth="1"/>
    <col min="9227" max="9227" width="5.5703125" style="45" customWidth="1"/>
    <col min="9228" max="9229" width="8.28515625" style="45" customWidth="1"/>
    <col min="9230" max="9230" width="11.42578125" style="45"/>
    <col min="9231" max="9232" width="9.42578125" style="45" customWidth="1"/>
    <col min="9233" max="9233" width="11.42578125" style="45"/>
    <col min="9234" max="9236" width="10.28515625" style="45" customWidth="1"/>
    <col min="9237" max="9237" width="10.7109375" style="45" customWidth="1"/>
    <col min="9238" max="9240" width="7.7109375" style="45" customWidth="1"/>
    <col min="9241" max="9241" width="8" style="45" customWidth="1"/>
    <col min="9242" max="9243" width="7.7109375" style="45" customWidth="1"/>
    <col min="9244" max="9244" width="9.5703125" style="45" customWidth="1"/>
    <col min="9245" max="9473" width="11.42578125" style="45"/>
    <col min="9474" max="9474" width="7.5703125" style="45" customWidth="1"/>
    <col min="9475" max="9475" width="6.140625" style="45" customWidth="1"/>
    <col min="9476" max="9476" width="21.28515625" style="45" customWidth="1"/>
    <col min="9477" max="9478" width="8" style="45" customWidth="1"/>
    <col min="9479" max="9482" width="4.5703125" style="45" customWidth="1"/>
    <col min="9483" max="9483" width="5.5703125" style="45" customWidth="1"/>
    <col min="9484" max="9485" width="8.28515625" style="45" customWidth="1"/>
    <col min="9486" max="9486" width="11.42578125" style="45"/>
    <col min="9487" max="9488" width="9.42578125" style="45" customWidth="1"/>
    <col min="9489" max="9489" width="11.42578125" style="45"/>
    <col min="9490" max="9492" width="10.28515625" style="45" customWidth="1"/>
    <col min="9493" max="9493" width="10.7109375" style="45" customWidth="1"/>
    <col min="9494" max="9496" width="7.7109375" style="45" customWidth="1"/>
    <col min="9497" max="9497" width="8" style="45" customWidth="1"/>
    <col min="9498" max="9499" width="7.7109375" style="45" customWidth="1"/>
    <col min="9500" max="9500" width="9.5703125" style="45" customWidth="1"/>
    <col min="9501" max="9729" width="11.42578125" style="45"/>
    <col min="9730" max="9730" width="7.5703125" style="45" customWidth="1"/>
    <col min="9731" max="9731" width="6.140625" style="45" customWidth="1"/>
    <col min="9732" max="9732" width="21.28515625" style="45" customWidth="1"/>
    <col min="9733" max="9734" width="8" style="45" customWidth="1"/>
    <col min="9735" max="9738" width="4.5703125" style="45" customWidth="1"/>
    <col min="9739" max="9739" width="5.5703125" style="45" customWidth="1"/>
    <col min="9740" max="9741" width="8.28515625" style="45" customWidth="1"/>
    <col min="9742" max="9742" width="11.42578125" style="45"/>
    <col min="9743" max="9744" width="9.42578125" style="45" customWidth="1"/>
    <col min="9745" max="9745" width="11.42578125" style="45"/>
    <col min="9746" max="9748" width="10.28515625" style="45" customWidth="1"/>
    <col min="9749" max="9749" width="10.7109375" style="45" customWidth="1"/>
    <col min="9750" max="9752" width="7.7109375" style="45" customWidth="1"/>
    <col min="9753" max="9753" width="8" style="45" customWidth="1"/>
    <col min="9754" max="9755" width="7.7109375" style="45" customWidth="1"/>
    <col min="9756" max="9756" width="9.5703125" style="45" customWidth="1"/>
    <col min="9757" max="9985" width="11.42578125" style="45"/>
    <col min="9986" max="9986" width="7.5703125" style="45" customWidth="1"/>
    <col min="9987" max="9987" width="6.140625" style="45" customWidth="1"/>
    <col min="9988" max="9988" width="21.28515625" style="45" customWidth="1"/>
    <col min="9989" max="9990" width="8" style="45" customWidth="1"/>
    <col min="9991" max="9994" width="4.5703125" style="45" customWidth="1"/>
    <col min="9995" max="9995" width="5.5703125" style="45" customWidth="1"/>
    <col min="9996" max="9997" width="8.28515625" style="45" customWidth="1"/>
    <col min="9998" max="9998" width="11.42578125" style="45"/>
    <col min="9999" max="10000" width="9.42578125" style="45" customWidth="1"/>
    <col min="10001" max="10001" width="11.42578125" style="45"/>
    <col min="10002" max="10004" width="10.28515625" style="45" customWidth="1"/>
    <col min="10005" max="10005" width="10.7109375" style="45" customWidth="1"/>
    <col min="10006" max="10008" width="7.7109375" style="45" customWidth="1"/>
    <col min="10009" max="10009" width="8" style="45" customWidth="1"/>
    <col min="10010" max="10011" width="7.7109375" style="45" customWidth="1"/>
    <col min="10012" max="10012" width="9.5703125" style="45" customWidth="1"/>
    <col min="10013" max="10241" width="11.42578125" style="45"/>
    <col min="10242" max="10242" width="7.5703125" style="45" customWidth="1"/>
    <col min="10243" max="10243" width="6.140625" style="45" customWidth="1"/>
    <col min="10244" max="10244" width="21.28515625" style="45" customWidth="1"/>
    <col min="10245" max="10246" width="8" style="45" customWidth="1"/>
    <col min="10247" max="10250" width="4.5703125" style="45" customWidth="1"/>
    <col min="10251" max="10251" width="5.5703125" style="45" customWidth="1"/>
    <col min="10252" max="10253" width="8.28515625" style="45" customWidth="1"/>
    <col min="10254" max="10254" width="11.42578125" style="45"/>
    <col min="10255" max="10256" width="9.42578125" style="45" customWidth="1"/>
    <col min="10257" max="10257" width="11.42578125" style="45"/>
    <col min="10258" max="10260" width="10.28515625" style="45" customWidth="1"/>
    <col min="10261" max="10261" width="10.7109375" style="45" customWidth="1"/>
    <col min="10262" max="10264" width="7.7109375" style="45" customWidth="1"/>
    <col min="10265" max="10265" width="8" style="45" customWidth="1"/>
    <col min="10266" max="10267" width="7.7109375" style="45" customWidth="1"/>
    <col min="10268" max="10268" width="9.5703125" style="45" customWidth="1"/>
    <col min="10269" max="10497" width="11.42578125" style="45"/>
    <col min="10498" max="10498" width="7.5703125" style="45" customWidth="1"/>
    <col min="10499" max="10499" width="6.140625" style="45" customWidth="1"/>
    <col min="10500" max="10500" width="21.28515625" style="45" customWidth="1"/>
    <col min="10501" max="10502" width="8" style="45" customWidth="1"/>
    <col min="10503" max="10506" width="4.5703125" style="45" customWidth="1"/>
    <col min="10507" max="10507" width="5.5703125" style="45" customWidth="1"/>
    <col min="10508" max="10509" width="8.28515625" style="45" customWidth="1"/>
    <col min="10510" max="10510" width="11.42578125" style="45"/>
    <col min="10511" max="10512" width="9.42578125" style="45" customWidth="1"/>
    <col min="10513" max="10513" width="11.42578125" style="45"/>
    <col min="10514" max="10516" width="10.28515625" style="45" customWidth="1"/>
    <col min="10517" max="10517" width="10.7109375" style="45" customWidth="1"/>
    <col min="10518" max="10520" width="7.7109375" style="45" customWidth="1"/>
    <col min="10521" max="10521" width="8" style="45" customWidth="1"/>
    <col min="10522" max="10523" width="7.7109375" style="45" customWidth="1"/>
    <col min="10524" max="10524" width="9.5703125" style="45" customWidth="1"/>
    <col min="10525" max="10753" width="11.42578125" style="45"/>
    <col min="10754" max="10754" width="7.5703125" style="45" customWidth="1"/>
    <col min="10755" max="10755" width="6.140625" style="45" customWidth="1"/>
    <col min="10756" max="10756" width="21.28515625" style="45" customWidth="1"/>
    <col min="10757" max="10758" width="8" style="45" customWidth="1"/>
    <col min="10759" max="10762" width="4.5703125" style="45" customWidth="1"/>
    <col min="10763" max="10763" width="5.5703125" style="45" customWidth="1"/>
    <col min="10764" max="10765" width="8.28515625" style="45" customWidth="1"/>
    <col min="10766" max="10766" width="11.42578125" style="45"/>
    <col min="10767" max="10768" width="9.42578125" style="45" customWidth="1"/>
    <col min="10769" max="10769" width="11.42578125" style="45"/>
    <col min="10770" max="10772" width="10.28515625" style="45" customWidth="1"/>
    <col min="10773" max="10773" width="10.7109375" style="45" customWidth="1"/>
    <col min="10774" max="10776" width="7.7109375" style="45" customWidth="1"/>
    <col min="10777" max="10777" width="8" style="45" customWidth="1"/>
    <col min="10778" max="10779" width="7.7109375" style="45" customWidth="1"/>
    <col min="10780" max="10780" width="9.5703125" style="45" customWidth="1"/>
    <col min="10781" max="11009" width="11.42578125" style="45"/>
    <col min="11010" max="11010" width="7.5703125" style="45" customWidth="1"/>
    <col min="11011" max="11011" width="6.140625" style="45" customWidth="1"/>
    <col min="11012" max="11012" width="21.28515625" style="45" customWidth="1"/>
    <col min="11013" max="11014" width="8" style="45" customWidth="1"/>
    <col min="11015" max="11018" width="4.5703125" style="45" customWidth="1"/>
    <col min="11019" max="11019" width="5.5703125" style="45" customWidth="1"/>
    <col min="11020" max="11021" width="8.28515625" style="45" customWidth="1"/>
    <col min="11022" max="11022" width="11.42578125" style="45"/>
    <col min="11023" max="11024" width="9.42578125" style="45" customWidth="1"/>
    <col min="11025" max="11025" width="11.42578125" style="45"/>
    <col min="11026" max="11028" width="10.28515625" style="45" customWidth="1"/>
    <col min="11029" max="11029" width="10.7109375" style="45" customWidth="1"/>
    <col min="11030" max="11032" width="7.7109375" style="45" customWidth="1"/>
    <col min="11033" max="11033" width="8" style="45" customWidth="1"/>
    <col min="11034" max="11035" width="7.7109375" style="45" customWidth="1"/>
    <col min="11036" max="11036" width="9.5703125" style="45" customWidth="1"/>
    <col min="11037" max="11265" width="11.42578125" style="45"/>
    <col min="11266" max="11266" width="7.5703125" style="45" customWidth="1"/>
    <col min="11267" max="11267" width="6.140625" style="45" customWidth="1"/>
    <col min="11268" max="11268" width="21.28515625" style="45" customWidth="1"/>
    <col min="11269" max="11270" width="8" style="45" customWidth="1"/>
    <col min="11271" max="11274" width="4.5703125" style="45" customWidth="1"/>
    <col min="11275" max="11275" width="5.5703125" style="45" customWidth="1"/>
    <col min="11276" max="11277" width="8.28515625" style="45" customWidth="1"/>
    <col min="11278" max="11278" width="11.42578125" style="45"/>
    <col min="11279" max="11280" width="9.42578125" style="45" customWidth="1"/>
    <col min="11281" max="11281" width="11.42578125" style="45"/>
    <col min="11282" max="11284" width="10.28515625" style="45" customWidth="1"/>
    <col min="11285" max="11285" width="10.7109375" style="45" customWidth="1"/>
    <col min="11286" max="11288" width="7.7109375" style="45" customWidth="1"/>
    <col min="11289" max="11289" width="8" style="45" customWidth="1"/>
    <col min="11290" max="11291" width="7.7109375" style="45" customWidth="1"/>
    <col min="11292" max="11292" width="9.5703125" style="45" customWidth="1"/>
    <col min="11293" max="11521" width="11.42578125" style="45"/>
    <col min="11522" max="11522" width="7.5703125" style="45" customWidth="1"/>
    <col min="11523" max="11523" width="6.140625" style="45" customWidth="1"/>
    <col min="11524" max="11524" width="21.28515625" style="45" customWidth="1"/>
    <col min="11525" max="11526" width="8" style="45" customWidth="1"/>
    <col min="11527" max="11530" width="4.5703125" style="45" customWidth="1"/>
    <col min="11531" max="11531" width="5.5703125" style="45" customWidth="1"/>
    <col min="11532" max="11533" width="8.28515625" style="45" customWidth="1"/>
    <col min="11534" max="11534" width="11.42578125" style="45"/>
    <col min="11535" max="11536" width="9.42578125" style="45" customWidth="1"/>
    <col min="11537" max="11537" width="11.42578125" style="45"/>
    <col min="11538" max="11540" width="10.28515625" style="45" customWidth="1"/>
    <col min="11541" max="11541" width="10.7109375" style="45" customWidth="1"/>
    <col min="11542" max="11544" width="7.7109375" style="45" customWidth="1"/>
    <col min="11545" max="11545" width="8" style="45" customWidth="1"/>
    <col min="11546" max="11547" width="7.7109375" style="45" customWidth="1"/>
    <col min="11548" max="11548" width="9.5703125" style="45" customWidth="1"/>
    <col min="11549" max="11777" width="11.42578125" style="45"/>
    <col min="11778" max="11778" width="7.5703125" style="45" customWidth="1"/>
    <col min="11779" max="11779" width="6.140625" style="45" customWidth="1"/>
    <col min="11780" max="11780" width="21.28515625" style="45" customWidth="1"/>
    <col min="11781" max="11782" width="8" style="45" customWidth="1"/>
    <col min="11783" max="11786" width="4.5703125" style="45" customWidth="1"/>
    <col min="11787" max="11787" width="5.5703125" style="45" customWidth="1"/>
    <col min="11788" max="11789" width="8.28515625" style="45" customWidth="1"/>
    <col min="11790" max="11790" width="11.42578125" style="45"/>
    <col min="11791" max="11792" width="9.42578125" style="45" customWidth="1"/>
    <col min="11793" max="11793" width="11.42578125" style="45"/>
    <col min="11794" max="11796" width="10.28515625" style="45" customWidth="1"/>
    <col min="11797" max="11797" width="10.7109375" style="45" customWidth="1"/>
    <col min="11798" max="11800" width="7.7109375" style="45" customWidth="1"/>
    <col min="11801" max="11801" width="8" style="45" customWidth="1"/>
    <col min="11802" max="11803" width="7.7109375" style="45" customWidth="1"/>
    <col min="11804" max="11804" width="9.5703125" style="45" customWidth="1"/>
    <col min="11805" max="12033" width="11.42578125" style="45"/>
    <col min="12034" max="12034" width="7.5703125" style="45" customWidth="1"/>
    <col min="12035" max="12035" width="6.140625" style="45" customWidth="1"/>
    <col min="12036" max="12036" width="21.28515625" style="45" customWidth="1"/>
    <col min="12037" max="12038" width="8" style="45" customWidth="1"/>
    <col min="12039" max="12042" width="4.5703125" style="45" customWidth="1"/>
    <col min="12043" max="12043" width="5.5703125" style="45" customWidth="1"/>
    <col min="12044" max="12045" width="8.28515625" style="45" customWidth="1"/>
    <col min="12046" max="12046" width="11.42578125" style="45"/>
    <col min="12047" max="12048" width="9.42578125" style="45" customWidth="1"/>
    <col min="12049" max="12049" width="11.42578125" style="45"/>
    <col min="12050" max="12052" width="10.28515625" style="45" customWidth="1"/>
    <col min="12053" max="12053" width="10.7109375" style="45" customWidth="1"/>
    <col min="12054" max="12056" width="7.7109375" style="45" customWidth="1"/>
    <col min="12057" max="12057" width="8" style="45" customWidth="1"/>
    <col min="12058" max="12059" width="7.7109375" style="45" customWidth="1"/>
    <col min="12060" max="12060" width="9.5703125" style="45" customWidth="1"/>
    <col min="12061" max="12289" width="11.42578125" style="45"/>
    <col min="12290" max="12290" width="7.5703125" style="45" customWidth="1"/>
    <col min="12291" max="12291" width="6.140625" style="45" customWidth="1"/>
    <col min="12292" max="12292" width="21.28515625" style="45" customWidth="1"/>
    <col min="12293" max="12294" width="8" style="45" customWidth="1"/>
    <col min="12295" max="12298" width="4.5703125" style="45" customWidth="1"/>
    <col min="12299" max="12299" width="5.5703125" style="45" customWidth="1"/>
    <col min="12300" max="12301" width="8.28515625" style="45" customWidth="1"/>
    <col min="12302" max="12302" width="11.42578125" style="45"/>
    <col min="12303" max="12304" width="9.42578125" style="45" customWidth="1"/>
    <col min="12305" max="12305" width="11.42578125" style="45"/>
    <col min="12306" max="12308" width="10.28515625" style="45" customWidth="1"/>
    <col min="12309" max="12309" width="10.7109375" style="45" customWidth="1"/>
    <col min="12310" max="12312" width="7.7109375" style="45" customWidth="1"/>
    <col min="12313" max="12313" width="8" style="45" customWidth="1"/>
    <col min="12314" max="12315" width="7.7109375" style="45" customWidth="1"/>
    <col min="12316" max="12316" width="9.5703125" style="45" customWidth="1"/>
    <col min="12317" max="12545" width="11.42578125" style="45"/>
    <col min="12546" max="12546" width="7.5703125" style="45" customWidth="1"/>
    <col min="12547" max="12547" width="6.140625" style="45" customWidth="1"/>
    <col min="12548" max="12548" width="21.28515625" style="45" customWidth="1"/>
    <col min="12549" max="12550" width="8" style="45" customWidth="1"/>
    <col min="12551" max="12554" width="4.5703125" style="45" customWidth="1"/>
    <col min="12555" max="12555" width="5.5703125" style="45" customWidth="1"/>
    <col min="12556" max="12557" width="8.28515625" style="45" customWidth="1"/>
    <col min="12558" max="12558" width="11.42578125" style="45"/>
    <col min="12559" max="12560" width="9.42578125" style="45" customWidth="1"/>
    <col min="12561" max="12561" width="11.42578125" style="45"/>
    <col min="12562" max="12564" width="10.28515625" style="45" customWidth="1"/>
    <col min="12565" max="12565" width="10.7109375" style="45" customWidth="1"/>
    <col min="12566" max="12568" width="7.7109375" style="45" customWidth="1"/>
    <col min="12569" max="12569" width="8" style="45" customWidth="1"/>
    <col min="12570" max="12571" width="7.7109375" style="45" customWidth="1"/>
    <col min="12572" max="12572" width="9.5703125" style="45" customWidth="1"/>
    <col min="12573" max="12801" width="11.42578125" style="45"/>
    <col min="12802" max="12802" width="7.5703125" style="45" customWidth="1"/>
    <col min="12803" max="12803" width="6.140625" style="45" customWidth="1"/>
    <col min="12804" max="12804" width="21.28515625" style="45" customWidth="1"/>
    <col min="12805" max="12806" width="8" style="45" customWidth="1"/>
    <col min="12807" max="12810" width="4.5703125" style="45" customWidth="1"/>
    <col min="12811" max="12811" width="5.5703125" style="45" customWidth="1"/>
    <col min="12812" max="12813" width="8.28515625" style="45" customWidth="1"/>
    <col min="12814" max="12814" width="11.42578125" style="45"/>
    <col min="12815" max="12816" width="9.42578125" style="45" customWidth="1"/>
    <col min="12817" max="12817" width="11.42578125" style="45"/>
    <col min="12818" max="12820" width="10.28515625" style="45" customWidth="1"/>
    <col min="12821" max="12821" width="10.7109375" style="45" customWidth="1"/>
    <col min="12822" max="12824" width="7.7109375" style="45" customWidth="1"/>
    <col min="12825" max="12825" width="8" style="45" customWidth="1"/>
    <col min="12826" max="12827" width="7.7109375" style="45" customWidth="1"/>
    <col min="12828" max="12828" width="9.5703125" style="45" customWidth="1"/>
    <col min="12829" max="13057" width="11.42578125" style="45"/>
    <col min="13058" max="13058" width="7.5703125" style="45" customWidth="1"/>
    <col min="13059" max="13059" width="6.140625" style="45" customWidth="1"/>
    <col min="13060" max="13060" width="21.28515625" style="45" customWidth="1"/>
    <col min="13061" max="13062" width="8" style="45" customWidth="1"/>
    <col min="13063" max="13066" width="4.5703125" style="45" customWidth="1"/>
    <col min="13067" max="13067" width="5.5703125" style="45" customWidth="1"/>
    <col min="13068" max="13069" width="8.28515625" style="45" customWidth="1"/>
    <col min="13070" max="13070" width="11.42578125" style="45"/>
    <col min="13071" max="13072" width="9.42578125" style="45" customWidth="1"/>
    <col min="13073" max="13073" width="11.42578125" style="45"/>
    <col min="13074" max="13076" width="10.28515625" style="45" customWidth="1"/>
    <col min="13077" max="13077" width="10.7109375" style="45" customWidth="1"/>
    <col min="13078" max="13080" width="7.7109375" style="45" customWidth="1"/>
    <col min="13081" max="13081" width="8" style="45" customWidth="1"/>
    <col min="13082" max="13083" width="7.7109375" style="45" customWidth="1"/>
    <col min="13084" max="13084" width="9.5703125" style="45" customWidth="1"/>
    <col min="13085" max="13313" width="11.42578125" style="45"/>
    <col min="13314" max="13314" width="7.5703125" style="45" customWidth="1"/>
    <col min="13315" max="13315" width="6.140625" style="45" customWidth="1"/>
    <col min="13316" max="13316" width="21.28515625" style="45" customWidth="1"/>
    <col min="13317" max="13318" width="8" style="45" customWidth="1"/>
    <col min="13319" max="13322" width="4.5703125" style="45" customWidth="1"/>
    <col min="13323" max="13323" width="5.5703125" style="45" customWidth="1"/>
    <col min="13324" max="13325" width="8.28515625" style="45" customWidth="1"/>
    <col min="13326" max="13326" width="11.42578125" style="45"/>
    <col min="13327" max="13328" width="9.42578125" style="45" customWidth="1"/>
    <col min="13329" max="13329" width="11.42578125" style="45"/>
    <col min="13330" max="13332" width="10.28515625" style="45" customWidth="1"/>
    <col min="13333" max="13333" width="10.7109375" style="45" customWidth="1"/>
    <col min="13334" max="13336" width="7.7109375" style="45" customWidth="1"/>
    <col min="13337" max="13337" width="8" style="45" customWidth="1"/>
    <col min="13338" max="13339" width="7.7109375" style="45" customWidth="1"/>
    <col min="13340" max="13340" width="9.5703125" style="45" customWidth="1"/>
    <col min="13341" max="13569" width="11.42578125" style="45"/>
    <col min="13570" max="13570" width="7.5703125" style="45" customWidth="1"/>
    <col min="13571" max="13571" width="6.140625" style="45" customWidth="1"/>
    <col min="13572" max="13572" width="21.28515625" style="45" customWidth="1"/>
    <col min="13573" max="13574" width="8" style="45" customWidth="1"/>
    <col min="13575" max="13578" width="4.5703125" style="45" customWidth="1"/>
    <col min="13579" max="13579" width="5.5703125" style="45" customWidth="1"/>
    <col min="13580" max="13581" width="8.28515625" style="45" customWidth="1"/>
    <col min="13582" max="13582" width="11.42578125" style="45"/>
    <col min="13583" max="13584" width="9.42578125" style="45" customWidth="1"/>
    <col min="13585" max="13585" width="11.42578125" style="45"/>
    <col min="13586" max="13588" width="10.28515625" style="45" customWidth="1"/>
    <col min="13589" max="13589" width="10.7109375" style="45" customWidth="1"/>
    <col min="13590" max="13592" width="7.7109375" style="45" customWidth="1"/>
    <col min="13593" max="13593" width="8" style="45" customWidth="1"/>
    <col min="13594" max="13595" width="7.7109375" style="45" customWidth="1"/>
    <col min="13596" max="13596" width="9.5703125" style="45" customWidth="1"/>
    <col min="13597" max="13825" width="11.42578125" style="45"/>
    <col min="13826" max="13826" width="7.5703125" style="45" customWidth="1"/>
    <col min="13827" max="13827" width="6.140625" style="45" customWidth="1"/>
    <col min="13828" max="13828" width="21.28515625" style="45" customWidth="1"/>
    <col min="13829" max="13830" width="8" style="45" customWidth="1"/>
    <col min="13831" max="13834" width="4.5703125" style="45" customWidth="1"/>
    <col min="13835" max="13835" width="5.5703125" style="45" customWidth="1"/>
    <col min="13836" max="13837" width="8.28515625" style="45" customWidth="1"/>
    <col min="13838" max="13838" width="11.42578125" style="45"/>
    <col min="13839" max="13840" width="9.42578125" style="45" customWidth="1"/>
    <col min="13841" max="13841" width="11.42578125" style="45"/>
    <col min="13842" max="13844" width="10.28515625" style="45" customWidth="1"/>
    <col min="13845" max="13845" width="10.7109375" style="45" customWidth="1"/>
    <col min="13846" max="13848" width="7.7109375" style="45" customWidth="1"/>
    <col min="13849" max="13849" width="8" style="45" customWidth="1"/>
    <col min="13850" max="13851" width="7.7109375" style="45" customWidth="1"/>
    <col min="13852" max="13852" width="9.5703125" style="45" customWidth="1"/>
    <col min="13853" max="14081" width="11.42578125" style="45"/>
    <col min="14082" max="14082" width="7.5703125" style="45" customWidth="1"/>
    <col min="14083" max="14083" width="6.140625" style="45" customWidth="1"/>
    <col min="14084" max="14084" width="21.28515625" style="45" customWidth="1"/>
    <col min="14085" max="14086" width="8" style="45" customWidth="1"/>
    <col min="14087" max="14090" width="4.5703125" style="45" customWidth="1"/>
    <col min="14091" max="14091" width="5.5703125" style="45" customWidth="1"/>
    <col min="14092" max="14093" width="8.28515625" style="45" customWidth="1"/>
    <col min="14094" max="14094" width="11.42578125" style="45"/>
    <col min="14095" max="14096" width="9.42578125" style="45" customWidth="1"/>
    <col min="14097" max="14097" width="11.42578125" style="45"/>
    <col min="14098" max="14100" width="10.28515625" style="45" customWidth="1"/>
    <col min="14101" max="14101" width="10.7109375" style="45" customWidth="1"/>
    <col min="14102" max="14104" width="7.7109375" style="45" customWidth="1"/>
    <col min="14105" max="14105" width="8" style="45" customWidth="1"/>
    <col min="14106" max="14107" width="7.7109375" style="45" customWidth="1"/>
    <col min="14108" max="14108" width="9.5703125" style="45" customWidth="1"/>
    <col min="14109" max="14337" width="11.42578125" style="45"/>
    <col min="14338" max="14338" width="7.5703125" style="45" customWidth="1"/>
    <col min="14339" max="14339" width="6.140625" style="45" customWidth="1"/>
    <col min="14340" max="14340" width="21.28515625" style="45" customWidth="1"/>
    <col min="14341" max="14342" width="8" style="45" customWidth="1"/>
    <col min="14343" max="14346" width="4.5703125" style="45" customWidth="1"/>
    <col min="14347" max="14347" width="5.5703125" style="45" customWidth="1"/>
    <col min="14348" max="14349" width="8.28515625" style="45" customWidth="1"/>
    <col min="14350" max="14350" width="11.42578125" style="45"/>
    <col min="14351" max="14352" width="9.42578125" style="45" customWidth="1"/>
    <col min="14353" max="14353" width="11.42578125" style="45"/>
    <col min="14354" max="14356" width="10.28515625" style="45" customWidth="1"/>
    <col min="14357" max="14357" width="10.7109375" style="45" customWidth="1"/>
    <col min="14358" max="14360" width="7.7109375" style="45" customWidth="1"/>
    <col min="14361" max="14361" width="8" style="45" customWidth="1"/>
    <col min="14362" max="14363" width="7.7109375" style="45" customWidth="1"/>
    <col min="14364" max="14364" width="9.5703125" style="45" customWidth="1"/>
    <col min="14365" max="14593" width="11.42578125" style="45"/>
    <col min="14594" max="14594" width="7.5703125" style="45" customWidth="1"/>
    <col min="14595" max="14595" width="6.140625" style="45" customWidth="1"/>
    <col min="14596" max="14596" width="21.28515625" style="45" customWidth="1"/>
    <col min="14597" max="14598" width="8" style="45" customWidth="1"/>
    <col min="14599" max="14602" width="4.5703125" style="45" customWidth="1"/>
    <col min="14603" max="14603" width="5.5703125" style="45" customWidth="1"/>
    <col min="14604" max="14605" width="8.28515625" style="45" customWidth="1"/>
    <col min="14606" max="14606" width="11.42578125" style="45"/>
    <col min="14607" max="14608" width="9.42578125" style="45" customWidth="1"/>
    <col min="14609" max="14609" width="11.42578125" style="45"/>
    <col min="14610" max="14612" width="10.28515625" style="45" customWidth="1"/>
    <col min="14613" max="14613" width="10.7109375" style="45" customWidth="1"/>
    <col min="14614" max="14616" width="7.7109375" style="45" customWidth="1"/>
    <col min="14617" max="14617" width="8" style="45" customWidth="1"/>
    <col min="14618" max="14619" width="7.7109375" style="45" customWidth="1"/>
    <col min="14620" max="14620" width="9.5703125" style="45" customWidth="1"/>
    <col min="14621" max="14849" width="11.42578125" style="45"/>
    <col min="14850" max="14850" width="7.5703125" style="45" customWidth="1"/>
    <col min="14851" max="14851" width="6.140625" style="45" customWidth="1"/>
    <col min="14852" max="14852" width="21.28515625" style="45" customWidth="1"/>
    <col min="14853" max="14854" width="8" style="45" customWidth="1"/>
    <col min="14855" max="14858" width="4.5703125" style="45" customWidth="1"/>
    <col min="14859" max="14859" width="5.5703125" style="45" customWidth="1"/>
    <col min="14860" max="14861" width="8.28515625" style="45" customWidth="1"/>
    <col min="14862" max="14862" width="11.42578125" style="45"/>
    <col min="14863" max="14864" width="9.42578125" style="45" customWidth="1"/>
    <col min="14865" max="14865" width="11.42578125" style="45"/>
    <col min="14866" max="14868" width="10.28515625" style="45" customWidth="1"/>
    <col min="14869" max="14869" width="10.7109375" style="45" customWidth="1"/>
    <col min="14870" max="14872" width="7.7109375" style="45" customWidth="1"/>
    <col min="14873" max="14873" width="8" style="45" customWidth="1"/>
    <col min="14874" max="14875" width="7.7109375" style="45" customWidth="1"/>
    <col min="14876" max="14876" width="9.5703125" style="45" customWidth="1"/>
    <col min="14877" max="15105" width="11.42578125" style="45"/>
    <col min="15106" max="15106" width="7.5703125" style="45" customWidth="1"/>
    <col min="15107" max="15107" width="6.140625" style="45" customWidth="1"/>
    <col min="15108" max="15108" width="21.28515625" style="45" customWidth="1"/>
    <col min="15109" max="15110" width="8" style="45" customWidth="1"/>
    <col min="15111" max="15114" width="4.5703125" style="45" customWidth="1"/>
    <col min="15115" max="15115" width="5.5703125" style="45" customWidth="1"/>
    <col min="15116" max="15117" width="8.28515625" style="45" customWidth="1"/>
    <col min="15118" max="15118" width="11.42578125" style="45"/>
    <col min="15119" max="15120" width="9.42578125" style="45" customWidth="1"/>
    <col min="15121" max="15121" width="11.42578125" style="45"/>
    <col min="15122" max="15124" width="10.28515625" style="45" customWidth="1"/>
    <col min="15125" max="15125" width="10.7109375" style="45" customWidth="1"/>
    <col min="15126" max="15128" width="7.7109375" style="45" customWidth="1"/>
    <col min="15129" max="15129" width="8" style="45" customWidth="1"/>
    <col min="15130" max="15131" width="7.7109375" style="45" customWidth="1"/>
    <col min="15132" max="15132" width="9.5703125" style="45" customWidth="1"/>
    <col min="15133" max="15361" width="11.42578125" style="45"/>
    <col min="15362" max="15362" width="7.5703125" style="45" customWidth="1"/>
    <col min="15363" max="15363" width="6.140625" style="45" customWidth="1"/>
    <col min="15364" max="15364" width="21.28515625" style="45" customWidth="1"/>
    <col min="15365" max="15366" width="8" style="45" customWidth="1"/>
    <col min="15367" max="15370" width="4.5703125" style="45" customWidth="1"/>
    <col min="15371" max="15371" width="5.5703125" style="45" customWidth="1"/>
    <col min="15372" max="15373" width="8.28515625" style="45" customWidth="1"/>
    <col min="15374" max="15374" width="11.42578125" style="45"/>
    <col min="15375" max="15376" width="9.42578125" style="45" customWidth="1"/>
    <col min="15377" max="15377" width="11.42578125" style="45"/>
    <col min="15378" max="15380" width="10.28515625" style="45" customWidth="1"/>
    <col min="15381" max="15381" width="10.7109375" style="45" customWidth="1"/>
    <col min="15382" max="15384" width="7.7109375" style="45" customWidth="1"/>
    <col min="15385" max="15385" width="8" style="45" customWidth="1"/>
    <col min="15386" max="15387" width="7.7109375" style="45" customWidth="1"/>
    <col min="15388" max="15388" width="9.5703125" style="45" customWidth="1"/>
    <col min="15389" max="15617" width="11.42578125" style="45"/>
    <col min="15618" max="15618" width="7.5703125" style="45" customWidth="1"/>
    <col min="15619" max="15619" width="6.140625" style="45" customWidth="1"/>
    <col min="15620" max="15620" width="21.28515625" style="45" customWidth="1"/>
    <col min="15621" max="15622" width="8" style="45" customWidth="1"/>
    <col min="15623" max="15626" width="4.5703125" style="45" customWidth="1"/>
    <col min="15627" max="15627" width="5.5703125" style="45" customWidth="1"/>
    <col min="15628" max="15629" width="8.28515625" style="45" customWidth="1"/>
    <col min="15630" max="15630" width="11.42578125" style="45"/>
    <col min="15631" max="15632" width="9.42578125" style="45" customWidth="1"/>
    <col min="15633" max="15633" width="11.42578125" style="45"/>
    <col min="15634" max="15636" width="10.28515625" style="45" customWidth="1"/>
    <col min="15637" max="15637" width="10.7109375" style="45" customWidth="1"/>
    <col min="15638" max="15640" width="7.7109375" style="45" customWidth="1"/>
    <col min="15641" max="15641" width="8" style="45" customWidth="1"/>
    <col min="15642" max="15643" width="7.7109375" style="45" customWidth="1"/>
    <col min="15644" max="15644" width="9.5703125" style="45" customWidth="1"/>
    <col min="15645" max="15873" width="11.42578125" style="45"/>
    <col min="15874" max="15874" width="7.5703125" style="45" customWidth="1"/>
    <col min="15875" max="15875" width="6.140625" style="45" customWidth="1"/>
    <col min="15876" max="15876" width="21.28515625" style="45" customWidth="1"/>
    <col min="15877" max="15878" width="8" style="45" customWidth="1"/>
    <col min="15879" max="15882" width="4.5703125" style="45" customWidth="1"/>
    <col min="15883" max="15883" width="5.5703125" style="45" customWidth="1"/>
    <col min="15884" max="15885" width="8.28515625" style="45" customWidth="1"/>
    <col min="15886" max="15886" width="11.42578125" style="45"/>
    <col min="15887" max="15888" width="9.42578125" style="45" customWidth="1"/>
    <col min="15889" max="15889" width="11.42578125" style="45"/>
    <col min="15890" max="15892" width="10.28515625" style="45" customWidth="1"/>
    <col min="15893" max="15893" width="10.7109375" style="45" customWidth="1"/>
    <col min="15894" max="15896" width="7.7109375" style="45" customWidth="1"/>
    <col min="15897" max="15897" width="8" style="45" customWidth="1"/>
    <col min="15898" max="15899" width="7.7109375" style="45" customWidth="1"/>
    <col min="15900" max="15900" width="9.5703125" style="45" customWidth="1"/>
    <col min="15901" max="16129" width="11.42578125" style="45"/>
    <col min="16130" max="16130" width="7.5703125" style="45" customWidth="1"/>
    <col min="16131" max="16131" width="6.140625" style="45" customWidth="1"/>
    <col min="16132" max="16132" width="21.28515625" style="45" customWidth="1"/>
    <col min="16133" max="16134" width="8" style="45" customWidth="1"/>
    <col min="16135" max="16138" width="4.5703125" style="45" customWidth="1"/>
    <col min="16139" max="16139" width="5.5703125" style="45" customWidth="1"/>
    <col min="16140" max="16141" width="8.28515625" style="45" customWidth="1"/>
    <col min="16142" max="16142" width="11.42578125" style="45"/>
    <col min="16143" max="16144" width="9.42578125" style="45" customWidth="1"/>
    <col min="16145" max="16145" width="11.42578125" style="45"/>
    <col min="16146" max="16148" width="10.28515625" style="45" customWidth="1"/>
    <col min="16149" max="16149" width="10.7109375" style="45" customWidth="1"/>
    <col min="16150" max="16152" width="7.7109375" style="45" customWidth="1"/>
    <col min="16153" max="16153" width="8" style="45" customWidth="1"/>
    <col min="16154" max="16155" width="7.7109375" style="45" customWidth="1"/>
    <col min="16156" max="16156" width="9.5703125" style="45" customWidth="1"/>
    <col min="16157" max="16384" width="11.42578125" style="45"/>
  </cols>
  <sheetData>
    <row r="1" spans="1:43" ht="16.5" x14ac:dyDescent="0.3">
      <c r="A1" s="86"/>
      <c r="B1" s="45"/>
      <c r="C1" s="87"/>
      <c r="D1" s="87"/>
      <c r="E1" s="45"/>
      <c r="F1" s="45"/>
      <c r="G1" s="45"/>
      <c r="H1" s="45"/>
      <c r="I1" s="45"/>
      <c r="J1" s="45"/>
      <c r="K1" s="45"/>
      <c r="L1" s="87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</row>
    <row r="2" spans="1:43" s="36" customFormat="1" ht="34.5" customHeight="1" x14ac:dyDescent="0.25">
      <c r="A2" s="27" t="s">
        <v>6112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1"/>
      <c r="AN2" s="21"/>
      <c r="AO2" s="21"/>
      <c r="AP2" s="21"/>
      <c r="AQ2" s="21"/>
    </row>
    <row r="3" spans="1:43" s="36" customFormat="1" ht="22.5" customHeight="1" x14ac:dyDescent="0.25">
      <c r="A3" s="1" t="s">
        <v>5462</v>
      </c>
      <c r="B3" s="2"/>
      <c r="C3" s="3"/>
      <c r="D3" s="3"/>
      <c r="G3" s="4"/>
      <c r="H3" s="4"/>
      <c r="I3" s="4"/>
      <c r="J3" s="4"/>
      <c r="K3" s="5"/>
      <c r="L3" s="6"/>
      <c r="M3" s="4"/>
      <c r="N3" s="4"/>
      <c r="O3" s="4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8"/>
      <c r="AK3" s="8"/>
      <c r="AL3" s="8"/>
      <c r="AM3" s="7"/>
      <c r="AN3" s="99"/>
      <c r="AO3" s="99"/>
      <c r="AP3" s="99"/>
    </row>
    <row r="4" spans="1:43" s="36" customFormat="1" ht="22.5" customHeight="1" x14ac:dyDescent="0.25">
      <c r="A4" s="88" t="s">
        <v>5557</v>
      </c>
      <c r="B4" s="2"/>
      <c r="C4" s="3"/>
      <c r="D4" s="3"/>
      <c r="F4" s="89"/>
      <c r="G4" s="4"/>
      <c r="H4" s="4"/>
      <c r="I4" s="4"/>
      <c r="J4" s="4"/>
      <c r="K4" s="5"/>
      <c r="L4" s="6"/>
      <c r="M4" s="4"/>
      <c r="N4" s="4"/>
      <c r="O4" s="4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8"/>
      <c r="AK4" s="8"/>
      <c r="AL4" s="8"/>
      <c r="AM4" s="7"/>
      <c r="AN4" s="99"/>
      <c r="AO4" s="99"/>
      <c r="AP4" s="99"/>
    </row>
    <row r="5" spans="1:43" s="36" customFormat="1" ht="23.25" customHeight="1" x14ac:dyDescent="0.25">
      <c r="A5" s="1" t="s">
        <v>84</v>
      </c>
      <c r="B5" s="2"/>
      <c r="C5" s="7"/>
      <c r="D5" s="7"/>
      <c r="E5" s="2"/>
      <c r="F5" s="2"/>
      <c r="G5" s="4"/>
      <c r="H5" s="4"/>
      <c r="I5" s="4"/>
      <c r="J5" s="4"/>
      <c r="K5" s="9"/>
      <c r="L5" s="6"/>
      <c r="M5" s="4"/>
      <c r="N5" s="4"/>
      <c r="O5" s="4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10"/>
      <c r="AK5" s="10"/>
      <c r="AL5" s="8"/>
      <c r="AM5" s="7"/>
      <c r="AN5" s="10"/>
      <c r="AO5" s="11"/>
      <c r="AP5" s="12"/>
    </row>
    <row r="6" spans="1:43" ht="39.75" customHeight="1" x14ac:dyDescent="0.3">
      <c r="A6" s="297" t="s">
        <v>85</v>
      </c>
      <c r="B6" s="298"/>
      <c r="C6" s="299"/>
      <c r="D6" s="306" t="s">
        <v>86</v>
      </c>
      <c r="E6" s="306"/>
      <c r="F6" s="307" t="s">
        <v>31</v>
      </c>
      <c r="G6" s="307"/>
      <c r="H6" s="307"/>
      <c r="I6" s="307"/>
      <c r="J6" s="288" t="s">
        <v>87</v>
      </c>
      <c r="K6" s="308" t="s">
        <v>33</v>
      </c>
      <c r="L6" s="308"/>
      <c r="M6" s="308"/>
      <c r="N6" s="308" t="s">
        <v>34</v>
      </c>
      <c r="O6" s="308"/>
      <c r="P6" s="308"/>
      <c r="Q6" s="308"/>
      <c r="R6" s="309" t="s">
        <v>88</v>
      </c>
      <c r="S6" s="310"/>
      <c r="T6" s="310"/>
      <c r="U6" s="311"/>
      <c r="V6" s="309" t="s">
        <v>36</v>
      </c>
      <c r="W6" s="310"/>
      <c r="X6" s="310"/>
      <c r="Y6" s="310"/>
      <c r="Z6" s="310"/>
      <c r="AA6" s="310"/>
      <c r="AB6" s="311"/>
      <c r="AC6" s="309" t="s">
        <v>13</v>
      </c>
      <c r="AD6" s="311"/>
      <c r="AE6" s="308" t="s">
        <v>37</v>
      </c>
      <c r="AF6" s="308"/>
      <c r="AG6" s="296" t="s">
        <v>38</v>
      </c>
      <c r="AH6" s="296" t="s">
        <v>39</v>
      </c>
      <c r="AI6" s="254" t="s">
        <v>40</v>
      </c>
      <c r="AJ6" s="282" t="s">
        <v>41</v>
      </c>
      <c r="AK6" s="285" t="s">
        <v>5795</v>
      </c>
      <c r="AL6" s="296" t="s">
        <v>42</v>
      </c>
    </row>
    <row r="7" spans="1:43" ht="43.5" customHeight="1" x14ac:dyDescent="0.3">
      <c r="A7" s="300"/>
      <c r="B7" s="301"/>
      <c r="C7" s="302"/>
      <c r="D7" s="306"/>
      <c r="E7" s="306"/>
      <c r="F7" s="288" t="s">
        <v>89</v>
      </c>
      <c r="G7" s="288" t="s">
        <v>90</v>
      </c>
      <c r="H7" s="291" t="s">
        <v>91</v>
      </c>
      <c r="I7" s="288" t="s">
        <v>92</v>
      </c>
      <c r="J7" s="289"/>
      <c r="K7" s="284" t="s">
        <v>49</v>
      </c>
      <c r="L7" s="294" t="s">
        <v>50</v>
      </c>
      <c r="M7" s="284" t="s">
        <v>51</v>
      </c>
      <c r="N7" s="254" t="s">
        <v>93</v>
      </c>
      <c r="O7" s="254" t="s">
        <v>277</v>
      </c>
      <c r="P7" s="282" t="s">
        <v>53</v>
      </c>
      <c r="Q7" s="284" t="s">
        <v>35</v>
      </c>
      <c r="R7" s="254" t="s">
        <v>15</v>
      </c>
      <c r="S7" s="285" t="s">
        <v>16</v>
      </c>
      <c r="T7" s="282" t="s">
        <v>17</v>
      </c>
      <c r="U7" s="284" t="s">
        <v>18</v>
      </c>
      <c r="V7" s="285" t="s">
        <v>19</v>
      </c>
      <c r="W7" s="285" t="s">
        <v>20</v>
      </c>
      <c r="X7" s="285" t="s">
        <v>21</v>
      </c>
      <c r="Y7" s="285" t="s">
        <v>22</v>
      </c>
      <c r="Z7" s="285" t="s">
        <v>23</v>
      </c>
      <c r="AA7" s="282" t="s">
        <v>24</v>
      </c>
      <c r="AB7" s="284" t="s">
        <v>25</v>
      </c>
      <c r="AC7" s="254" t="s">
        <v>54</v>
      </c>
      <c r="AD7" s="285" t="s">
        <v>55</v>
      </c>
      <c r="AE7" s="295" t="s">
        <v>56</v>
      </c>
      <c r="AF7" s="295" t="s">
        <v>57</v>
      </c>
      <c r="AG7" s="296"/>
      <c r="AH7" s="296"/>
      <c r="AI7" s="312"/>
      <c r="AJ7" s="287"/>
      <c r="AK7" s="295"/>
      <c r="AL7" s="296"/>
    </row>
    <row r="8" spans="1:43" ht="80.25" customHeight="1" x14ac:dyDescent="0.3">
      <c r="A8" s="300"/>
      <c r="B8" s="301"/>
      <c r="C8" s="302"/>
      <c r="D8" s="100" t="s">
        <v>94</v>
      </c>
      <c r="E8" s="101" t="s">
        <v>95</v>
      </c>
      <c r="F8" s="289"/>
      <c r="G8" s="289"/>
      <c r="H8" s="292"/>
      <c r="I8" s="289"/>
      <c r="J8" s="289"/>
      <c r="K8" s="284"/>
      <c r="L8" s="294"/>
      <c r="M8" s="284"/>
      <c r="N8" s="255"/>
      <c r="O8" s="255"/>
      <c r="P8" s="283"/>
      <c r="Q8" s="284"/>
      <c r="R8" s="255"/>
      <c r="S8" s="286"/>
      <c r="T8" s="283"/>
      <c r="U8" s="284"/>
      <c r="V8" s="286"/>
      <c r="W8" s="286"/>
      <c r="X8" s="286"/>
      <c r="Y8" s="286"/>
      <c r="Z8" s="286"/>
      <c r="AA8" s="283"/>
      <c r="AB8" s="284"/>
      <c r="AC8" s="255"/>
      <c r="AD8" s="286"/>
      <c r="AE8" s="286"/>
      <c r="AF8" s="286"/>
      <c r="AG8" s="296"/>
      <c r="AH8" s="296"/>
      <c r="AI8" s="255"/>
      <c r="AJ8" s="283"/>
      <c r="AK8" s="286"/>
      <c r="AL8" s="296"/>
    </row>
    <row r="9" spans="1:43" ht="30" hidden="1" customHeight="1" x14ac:dyDescent="0.3">
      <c r="A9" s="303"/>
      <c r="B9" s="304"/>
      <c r="C9" s="305"/>
      <c r="D9" s="100" t="s">
        <v>94</v>
      </c>
      <c r="E9" s="101" t="s">
        <v>95</v>
      </c>
      <c r="F9" s="290"/>
      <c r="G9" s="290"/>
      <c r="H9" s="293"/>
      <c r="I9" s="290"/>
      <c r="J9" s="290"/>
      <c r="K9" s="185"/>
      <c r="L9" s="22"/>
      <c r="M9" s="284"/>
      <c r="N9" s="23" t="s">
        <v>58</v>
      </c>
      <c r="O9" s="25"/>
      <c r="P9" s="24" t="s">
        <v>59</v>
      </c>
      <c r="Q9" s="284"/>
      <c r="R9" s="23" t="s">
        <v>60</v>
      </c>
      <c r="S9" s="25" t="s">
        <v>61</v>
      </c>
      <c r="T9" s="24" t="s">
        <v>62</v>
      </c>
      <c r="U9" s="284"/>
      <c r="V9" s="23" t="s">
        <v>63</v>
      </c>
      <c r="W9" s="25" t="s">
        <v>64</v>
      </c>
      <c r="X9" s="25" t="s">
        <v>65</v>
      </c>
      <c r="Y9" s="25" t="s">
        <v>66</v>
      </c>
      <c r="Z9" s="25" t="s">
        <v>67</v>
      </c>
      <c r="AA9" s="24" t="s">
        <v>68</v>
      </c>
      <c r="AB9" s="284"/>
      <c r="AC9" s="23" t="s">
        <v>69</v>
      </c>
      <c r="AD9" s="25" t="s">
        <v>70</v>
      </c>
      <c r="AE9" s="25" t="s">
        <v>71</v>
      </c>
      <c r="AF9" s="24"/>
      <c r="AG9" s="296"/>
      <c r="AH9" s="296"/>
      <c r="AI9" s="26">
        <v>10117</v>
      </c>
      <c r="AJ9" s="24" t="s">
        <v>72</v>
      </c>
      <c r="AK9" s="24"/>
      <c r="AL9" s="296"/>
    </row>
    <row r="10" spans="1:43" s="107" customFormat="1" ht="15.75" customHeight="1" x14ac:dyDescent="0.25">
      <c r="A10" s="260" t="s">
        <v>96</v>
      </c>
      <c r="B10" s="274" t="s">
        <v>97</v>
      </c>
      <c r="C10" s="39" t="s">
        <v>98</v>
      </c>
      <c r="D10" s="102" t="s">
        <v>99</v>
      </c>
      <c r="E10" s="103" t="s">
        <v>100</v>
      </c>
      <c r="F10" s="39"/>
      <c r="G10" s="39"/>
      <c r="H10" s="39"/>
      <c r="I10" s="39"/>
      <c r="J10" s="104">
        <v>0</v>
      </c>
      <c r="K10" s="217"/>
      <c r="L10" s="217"/>
      <c r="M10" s="85">
        <v>0</v>
      </c>
      <c r="N10" s="217"/>
      <c r="O10" s="217"/>
      <c r="P10" s="217"/>
      <c r="Q10" s="85">
        <v>0</v>
      </c>
      <c r="R10" s="217"/>
      <c r="S10" s="105"/>
      <c r="T10" s="105"/>
      <c r="U10" s="85">
        <v>0</v>
      </c>
      <c r="V10" s="105"/>
      <c r="W10" s="105"/>
      <c r="X10" s="105"/>
      <c r="Y10" s="217"/>
      <c r="Z10" s="217"/>
      <c r="AA10" s="217"/>
      <c r="AB10" s="85">
        <v>0</v>
      </c>
      <c r="AC10" s="217"/>
      <c r="AD10" s="217"/>
      <c r="AE10" s="217"/>
      <c r="AF10" s="217"/>
      <c r="AG10" s="85">
        <v>0</v>
      </c>
      <c r="AH10" s="85">
        <v>0</v>
      </c>
      <c r="AI10" s="217"/>
      <c r="AJ10" s="217"/>
      <c r="AK10" s="217"/>
      <c r="AL10" s="85">
        <v>0</v>
      </c>
      <c r="AM10" s="106"/>
    </row>
    <row r="11" spans="1:43" s="107" customFormat="1" ht="13.5" x14ac:dyDescent="0.25">
      <c r="A11" s="260"/>
      <c r="B11" s="275"/>
      <c r="C11" s="39" t="s">
        <v>101</v>
      </c>
      <c r="D11" s="102" t="s">
        <v>102</v>
      </c>
      <c r="E11" s="103" t="s">
        <v>103</v>
      </c>
      <c r="F11" s="39"/>
      <c r="G11" s="39"/>
      <c r="H11" s="39"/>
      <c r="I11" s="39"/>
      <c r="J11" s="104">
        <v>0</v>
      </c>
      <c r="K11" s="105"/>
      <c r="L11" s="105"/>
      <c r="M11" s="85">
        <v>0</v>
      </c>
      <c r="N11" s="105"/>
      <c r="O11" s="105"/>
      <c r="P11" s="105"/>
      <c r="Q11" s="85">
        <v>0</v>
      </c>
      <c r="R11" s="105"/>
      <c r="S11" s="105"/>
      <c r="T11" s="105"/>
      <c r="U11" s="85">
        <v>0</v>
      </c>
      <c r="V11" s="105"/>
      <c r="W11" s="105"/>
      <c r="X11" s="105"/>
      <c r="Y11" s="105"/>
      <c r="Z11" s="105"/>
      <c r="AA11" s="105"/>
      <c r="AB11" s="85">
        <v>0</v>
      </c>
      <c r="AC11" s="105"/>
      <c r="AD11" s="105"/>
      <c r="AE11" s="105"/>
      <c r="AF11" s="105"/>
      <c r="AG11" s="85">
        <v>0</v>
      </c>
      <c r="AH11" s="85">
        <v>0</v>
      </c>
      <c r="AI11" s="105"/>
      <c r="AJ11" s="105"/>
      <c r="AK11" s="105"/>
      <c r="AL11" s="85">
        <v>0</v>
      </c>
      <c r="AM11" s="106"/>
    </row>
    <row r="12" spans="1:43" s="107" customFormat="1" ht="13.5" x14ac:dyDescent="0.25">
      <c r="A12" s="260"/>
      <c r="B12" s="275"/>
      <c r="C12" s="39" t="s">
        <v>104</v>
      </c>
      <c r="D12" s="102" t="s">
        <v>105</v>
      </c>
      <c r="E12" s="103" t="s">
        <v>106</v>
      </c>
      <c r="F12" s="39"/>
      <c r="G12" s="39"/>
      <c r="H12" s="39"/>
      <c r="I12" s="39"/>
      <c r="J12" s="104">
        <v>0</v>
      </c>
      <c r="K12" s="105"/>
      <c r="L12" s="105"/>
      <c r="M12" s="85">
        <v>0</v>
      </c>
      <c r="N12" s="105"/>
      <c r="O12" s="105"/>
      <c r="P12" s="105"/>
      <c r="Q12" s="85">
        <v>0</v>
      </c>
      <c r="R12" s="105"/>
      <c r="S12" s="105"/>
      <c r="T12" s="105"/>
      <c r="U12" s="85">
        <v>0</v>
      </c>
      <c r="V12" s="105"/>
      <c r="W12" s="105"/>
      <c r="X12" s="105"/>
      <c r="Y12" s="105"/>
      <c r="Z12" s="105"/>
      <c r="AA12" s="105"/>
      <c r="AB12" s="85">
        <v>0</v>
      </c>
      <c r="AC12" s="105"/>
      <c r="AD12" s="105"/>
      <c r="AE12" s="105"/>
      <c r="AF12" s="105"/>
      <c r="AG12" s="85">
        <v>0</v>
      </c>
      <c r="AH12" s="85">
        <v>0</v>
      </c>
      <c r="AI12" s="105"/>
      <c r="AJ12" s="105"/>
      <c r="AK12" s="105"/>
      <c r="AL12" s="85">
        <v>0</v>
      </c>
      <c r="AM12" s="106"/>
    </row>
    <row r="13" spans="1:43" s="107" customFormat="1" ht="13.5" x14ac:dyDescent="0.25">
      <c r="A13" s="260"/>
      <c r="B13" s="275"/>
      <c r="C13" s="39" t="s">
        <v>107</v>
      </c>
      <c r="D13" s="108" t="s">
        <v>108</v>
      </c>
      <c r="E13" s="103" t="s">
        <v>109</v>
      </c>
      <c r="F13" s="39">
        <v>1</v>
      </c>
      <c r="G13" s="39"/>
      <c r="H13" s="39"/>
      <c r="I13" s="39"/>
      <c r="J13" s="104">
        <v>1</v>
      </c>
      <c r="K13" s="105">
        <v>1491.75</v>
      </c>
      <c r="L13" s="105">
        <v>33.1</v>
      </c>
      <c r="M13" s="85">
        <v>1524.85</v>
      </c>
      <c r="N13" s="105"/>
      <c r="O13" s="105"/>
      <c r="P13" s="105"/>
      <c r="Q13" s="85">
        <v>0</v>
      </c>
      <c r="R13" s="105"/>
      <c r="S13" s="105"/>
      <c r="T13" s="105"/>
      <c r="U13" s="85">
        <v>0</v>
      </c>
      <c r="V13" s="105"/>
      <c r="W13" s="105"/>
      <c r="X13" s="105"/>
      <c r="Y13" s="105"/>
      <c r="Z13" s="105"/>
      <c r="AA13" s="105"/>
      <c r="AB13" s="85">
        <v>0</v>
      </c>
      <c r="AC13" s="105"/>
      <c r="AD13" s="105">
        <v>8790.92</v>
      </c>
      <c r="AE13" s="105">
        <v>134.25749999999999</v>
      </c>
      <c r="AF13" s="105">
        <v>12.232349999999999</v>
      </c>
      <c r="AG13" s="85">
        <v>10462.25985</v>
      </c>
      <c r="AH13" s="85">
        <v>125547.1182</v>
      </c>
      <c r="AI13" s="105">
        <v>400</v>
      </c>
      <c r="AJ13" s="105">
        <v>600</v>
      </c>
      <c r="AK13" s="105"/>
      <c r="AL13" s="85">
        <v>126547.1182</v>
      </c>
      <c r="AM13" s="106"/>
    </row>
    <row r="14" spans="1:43" s="107" customFormat="1" ht="13.5" x14ac:dyDescent="0.25">
      <c r="A14" s="260"/>
      <c r="B14" s="275"/>
      <c r="C14" s="39" t="s">
        <v>110</v>
      </c>
      <c r="D14" s="108" t="s">
        <v>111</v>
      </c>
      <c r="E14" s="103" t="s">
        <v>112</v>
      </c>
      <c r="F14" s="39">
        <v>8</v>
      </c>
      <c r="G14" s="39"/>
      <c r="H14" s="39"/>
      <c r="I14" s="39"/>
      <c r="J14" s="104">
        <v>8</v>
      </c>
      <c r="K14" s="105">
        <v>11532.1</v>
      </c>
      <c r="L14" s="105">
        <v>264.8</v>
      </c>
      <c r="M14" s="85">
        <v>11796.9</v>
      </c>
      <c r="N14" s="105"/>
      <c r="O14" s="105"/>
      <c r="P14" s="105"/>
      <c r="Q14" s="85">
        <v>0</v>
      </c>
      <c r="R14" s="105"/>
      <c r="S14" s="105"/>
      <c r="T14" s="105"/>
      <c r="U14" s="85">
        <v>0</v>
      </c>
      <c r="V14" s="105"/>
      <c r="W14" s="105"/>
      <c r="X14" s="105"/>
      <c r="Y14" s="105"/>
      <c r="Z14" s="105"/>
      <c r="AA14" s="105"/>
      <c r="AB14" s="85">
        <v>0</v>
      </c>
      <c r="AC14" s="105"/>
      <c r="AD14" s="105">
        <v>40727.359999999993</v>
      </c>
      <c r="AE14" s="105">
        <v>1037.8889999999999</v>
      </c>
      <c r="AF14" s="105">
        <v>94.563220000000001</v>
      </c>
      <c r="AG14" s="85">
        <v>53656.712220000001</v>
      </c>
      <c r="AH14" s="85">
        <v>643880.54664000007</v>
      </c>
      <c r="AI14" s="105">
        <v>3200</v>
      </c>
      <c r="AJ14" s="105">
        <v>4800</v>
      </c>
      <c r="AK14" s="105"/>
      <c r="AL14" s="85">
        <v>651880.54664000007</v>
      </c>
      <c r="AM14" s="106"/>
    </row>
    <row r="15" spans="1:43" s="107" customFormat="1" ht="13.5" x14ac:dyDescent="0.25">
      <c r="A15" s="260"/>
      <c r="B15" s="275"/>
      <c r="C15" s="39" t="s">
        <v>113</v>
      </c>
      <c r="D15" s="108" t="s">
        <v>114</v>
      </c>
      <c r="E15" s="103" t="s">
        <v>115</v>
      </c>
      <c r="F15" s="39">
        <v>5</v>
      </c>
      <c r="G15" s="39"/>
      <c r="H15" s="39"/>
      <c r="I15" s="39"/>
      <c r="J15" s="104">
        <v>5</v>
      </c>
      <c r="K15" s="105">
        <v>5911.92</v>
      </c>
      <c r="L15" s="105">
        <v>131.70000000000002</v>
      </c>
      <c r="M15" s="85">
        <v>6043.62</v>
      </c>
      <c r="N15" s="105"/>
      <c r="O15" s="105"/>
      <c r="P15" s="105"/>
      <c r="Q15" s="85">
        <v>0</v>
      </c>
      <c r="R15" s="105"/>
      <c r="S15" s="105"/>
      <c r="T15" s="105"/>
      <c r="U15" s="85">
        <v>0</v>
      </c>
      <c r="V15" s="105"/>
      <c r="W15" s="105"/>
      <c r="X15" s="105"/>
      <c r="Y15" s="105"/>
      <c r="Z15" s="105"/>
      <c r="AA15" s="105"/>
      <c r="AB15" s="85">
        <v>0</v>
      </c>
      <c r="AC15" s="105"/>
      <c r="AD15" s="105">
        <v>17954.599999999999</v>
      </c>
      <c r="AE15" s="105">
        <v>532.07280000000003</v>
      </c>
      <c r="AF15" s="105">
        <v>48.477743999999994</v>
      </c>
      <c r="AG15" s="85">
        <v>24578.770543999999</v>
      </c>
      <c r="AH15" s="85">
        <v>294945.24652799999</v>
      </c>
      <c r="AI15" s="105">
        <v>2000</v>
      </c>
      <c r="AJ15" s="105">
        <v>3000</v>
      </c>
      <c r="AK15" s="105"/>
      <c r="AL15" s="85">
        <v>299945.24652799999</v>
      </c>
      <c r="AM15" s="106"/>
    </row>
    <row r="16" spans="1:43" s="107" customFormat="1" ht="13.5" x14ac:dyDescent="0.25">
      <c r="A16" s="260"/>
      <c r="B16" s="275"/>
      <c r="C16" s="39" t="s">
        <v>116</v>
      </c>
      <c r="D16" s="108" t="s">
        <v>117</v>
      </c>
      <c r="E16" s="103" t="s">
        <v>118</v>
      </c>
      <c r="F16" s="39"/>
      <c r="G16" s="39"/>
      <c r="H16" s="39"/>
      <c r="I16" s="39"/>
      <c r="J16" s="104">
        <v>0</v>
      </c>
      <c r="K16" s="105"/>
      <c r="L16" s="105"/>
      <c r="M16" s="85">
        <v>0</v>
      </c>
      <c r="N16" s="105"/>
      <c r="O16" s="105"/>
      <c r="P16" s="105"/>
      <c r="Q16" s="85">
        <v>0</v>
      </c>
      <c r="R16" s="105"/>
      <c r="S16" s="105"/>
      <c r="T16" s="105"/>
      <c r="U16" s="85">
        <v>0</v>
      </c>
      <c r="V16" s="105"/>
      <c r="W16" s="105"/>
      <c r="X16" s="105"/>
      <c r="Y16" s="105"/>
      <c r="Z16" s="105"/>
      <c r="AA16" s="105"/>
      <c r="AB16" s="85">
        <v>0</v>
      </c>
      <c r="AC16" s="105"/>
      <c r="AD16" s="105"/>
      <c r="AE16" s="105"/>
      <c r="AF16" s="105"/>
      <c r="AG16" s="85">
        <v>0</v>
      </c>
      <c r="AH16" s="85">
        <v>0</v>
      </c>
      <c r="AI16" s="105"/>
      <c r="AJ16" s="105"/>
      <c r="AK16" s="105"/>
      <c r="AL16" s="85">
        <v>0</v>
      </c>
      <c r="AM16" s="106"/>
    </row>
    <row r="17" spans="1:39" s="107" customFormat="1" ht="13.5" x14ac:dyDescent="0.25">
      <c r="A17" s="260"/>
      <c r="B17" s="275"/>
      <c r="C17" s="39" t="s">
        <v>119</v>
      </c>
      <c r="D17" s="108" t="s">
        <v>120</v>
      </c>
      <c r="E17" s="103" t="s">
        <v>121</v>
      </c>
      <c r="F17" s="39">
        <v>1</v>
      </c>
      <c r="G17" s="39"/>
      <c r="H17" s="39"/>
      <c r="I17" s="39"/>
      <c r="J17" s="104">
        <v>1</v>
      </c>
      <c r="K17" s="105">
        <v>1128.71</v>
      </c>
      <c r="L17" s="105">
        <v>83.1</v>
      </c>
      <c r="M17" s="85">
        <v>1211.81</v>
      </c>
      <c r="N17" s="105"/>
      <c r="O17" s="105"/>
      <c r="P17" s="105"/>
      <c r="Q17" s="85">
        <v>0</v>
      </c>
      <c r="R17" s="105"/>
      <c r="S17" s="105"/>
      <c r="T17" s="105"/>
      <c r="U17" s="85">
        <v>0</v>
      </c>
      <c r="V17" s="105"/>
      <c r="W17" s="105"/>
      <c r="X17" s="105"/>
      <c r="Y17" s="105"/>
      <c r="Z17" s="105"/>
      <c r="AA17" s="105"/>
      <c r="AB17" s="85">
        <v>0</v>
      </c>
      <c r="AC17" s="105"/>
      <c r="AD17" s="105">
        <v>1250.92</v>
      </c>
      <c r="AE17" s="105">
        <v>101.5839</v>
      </c>
      <c r="AF17" s="105">
        <v>9.2554219999999994</v>
      </c>
      <c r="AG17" s="85">
        <v>2573.5693220000003</v>
      </c>
      <c r="AH17" s="85">
        <v>30882.831864000003</v>
      </c>
      <c r="AI17" s="105">
        <v>400</v>
      </c>
      <c r="AJ17" s="105">
        <v>600</v>
      </c>
      <c r="AK17" s="105"/>
      <c r="AL17" s="85">
        <v>31882.831864000003</v>
      </c>
      <c r="AM17" s="106"/>
    </row>
    <row r="18" spans="1:39" s="113" customFormat="1" ht="15.75" customHeight="1" x14ac:dyDescent="0.25">
      <c r="A18" s="260"/>
      <c r="B18" s="184" t="s">
        <v>122</v>
      </c>
      <c r="C18" s="109"/>
      <c r="D18" s="110"/>
      <c r="E18" s="111"/>
      <c r="F18" s="112">
        <v>15</v>
      </c>
      <c r="G18" s="112">
        <v>0</v>
      </c>
      <c r="H18" s="112">
        <v>0</v>
      </c>
      <c r="I18" s="112">
        <v>0</v>
      </c>
      <c r="J18" s="110">
        <v>15</v>
      </c>
      <c r="K18" s="35">
        <v>20064.48</v>
      </c>
      <c r="L18" s="35">
        <v>512.70000000000005</v>
      </c>
      <c r="M18" s="35">
        <v>20577.18</v>
      </c>
      <c r="N18" s="35">
        <v>0</v>
      </c>
      <c r="O18" s="35"/>
      <c r="P18" s="35">
        <v>0</v>
      </c>
      <c r="Q18" s="35">
        <v>0</v>
      </c>
      <c r="R18" s="35">
        <v>0</v>
      </c>
      <c r="S18" s="35">
        <v>0</v>
      </c>
      <c r="T18" s="35">
        <v>0</v>
      </c>
      <c r="U18" s="35">
        <v>0</v>
      </c>
      <c r="V18" s="35">
        <v>0</v>
      </c>
      <c r="W18" s="35">
        <v>0</v>
      </c>
      <c r="X18" s="35">
        <v>0</v>
      </c>
      <c r="Y18" s="35">
        <v>0</v>
      </c>
      <c r="Z18" s="35">
        <v>0</v>
      </c>
      <c r="AA18" s="35">
        <v>0</v>
      </c>
      <c r="AB18" s="35">
        <v>0</v>
      </c>
      <c r="AC18" s="35">
        <v>0</v>
      </c>
      <c r="AD18" s="35">
        <v>68723.799999999988</v>
      </c>
      <c r="AE18" s="35">
        <v>1805.8031999999998</v>
      </c>
      <c r="AF18" s="35">
        <v>164.52873600000001</v>
      </c>
      <c r="AG18" s="35">
        <v>91271.311935999998</v>
      </c>
      <c r="AH18" s="35">
        <v>1095255.7432320002</v>
      </c>
      <c r="AI18" s="35">
        <v>6000</v>
      </c>
      <c r="AJ18" s="35">
        <v>9000</v>
      </c>
      <c r="AK18" s="35">
        <v>0</v>
      </c>
      <c r="AL18" s="35">
        <v>1110255.7432320002</v>
      </c>
      <c r="AM18" s="106"/>
    </row>
    <row r="19" spans="1:39" s="107" customFormat="1" ht="13.5" x14ac:dyDescent="0.25">
      <c r="A19" s="260"/>
      <c r="B19" s="276" t="s">
        <v>123</v>
      </c>
      <c r="C19" s="277"/>
      <c r="D19" s="102" t="s">
        <v>124</v>
      </c>
      <c r="E19" s="103" t="s">
        <v>125</v>
      </c>
      <c r="F19" s="39"/>
      <c r="G19" s="39"/>
      <c r="H19" s="39"/>
      <c r="I19" s="39"/>
      <c r="J19" s="104">
        <v>0</v>
      </c>
      <c r="K19" s="105"/>
      <c r="L19" s="105"/>
      <c r="M19" s="85">
        <v>0</v>
      </c>
      <c r="N19" s="105"/>
      <c r="O19" s="105"/>
      <c r="P19" s="105"/>
      <c r="Q19" s="85">
        <v>0</v>
      </c>
      <c r="R19" s="105"/>
      <c r="S19" s="105"/>
      <c r="T19" s="105"/>
      <c r="U19" s="85">
        <v>0</v>
      </c>
      <c r="V19" s="105"/>
      <c r="W19" s="105"/>
      <c r="X19" s="105"/>
      <c r="Y19" s="105"/>
      <c r="Z19" s="105"/>
      <c r="AA19" s="105"/>
      <c r="AB19" s="85">
        <v>0</v>
      </c>
      <c r="AC19" s="105"/>
      <c r="AD19" s="105"/>
      <c r="AE19" s="105"/>
      <c r="AF19" s="105"/>
      <c r="AG19" s="85">
        <v>0</v>
      </c>
      <c r="AH19" s="85">
        <v>0</v>
      </c>
      <c r="AI19" s="105"/>
      <c r="AJ19" s="105"/>
      <c r="AK19" s="105"/>
      <c r="AL19" s="85">
        <v>0</v>
      </c>
      <c r="AM19" s="106"/>
    </row>
    <row r="20" spans="1:39" s="107" customFormat="1" ht="13.5" x14ac:dyDescent="0.25">
      <c r="A20" s="260"/>
      <c r="B20" s="278"/>
      <c r="C20" s="279"/>
      <c r="D20" s="102" t="s">
        <v>126</v>
      </c>
      <c r="E20" s="103" t="s">
        <v>127</v>
      </c>
      <c r="F20" s="39"/>
      <c r="G20" s="39"/>
      <c r="H20" s="39"/>
      <c r="I20" s="39"/>
      <c r="J20" s="104">
        <v>0</v>
      </c>
      <c r="K20" s="105"/>
      <c r="L20" s="105"/>
      <c r="M20" s="85">
        <v>0</v>
      </c>
      <c r="N20" s="105"/>
      <c r="O20" s="105"/>
      <c r="P20" s="105"/>
      <c r="Q20" s="85">
        <v>0</v>
      </c>
      <c r="R20" s="105"/>
      <c r="S20" s="105"/>
      <c r="T20" s="105"/>
      <c r="U20" s="85">
        <v>0</v>
      </c>
      <c r="V20" s="105"/>
      <c r="W20" s="105"/>
      <c r="X20" s="105"/>
      <c r="Y20" s="105"/>
      <c r="Z20" s="105"/>
      <c r="AA20" s="105"/>
      <c r="AB20" s="85">
        <v>0</v>
      </c>
      <c r="AC20" s="105"/>
      <c r="AD20" s="105"/>
      <c r="AE20" s="105"/>
      <c r="AF20" s="105"/>
      <c r="AG20" s="85">
        <v>0</v>
      </c>
      <c r="AH20" s="85">
        <v>0</v>
      </c>
      <c r="AI20" s="105"/>
      <c r="AJ20" s="105"/>
      <c r="AK20" s="105"/>
      <c r="AL20" s="85">
        <v>0</v>
      </c>
      <c r="AM20" s="106"/>
    </row>
    <row r="21" spans="1:39" s="107" customFormat="1" ht="13.5" x14ac:dyDescent="0.25">
      <c r="A21" s="260"/>
      <c r="B21" s="278"/>
      <c r="C21" s="279"/>
      <c r="D21" s="108" t="s">
        <v>128</v>
      </c>
      <c r="E21" s="103" t="s">
        <v>129</v>
      </c>
      <c r="F21" s="39">
        <v>2</v>
      </c>
      <c r="G21" s="39"/>
      <c r="H21" s="39"/>
      <c r="I21" s="39"/>
      <c r="J21" s="104">
        <v>2</v>
      </c>
      <c r="K21" s="105">
        <v>1764.7600000000002</v>
      </c>
      <c r="L21" s="105">
        <v>79.400000000000006</v>
      </c>
      <c r="M21" s="85">
        <v>1844.1600000000003</v>
      </c>
      <c r="N21" s="105"/>
      <c r="O21" s="105"/>
      <c r="P21" s="105"/>
      <c r="Q21" s="85">
        <v>0</v>
      </c>
      <c r="R21" s="105"/>
      <c r="S21" s="105"/>
      <c r="T21" s="105"/>
      <c r="U21" s="85">
        <v>0</v>
      </c>
      <c r="V21" s="105"/>
      <c r="W21" s="105"/>
      <c r="X21" s="105"/>
      <c r="Y21" s="105"/>
      <c r="Z21" s="105"/>
      <c r="AA21" s="105"/>
      <c r="AB21" s="85">
        <v>0</v>
      </c>
      <c r="AC21" s="105"/>
      <c r="AD21" s="105">
        <v>3641.84</v>
      </c>
      <c r="AE21" s="105">
        <v>158.82840000000002</v>
      </c>
      <c r="AF21" s="105">
        <v>14.471031999999999</v>
      </c>
      <c r="AG21" s="85">
        <v>5659.2994320000007</v>
      </c>
      <c r="AH21" s="85">
        <v>67911.593184000012</v>
      </c>
      <c r="AI21" s="105">
        <v>800</v>
      </c>
      <c r="AJ21" s="105">
        <v>1200</v>
      </c>
      <c r="AK21" s="105"/>
      <c r="AL21" s="85">
        <v>69911.593184000012</v>
      </c>
      <c r="AM21" s="106"/>
    </row>
    <row r="22" spans="1:39" s="107" customFormat="1" ht="15.75" customHeight="1" x14ac:dyDescent="0.25">
      <c r="A22" s="260"/>
      <c r="B22" s="278"/>
      <c r="C22" s="279"/>
      <c r="D22" s="108" t="s">
        <v>130</v>
      </c>
      <c r="E22" s="103" t="s">
        <v>131</v>
      </c>
      <c r="F22" s="39">
        <v>10</v>
      </c>
      <c r="G22" s="39"/>
      <c r="H22" s="40">
        <v>3</v>
      </c>
      <c r="I22" s="39"/>
      <c r="J22" s="104">
        <v>13</v>
      </c>
      <c r="K22" s="105">
        <v>10897.769999999999</v>
      </c>
      <c r="L22" s="105">
        <v>448.8599999999999</v>
      </c>
      <c r="M22" s="85">
        <v>11346.63</v>
      </c>
      <c r="N22" s="105"/>
      <c r="O22" s="105"/>
      <c r="P22" s="105"/>
      <c r="Q22" s="85">
        <v>0</v>
      </c>
      <c r="R22" s="105"/>
      <c r="S22" s="105"/>
      <c r="T22" s="105"/>
      <c r="U22" s="85">
        <v>0</v>
      </c>
      <c r="V22" s="105"/>
      <c r="W22" s="105"/>
      <c r="X22" s="105"/>
      <c r="Y22" s="105"/>
      <c r="Z22" s="105"/>
      <c r="AA22" s="105"/>
      <c r="AB22" s="85">
        <v>0</v>
      </c>
      <c r="AC22" s="105"/>
      <c r="AD22" s="105">
        <v>20381.96</v>
      </c>
      <c r="AE22" s="105">
        <v>980.79930000000013</v>
      </c>
      <c r="AF22" s="105">
        <v>89.361713999999992</v>
      </c>
      <c r="AG22" s="85">
        <v>32798.751013999994</v>
      </c>
      <c r="AH22" s="85">
        <v>389186.08183600003</v>
      </c>
      <c r="AI22" s="105">
        <v>5200</v>
      </c>
      <c r="AJ22" s="105">
        <v>7800</v>
      </c>
      <c r="AK22" s="105"/>
      <c r="AL22" s="85">
        <v>402186.08183600003</v>
      </c>
      <c r="AM22" s="106"/>
    </row>
    <row r="23" spans="1:39" s="107" customFormat="1" ht="15.75" customHeight="1" x14ac:dyDescent="0.25">
      <c r="A23" s="260"/>
      <c r="B23" s="278"/>
      <c r="C23" s="279"/>
      <c r="D23" s="108" t="s">
        <v>132</v>
      </c>
      <c r="E23" s="103" t="s">
        <v>133</v>
      </c>
      <c r="F23" s="39">
        <v>6</v>
      </c>
      <c r="G23" s="39"/>
      <c r="H23" s="39"/>
      <c r="I23" s="39"/>
      <c r="J23" s="104">
        <v>6</v>
      </c>
      <c r="K23" s="105">
        <v>5031.17</v>
      </c>
      <c r="L23" s="105">
        <v>184.2</v>
      </c>
      <c r="M23" s="85">
        <v>5215.37</v>
      </c>
      <c r="N23" s="105"/>
      <c r="O23" s="105"/>
      <c r="P23" s="105"/>
      <c r="Q23" s="85">
        <v>0</v>
      </c>
      <c r="R23" s="105"/>
      <c r="S23" s="105"/>
      <c r="T23" s="105"/>
      <c r="U23" s="85">
        <v>0</v>
      </c>
      <c r="V23" s="105"/>
      <c r="W23" s="105"/>
      <c r="X23" s="105"/>
      <c r="Y23" s="105"/>
      <c r="Z23" s="105"/>
      <c r="AA23" s="105"/>
      <c r="AB23" s="85">
        <v>0</v>
      </c>
      <c r="AC23" s="105"/>
      <c r="AD23" s="105">
        <v>12065.52</v>
      </c>
      <c r="AE23" s="105">
        <v>452.80529999999999</v>
      </c>
      <c r="AF23" s="105">
        <v>41.255593999999995</v>
      </c>
      <c r="AG23" s="85">
        <v>17774.950893999998</v>
      </c>
      <c r="AH23" s="85">
        <v>213299.41072800005</v>
      </c>
      <c r="AI23" s="105">
        <v>2400</v>
      </c>
      <c r="AJ23" s="105">
        <v>3600</v>
      </c>
      <c r="AK23" s="105"/>
      <c r="AL23" s="85">
        <v>219299.41072800005</v>
      </c>
      <c r="AM23" s="106"/>
    </row>
    <row r="24" spans="1:39" s="107" customFormat="1" ht="13.5" x14ac:dyDescent="0.25">
      <c r="A24" s="260"/>
      <c r="B24" s="280"/>
      <c r="C24" s="281"/>
      <c r="D24" s="108" t="s">
        <v>134</v>
      </c>
      <c r="E24" s="103" t="s">
        <v>135</v>
      </c>
      <c r="F24" s="39">
        <v>12</v>
      </c>
      <c r="G24" s="39"/>
      <c r="H24" s="39">
        <v>2</v>
      </c>
      <c r="I24" s="39"/>
      <c r="J24" s="104">
        <v>14</v>
      </c>
      <c r="K24" s="105">
        <v>11273.590000000002</v>
      </c>
      <c r="L24" s="105">
        <v>362.59999999999991</v>
      </c>
      <c r="M24" s="85">
        <v>11636.190000000002</v>
      </c>
      <c r="N24" s="105"/>
      <c r="O24" s="105"/>
      <c r="P24" s="105"/>
      <c r="Q24" s="85">
        <v>0</v>
      </c>
      <c r="R24" s="105"/>
      <c r="S24" s="105"/>
      <c r="T24" s="105"/>
      <c r="U24" s="85">
        <v>0</v>
      </c>
      <c r="V24" s="105"/>
      <c r="W24" s="105"/>
      <c r="X24" s="105"/>
      <c r="Y24" s="105"/>
      <c r="Z24" s="105"/>
      <c r="AA24" s="105"/>
      <c r="AB24" s="85">
        <v>0</v>
      </c>
      <c r="AC24" s="105"/>
      <c r="AD24" s="105">
        <v>23212.879999999997</v>
      </c>
      <c r="AE24" s="105">
        <v>1014.6231000000001</v>
      </c>
      <c r="AF24" s="105">
        <v>92.443437999999986</v>
      </c>
      <c r="AG24" s="85">
        <v>35956.136537999999</v>
      </c>
      <c r="AH24" s="85">
        <v>431473.63845600002</v>
      </c>
      <c r="AI24" s="105">
        <v>5600</v>
      </c>
      <c r="AJ24" s="105">
        <v>8400</v>
      </c>
      <c r="AK24" s="105"/>
      <c r="AL24" s="85">
        <v>445473.63845600002</v>
      </c>
      <c r="AM24" s="106"/>
    </row>
    <row r="25" spans="1:39" s="113" customFormat="1" ht="13.5" x14ac:dyDescent="0.25">
      <c r="A25" s="260"/>
      <c r="B25" s="184" t="s">
        <v>136</v>
      </c>
      <c r="C25" s="112"/>
      <c r="D25" s="110"/>
      <c r="E25" s="111"/>
      <c r="F25" s="112">
        <v>30</v>
      </c>
      <c r="G25" s="112">
        <v>0</v>
      </c>
      <c r="H25" s="112">
        <v>5</v>
      </c>
      <c r="I25" s="112">
        <v>0</v>
      </c>
      <c r="J25" s="110">
        <v>35</v>
      </c>
      <c r="K25" s="35">
        <v>28967.29</v>
      </c>
      <c r="L25" s="35">
        <v>1075.0599999999997</v>
      </c>
      <c r="M25" s="35">
        <v>30042.350000000002</v>
      </c>
      <c r="N25" s="35">
        <v>0</v>
      </c>
      <c r="O25" s="35"/>
      <c r="P25" s="35">
        <v>0</v>
      </c>
      <c r="Q25" s="35">
        <v>0</v>
      </c>
      <c r="R25" s="35">
        <v>0</v>
      </c>
      <c r="S25" s="35">
        <v>0</v>
      </c>
      <c r="T25" s="35">
        <v>0</v>
      </c>
      <c r="U25" s="35">
        <v>0</v>
      </c>
      <c r="V25" s="35">
        <v>0</v>
      </c>
      <c r="W25" s="35">
        <v>0</v>
      </c>
      <c r="X25" s="35">
        <v>0</v>
      </c>
      <c r="Y25" s="35">
        <v>0</v>
      </c>
      <c r="Z25" s="35">
        <v>0</v>
      </c>
      <c r="AA25" s="35">
        <v>0</v>
      </c>
      <c r="AB25" s="35">
        <v>0</v>
      </c>
      <c r="AC25" s="35">
        <v>0</v>
      </c>
      <c r="AD25" s="35">
        <v>59302.2</v>
      </c>
      <c r="AE25" s="35">
        <v>2607.0561000000002</v>
      </c>
      <c r="AF25" s="35">
        <v>237.53177799999997</v>
      </c>
      <c r="AG25" s="35">
        <v>92189.13787799998</v>
      </c>
      <c r="AH25" s="35">
        <v>1101870.7242040001</v>
      </c>
      <c r="AI25" s="35">
        <v>14000</v>
      </c>
      <c r="AJ25" s="35">
        <v>21000</v>
      </c>
      <c r="AK25" s="35">
        <v>0</v>
      </c>
      <c r="AL25" s="35">
        <v>1136870.7242040001</v>
      </c>
      <c r="AM25" s="106"/>
    </row>
    <row r="26" spans="1:39" s="107" customFormat="1" ht="13.5" x14ac:dyDescent="0.25">
      <c r="A26" s="260"/>
      <c r="B26" s="267" t="s">
        <v>137</v>
      </c>
      <c r="C26" s="267"/>
      <c r="D26" s="108" t="s">
        <v>138</v>
      </c>
      <c r="E26" s="103" t="s">
        <v>139</v>
      </c>
      <c r="F26" s="39">
        <v>15</v>
      </c>
      <c r="G26" s="39"/>
      <c r="H26" s="40">
        <v>2</v>
      </c>
      <c r="I26" s="39"/>
      <c r="J26" s="104">
        <v>17</v>
      </c>
      <c r="K26" s="105">
        <v>13439.31</v>
      </c>
      <c r="L26" s="105">
        <v>350.55999999999995</v>
      </c>
      <c r="M26" s="85">
        <v>13789.869999999999</v>
      </c>
      <c r="N26" s="105"/>
      <c r="O26" s="105"/>
      <c r="P26" s="105"/>
      <c r="Q26" s="85">
        <v>0</v>
      </c>
      <c r="R26" s="105"/>
      <c r="S26" s="105"/>
      <c r="T26" s="105"/>
      <c r="U26" s="85">
        <v>0</v>
      </c>
      <c r="V26" s="105"/>
      <c r="W26" s="105"/>
      <c r="X26" s="105"/>
      <c r="Y26" s="105"/>
      <c r="Z26" s="105"/>
      <c r="AA26" s="105"/>
      <c r="AB26" s="85">
        <v>0</v>
      </c>
      <c r="AC26" s="105"/>
      <c r="AD26" s="105">
        <v>22405.639999999992</v>
      </c>
      <c r="AE26" s="105">
        <v>1209.5378999999998</v>
      </c>
      <c r="AF26" s="105">
        <v>110.20234199999999</v>
      </c>
      <c r="AG26" s="85">
        <v>37515.250241999995</v>
      </c>
      <c r="AH26" s="85">
        <v>445995.73554000008</v>
      </c>
      <c r="AI26" s="105">
        <v>6800</v>
      </c>
      <c r="AJ26" s="105">
        <v>10200</v>
      </c>
      <c r="AK26" s="105"/>
      <c r="AL26" s="85">
        <v>462995.73554000008</v>
      </c>
      <c r="AM26" s="106"/>
    </row>
    <row r="27" spans="1:39" s="107" customFormat="1" ht="13.5" x14ac:dyDescent="0.25">
      <c r="A27" s="260"/>
      <c r="B27" s="267"/>
      <c r="C27" s="267"/>
      <c r="D27" s="108" t="s">
        <v>140</v>
      </c>
      <c r="E27" s="103" t="s">
        <v>141</v>
      </c>
      <c r="F27" s="39">
        <v>35</v>
      </c>
      <c r="G27" s="39"/>
      <c r="H27" s="40">
        <v>3</v>
      </c>
      <c r="I27" s="39"/>
      <c r="J27" s="104">
        <v>38</v>
      </c>
      <c r="K27" s="105">
        <v>29492.27</v>
      </c>
      <c r="L27" s="105">
        <v>595.07000000000005</v>
      </c>
      <c r="M27" s="85">
        <v>30087.34</v>
      </c>
      <c r="N27" s="105"/>
      <c r="O27" s="105"/>
      <c r="P27" s="105"/>
      <c r="Q27" s="85">
        <v>0</v>
      </c>
      <c r="R27" s="105"/>
      <c r="S27" s="105"/>
      <c r="T27" s="105"/>
      <c r="U27" s="85">
        <v>0</v>
      </c>
      <c r="V27" s="105"/>
      <c r="W27" s="105"/>
      <c r="X27" s="105"/>
      <c r="Y27" s="105"/>
      <c r="Z27" s="105"/>
      <c r="AA27" s="105"/>
      <c r="AB27" s="85">
        <v>0</v>
      </c>
      <c r="AC27" s="105"/>
      <c r="AD27" s="105">
        <v>52094.959999999955</v>
      </c>
      <c r="AE27" s="105">
        <v>2654.3043000000007</v>
      </c>
      <c r="AF27" s="105">
        <v>241.83661399999994</v>
      </c>
      <c r="AG27" s="85">
        <v>85078.440913999963</v>
      </c>
      <c r="AH27" s="85">
        <v>1018818.3495179998</v>
      </c>
      <c r="AI27" s="105">
        <v>15200</v>
      </c>
      <c r="AJ27" s="105">
        <v>22800</v>
      </c>
      <c r="AK27" s="105"/>
      <c r="AL27" s="85">
        <v>1056818.3495179997</v>
      </c>
      <c r="AM27" s="106"/>
    </row>
    <row r="28" spans="1:39" s="107" customFormat="1" ht="13.5" x14ac:dyDescent="0.25">
      <c r="A28" s="260"/>
      <c r="B28" s="267"/>
      <c r="C28" s="267"/>
      <c r="D28" s="108" t="s">
        <v>142</v>
      </c>
      <c r="E28" s="103" t="s">
        <v>143</v>
      </c>
      <c r="F28" s="39">
        <v>7</v>
      </c>
      <c r="G28" s="39"/>
      <c r="H28" s="40"/>
      <c r="I28" s="39"/>
      <c r="J28" s="104">
        <v>7</v>
      </c>
      <c r="K28" s="105">
        <v>5566.66</v>
      </c>
      <c r="L28" s="105">
        <v>74.550000000000011</v>
      </c>
      <c r="M28" s="85">
        <v>5641.21</v>
      </c>
      <c r="N28" s="105"/>
      <c r="O28" s="105"/>
      <c r="P28" s="105"/>
      <c r="Q28" s="85">
        <v>0</v>
      </c>
      <c r="R28" s="105"/>
      <c r="S28" s="105"/>
      <c r="T28" s="105"/>
      <c r="U28" s="85">
        <v>0</v>
      </c>
      <c r="V28" s="105"/>
      <c r="W28" s="105"/>
      <c r="X28" s="105"/>
      <c r="Y28" s="105"/>
      <c r="Z28" s="105"/>
      <c r="AA28" s="105"/>
      <c r="AB28" s="85">
        <v>0</v>
      </c>
      <c r="AC28" s="105"/>
      <c r="AD28" s="105">
        <v>11036.44</v>
      </c>
      <c r="AE28" s="105">
        <v>500.99939999999992</v>
      </c>
      <c r="AF28" s="105">
        <v>45.64661199999999</v>
      </c>
      <c r="AG28" s="85">
        <v>17224.296012000003</v>
      </c>
      <c r="AH28" s="85">
        <v>206691.55214400002</v>
      </c>
      <c r="AI28" s="105">
        <v>2800</v>
      </c>
      <c r="AJ28" s="105">
        <v>4200</v>
      </c>
      <c r="AK28" s="105"/>
      <c r="AL28" s="85">
        <v>213691.55214400002</v>
      </c>
      <c r="AM28" s="106"/>
    </row>
    <row r="29" spans="1:39" s="107" customFormat="1" ht="13.5" x14ac:dyDescent="0.25">
      <c r="A29" s="260"/>
      <c r="B29" s="267"/>
      <c r="C29" s="267"/>
      <c r="D29" s="108" t="s">
        <v>144</v>
      </c>
      <c r="E29" s="103" t="s">
        <v>145</v>
      </c>
      <c r="F29" s="39">
        <v>40</v>
      </c>
      <c r="G29" s="39">
        <v>6</v>
      </c>
      <c r="H29" s="40">
        <v>5</v>
      </c>
      <c r="I29" s="39"/>
      <c r="J29" s="104">
        <v>51</v>
      </c>
      <c r="K29" s="105">
        <v>37521.229999999996</v>
      </c>
      <c r="L29" s="105">
        <v>289.7799999999998</v>
      </c>
      <c r="M29" s="85">
        <v>37811.009999999995</v>
      </c>
      <c r="N29" s="105"/>
      <c r="O29" s="105"/>
      <c r="P29" s="105"/>
      <c r="Q29" s="85">
        <v>0</v>
      </c>
      <c r="R29" s="105"/>
      <c r="S29" s="105"/>
      <c r="T29" s="105"/>
      <c r="U29" s="85">
        <v>0</v>
      </c>
      <c r="V29" s="105"/>
      <c r="W29" s="105"/>
      <c r="X29" s="105"/>
      <c r="Y29" s="105"/>
      <c r="Z29" s="105"/>
      <c r="AA29" s="105"/>
      <c r="AB29" s="85">
        <v>0</v>
      </c>
      <c r="AC29" s="105"/>
      <c r="AD29" s="105">
        <v>68356.91999999994</v>
      </c>
      <c r="AE29" s="105">
        <v>3376.9107000000004</v>
      </c>
      <c r="AF29" s="105">
        <v>307.67408600000005</v>
      </c>
      <c r="AG29" s="85">
        <v>109852.51478599994</v>
      </c>
      <c r="AH29" s="85">
        <v>1314144.9739519993</v>
      </c>
      <c r="AI29" s="105">
        <v>20400</v>
      </c>
      <c r="AJ29" s="105">
        <v>30600</v>
      </c>
      <c r="AK29" s="105"/>
      <c r="AL29" s="85">
        <v>1365144.9739519993</v>
      </c>
      <c r="AM29" s="106"/>
    </row>
    <row r="30" spans="1:39" s="107" customFormat="1" ht="13.5" x14ac:dyDescent="0.25">
      <c r="A30" s="260"/>
      <c r="B30" s="267"/>
      <c r="C30" s="267"/>
      <c r="D30" s="108" t="s">
        <v>146</v>
      </c>
      <c r="E30" s="103" t="s">
        <v>147</v>
      </c>
      <c r="F30" s="39">
        <v>8</v>
      </c>
      <c r="G30" s="39">
        <v>1</v>
      </c>
      <c r="H30" s="40">
        <v>2</v>
      </c>
      <c r="I30" s="39"/>
      <c r="J30" s="104">
        <v>11</v>
      </c>
      <c r="K30" s="105">
        <v>8670.67</v>
      </c>
      <c r="L30" s="105">
        <v>34.100000000000009</v>
      </c>
      <c r="M30" s="85">
        <v>8704.77</v>
      </c>
      <c r="N30" s="105"/>
      <c r="O30" s="105"/>
      <c r="P30" s="105"/>
      <c r="Q30" s="85">
        <v>0</v>
      </c>
      <c r="R30" s="105"/>
      <c r="S30" s="105"/>
      <c r="T30" s="105"/>
      <c r="U30" s="85">
        <v>0</v>
      </c>
      <c r="V30" s="105"/>
      <c r="W30" s="105"/>
      <c r="X30" s="105"/>
      <c r="Y30" s="105"/>
      <c r="Z30" s="105"/>
      <c r="AA30" s="105"/>
      <c r="AB30" s="85">
        <v>0</v>
      </c>
      <c r="AC30" s="105"/>
      <c r="AD30" s="105">
        <v>16040.12</v>
      </c>
      <c r="AE30" s="105">
        <v>780.36029999999994</v>
      </c>
      <c r="AF30" s="105">
        <v>71.099493999999993</v>
      </c>
      <c r="AG30" s="85">
        <v>25596.349793999998</v>
      </c>
      <c r="AH30" s="85">
        <v>305126.69458000001</v>
      </c>
      <c r="AI30" s="105">
        <v>4400</v>
      </c>
      <c r="AJ30" s="105">
        <v>6600</v>
      </c>
      <c r="AK30" s="105"/>
      <c r="AL30" s="85">
        <v>316126.69458000001</v>
      </c>
      <c r="AM30" s="106"/>
    </row>
    <row r="31" spans="1:39" s="107" customFormat="1" ht="13.5" x14ac:dyDescent="0.25">
      <c r="A31" s="260"/>
      <c r="B31" s="267"/>
      <c r="C31" s="267"/>
      <c r="D31" s="108" t="s">
        <v>148</v>
      </c>
      <c r="E31" s="103" t="s">
        <v>149</v>
      </c>
      <c r="F31" s="39">
        <v>12</v>
      </c>
      <c r="G31" s="39">
        <v>11</v>
      </c>
      <c r="H31" s="40">
        <v>1</v>
      </c>
      <c r="I31" s="39"/>
      <c r="J31" s="104">
        <v>24</v>
      </c>
      <c r="K31" s="105">
        <v>17240.39</v>
      </c>
      <c r="L31" s="105">
        <v>74.400000000000006</v>
      </c>
      <c r="M31" s="85">
        <v>17314.79</v>
      </c>
      <c r="N31" s="105"/>
      <c r="O31" s="105"/>
      <c r="P31" s="105"/>
      <c r="Q31" s="85">
        <v>0</v>
      </c>
      <c r="R31" s="105"/>
      <c r="S31" s="105"/>
      <c r="T31" s="105"/>
      <c r="U31" s="85">
        <v>0</v>
      </c>
      <c r="V31" s="105"/>
      <c r="W31" s="105"/>
      <c r="X31" s="105"/>
      <c r="Y31" s="105"/>
      <c r="Z31" s="105"/>
      <c r="AA31" s="105"/>
      <c r="AB31" s="85">
        <v>0</v>
      </c>
      <c r="AC31" s="105"/>
      <c r="AD31" s="105">
        <v>31862.07999999998</v>
      </c>
      <c r="AE31" s="105">
        <v>1551.6350999999997</v>
      </c>
      <c r="AF31" s="105">
        <v>141.37119799999996</v>
      </c>
      <c r="AG31" s="85">
        <v>50869.876297999981</v>
      </c>
      <c r="AH31" s="85">
        <v>608417.95197599998</v>
      </c>
      <c r="AI31" s="105">
        <v>9600</v>
      </c>
      <c r="AJ31" s="105">
        <v>14400</v>
      </c>
      <c r="AK31" s="105"/>
      <c r="AL31" s="85">
        <v>632417.95197599998</v>
      </c>
      <c r="AM31" s="106"/>
    </row>
    <row r="32" spans="1:39" s="113" customFormat="1" ht="13.5" x14ac:dyDescent="0.25">
      <c r="A32" s="260"/>
      <c r="B32" s="184" t="s">
        <v>150</v>
      </c>
      <c r="C32" s="112"/>
      <c r="D32" s="110"/>
      <c r="E32" s="111"/>
      <c r="F32" s="112">
        <v>117</v>
      </c>
      <c r="G32" s="112">
        <v>18</v>
      </c>
      <c r="H32" s="112">
        <v>13</v>
      </c>
      <c r="I32" s="112">
        <v>0</v>
      </c>
      <c r="J32" s="110">
        <v>148</v>
      </c>
      <c r="K32" s="35">
        <v>111930.53</v>
      </c>
      <c r="L32" s="35">
        <v>1418.4599999999998</v>
      </c>
      <c r="M32" s="35">
        <v>113348.98999999999</v>
      </c>
      <c r="N32" s="35">
        <v>0</v>
      </c>
      <c r="O32" s="35"/>
      <c r="P32" s="35">
        <v>0</v>
      </c>
      <c r="Q32" s="35">
        <v>0</v>
      </c>
      <c r="R32" s="35">
        <v>0</v>
      </c>
      <c r="S32" s="35">
        <v>0</v>
      </c>
      <c r="T32" s="35">
        <v>0</v>
      </c>
      <c r="U32" s="35">
        <v>0</v>
      </c>
      <c r="V32" s="35">
        <v>0</v>
      </c>
      <c r="W32" s="35">
        <v>0</v>
      </c>
      <c r="X32" s="35">
        <v>0</v>
      </c>
      <c r="Y32" s="35">
        <v>0</v>
      </c>
      <c r="Z32" s="35">
        <v>0</v>
      </c>
      <c r="AA32" s="35">
        <v>0</v>
      </c>
      <c r="AB32" s="35">
        <v>0</v>
      </c>
      <c r="AC32" s="35">
        <v>0</v>
      </c>
      <c r="AD32" s="35">
        <v>201796.15999999989</v>
      </c>
      <c r="AE32" s="35">
        <v>10073.7477</v>
      </c>
      <c r="AF32" s="35">
        <v>917.83034599999985</v>
      </c>
      <c r="AG32" s="35">
        <v>326136.72804599989</v>
      </c>
      <c r="AH32" s="35">
        <v>3899195.2577099991</v>
      </c>
      <c r="AI32" s="35">
        <v>59200</v>
      </c>
      <c r="AJ32" s="35">
        <v>88800</v>
      </c>
      <c r="AK32" s="35">
        <v>0</v>
      </c>
      <c r="AL32" s="35">
        <v>4047195.2577099991</v>
      </c>
      <c r="AM32" s="106"/>
    </row>
    <row r="33" spans="1:39" s="107" customFormat="1" ht="13.5" x14ac:dyDescent="0.25">
      <c r="A33" s="260"/>
      <c r="B33" s="267" t="s">
        <v>151</v>
      </c>
      <c r="C33" s="267"/>
      <c r="D33" s="102" t="s">
        <v>152</v>
      </c>
      <c r="E33" s="103" t="s">
        <v>153</v>
      </c>
      <c r="F33" s="39"/>
      <c r="G33" s="39"/>
      <c r="H33" s="39"/>
      <c r="I33" s="39"/>
      <c r="J33" s="104">
        <v>0</v>
      </c>
      <c r="K33" s="105"/>
      <c r="L33" s="105"/>
      <c r="M33" s="85">
        <v>0</v>
      </c>
      <c r="N33" s="105"/>
      <c r="O33" s="105"/>
      <c r="P33" s="105"/>
      <c r="Q33" s="85">
        <v>0</v>
      </c>
      <c r="R33" s="105"/>
      <c r="S33" s="105"/>
      <c r="T33" s="105"/>
      <c r="U33" s="85">
        <v>0</v>
      </c>
      <c r="V33" s="105"/>
      <c r="W33" s="105"/>
      <c r="X33" s="105"/>
      <c r="Y33" s="105"/>
      <c r="Z33" s="105"/>
      <c r="AA33" s="105"/>
      <c r="AB33" s="85">
        <v>0</v>
      </c>
      <c r="AC33" s="105"/>
      <c r="AD33" s="105"/>
      <c r="AE33" s="105"/>
      <c r="AF33" s="105"/>
      <c r="AG33" s="85">
        <v>0</v>
      </c>
      <c r="AH33" s="85">
        <v>0</v>
      </c>
      <c r="AI33" s="105"/>
      <c r="AJ33" s="105"/>
      <c r="AK33" s="105"/>
      <c r="AL33" s="85">
        <v>0</v>
      </c>
      <c r="AM33" s="106"/>
    </row>
    <row r="34" spans="1:39" s="107" customFormat="1" ht="13.5" x14ac:dyDescent="0.25">
      <c r="A34" s="260"/>
      <c r="B34" s="267"/>
      <c r="C34" s="267"/>
      <c r="D34" s="108" t="s">
        <v>154</v>
      </c>
      <c r="E34" s="103" t="s">
        <v>155</v>
      </c>
      <c r="F34" s="39"/>
      <c r="G34" s="39"/>
      <c r="H34" s="39">
        <v>1</v>
      </c>
      <c r="I34" s="39"/>
      <c r="J34" s="104">
        <v>1</v>
      </c>
      <c r="K34" s="105">
        <v>809.04</v>
      </c>
      <c r="L34" s="105">
        <v>3.1</v>
      </c>
      <c r="M34" s="85">
        <v>812.14</v>
      </c>
      <c r="N34" s="105"/>
      <c r="O34" s="105"/>
      <c r="P34" s="105"/>
      <c r="Q34" s="85">
        <v>0</v>
      </c>
      <c r="R34" s="105"/>
      <c r="S34" s="105"/>
      <c r="T34" s="105"/>
      <c r="U34" s="85">
        <v>0</v>
      </c>
      <c r="V34" s="105"/>
      <c r="W34" s="105"/>
      <c r="X34" s="105"/>
      <c r="Y34" s="105"/>
      <c r="Z34" s="105"/>
      <c r="AA34" s="105"/>
      <c r="AB34" s="85">
        <v>0</v>
      </c>
      <c r="AC34" s="105"/>
      <c r="AD34" s="105">
        <v>1250.92</v>
      </c>
      <c r="AE34" s="105">
        <v>72.813599999999994</v>
      </c>
      <c r="AF34" s="105">
        <v>6.6341279999999987</v>
      </c>
      <c r="AG34" s="85">
        <v>2142.507728</v>
      </c>
      <c r="AH34" s="85">
        <v>25710.092735999999</v>
      </c>
      <c r="AI34" s="105">
        <v>400</v>
      </c>
      <c r="AJ34" s="105">
        <v>600</v>
      </c>
      <c r="AK34" s="105"/>
      <c r="AL34" s="85">
        <v>26710.092735999999</v>
      </c>
      <c r="AM34" s="106"/>
    </row>
    <row r="35" spans="1:39" s="107" customFormat="1" ht="13.5" x14ac:dyDescent="0.25">
      <c r="A35" s="260"/>
      <c r="B35" s="267"/>
      <c r="C35" s="267"/>
      <c r="D35" s="102" t="s">
        <v>156</v>
      </c>
      <c r="E35" s="103" t="s">
        <v>157</v>
      </c>
      <c r="F35" s="39"/>
      <c r="G35" s="39"/>
      <c r="H35" s="39"/>
      <c r="I35" s="39"/>
      <c r="J35" s="104">
        <v>0</v>
      </c>
      <c r="K35" s="105"/>
      <c r="L35" s="105"/>
      <c r="M35" s="85">
        <v>0</v>
      </c>
      <c r="N35" s="105"/>
      <c r="O35" s="105"/>
      <c r="P35" s="105"/>
      <c r="Q35" s="85">
        <v>0</v>
      </c>
      <c r="R35" s="105"/>
      <c r="S35" s="105"/>
      <c r="T35" s="105"/>
      <c r="U35" s="85">
        <v>0</v>
      </c>
      <c r="V35" s="105"/>
      <c r="W35" s="105"/>
      <c r="X35" s="105"/>
      <c r="Y35" s="105"/>
      <c r="Z35" s="105"/>
      <c r="AA35" s="105"/>
      <c r="AB35" s="85">
        <v>0</v>
      </c>
      <c r="AC35" s="105"/>
      <c r="AD35" s="105"/>
      <c r="AE35" s="105"/>
      <c r="AF35" s="105"/>
      <c r="AG35" s="85">
        <v>0</v>
      </c>
      <c r="AH35" s="85">
        <v>0</v>
      </c>
      <c r="AI35" s="105"/>
      <c r="AJ35" s="105"/>
      <c r="AK35" s="105"/>
      <c r="AL35" s="85">
        <v>0</v>
      </c>
      <c r="AM35" s="106"/>
    </row>
    <row r="36" spans="1:39" s="107" customFormat="1" ht="13.5" x14ac:dyDescent="0.25">
      <c r="A36" s="260"/>
      <c r="B36" s="267"/>
      <c r="C36" s="267"/>
      <c r="D36" s="108" t="s">
        <v>158</v>
      </c>
      <c r="E36" s="103" t="s">
        <v>159</v>
      </c>
      <c r="F36" s="39">
        <v>9</v>
      </c>
      <c r="G36" s="40">
        <v>1</v>
      </c>
      <c r="H36" s="40">
        <v>1</v>
      </c>
      <c r="I36" s="39"/>
      <c r="J36" s="104">
        <v>11</v>
      </c>
      <c r="K36" s="105">
        <v>7648.88</v>
      </c>
      <c r="L36" s="105">
        <v>34.100000000000009</v>
      </c>
      <c r="M36" s="85">
        <v>7682.9800000000005</v>
      </c>
      <c r="N36" s="105"/>
      <c r="O36" s="105"/>
      <c r="P36" s="105"/>
      <c r="Q36" s="85">
        <v>0</v>
      </c>
      <c r="R36" s="105"/>
      <c r="S36" s="105"/>
      <c r="T36" s="105"/>
      <c r="U36" s="85">
        <v>0</v>
      </c>
      <c r="V36" s="105"/>
      <c r="W36" s="105"/>
      <c r="X36" s="105"/>
      <c r="Y36" s="105"/>
      <c r="Z36" s="105"/>
      <c r="AA36" s="105"/>
      <c r="AB36" s="85">
        <v>0</v>
      </c>
      <c r="AC36" s="105"/>
      <c r="AD36" s="105">
        <v>13760.12</v>
      </c>
      <c r="AE36" s="105">
        <v>688.39919999999984</v>
      </c>
      <c r="AF36" s="105">
        <v>62.720815999999985</v>
      </c>
      <c r="AG36" s="85">
        <v>22194.220016000003</v>
      </c>
      <c r="AH36" s="85">
        <v>258284.93388800006</v>
      </c>
      <c r="AI36" s="105">
        <v>4400</v>
      </c>
      <c r="AJ36" s="105">
        <v>6600</v>
      </c>
      <c r="AK36" s="105"/>
      <c r="AL36" s="85">
        <v>269284.93388800009</v>
      </c>
      <c r="AM36" s="106"/>
    </row>
    <row r="37" spans="1:39" s="107" customFormat="1" ht="13.5" x14ac:dyDescent="0.25">
      <c r="A37" s="260"/>
      <c r="B37" s="267"/>
      <c r="C37" s="267"/>
      <c r="D37" s="102" t="s">
        <v>160</v>
      </c>
      <c r="E37" s="103" t="s">
        <v>161</v>
      </c>
      <c r="F37" s="39"/>
      <c r="G37" s="39"/>
      <c r="H37" s="39"/>
      <c r="I37" s="39"/>
      <c r="J37" s="104">
        <v>0</v>
      </c>
      <c r="K37" s="105"/>
      <c r="L37" s="105"/>
      <c r="M37" s="85">
        <v>0</v>
      </c>
      <c r="N37" s="105"/>
      <c r="O37" s="105"/>
      <c r="P37" s="105"/>
      <c r="Q37" s="85">
        <v>0</v>
      </c>
      <c r="R37" s="105"/>
      <c r="S37" s="105"/>
      <c r="T37" s="105"/>
      <c r="U37" s="85">
        <v>0</v>
      </c>
      <c r="V37" s="105"/>
      <c r="W37" s="105"/>
      <c r="X37" s="105"/>
      <c r="Y37" s="105"/>
      <c r="Z37" s="105"/>
      <c r="AA37" s="105"/>
      <c r="AB37" s="85">
        <v>0</v>
      </c>
      <c r="AC37" s="105"/>
      <c r="AD37" s="105"/>
      <c r="AE37" s="105"/>
      <c r="AF37" s="105"/>
      <c r="AG37" s="85">
        <v>0</v>
      </c>
      <c r="AH37" s="85">
        <v>0</v>
      </c>
      <c r="AI37" s="105"/>
      <c r="AJ37" s="105"/>
      <c r="AK37" s="105"/>
      <c r="AL37" s="85">
        <v>0</v>
      </c>
      <c r="AM37" s="106"/>
    </row>
    <row r="38" spans="1:39" s="107" customFormat="1" ht="13.5" x14ac:dyDescent="0.25">
      <c r="A38" s="260"/>
      <c r="B38" s="267"/>
      <c r="C38" s="267"/>
      <c r="D38" s="108" t="s">
        <v>162</v>
      </c>
      <c r="E38" s="103" t="s">
        <v>163</v>
      </c>
      <c r="F38" s="39"/>
      <c r="G38" s="40">
        <v>1</v>
      </c>
      <c r="H38" s="39"/>
      <c r="I38" s="39"/>
      <c r="J38" s="104">
        <v>1</v>
      </c>
      <c r="K38" s="105">
        <v>673.29</v>
      </c>
      <c r="L38" s="105">
        <v>3.1</v>
      </c>
      <c r="M38" s="85">
        <v>676.39</v>
      </c>
      <c r="N38" s="105"/>
      <c r="O38" s="105"/>
      <c r="P38" s="105"/>
      <c r="Q38" s="85">
        <v>0</v>
      </c>
      <c r="R38" s="105"/>
      <c r="S38" s="105"/>
      <c r="T38" s="105"/>
      <c r="U38" s="85">
        <v>0</v>
      </c>
      <c r="V38" s="105"/>
      <c r="W38" s="105"/>
      <c r="X38" s="105"/>
      <c r="Y38" s="105"/>
      <c r="Z38" s="105"/>
      <c r="AA38" s="105"/>
      <c r="AB38" s="85">
        <v>0</v>
      </c>
      <c r="AC38" s="105"/>
      <c r="AD38" s="105">
        <v>1250.92</v>
      </c>
      <c r="AE38" s="105">
        <v>60.596099999999993</v>
      </c>
      <c r="AF38" s="105">
        <v>5.5209779999999986</v>
      </c>
      <c r="AG38" s="85">
        <v>1993.4270779999999</v>
      </c>
      <c r="AH38" s="85">
        <v>23921.124936</v>
      </c>
      <c r="AI38" s="105">
        <v>400</v>
      </c>
      <c r="AJ38" s="105">
        <v>600</v>
      </c>
      <c r="AK38" s="105"/>
      <c r="AL38" s="85">
        <v>24921.124936</v>
      </c>
      <c r="AM38" s="106"/>
    </row>
    <row r="39" spans="1:39" s="113" customFormat="1" ht="13.5" x14ac:dyDescent="0.25">
      <c r="A39" s="260"/>
      <c r="B39" s="184" t="s">
        <v>164</v>
      </c>
      <c r="C39" s="112"/>
      <c r="D39" s="110"/>
      <c r="E39" s="111"/>
      <c r="F39" s="112">
        <v>9</v>
      </c>
      <c r="G39" s="112">
        <v>2</v>
      </c>
      <c r="H39" s="112">
        <v>2</v>
      </c>
      <c r="I39" s="112">
        <v>0</v>
      </c>
      <c r="J39" s="110">
        <v>13</v>
      </c>
      <c r="K39" s="35">
        <v>9131.2099999999991</v>
      </c>
      <c r="L39" s="35">
        <v>40.300000000000011</v>
      </c>
      <c r="M39" s="35">
        <v>9171.51</v>
      </c>
      <c r="N39" s="35">
        <v>0</v>
      </c>
      <c r="O39" s="35"/>
      <c r="P39" s="35">
        <v>0</v>
      </c>
      <c r="Q39" s="35">
        <v>0</v>
      </c>
      <c r="R39" s="35">
        <v>0</v>
      </c>
      <c r="S39" s="35">
        <v>0</v>
      </c>
      <c r="T39" s="35">
        <v>0</v>
      </c>
      <c r="U39" s="35">
        <v>0</v>
      </c>
      <c r="V39" s="35">
        <v>0</v>
      </c>
      <c r="W39" s="35">
        <v>0</v>
      </c>
      <c r="X39" s="35">
        <v>0</v>
      </c>
      <c r="Y39" s="35">
        <v>0</v>
      </c>
      <c r="Z39" s="35">
        <v>0</v>
      </c>
      <c r="AA39" s="35">
        <v>0</v>
      </c>
      <c r="AB39" s="35">
        <v>0</v>
      </c>
      <c r="AC39" s="35">
        <v>0</v>
      </c>
      <c r="AD39" s="35">
        <v>16261.960000000001</v>
      </c>
      <c r="AE39" s="35">
        <v>821.80889999999977</v>
      </c>
      <c r="AF39" s="35">
        <v>74.875921999999989</v>
      </c>
      <c r="AG39" s="35">
        <v>26330.154822000004</v>
      </c>
      <c r="AH39" s="35">
        <v>307916.15156000003</v>
      </c>
      <c r="AI39" s="35">
        <v>5200</v>
      </c>
      <c r="AJ39" s="35">
        <v>7800</v>
      </c>
      <c r="AK39" s="35">
        <v>0</v>
      </c>
      <c r="AL39" s="35">
        <v>320916.15156000009</v>
      </c>
      <c r="AM39" s="106"/>
    </row>
    <row r="40" spans="1:39" s="107" customFormat="1" ht="13.5" x14ac:dyDescent="0.25">
      <c r="A40" s="260"/>
      <c r="B40" s="276" t="s">
        <v>165</v>
      </c>
      <c r="C40" s="277"/>
      <c r="D40" s="102" t="s">
        <v>166</v>
      </c>
      <c r="E40" s="103" t="s">
        <v>167</v>
      </c>
      <c r="F40" s="39"/>
      <c r="G40" s="39"/>
      <c r="H40" s="39"/>
      <c r="I40" s="39"/>
      <c r="J40" s="104">
        <v>0</v>
      </c>
      <c r="K40" s="105"/>
      <c r="L40" s="105"/>
      <c r="M40" s="85">
        <v>0</v>
      </c>
      <c r="N40" s="105"/>
      <c r="O40" s="105"/>
      <c r="P40" s="105"/>
      <c r="Q40" s="85">
        <v>0</v>
      </c>
      <c r="R40" s="105"/>
      <c r="S40" s="105"/>
      <c r="T40" s="105"/>
      <c r="U40" s="85">
        <v>0</v>
      </c>
      <c r="V40" s="105"/>
      <c r="W40" s="105"/>
      <c r="X40" s="105"/>
      <c r="Y40" s="105"/>
      <c r="Z40" s="105"/>
      <c r="AA40" s="105"/>
      <c r="AB40" s="85">
        <v>0</v>
      </c>
      <c r="AC40" s="105"/>
      <c r="AD40" s="105"/>
      <c r="AE40" s="105"/>
      <c r="AF40" s="105"/>
      <c r="AG40" s="85">
        <v>0</v>
      </c>
      <c r="AH40" s="85">
        <v>0</v>
      </c>
      <c r="AI40" s="105"/>
      <c r="AJ40" s="105"/>
      <c r="AK40" s="105"/>
      <c r="AL40" s="85">
        <v>0</v>
      </c>
      <c r="AM40" s="106"/>
    </row>
    <row r="41" spans="1:39" s="107" customFormat="1" ht="13.5" x14ac:dyDescent="0.25">
      <c r="A41" s="260"/>
      <c r="B41" s="278"/>
      <c r="C41" s="279"/>
      <c r="D41" s="102" t="s">
        <v>168</v>
      </c>
      <c r="E41" s="103" t="s">
        <v>169</v>
      </c>
      <c r="F41" s="39"/>
      <c r="G41" s="39"/>
      <c r="H41" s="39"/>
      <c r="I41" s="39"/>
      <c r="J41" s="104">
        <v>0</v>
      </c>
      <c r="K41" s="105"/>
      <c r="L41" s="105"/>
      <c r="M41" s="85">
        <v>0</v>
      </c>
      <c r="N41" s="105"/>
      <c r="O41" s="105"/>
      <c r="P41" s="105"/>
      <c r="Q41" s="85">
        <v>0</v>
      </c>
      <c r="R41" s="105"/>
      <c r="S41" s="105"/>
      <c r="T41" s="105"/>
      <c r="U41" s="85">
        <v>0</v>
      </c>
      <c r="V41" s="105"/>
      <c r="W41" s="105"/>
      <c r="X41" s="105"/>
      <c r="Y41" s="105"/>
      <c r="Z41" s="105"/>
      <c r="AA41" s="105"/>
      <c r="AB41" s="85">
        <v>0</v>
      </c>
      <c r="AC41" s="105"/>
      <c r="AD41" s="105"/>
      <c r="AE41" s="105"/>
      <c r="AF41" s="105"/>
      <c r="AG41" s="85">
        <v>0</v>
      </c>
      <c r="AH41" s="85">
        <v>0</v>
      </c>
      <c r="AI41" s="105"/>
      <c r="AJ41" s="105"/>
      <c r="AK41" s="105"/>
      <c r="AL41" s="85">
        <v>0</v>
      </c>
      <c r="AM41" s="106"/>
    </row>
    <row r="42" spans="1:39" s="107" customFormat="1" ht="13.5" x14ac:dyDescent="0.25">
      <c r="A42" s="260"/>
      <c r="B42" s="278"/>
      <c r="C42" s="279"/>
      <c r="D42" s="102" t="s">
        <v>170</v>
      </c>
      <c r="E42" s="103" t="s">
        <v>171</v>
      </c>
      <c r="F42" s="39"/>
      <c r="G42" s="39"/>
      <c r="H42" s="39"/>
      <c r="I42" s="39"/>
      <c r="J42" s="104">
        <v>0</v>
      </c>
      <c r="K42" s="105"/>
      <c r="L42" s="105"/>
      <c r="M42" s="85">
        <v>0</v>
      </c>
      <c r="N42" s="105"/>
      <c r="O42" s="105"/>
      <c r="P42" s="105"/>
      <c r="Q42" s="85">
        <v>0</v>
      </c>
      <c r="R42" s="105"/>
      <c r="S42" s="105"/>
      <c r="T42" s="105"/>
      <c r="U42" s="85">
        <v>0</v>
      </c>
      <c r="V42" s="105"/>
      <c r="W42" s="105"/>
      <c r="X42" s="105"/>
      <c r="Y42" s="105"/>
      <c r="Z42" s="105"/>
      <c r="AA42" s="105"/>
      <c r="AB42" s="85">
        <v>0</v>
      </c>
      <c r="AC42" s="105"/>
      <c r="AD42" s="105"/>
      <c r="AE42" s="105"/>
      <c r="AF42" s="105"/>
      <c r="AG42" s="85">
        <v>0</v>
      </c>
      <c r="AH42" s="85">
        <v>0</v>
      </c>
      <c r="AI42" s="105"/>
      <c r="AJ42" s="105"/>
      <c r="AK42" s="105"/>
      <c r="AL42" s="85">
        <v>0</v>
      </c>
      <c r="AM42" s="106"/>
    </row>
    <row r="43" spans="1:39" s="107" customFormat="1" ht="15.75" customHeight="1" x14ac:dyDescent="0.25">
      <c r="A43" s="260"/>
      <c r="B43" s="278"/>
      <c r="C43" s="279"/>
      <c r="D43" s="102" t="s">
        <v>172</v>
      </c>
      <c r="E43" s="103" t="s">
        <v>173</v>
      </c>
      <c r="F43" s="39"/>
      <c r="G43" s="39"/>
      <c r="H43" s="39"/>
      <c r="I43" s="39"/>
      <c r="J43" s="104">
        <v>0</v>
      </c>
      <c r="K43" s="105"/>
      <c r="L43" s="105"/>
      <c r="M43" s="85">
        <v>0</v>
      </c>
      <c r="N43" s="105"/>
      <c r="O43" s="105"/>
      <c r="P43" s="105"/>
      <c r="Q43" s="85">
        <v>0</v>
      </c>
      <c r="R43" s="105"/>
      <c r="S43" s="105"/>
      <c r="T43" s="105"/>
      <c r="U43" s="85">
        <v>0</v>
      </c>
      <c r="V43" s="105"/>
      <c r="W43" s="105"/>
      <c r="X43" s="105"/>
      <c r="Y43" s="105"/>
      <c r="Z43" s="105"/>
      <c r="AA43" s="105"/>
      <c r="AB43" s="85">
        <v>0</v>
      </c>
      <c r="AC43" s="105"/>
      <c r="AD43" s="105"/>
      <c r="AE43" s="105"/>
      <c r="AF43" s="105"/>
      <c r="AG43" s="85">
        <v>0</v>
      </c>
      <c r="AH43" s="85">
        <v>0</v>
      </c>
      <c r="AI43" s="105"/>
      <c r="AJ43" s="105"/>
      <c r="AK43" s="105"/>
      <c r="AL43" s="85">
        <v>0</v>
      </c>
      <c r="AM43" s="106"/>
    </row>
    <row r="44" spans="1:39" s="107" customFormat="1" ht="13.5" x14ac:dyDescent="0.25">
      <c r="A44" s="260"/>
      <c r="B44" s="278"/>
      <c r="C44" s="279"/>
      <c r="D44" s="102" t="s">
        <v>174</v>
      </c>
      <c r="E44" s="103" t="s">
        <v>175</v>
      </c>
      <c r="F44" s="39"/>
      <c r="G44" s="39"/>
      <c r="H44" s="39"/>
      <c r="I44" s="39"/>
      <c r="J44" s="104">
        <v>0</v>
      </c>
      <c r="K44" s="105"/>
      <c r="L44" s="105"/>
      <c r="M44" s="85">
        <v>0</v>
      </c>
      <c r="N44" s="105"/>
      <c r="O44" s="105"/>
      <c r="P44" s="105"/>
      <c r="Q44" s="85">
        <v>0</v>
      </c>
      <c r="R44" s="105"/>
      <c r="S44" s="105"/>
      <c r="T44" s="105"/>
      <c r="U44" s="85">
        <v>0</v>
      </c>
      <c r="V44" s="105"/>
      <c r="W44" s="105"/>
      <c r="X44" s="105"/>
      <c r="Y44" s="105"/>
      <c r="Z44" s="105"/>
      <c r="AA44" s="105"/>
      <c r="AB44" s="85">
        <v>0</v>
      </c>
      <c r="AC44" s="105"/>
      <c r="AD44" s="105"/>
      <c r="AE44" s="105"/>
      <c r="AF44" s="105"/>
      <c r="AG44" s="85">
        <v>0</v>
      </c>
      <c r="AH44" s="85">
        <v>0</v>
      </c>
      <c r="AI44" s="105"/>
      <c r="AJ44" s="105"/>
      <c r="AK44" s="105"/>
      <c r="AL44" s="85">
        <v>0</v>
      </c>
      <c r="AM44" s="106"/>
    </row>
    <row r="45" spans="1:39" s="107" customFormat="1" ht="13.5" x14ac:dyDescent="0.25">
      <c r="A45" s="260"/>
      <c r="B45" s="278"/>
      <c r="C45" s="279"/>
      <c r="D45" s="102" t="s">
        <v>176</v>
      </c>
      <c r="E45" s="114" t="s">
        <v>177</v>
      </c>
      <c r="F45" s="39"/>
      <c r="G45" s="39"/>
      <c r="H45" s="39"/>
      <c r="I45" s="39"/>
      <c r="J45" s="104">
        <v>0</v>
      </c>
      <c r="K45" s="105"/>
      <c r="L45" s="105"/>
      <c r="M45" s="85">
        <v>0</v>
      </c>
      <c r="N45" s="105"/>
      <c r="O45" s="105"/>
      <c r="P45" s="105"/>
      <c r="Q45" s="85">
        <v>0</v>
      </c>
      <c r="R45" s="105"/>
      <c r="S45" s="105"/>
      <c r="T45" s="105"/>
      <c r="U45" s="85">
        <v>0</v>
      </c>
      <c r="V45" s="105"/>
      <c r="W45" s="105"/>
      <c r="X45" s="105"/>
      <c r="Y45" s="105"/>
      <c r="Z45" s="105"/>
      <c r="AA45" s="105"/>
      <c r="AB45" s="85">
        <v>0</v>
      </c>
      <c r="AC45" s="105"/>
      <c r="AD45" s="105"/>
      <c r="AE45" s="105"/>
      <c r="AF45" s="105"/>
      <c r="AG45" s="85">
        <v>0</v>
      </c>
      <c r="AH45" s="85">
        <v>0</v>
      </c>
      <c r="AI45" s="105"/>
      <c r="AJ45" s="105"/>
      <c r="AK45" s="105"/>
      <c r="AL45" s="85">
        <v>0</v>
      </c>
      <c r="AM45" s="106"/>
    </row>
    <row r="46" spans="1:39" s="107" customFormat="1" ht="13.5" x14ac:dyDescent="0.25">
      <c r="A46" s="260"/>
      <c r="B46" s="278"/>
      <c r="C46" s="279"/>
      <c r="D46" s="102" t="s">
        <v>178</v>
      </c>
      <c r="E46" s="114" t="s">
        <v>179</v>
      </c>
      <c r="F46" s="39"/>
      <c r="G46" s="39"/>
      <c r="H46" s="39"/>
      <c r="I46" s="39"/>
      <c r="J46" s="104">
        <v>0</v>
      </c>
      <c r="K46" s="105"/>
      <c r="L46" s="105"/>
      <c r="M46" s="85">
        <v>0</v>
      </c>
      <c r="N46" s="105"/>
      <c r="O46" s="105"/>
      <c r="P46" s="105"/>
      <c r="Q46" s="85">
        <v>0</v>
      </c>
      <c r="R46" s="105"/>
      <c r="S46" s="105"/>
      <c r="T46" s="105"/>
      <c r="U46" s="85">
        <v>0</v>
      </c>
      <c r="V46" s="105"/>
      <c r="W46" s="105"/>
      <c r="X46" s="105"/>
      <c r="Y46" s="105"/>
      <c r="Z46" s="105"/>
      <c r="AA46" s="105"/>
      <c r="AB46" s="85">
        <v>0</v>
      </c>
      <c r="AC46" s="105"/>
      <c r="AD46" s="105"/>
      <c r="AE46" s="105"/>
      <c r="AF46" s="105"/>
      <c r="AG46" s="85">
        <v>0</v>
      </c>
      <c r="AH46" s="85">
        <v>0</v>
      </c>
      <c r="AI46" s="105"/>
      <c r="AJ46" s="105"/>
      <c r="AK46" s="105"/>
      <c r="AL46" s="85">
        <v>0</v>
      </c>
      <c r="AM46" s="106"/>
    </row>
    <row r="47" spans="1:39" s="107" customFormat="1" ht="13.5" x14ac:dyDescent="0.25">
      <c r="A47" s="260"/>
      <c r="B47" s="278"/>
      <c r="C47" s="279"/>
      <c r="D47" s="102" t="s">
        <v>180</v>
      </c>
      <c r="E47" s="114" t="s">
        <v>181</v>
      </c>
      <c r="F47" s="39"/>
      <c r="G47" s="39"/>
      <c r="H47" s="39"/>
      <c r="I47" s="39"/>
      <c r="J47" s="104">
        <v>0</v>
      </c>
      <c r="K47" s="105"/>
      <c r="L47" s="105"/>
      <c r="M47" s="85">
        <v>0</v>
      </c>
      <c r="N47" s="105"/>
      <c r="O47" s="105"/>
      <c r="P47" s="105"/>
      <c r="Q47" s="85">
        <v>0</v>
      </c>
      <c r="R47" s="105"/>
      <c r="S47" s="105"/>
      <c r="T47" s="105"/>
      <c r="U47" s="85">
        <v>0</v>
      </c>
      <c r="V47" s="105"/>
      <c r="W47" s="105"/>
      <c r="X47" s="105"/>
      <c r="Y47" s="105"/>
      <c r="Z47" s="105"/>
      <c r="AA47" s="105"/>
      <c r="AB47" s="85">
        <v>0</v>
      </c>
      <c r="AC47" s="105"/>
      <c r="AD47" s="105"/>
      <c r="AE47" s="105"/>
      <c r="AF47" s="105"/>
      <c r="AG47" s="85">
        <v>0</v>
      </c>
      <c r="AH47" s="85">
        <v>0</v>
      </c>
      <c r="AI47" s="105"/>
      <c r="AJ47" s="105"/>
      <c r="AK47" s="105"/>
      <c r="AL47" s="85">
        <v>0</v>
      </c>
      <c r="AM47" s="106"/>
    </row>
    <row r="48" spans="1:39" s="107" customFormat="1" ht="15.75" customHeight="1" x14ac:dyDescent="0.25">
      <c r="A48" s="260"/>
      <c r="B48" s="278"/>
      <c r="C48" s="279"/>
      <c r="D48" s="102" t="s">
        <v>182</v>
      </c>
      <c r="E48" s="114" t="s">
        <v>183</v>
      </c>
      <c r="F48" s="39"/>
      <c r="G48" s="39"/>
      <c r="H48" s="39"/>
      <c r="I48" s="39"/>
      <c r="J48" s="104">
        <v>0</v>
      </c>
      <c r="K48" s="105"/>
      <c r="L48" s="105"/>
      <c r="M48" s="85">
        <v>0</v>
      </c>
      <c r="N48" s="105"/>
      <c r="O48" s="105"/>
      <c r="P48" s="105"/>
      <c r="Q48" s="85">
        <v>0</v>
      </c>
      <c r="R48" s="105"/>
      <c r="S48" s="105"/>
      <c r="T48" s="105"/>
      <c r="U48" s="85">
        <v>0</v>
      </c>
      <c r="V48" s="105"/>
      <c r="W48" s="105"/>
      <c r="X48" s="105"/>
      <c r="Y48" s="105"/>
      <c r="Z48" s="105"/>
      <c r="AA48" s="105"/>
      <c r="AB48" s="85">
        <v>0</v>
      </c>
      <c r="AC48" s="105"/>
      <c r="AD48" s="105"/>
      <c r="AE48" s="105"/>
      <c r="AF48" s="105"/>
      <c r="AG48" s="85">
        <v>0</v>
      </c>
      <c r="AH48" s="85">
        <v>0</v>
      </c>
      <c r="AI48" s="105"/>
      <c r="AJ48" s="105"/>
      <c r="AK48" s="105"/>
      <c r="AL48" s="85">
        <v>0</v>
      </c>
      <c r="AM48" s="106"/>
    </row>
    <row r="49" spans="1:39" s="107" customFormat="1" ht="13.5" x14ac:dyDescent="0.25">
      <c r="A49" s="260"/>
      <c r="B49" s="278"/>
      <c r="C49" s="279"/>
      <c r="D49" s="102" t="s">
        <v>184</v>
      </c>
      <c r="E49" s="114" t="s">
        <v>185</v>
      </c>
      <c r="F49" s="39"/>
      <c r="G49" s="39"/>
      <c r="H49" s="39"/>
      <c r="I49" s="39"/>
      <c r="J49" s="104">
        <v>0</v>
      </c>
      <c r="K49" s="105"/>
      <c r="L49" s="105"/>
      <c r="M49" s="85">
        <v>0</v>
      </c>
      <c r="N49" s="105"/>
      <c r="O49" s="105"/>
      <c r="P49" s="105"/>
      <c r="Q49" s="85">
        <v>0</v>
      </c>
      <c r="R49" s="105"/>
      <c r="S49" s="105"/>
      <c r="T49" s="105"/>
      <c r="U49" s="85">
        <v>0</v>
      </c>
      <c r="V49" s="105"/>
      <c r="W49" s="105"/>
      <c r="X49" s="105"/>
      <c r="Y49" s="105"/>
      <c r="Z49" s="105"/>
      <c r="AA49" s="105"/>
      <c r="AB49" s="85">
        <v>0</v>
      </c>
      <c r="AC49" s="105"/>
      <c r="AD49" s="105"/>
      <c r="AE49" s="105"/>
      <c r="AF49" s="105"/>
      <c r="AG49" s="85">
        <v>0</v>
      </c>
      <c r="AH49" s="85">
        <v>0</v>
      </c>
      <c r="AI49" s="105"/>
      <c r="AJ49" s="105"/>
      <c r="AK49" s="105"/>
      <c r="AL49" s="85">
        <v>0</v>
      </c>
      <c r="AM49" s="106"/>
    </row>
    <row r="50" spans="1:39" s="107" customFormat="1" ht="13.5" x14ac:dyDescent="0.25">
      <c r="A50" s="260"/>
      <c r="B50" s="278"/>
      <c r="C50" s="279"/>
      <c r="D50" s="102" t="s">
        <v>186</v>
      </c>
      <c r="E50" s="114" t="s">
        <v>187</v>
      </c>
      <c r="F50" s="39"/>
      <c r="G50" s="39"/>
      <c r="H50" s="39"/>
      <c r="I50" s="39"/>
      <c r="J50" s="104">
        <v>0</v>
      </c>
      <c r="K50" s="105"/>
      <c r="L50" s="105"/>
      <c r="M50" s="85">
        <v>0</v>
      </c>
      <c r="N50" s="105"/>
      <c r="O50" s="105"/>
      <c r="P50" s="105"/>
      <c r="Q50" s="85">
        <v>0</v>
      </c>
      <c r="R50" s="105"/>
      <c r="S50" s="105"/>
      <c r="T50" s="105"/>
      <c r="U50" s="85">
        <v>0</v>
      </c>
      <c r="V50" s="105"/>
      <c r="W50" s="105"/>
      <c r="X50" s="105"/>
      <c r="Y50" s="105"/>
      <c r="Z50" s="105"/>
      <c r="AA50" s="105"/>
      <c r="AB50" s="85">
        <v>0</v>
      </c>
      <c r="AC50" s="105"/>
      <c r="AD50" s="105"/>
      <c r="AE50" s="105"/>
      <c r="AF50" s="105"/>
      <c r="AG50" s="85">
        <v>0</v>
      </c>
      <c r="AH50" s="85">
        <v>0</v>
      </c>
      <c r="AI50" s="105"/>
      <c r="AJ50" s="105"/>
      <c r="AK50" s="105"/>
      <c r="AL50" s="85">
        <v>0</v>
      </c>
      <c r="AM50" s="106"/>
    </row>
    <row r="51" spans="1:39" s="107" customFormat="1" ht="13.5" x14ac:dyDescent="0.25">
      <c r="A51" s="260"/>
      <c r="B51" s="280"/>
      <c r="C51" s="281"/>
      <c r="D51" s="102" t="s">
        <v>188</v>
      </c>
      <c r="E51" s="114" t="s">
        <v>189</v>
      </c>
      <c r="F51" s="39"/>
      <c r="G51" s="39"/>
      <c r="H51" s="39"/>
      <c r="I51" s="39"/>
      <c r="J51" s="104">
        <v>0</v>
      </c>
      <c r="K51" s="105"/>
      <c r="L51" s="105"/>
      <c r="M51" s="85">
        <v>0</v>
      </c>
      <c r="N51" s="105"/>
      <c r="O51" s="105"/>
      <c r="P51" s="105"/>
      <c r="Q51" s="85">
        <v>0</v>
      </c>
      <c r="R51" s="105"/>
      <c r="S51" s="105"/>
      <c r="T51" s="105"/>
      <c r="U51" s="85">
        <v>0</v>
      </c>
      <c r="V51" s="105"/>
      <c r="W51" s="105"/>
      <c r="X51" s="105"/>
      <c r="Y51" s="105"/>
      <c r="Z51" s="105"/>
      <c r="AA51" s="105"/>
      <c r="AB51" s="85">
        <v>0</v>
      </c>
      <c r="AC51" s="105"/>
      <c r="AD51" s="105"/>
      <c r="AE51" s="105"/>
      <c r="AF51" s="105"/>
      <c r="AG51" s="85">
        <v>0</v>
      </c>
      <c r="AH51" s="85">
        <v>0</v>
      </c>
      <c r="AI51" s="105"/>
      <c r="AJ51" s="105"/>
      <c r="AK51" s="105"/>
      <c r="AL51" s="85">
        <v>0</v>
      </c>
      <c r="AM51" s="106"/>
    </row>
    <row r="52" spans="1:39" s="113" customFormat="1" ht="13.5" x14ac:dyDescent="0.25">
      <c r="A52" s="260"/>
      <c r="B52" s="184" t="s">
        <v>190</v>
      </c>
      <c r="C52" s="112"/>
      <c r="D52" s="110"/>
      <c r="E52" s="111"/>
      <c r="F52" s="112">
        <v>0</v>
      </c>
      <c r="G52" s="112">
        <v>0</v>
      </c>
      <c r="H52" s="112">
        <v>0</v>
      </c>
      <c r="I52" s="112">
        <v>0</v>
      </c>
      <c r="J52" s="110">
        <v>0</v>
      </c>
      <c r="K52" s="35">
        <v>0</v>
      </c>
      <c r="L52" s="35">
        <v>0</v>
      </c>
      <c r="M52" s="35">
        <v>0</v>
      </c>
      <c r="N52" s="35">
        <v>0</v>
      </c>
      <c r="O52" s="35"/>
      <c r="P52" s="35">
        <v>0</v>
      </c>
      <c r="Q52" s="35">
        <v>0</v>
      </c>
      <c r="R52" s="35">
        <v>0</v>
      </c>
      <c r="S52" s="35">
        <v>0</v>
      </c>
      <c r="T52" s="35">
        <v>0</v>
      </c>
      <c r="U52" s="35">
        <v>0</v>
      </c>
      <c r="V52" s="35">
        <v>0</v>
      </c>
      <c r="W52" s="35">
        <v>0</v>
      </c>
      <c r="X52" s="35">
        <v>0</v>
      </c>
      <c r="Y52" s="35">
        <v>0</v>
      </c>
      <c r="Z52" s="35">
        <v>0</v>
      </c>
      <c r="AA52" s="35">
        <v>0</v>
      </c>
      <c r="AB52" s="35">
        <v>0</v>
      </c>
      <c r="AC52" s="35">
        <v>0</v>
      </c>
      <c r="AD52" s="35">
        <v>0</v>
      </c>
      <c r="AE52" s="35">
        <v>0</v>
      </c>
      <c r="AF52" s="35">
        <v>0</v>
      </c>
      <c r="AG52" s="35">
        <v>0</v>
      </c>
      <c r="AH52" s="35">
        <v>0</v>
      </c>
      <c r="AI52" s="35">
        <v>0</v>
      </c>
      <c r="AJ52" s="35">
        <v>0</v>
      </c>
      <c r="AK52" s="35">
        <v>0</v>
      </c>
      <c r="AL52" s="35">
        <v>0</v>
      </c>
      <c r="AM52" s="106"/>
    </row>
    <row r="53" spans="1:39" s="113" customFormat="1" ht="15.75" customHeight="1" x14ac:dyDescent="0.25">
      <c r="A53" s="115"/>
      <c r="B53" s="116" t="s">
        <v>191</v>
      </c>
      <c r="C53" s="112"/>
      <c r="D53" s="110"/>
      <c r="E53" s="111"/>
      <c r="F53" s="112">
        <v>171</v>
      </c>
      <c r="G53" s="112">
        <v>20</v>
      </c>
      <c r="H53" s="112">
        <v>20</v>
      </c>
      <c r="I53" s="112">
        <v>0</v>
      </c>
      <c r="J53" s="110">
        <v>211</v>
      </c>
      <c r="K53" s="35">
        <v>170093.51</v>
      </c>
      <c r="L53" s="35">
        <v>3046.5199999999995</v>
      </c>
      <c r="M53" s="35">
        <v>173140.02999999997</v>
      </c>
      <c r="N53" s="35">
        <v>0</v>
      </c>
      <c r="O53" s="35"/>
      <c r="P53" s="35">
        <v>0</v>
      </c>
      <c r="Q53" s="35">
        <v>0</v>
      </c>
      <c r="R53" s="35">
        <v>0</v>
      </c>
      <c r="S53" s="35">
        <v>0</v>
      </c>
      <c r="T53" s="35">
        <v>0</v>
      </c>
      <c r="U53" s="35">
        <v>0</v>
      </c>
      <c r="V53" s="35">
        <v>0</v>
      </c>
      <c r="W53" s="35">
        <v>0</v>
      </c>
      <c r="X53" s="35">
        <v>0</v>
      </c>
      <c r="Y53" s="35">
        <v>0</v>
      </c>
      <c r="Z53" s="35">
        <v>0</v>
      </c>
      <c r="AA53" s="35">
        <v>0</v>
      </c>
      <c r="AB53" s="35">
        <v>0</v>
      </c>
      <c r="AC53" s="35">
        <v>0</v>
      </c>
      <c r="AD53" s="35">
        <v>346084.11999999988</v>
      </c>
      <c r="AE53" s="35">
        <v>15308.4159</v>
      </c>
      <c r="AF53" s="35">
        <v>1394.7667819999997</v>
      </c>
      <c r="AG53" s="35">
        <v>535927.33268199989</v>
      </c>
      <c r="AH53" s="35">
        <v>6404237.8767059986</v>
      </c>
      <c r="AI53" s="35">
        <v>84400</v>
      </c>
      <c r="AJ53" s="35">
        <v>126600</v>
      </c>
      <c r="AK53" s="35">
        <v>0</v>
      </c>
      <c r="AL53" s="35">
        <v>6615237.8767059986</v>
      </c>
      <c r="AM53" s="106"/>
    </row>
    <row r="54" spans="1:39" s="107" customFormat="1" ht="13.5" x14ac:dyDescent="0.25">
      <c r="A54" s="260" t="s">
        <v>192</v>
      </c>
      <c r="B54" s="267" t="s">
        <v>123</v>
      </c>
      <c r="C54" s="267"/>
      <c r="D54" s="102" t="s">
        <v>124</v>
      </c>
      <c r="E54" s="103" t="s">
        <v>125</v>
      </c>
      <c r="F54" s="39"/>
      <c r="G54" s="39"/>
      <c r="H54" s="39"/>
      <c r="I54" s="39"/>
      <c r="J54" s="104">
        <v>0</v>
      </c>
      <c r="K54" s="105"/>
      <c r="L54" s="105"/>
      <c r="M54" s="85">
        <v>0</v>
      </c>
      <c r="N54" s="105"/>
      <c r="O54" s="105"/>
      <c r="P54" s="105"/>
      <c r="Q54" s="85">
        <v>0</v>
      </c>
      <c r="R54" s="105"/>
      <c r="S54" s="105"/>
      <c r="T54" s="105"/>
      <c r="U54" s="85">
        <v>0</v>
      </c>
      <c r="V54" s="105"/>
      <c r="W54" s="105"/>
      <c r="X54" s="105"/>
      <c r="Y54" s="105"/>
      <c r="Z54" s="105"/>
      <c r="AA54" s="105"/>
      <c r="AB54" s="85">
        <v>0</v>
      </c>
      <c r="AC54" s="105"/>
      <c r="AD54" s="105"/>
      <c r="AE54" s="105"/>
      <c r="AF54" s="105"/>
      <c r="AG54" s="85">
        <v>0</v>
      </c>
      <c r="AH54" s="85">
        <v>0</v>
      </c>
      <c r="AI54" s="105"/>
      <c r="AJ54" s="105"/>
      <c r="AK54" s="105"/>
      <c r="AL54" s="85">
        <v>0</v>
      </c>
      <c r="AM54" s="106"/>
    </row>
    <row r="55" spans="1:39" s="107" customFormat="1" ht="13.5" x14ac:dyDescent="0.25">
      <c r="A55" s="260"/>
      <c r="B55" s="267"/>
      <c r="C55" s="267"/>
      <c r="D55" s="102" t="s">
        <v>126</v>
      </c>
      <c r="E55" s="103" t="s">
        <v>127</v>
      </c>
      <c r="F55" s="39"/>
      <c r="G55" s="39"/>
      <c r="H55" s="39"/>
      <c r="I55" s="39"/>
      <c r="J55" s="104">
        <v>0</v>
      </c>
      <c r="K55" s="105"/>
      <c r="L55" s="105"/>
      <c r="M55" s="85">
        <v>0</v>
      </c>
      <c r="N55" s="105"/>
      <c r="O55" s="105"/>
      <c r="P55" s="105"/>
      <c r="Q55" s="85">
        <v>0</v>
      </c>
      <c r="R55" s="105"/>
      <c r="S55" s="105"/>
      <c r="T55" s="105"/>
      <c r="U55" s="85">
        <v>0</v>
      </c>
      <c r="V55" s="105"/>
      <c r="W55" s="105"/>
      <c r="X55" s="105"/>
      <c r="Y55" s="105"/>
      <c r="Z55" s="105"/>
      <c r="AA55" s="105"/>
      <c r="AB55" s="85">
        <v>0</v>
      </c>
      <c r="AC55" s="105"/>
      <c r="AD55" s="105"/>
      <c r="AE55" s="105"/>
      <c r="AF55" s="105"/>
      <c r="AG55" s="85">
        <v>0</v>
      </c>
      <c r="AH55" s="85">
        <v>0</v>
      </c>
      <c r="AI55" s="105"/>
      <c r="AJ55" s="105"/>
      <c r="AK55" s="105"/>
      <c r="AL55" s="85">
        <v>0</v>
      </c>
      <c r="AM55" s="106"/>
    </row>
    <row r="56" spans="1:39" s="107" customFormat="1" ht="13.5" x14ac:dyDescent="0.25">
      <c r="A56" s="260"/>
      <c r="B56" s="267"/>
      <c r="C56" s="267"/>
      <c r="D56" s="108" t="s">
        <v>128</v>
      </c>
      <c r="E56" s="103" t="s">
        <v>129</v>
      </c>
      <c r="F56" s="39"/>
      <c r="G56" s="39"/>
      <c r="H56" s="39">
        <v>1</v>
      </c>
      <c r="I56" s="39"/>
      <c r="J56" s="104">
        <v>1</v>
      </c>
      <c r="K56" s="105"/>
      <c r="L56" s="105"/>
      <c r="M56" s="85">
        <v>0</v>
      </c>
      <c r="N56" s="105">
        <v>1435.2</v>
      </c>
      <c r="O56" s="105">
        <v>772.8</v>
      </c>
      <c r="P56" s="105"/>
      <c r="Q56" s="85">
        <v>2208</v>
      </c>
      <c r="R56" s="105"/>
      <c r="S56" s="105"/>
      <c r="T56" s="105"/>
      <c r="U56" s="85">
        <v>0</v>
      </c>
      <c r="V56" s="105"/>
      <c r="W56" s="105"/>
      <c r="X56" s="105"/>
      <c r="Y56" s="105"/>
      <c r="Z56" s="105"/>
      <c r="AA56" s="105"/>
      <c r="AB56" s="85">
        <v>0</v>
      </c>
      <c r="AC56" s="105"/>
      <c r="AD56" s="105"/>
      <c r="AE56" s="105">
        <v>129.16800000000001</v>
      </c>
      <c r="AF56" s="105">
        <v>14.495519999999999</v>
      </c>
      <c r="AG56" s="85">
        <v>2351.6635200000001</v>
      </c>
      <c r="AH56" s="85">
        <v>18813.30816</v>
      </c>
      <c r="AI56" s="105">
        <v>400</v>
      </c>
      <c r="AJ56" s="105">
        <v>600</v>
      </c>
      <c r="AK56" s="217"/>
      <c r="AL56" s="85">
        <v>19813.30816</v>
      </c>
      <c r="AM56" s="106"/>
    </row>
    <row r="57" spans="1:39" s="107" customFormat="1" ht="13.5" x14ac:dyDescent="0.25">
      <c r="A57" s="260"/>
      <c r="B57" s="267"/>
      <c r="C57" s="267"/>
      <c r="D57" s="108" t="s">
        <v>130</v>
      </c>
      <c r="E57" s="103" t="s">
        <v>131</v>
      </c>
      <c r="F57" s="39">
        <v>1</v>
      </c>
      <c r="G57" s="39"/>
      <c r="H57" s="39"/>
      <c r="I57" s="39"/>
      <c r="J57" s="104">
        <v>1</v>
      </c>
      <c r="K57" s="105"/>
      <c r="L57" s="105"/>
      <c r="M57" s="85">
        <v>0</v>
      </c>
      <c r="N57" s="105">
        <v>1399.45</v>
      </c>
      <c r="O57" s="105">
        <v>753.55</v>
      </c>
      <c r="P57" s="105">
        <v>70.849999999999994</v>
      </c>
      <c r="Q57" s="85">
        <v>2223.85</v>
      </c>
      <c r="R57" s="105"/>
      <c r="S57" s="105"/>
      <c r="T57" s="105"/>
      <c r="U57" s="85">
        <v>0</v>
      </c>
      <c r="V57" s="105"/>
      <c r="W57" s="105"/>
      <c r="X57" s="105"/>
      <c r="Y57" s="105"/>
      <c r="Z57" s="105"/>
      <c r="AA57" s="105"/>
      <c r="AB57" s="85">
        <v>0</v>
      </c>
      <c r="AC57" s="105"/>
      <c r="AD57" s="105"/>
      <c r="AE57" s="105">
        <v>125.95050000000001</v>
      </c>
      <c r="AF57" s="105">
        <v>14.134444999999999</v>
      </c>
      <c r="AG57" s="85">
        <v>2363.934945</v>
      </c>
      <c r="AH57" s="85">
        <v>28367.21934</v>
      </c>
      <c r="AI57" s="105">
        <v>400</v>
      </c>
      <c r="AJ57" s="105">
        <v>600</v>
      </c>
      <c r="AK57" s="217"/>
      <c r="AL57" s="85">
        <v>29367.21934</v>
      </c>
      <c r="AM57" s="106"/>
    </row>
    <row r="58" spans="1:39" s="107" customFormat="1" ht="13.5" x14ac:dyDescent="0.25">
      <c r="A58" s="260"/>
      <c r="B58" s="267"/>
      <c r="C58" s="267"/>
      <c r="D58" s="108" t="s">
        <v>132</v>
      </c>
      <c r="E58" s="103" t="s">
        <v>133</v>
      </c>
      <c r="F58" s="39">
        <v>13</v>
      </c>
      <c r="G58" s="39"/>
      <c r="H58" s="39"/>
      <c r="I58" s="39"/>
      <c r="J58" s="104">
        <v>13</v>
      </c>
      <c r="K58" s="105"/>
      <c r="L58" s="105"/>
      <c r="M58" s="85">
        <v>0</v>
      </c>
      <c r="N58" s="105">
        <v>18167.5</v>
      </c>
      <c r="O58" s="105">
        <v>9782.5</v>
      </c>
      <c r="P58" s="105">
        <v>440.93</v>
      </c>
      <c r="Q58" s="85">
        <v>28390.93</v>
      </c>
      <c r="R58" s="105"/>
      <c r="S58" s="105"/>
      <c r="T58" s="105"/>
      <c r="U58" s="85">
        <v>0</v>
      </c>
      <c r="V58" s="105"/>
      <c r="W58" s="105"/>
      <c r="X58" s="105"/>
      <c r="Y58" s="105"/>
      <c r="Z58" s="105">
        <v>450</v>
      </c>
      <c r="AA58" s="105"/>
      <c r="AB58" s="85">
        <v>450</v>
      </c>
      <c r="AC58" s="105">
        <v>6750.8799999999992</v>
      </c>
      <c r="AD58" s="105"/>
      <c r="AE58" s="105">
        <v>1635.0750000000003</v>
      </c>
      <c r="AF58" s="105">
        <v>183.49174999999994</v>
      </c>
      <c r="AG58" s="85">
        <v>37410.376749999996</v>
      </c>
      <c r="AH58" s="85">
        <v>448924.52100000001</v>
      </c>
      <c r="AI58" s="105">
        <v>5200</v>
      </c>
      <c r="AJ58" s="105">
        <v>7800</v>
      </c>
      <c r="AK58" s="105">
        <v>0</v>
      </c>
      <c r="AL58" s="85">
        <v>461924.52100000001</v>
      </c>
      <c r="AM58" s="106"/>
    </row>
    <row r="59" spans="1:39" s="107" customFormat="1" ht="13.5" x14ac:dyDescent="0.25">
      <c r="A59" s="260"/>
      <c r="B59" s="267"/>
      <c r="C59" s="267"/>
      <c r="D59" s="108" t="s">
        <v>134</v>
      </c>
      <c r="E59" s="103" t="s">
        <v>135</v>
      </c>
      <c r="F59" s="39">
        <v>6</v>
      </c>
      <c r="G59" s="39">
        <v>2</v>
      </c>
      <c r="H59" s="39"/>
      <c r="I59" s="39"/>
      <c r="J59" s="104">
        <v>8</v>
      </c>
      <c r="K59" s="105"/>
      <c r="L59" s="105"/>
      <c r="M59" s="85">
        <v>0</v>
      </c>
      <c r="N59" s="105">
        <v>10909.6</v>
      </c>
      <c r="O59" s="105">
        <v>5874.4000000000005</v>
      </c>
      <c r="P59" s="105">
        <v>201.76999999999998</v>
      </c>
      <c r="Q59" s="85">
        <v>16985.77</v>
      </c>
      <c r="R59" s="105"/>
      <c r="S59" s="105"/>
      <c r="T59" s="105"/>
      <c r="U59" s="85">
        <v>0</v>
      </c>
      <c r="V59" s="105"/>
      <c r="W59" s="105"/>
      <c r="X59" s="105"/>
      <c r="Y59" s="105"/>
      <c r="Z59" s="105"/>
      <c r="AA59" s="105">
        <v>316</v>
      </c>
      <c r="AB59" s="85">
        <v>316</v>
      </c>
      <c r="AC59" s="105">
        <v>4857.670000000001</v>
      </c>
      <c r="AD59" s="105"/>
      <c r="AE59" s="105">
        <v>981.86399999999981</v>
      </c>
      <c r="AF59" s="105">
        <v>110.18696</v>
      </c>
      <c r="AG59" s="85">
        <v>23251.490960000003</v>
      </c>
      <c r="AH59" s="85">
        <v>279017.89152</v>
      </c>
      <c r="AI59" s="105">
        <v>3200</v>
      </c>
      <c r="AJ59" s="105">
        <v>4800</v>
      </c>
      <c r="AK59" s="105">
        <v>0</v>
      </c>
      <c r="AL59" s="85">
        <v>287017.89152</v>
      </c>
      <c r="AM59" s="106"/>
    </row>
    <row r="60" spans="1:39" s="113" customFormat="1" ht="13.5" x14ac:dyDescent="0.25">
      <c r="A60" s="260"/>
      <c r="B60" s="184" t="s">
        <v>136</v>
      </c>
      <c r="C60" s="109"/>
      <c r="D60" s="109"/>
      <c r="E60" s="117"/>
      <c r="F60" s="112">
        <v>20</v>
      </c>
      <c r="G60" s="112">
        <v>2</v>
      </c>
      <c r="H60" s="112">
        <v>1</v>
      </c>
      <c r="I60" s="112">
        <v>0</v>
      </c>
      <c r="J60" s="110">
        <v>23</v>
      </c>
      <c r="K60" s="35">
        <v>0</v>
      </c>
      <c r="L60" s="35">
        <v>0</v>
      </c>
      <c r="M60" s="35">
        <v>0</v>
      </c>
      <c r="N60" s="35">
        <v>31911.75</v>
      </c>
      <c r="O60" s="35">
        <v>17183.25</v>
      </c>
      <c r="P60" s="35">
        <v>713.55</v>
      </c>
      <c r="Q60" s="35">
        <v>49808.55</v>
      </c>
      <c r="R60" s="35">
        <v>0</v>
      </c>
      <c r="S60" s="35">
        <v>0</v>
      </c>
      <c r="T60" s="35">
        <v>0</v>
      </c>
      <c r="U60" s="35">
        <v>0</v>
      </c>
      <c r="V60" s="35">
        <v>0</v>
      </c>
      <c r="W60" s="35">
        <v>0</v>
      </c>
      <c r="X60" s="35">
        <v>0</v>
      </c>
      <c r="Y60" s="35">
        <v>0</v>
      </c>
      <c r="Z60" s="35">
        <v>450</v>
      </c>
      <c r="AA60" s="35">
        <v>316</v>
      </c>
      <c r="AB60" s="35">
        <v>766</v>
      </c>
      <c r="AC60" s="35">
        <v>11608.55</v>
      </c>
      <c r="AD60" s="35">
        <v>0</v>
      </c>
      <c r="AE60" s="35">
        <v>2872.0574999999999</v>
      </c>
      <c r="AF60" s="35">
        <v>322.30867499999994</v>
      </c>
      <c r="AG60" s="35">
        <v>65377.466175000001</v>
      </c>
      <c r="AH60" s="35">
        <v>775122.9400200001</v>
      </c>
      <c r="AI60" s="35">
        <v>9200</v>
      </c>
      <c r="AJ60" s="35">
        <v>13800</v>
      </c>
      <c r="AK60" s="35">
        <v>0</v>
      </c>
      <c r="AL60" s="35">
        <v>798122.9400200001</v>
      </c>
      <c r="AM60" s="106"/>
    </row>
    <row r="61" spans="1:39" s="107" customFormat="1" ht="13.5" x14ac:dyDescent="0.25">
      <c r="A61" s="260"/>
      <c r="B61" s="267" t="s">
        <v>137</v>
      </c>
      <c r="C61" s="267"/>
      <c r="D61" s="108" t="s">
        <v>138</v>
      </c>
      <c r="E61" s="103" t="s">
        <v>139</v>
      </c>
      <c r="F61" s="39">
        <v>68</v>
      </c>
      <c r="G61" s="39"/>
      <c r="H61" s="39">
        <v>13</v>
      </c>
      <c r="I61" s="39"/>
      <c r="J61" s="104">
        <v>81</v>
      </c>
      <c r="K61" s="105"/>
      <c r="L61" s="105"/>
      <c r="M61" s="85">
        <v>0</v>
      </c>
      <c r="N61" s="105">
        <v>101667.14999999989</v>
      </c>
      <c r="O61" s="105">
        <v>54743.849999999926</v>
      </c>
      <c r="P61" s="105">
        <v>2287.2399999999998</v>
      </c>
      <c r="Q61" s="85">
        <v>158698.23999999982</v>
      </c>
      <c r="R61" s="105"/>
      <c r="S61" s="105"/>
      <c r="T61" s="105"/>
      <c r="U61" s="85">
        <v>0</v>
      </c>
      <c r="V61" s="105"/>
      <c r="W61" s="105"/>
      <c r="X61" s="105"/>
      <c r="Y61" s="105"/>
      <c r="Z61" s="105">
        <v>1500</v>
      </c>
      <c r="AA61" s="105">
        <v>11376</v>
      </c>
      <c r="AB61" s="85">
        <v>12876</v>
      </c>
      <c r="AC61" s="105">
        <v>32986.159999999996</v>
      </c>
      <c r="AD61" s="105"/>
      <c r="AE61" s="105">
        <v>9150.0434999999925</v>
      </c>
      <c r="AF61" s="105">
        <v>1026.8382149999991</v>
      </c>
      <c r="AG61" s="85">
        <v>214737.28171499982</v>
      </c>
      <c r="AH61" s="85">
        <v>2546786.7728549992</v>
      </c>
      <c r="AI61" s="105">
        <v>32400</v>
      </c>
      <c r="AJ61" s="105">
        <v>48600</v>
      </c>
      <c r="AK61" s="105">
        <v>0</v>
      </c>
      <c r="AL61" s="85">
        <v>2627786.7728549992</v>
      </c>
      <c r="AM61" s="106"/>
    </row>
    <row r="62" spans="1:39" s="107" customFormat="1" ht="13.5" x14ac:dyDescent="0.25">
      <c r="A62" s="260"/>
      <c r="B62" s="267"/>
      <c r="C62" s="267"/>
      <c r="D62" s="108" t="s">
        <v>140</v>
      </c>
      <c r="E62" s="103" t="s">
        <v>141</v>
      </c>
      <c r="F62" s="39">
        <v>134</v>
      </c>
      <c r="G62" s="39"/>
      <c r="H62" s="39">
        <v>8</v>
      </c>
      <c r="I62" s="39"/>
      <c r="J62" s="104">
        <v>142</v>
      </c>
      <c r="K62" s="105"/>
      <c r="L62" s="105"/>
      <c r="M62" s="85">
        <v>0</v>
      </c>
      <c r="N62" s="105">
        <v>176662.20000000045</v>
      </c>
      <c r="O62" s="105">
        <v>95125.799999999843</v>
      </c>
      <c r="P62" s="105">
        <v>2906.640000000004</v>
      </c>
      <c r="Q62" s="85">
        <v>274694.64000000031</v>
      </c>
      <c r="R62" s="105"/>
      <c r="S62" s="105"/>
      <c r="T62" s="105"/>
      <c r="U62" s="85">
        <v>0</v>
      </c>
      <c r="V62" s="105"/>
      <c r="W62" s="105"/>
      <c r="X62" s="105"/>
      <c r="Y62" s="105"/>
      <c r="Z62" s="105">
        <v>3450</v>
      </c>
      <c r="AA62" s="105">
        <v>21172</v>
      </c>
      <c r="AB62" s="85">
        <v>24622</v>
      </c>
      <c r="AC62" s="105">
        <v>59030.450000000092</v>
      </c>
      <c r="AD62" s="105"/>
      <c r="AE62" s="105">
        <v>15899.597999999944</v>
      </c>
      <c r="AF62" s="105">
        <v>1784.288219999997</v>
      </c>
      <c r="AG62" s="85">
        <v>376030.9762200003</v>
      </c>
      <c r="AH62" s="85">
        <v>4498101.9737699991</v>
      </c>
      <c r="AI62" s="105">
        <v>56800</v>
      </c>
      <c r="AJ62" s="105">
        <v>85200</v>
      </c>
      <c r="AK62" s="105">
        <v>0</v>
      </c>
      <c r="AL62" s="85">
        <v>4640101.9737699991</v>
      </c>
      <c r="AM62" s="106"/>
    </row>
    <row r="63" spans="1:39" s="107" customFormat="1" ht="15.75" customHeight="1" x14ac:dyDescent="0.25">
      <c r="A63" s="260"/>
      <c r="B63" s="267"/>
      <c r="C63" s="267"/>
      <c r="D63" s="108" t="s">
        <v>142</v>
      </c>
      <c r="E63" s="103" t="s">
        <v>143</v>
      </c>
      <c r="F63" s="39">
        <v>161</v>
      </c>
      <c r="G63" s="39">
        <v>5</v>
      </c>
      <c r="H63" s="39">
        <v>16</v>
      </c>
      <c r="I63" s="39"/>
      <c r="J63" s="104">
        <v>182</v>
      </c>
      <c r="K63" s="105"/>
      <c r="L63" s="105"/>
      <c r="M63" s="85">
        <v>0</v>
      </c>
      <c r="N63" s="105">
        <v>224533.40000000066</v>
      </c>
      <c r="O63" s="105">
        <v>120902.60000000036</v>
      </c>
      <c r="P63" s="105">
        <v>2250.2400000000007</v>
      </c>
      <c r="Q63" s="85">
        <v>347686.24000000104</v>
      </c>
      <c r="R63" s="105"/>
      <c r="S63" s="105"/>
      <c r="T63" s="105"/>
      <c r="U63" s="85">
        <v>0</v>
      </c>
      <c r="V63" s="105"/>
      <c r="W63" s="105"/>
      <c r="X63" s="105"/>
      <c r="Y63" s="105"/>
      <c r="Z63" s="105">
        <v>6300</v>
      </c>
      <c r="AA63" s="105">
        <v>27492</v>
      </c>
      <c r="AB63" s="85">
        <v>33792</v>
      </c>
      <c r="AC63" s="105">
        <v>86336.99000000018</v>
      </c>
      <c r="AD63" s="105"/>
      <c r="AE63" s="105">
        <v>20208.00599999995</v>
      </c>
      <c r="AF63" s="105">
        <v>2267.787339999998</v>
      </c>
      <c r="AG63" s="85">
        <v>490291.02334000112</v>
      </c>
      <c r="AH63" s="85">
        <v>5845083.9060500013</v>
      </c>
      <c r="AI63" s="105">
        <v>72800</v>
      </c>
      <c r="AJ63" s="105">
        <v>109200</v>
      </c>
      <c r="AK63" s="105">
        <v>0</v>
      </c>
      <c r="AL63" s="85">
        <v>6027083.9060500013</v>
      </c>
      <c r="AM63" s="106"/>
    </row>
    <row r="64" spans="1:39" s="107" customFormat="1" ht="13.5" x14ac:dyDescent="0.25">
      <c r="A64" s="260"/>
      <c r="B64" s="267"/>
      <c r="C64" s="267"/>
      <c r="D64" s="108" t="s">
        <v>144</v>
      </c>
      <c r="E64" s="103" t="s">
        <v>145</v>
      </c>
      <c r="F64" s="39">
        <v>28</v>
      </c>
      <c r="G64" s="39"/>
      <c r="H64" s="39">
        <v>1</v>
      </c>
      <c r="I64" s="39"/>
      <c r="J64" s="104">
        <v>29</v>
      </c>
      <c r="K64" s="105"/>
      <c r="L64" s="105"/>
      <c r="M64" s="85">
        <v>0</v>
      </c>
      <c r="N64" s="105">
        <v>35456.85000000002</v>
      </c>
      <c r="O64" s="105">
        <v>19092.149999999998</v>
      </c>
      <c r="P64" s="105">
        <v>582.24</v>
      </c>
      <c r="Q64" s="85">
        <v>55131.240000000013</v>
      </c>
      <c r="R64" s="105"/>
      <c r="S64" s="105"/>
      <c r="T64" s="105"/>
      <c r="U64" s="85">
        <v>0</v>
      </c>
      <c r="V64" s="105"/>
      <c r="W64" s="105"/>
      <c r="X64" s="105"/>
      <c r="Y64" s="105"/>
      <c r="Z64" s="105">
        <v>150</v>
      </c>
      <c r="AA64" s="105">
        <v>4266</v>
      </c>
      <c r="AB64" s="85">
        <v>4416</v>
      </c>
      <c r="AC64" s="105">
        <v>12909.300000000001</v>
      </c>
      <c r="AD64" s="105"/>
      <c r="AE64" s="105">
        <v>3191.1165000000019</v>
      </c>
      <c r="AF64" s="105">
        <v>358.11418500000025</v>
      </c>
      <c r="AG64" s="85">
        <v>76005.77068500001</v>
      </c>
      <c r="AH64" s="85">
        <v>910065.86095500004</v>
      </c>
      <c r="AI64" s="105">
        <v>11600</v>
      </c>
      <c r="AJ64" s="105">
        <v>17400</v>
      </c>
      <c r="AK64" s="105">
        <v>0</v>
      </c>
      <c r="AL64" s="85">
        <v>939065.86095500004</v>
      </c>
      <c r="AM64" s="106"/>
    </row>
    <row r="65" spans="1:39" s="107" customFormat="1" ht="13.5" x14ac:dyDescent="0.25">
      <c r="A65" s="260"/>
      <c r="B65" s="267"/>
      <c r="C65" s="267"/>
      <c r="D65" s="108" t="s">
        <v>146</v>
      </c>
      <c r="E65" s="103" t="s">
        <v>147</v>
      </c>
      <c r="F65" s="40">
        <v>72</v>
      </c>
      <c r="G65" s="39">
        <v>1</v>
      </c>
      <c r="H65" s="40">
        <v>4</v>
      </c>
      <c r="I65" s="39"/>
      <c r="J65" s="104">
        <v>77</v>
      </c>
      <c r="K65" s="105"/>
      <c r="L65" s="105"/>
      <c r="M65" s="85">
        <v>0</v>
      </c>
      <c r="N65" s="105">
        <v>93493.399999999863</v>
      </c>
      <c r="O65" s="105">
        <v>50342.600000000049</v>
      </c>
      <c r="P65" s="105">
        <v>1488.2400000000005</v>
      </c>
      <c r="Q65" s="85">
        <v>145324.2399999999</v>
      </c>
      <c r="R65" s="105"/>
      <c r="S65" s="105"/>
      <c r="T65" s="105"/>
      <c r="U65" s="85">
        <v>0</v>
      </c>
      <c r="V65" s="105"/>
      <c r="W65" s="105"/>
      <c r="X65" s="105"/>
      <c r="Y65" s="105"/>
      <c r="Z65" s="105">
        <v>750</v>
      </c>
      <c r="AA65" s="105">
        <v>11850</v>
      </c>
      <c r="AB65" s="85">
        <v>12600</v>
      </c>
      <c r="AC65" s="105">
        <v>27970.139999999992</v>
      </c>
      <c r="AD65" s="105"/>
      <c r="AE65" s="105">
        <v>8414.4060000000063</v>
      </c>
      <c r="AF65" s="105">
        <v>944.28333999999984</v>
      </c>
      <c r="AG65" s="85">
        <v>195253.0693399999</v>
      </c>
      <c r="AH65" s="85">
        <v>2339057.7492399998</v>
      </c>
      <c r="AI65" s="105">
        <v>30800</v>
      </c>
      <c r="AJ65" s="105">
        <v>46200</v>
      </c>
      <c r="AK65" s="105">
        <v>0</v>
      </c>
      <c r="AL65" s="85">
        <v>2416057.7492399998</v>
      </c>
      <c r="AM65" s="106"/>
    </row>
    <row r="66" spans="1:39" s="107" customFormat="1" ht="13.5" x14ac:dyDescent="0.25">
      <c r="A66" s="260"/>
      <c r="B66" s="267"/>
      <c r="C66" s="267"/>
      <c r="D66" s="108" t="s">
        <v>148</v>
      </c>
      <c r="E66" s="103" t="s">
        <v>149</v>
      </c>
      <c r="F66" s="39">
        <v>46</v>
      </c>
      <c r="G66" s="39">
        <v>22</v>
      </c>
      <c r="H66" s="39">
        <v>3</v>
      </c>
      <c r="I66" s="39"/>
      <c r="J66" s="104">
        <v>71</v>
      </c>
      <c r="K66" s="105"/>
      <c r="L66" s="105"/>
      <c r="M66" s="85">
        <v>0</v>
      </c>
      <c r="N66" s="105">
        <v>85863.7</v>
      </c>
      <c r="O66" s="105">
        <v>46234.3</v>
      </c>
      <c r="P66" s="105">
        <v>1291.9399999999998</v>
      </c>
      <c r="Q66" s="85">
        <v>133389.94</v>
      </c>
      <c r="R66" s="105"/>
      <c r="S66" s="105"/>
      <c r="T66" s="105"/>
      <c r="U66" s="85">
        <v>0</v>
      </c>
      <c r="V66" s="105"/>
      <c r="W66" s="105"/>
      <c r="X66" s="105"/>
      <c r="Y66" s="105"/>
      <c r="Z66" s="105">
        <v>3900</v>
      </c>
      <c r="AA66" s="105">
        <v>10744</v>
      </c>
      <c r="AB66" s="85">
        <v>14644</v>
      </c>
      <c r="AC66" s="105">
        <v>32100.979999999992</v>
      </c>
      <c r="AD66" s="105"/>
      <c r="AE66" s="105">
        <v>7727.733000000012</v>
      </c>
      <c r="AF66" s="105">
        <v>867.22337000000084</v>
      </c>
      <c r="AG66" s="85">
        <v>188729.87636999998</v>
      </c>
      <c r="AH66" s="85">
        <v>2264758.5164399995</v>
      </c>
      <c r="AI66" s="105">
        <v>28400</v>
      </c>
      <c r="AJ66" s="105">
        <v>42600</v>
      </c>
      <c r="AK66" s="105">
        <v>0</v>
      </c>
      <c r="AL66" s="85">
        <v>2335758.5164399995</v>
      </c>
      <c r="AM66" s="106"/>
    </row>
    <row r="67" spans="1:39" s="113" customFormat="1" ht="13.5" x14ac:dyDescent="0.25">
      <c r="A67" s="260"/>
      <c r="B67" s="184" t="s">
        <v>150</v>
      </c>
      <c r="C67" s="109"/>
      <c r="D67" s="109"/>
      <c r="E67" s="117"/>
      <c r="F67" s="112">
        <v>509</v>
      </c>
      <c r="G67" s="112">
        <v>28</v>
      </c>
      <c r="H67" s="112">
        <v>45</v>
      </c>
      <c r="I67" s="112">
        <v>0</v>
      </c>
      <c r="J67" s="110">
        <v>582</v>
      </c>
      <c r="K67" s="35">
        <v>0</v>
      </c>
      <c r="L67" s="35">
        <v>0</v>
      </c>
      <c r="M67" s="35">
        <v>0</v>
      </c>
      <c r="N67" s="35">
        <v>717676.70000000088</v>
      </c>
      <c r="O67" s="35">
        <v>386441.30000000016</v>
      </c>
      <c r="P67" s="35">
        <v>10806.540000000005</v>
      </c>
      <c r="Q67" s="35">
        <v>1114924.540000001</v>
      </c>
      <c r="R67" s="35">
        <v>0</v>
      </c>
      <c r="S67" s="35">
        <v>0</v>
      </c>
      <c r="T67" s="35">
        <v>0</v>
      </c>
      <c r="U67" s="35">
        <v>0</v>
      </c>
      <c r="V67" s="35">
        <v>0</v>
      </c>
      <c r="W67" s="35">
        <v>0</v>
      </c>
      <c r="X67" s="35">
        <v>0</v>
      </c>
      <c r="Y67" s="35">
        <v>0</v>
      </c>
      <c r="Z67" s="35">
        <v>16050</v>
      </c>
      <c r="AA67" s="35">
        <v>86900</v>
      </c>
      <c r="AB67" s="35">
        <v>102950</v>
      </c>
      <c r="AC67" s="35">
        <v>251334.02000000022</v>
      </c>
      <c r="AD67" s="35">
        <v>0</v>
      </c>
      <c r="AE67" s="35">
        <v>64590.902999999911</v>
      </c>
      <c r="AF67" s="35">
        <v>7248.5346699999945</v>
      </c>
      <c r="AG67" s="35">
        <v>1541047.9976700014</v>
      </c>
      <c r="AH67" s="35">
        <v>18403854.779309999</v>
      </c>
      <c r="AI67" s="35">
        <v>232800</v>
      </c>
      <c r="AJ67" s="35">
        <v>349200</v>
      </c>
      <c r="AK67" s="35">
        <v>0</v>
      </c>
      <c r="AL67" s="35">
        <v>18985854.779309999</v>
      </c>
      <c r="AM67" s="106"/>
    </row>
    <row r="68" spans="1:39" s="107" customFormat="1" ht="15.75" customHeight="1" x14ac:dyDescent="0.25">
      <c r="A68" s="260"/>
      <c r="B68" s="267" t="s">
        <v>151</v>
      </c>
      <c r="C68" s="267"/>
      <c r="D68" s="102" t="s">
        <v>152</v>
      </c>
      <c r="E68" s="103" t="s">
        <v>153</v>
      </c>
      <c r="F68" s="39"/>
      <c r="G68" s="39"/>
      <c r="H68" s="39"/>
      <c r="I68" s="39"/>
      <c r="J68" s="104">
        <v>0</v>
      </c>
      <c r="K68" s="105"/>
      <c r="L68" s="105"/>
      <c r="M68" s="85">
        <v>0</v>
      </c>
      <c r="N68" s="105"/>
      <c r="O68" s="105"/>
      <c r="P68" s="105"/>
      <c r="Q68" s="85">
        <v>0</v>
      </c>
      <c r="R68" s="105"/>
      <c r="S68" s="105"/>
      <c r="T68" s="105"/>
      <c r="U68" s="85">
        <v>0</v>
      </c>
      <c r="V68" s="105"/>
      <c r="W68" s="105"/>
      <c r="X68" s="105"/>
      <c r="Y68" s="105"/>
      <c r="Z68" s="105"/>
      <c r="AA68" s="105"/>
      <c r="AB68" s="85">
        <v>0</v>
      </c>
      <c r="AC68" s="105"/>
      <c r="AD68" s="105"/>
      <c r="AE68" s="105"/>
      <c r="AF68" s="105"/>
      <c r="AG68" s="85">
        <v>0</v>
      </c>
      <c r="AH68" s="85">
        <v>0</v>
      </c>
      <c r="AI68" s="105"/>
      <c r="AJ68" s="105"/>
      <c r="AK68" s="105"/>
      <c r="AL68" s="85">
        <v>0</v>
      </c>
      <c r="AM68" s="106"/>
    </row>
    <row r="69" spans="1:39" s="107" customFormat="1" ht="13.5" x14ac:dyDescent="0.25">
      <c r="A69" s="260"/>
      <c r="B69" s="267"/>
      <c r="C69" s="267"/>
      <c r="D69" s="108" t="s">
        <v>154</v>
      </c>
      <c r="E69" s="103" t="s">
        <v>155</v>
      </c>
      <c r="F69" s="39">
        <v>1</v>
      </c>
      <c r="G69" s="39"/>
      <c r="H69" s="39"/>
      <c r="I69" s="39"/>
      <c r="J69" s="104">
        <v>1</v>
      </c>
      <c r="K69" s="105"/>
      <c r="L69" s="105"/>
      <c r="M69" s="85">
        <v>0</v>
      </c>
      <c r="N69" s="105">
        <v>1214.2</v>
      </c>
      <c r="O69" s="105">
        <v>653.79999999999995</v>
      </c>
      <c r="P69" s="105">
        <v>0</v>
      </c>
      <c r="Q69" s="85">
        <v>1868</v>
      </c>
      <c r="R69" s="105"/>
      <c r="S69" s="105"/>
      <c r="T69" s="105"/>
      <c r="U69" s="85">
        <v>0</v>
      </c>
      <c r="V69" s="105"/>
      <c r="W69" s="105"/>
      <c r="X69" s="105"/>
      <c r="Y69" s="105"/>
      <c r="Z69" s="105"/>
      <c r="AA69" s="105">
        <v>158</v>
      </c>
      <c r="AB69" s="85">
        <v>158</v>
      </c>
      <c r="AC69" s="105">
        <v>509.08</v>
      </c>
      <c r="AD69" s="105"/>
      <c r="AE69" s="105">
        <v>109.27800000000001</v>
      </c>
      <c r="AF69" s="105">
        <v>12.26342</v>
      </c>
      <c r="AG69" s="85">
        <v>2656.6214199999999</v>
      </c>
      <c r="AH69" s="85">
        <v>31879.457040000001</v>
      </c>
      <c r="AI69" s="105">
        <v>400</v>
      </c>
      <c r="AJ69" s="105">
        <v>600</v>
      </c>
      <c r="AK69" s="105">
        <v>0</v>
      </c>
      <c r="AL69" s="85">
        <v>32879.457040000001</v>
      </c>
      <c r="AM69" s="106"/>
    </row>
    <row r="70" spans="1:39" s="107" customFormat="1" ht="13.5" x14ac:dyDescent="0.25">
      <c r="A70" s="260"/>
      <c r="B70" s="267"/>
      <c r="C70" s="267"/>
      <c r="D70" s="108" t="s">
        <v>156</v>
      </c>
      <c r="E70" s="103" t="s">
        <v>157</v>
      </c>
      <c r="F70" s="39">
        <v>4</v>
      </c>
      <c r="G70" s="39">
        <v>1</v>
      </c>
      <c r="H70" s="39"/>
      <c r="I70" s="39"/>
      <c r="J70" s="104">
        <v>5</v>
      </c>
      <c r="K70" s="105"/>
      <c r="L70" s="105"/>
      <c r="M70" s="85">
        <v>0</v>
      </c>
      <c r="N70" s="105">
        <v>6041.75</v>
      </c>
      <c r="O70" s="105">
        <v>3253.25</v>
      </c>
      <c r="P70" s="105">
        <v>46.66</v>
      </c>
      <c r="Q70" s="85">
        <v>9341.66</v>
      </c>
      <c r="R70" s="105"/>
      <c r="S70" s="105"/>
      <c r="T70" s="105"/>
      <c r="U70" s="85">
        <v>0</v>
      </c>
      <c r="V70" s="105"/>
      <c r="W70" s="105"/>
      <c r="X70" s="105"/>
      <c r="Y70" s="105"/>
      <c r="Z70" s="105"/>
      <c r="AA70" s="105">
        <v>790</v>
      </c>
      <c r="AB70" s="85">
        <v>790</v>
      </c>
      <c r="AC70" s="105">
        <v>2441.27</v>
      </c>
      <c r="AD70" s="105"/>
      <c r="AE70" s="105">
        <v>543.75749999999994</v>
      </c>
      <c r="AF70" s="105">
        <v>61.021674999999995</v>
      </c>
      <c r="AG70" s="85">
        <v>13177.709175</v>
      </c>
      <c r="AH70" s="85">
        <v>158132.51009999998</v>
      </c>
      <c r="AI70" s="105">
        <v>2000</v>
      </c>
      <c r="AJ70" s="105">
        <v>3000</v>
      </c>
      <c r="AK70" s="105">
        <v>0</v>
      </c>
      <c r="AL70" s="85">
        <v>163132.51009999998</v>
      </c>
      <c r="AM70" s="106"/>
    </row>
    <row r="71" spans="1:39" s="107" customFormat="1" ht="13.5" x14ac:dyDescent="0.25">
      <c r="A71" s="260"/>
      <c r="B71" s="267"/>
      <c r="C71" s="267"/>
      <c r="D71" s="108" t="s">
        <v>158</v>
      </c>
      <c r="E71" s="103" t="s">
        <v>159</v>
      </c>
      <c r="F71" s="39">
        <v>8</v>
      </c>
      <c r="G71" s="39"/>
      <c r="H71" s="39"/>
      <c r="I71" s="39"/>
      <c r="J71" s="104">
        <v>8</v>
      </c>
      <c r="K71" s="105"/>
      <c r="L71" s="105"/>
      <c r="M71" s="85">
        <v>0</v>
      </c>
      <c r="N71" s="105">
        <v>9625.1999999999989</v>
      </c>
      <c r="O71" s="105">
        <v>5182.8</v>
      </c>
      <c r="P71" s="105">
        <v>118.72</v>
      </c>
      <c r="Q71" s="85">
        <v>14926.72</v>
      </c>
      <c r="R71" s="105"/>
      <c r="S71" s="105"/>
      <c r="T71" s="105"/>
      <c r="U71" s="85">
        <v>0</v>
      </c>
      <c r="V71" s="105"/>
      <c r="W71" s="105"/>
      <c r="X71" s="105"/>
      <c r="Y71" s="105"/>
      <c r="Z71" s="105"/>
      <c r="AA71" s="105">
        <v>1264</v>
      </c>
      <c r="AB71" s="85">
        <v>1264</v>
      </c>
      <c r="AC71" s="105">
        <v>2209.87</v>
      </c>
      <c r="AD71" s="105"/>
      <c r="AE71" s="105">
        <v>866.26800000000003</v>
      </c>
      <c r="AF71" s="105">
        <v>97.214520000000007</v>
      </c>
      <c r="AG71" s="85">
        <v>19364.072520000002</v>
      </c>
      <c r="AH71" s="85">
        <v>232368.87024000002</v>
      </c>
      <c r="AI71" s="105">
        <v>3200</v>
      </c>
      <c r="AJ71" s="105">
        <v>4800</v>
      </c>
      <c r="AK71" s="105">
        <v>0</v>
      </c>
      <c r="AL71" s="85">
        <v>240368.87024000002</v>
      </c>
      <c r="AM71" s="106"/>
    </row>
    <row r="72" spans="1:39" s="107" customFormat="1" ht="13.5" x14ac:dyDescent="0.25">
      <c r="A72" s="260"/>
      <c r="B72" s="267"/>
      <c r="C72" s="267"/>
      <c r="D72" s="102" t="s">
        <v>160</v>
      </c>
      <c r="E72" s="103" t="s">
        <v>161</v>
      </c>
      <c r="F72" s="39"/>
      <c r="G72" s="39"/>
      <c r="H72" s="39"/>
      <c r="I72" s="39"/>
      <c r="J72" s="104">
        <v>0</v>
      </c>
      <c r="K72" s="105"/>
      <c r="L72" s="105"/>
      <c r="M72" s="85">
        <v>0</v>
      </c>
      <c r="N72" s="105"/>
      <c r="O72" s="105"/>
      <c r="P72" s="105"/>
      <c r="Q72" s="85">
        <v>0</v>
      </c>
      <c r="R72" s="105"/>
      <c r="S72" s="105"/>
      <c r="T72" s="105"/>
      <c r="U72" s="85">
        <v>0</v>
      </c>
      <c r="V72" s="105"/>
      <c r="W72" s="105"/>
      <c r="X72" s="105"/>
      <c r="Y72" s="105"/>
      <c r="Z72" s="105"/>
      <c r="AA72" s="105"/>
      <c r="AB72" s="85">
        <v>0</v>
      </c>
      <c r="AC72" s="105"/>
      <c r="AD72" s="105"/>
      <c r="AE72" s="105"/>
      <c r="AF72" s="105"/>
      <c r="AG72" s="85">
        <v>0</v>
      </c>
      <c r="AH72" s="85">
        <v>0</v>
      </c>
      <c r="AI72" s="105"/>
      <c r="AJ72" s="105"/>
      <c r="AK72" s="105"/>
      <c r="AL72" s="85">
        <v>0</v>
      </c>
      <c r="AM72" s="106"/>
    </row>
    <row r="73" spans="1:39" s="107" customFormat="1" ht="15.75" customHeight="1" x14ac:dyDescent="0.25">
      <c r="A73" s="260"/>
      <c r="B73" s="267"/>
      <c r="C73" s="267"/>
      <c r="D73" s="108" t="s">
        <v>162</v>
      </c>
      <c r="E73" s="103" t="s">
        <v>163</v>
      </c>
      <c r="F73" s="39">
        <v>6</v>
      </c>
      <c r="G73" s="39">
        <v>2</v>
      </c>
      <c r="H73" s="39"/>
      <c r="I73" s="39"/>
      <c r="J73" s="104">
        <v>8</v>
      </c>
      <c r="K73" s="105"/>
      <c r="L73" s="105"/>
      <c r="M73" s="85">
        <v>0</v>
      </c>
      <c r="N73" s="105">
        <v>9536.8000000000011</v>
      </c>
      <c r="O73" s="105">
        <v>5135.2</v>
      </c>
      <c r="P73" s="105">
        <v>0</v>
      </c>
      <c r="Q73" s="85">
        <v>14672</v>
      </c>
      <c r="R73" s="105"/>
      <c r="S73" s="105"/>
      <c r="T73" s="105"/>
      <c r="U73" s="85">
        <v>0</v>
      </c>
      <c r="V73" s="105"/>
      <c r="W73" s="105"/>
      <c r="X73" s="105"/>
      <c r="Y73" s="105"/>
      <c r="Z73" s="105"/>
      <c r="AA73" s="105">
        <v>1264</v>
      </c>
      <c r="AB73" s="85">
        <v>1264</v>
      </c>
      <c r="AC73" s="105">
        <v>3565.88</v>
      </c>
      <c r="AD73" s="105"/>
      <c r="AE73" s="105">
        <v>858.3119999999999</v>
      </c>
      <c r="AF73" s="105">
        <v>96.321680000000001</v>
      </c>
      <c r="AG73" s="85">
        <v>20456.513680000004</v>
      </c>
      <c r="AH73" s="85">
        <v>245478.16416000001</v>
      </c>
      <c r="AI73" s="105">
        <v>3200</v>
      </c>
      <c r="AJ73" s="105">
        <v>4800</v>
      </c>
      <c r="AK73" s="105">
        <v>0</v>
      </c>
      <c r="AL73" s="85">
        <v>253478.16416000001</v>
      </c>
      <c r="AM73" s="106"/>
    </row>
    <row r="74" spans="1:39" s="113" customFormat="1" ht="13.5" x14ac:dyDescent="0.25">
      <c r="A74" s="260"/>
      <c r="B74" s="184" t="s">
        <v>164</v>
      </c>
      <c r="C74" s="109"/>
      <c r="D74" s="109"/>
      <c r="E74" s="117"/>
      <c r="F74" s="112">
        <v>19</v>
      </c>
      <c r="G74" s="112">
        <v>3</v>
      </c>
      <c r="H74" s="112">
        <v>0</v>
      </c>
      <c r="I74" s="112">
        <v>0</v>
      </c>
      <c r="J74" s="110">
        <v>22</v>
      </c>
      <c r="K74" s="35">
        <v>0</v>
      </c>
      <c r="L74" s="35">
        <v>0</v>
      </c>
      <c r="M74" s="35">
        <v>0</v>
      </c>
      <c r="N74" s="35">
        <v>26417.949999999997</v>
      </c>
      <c r="O74" s="35">
        <v>14225.05</v>
      </c>
      <c r="P74" s="35">
        <v>165.38</v>
      </c>
      <c r="Q74" s="35">
        <v>40808.379999999997</v>
      </c>
      <c r="R74" s="35">
        <v>0</v>
      </c>
      <c r="S74" s="35">
        <v>0</v>
      </c>
      <c r="T74" s="35">
        <v>0</v>
      </c>
      <c r="U74" s="35">
        <v>0</v>
      </c>
      <c r="V74" s="35">
        <v>0</v>
      </c>
      <c r="W74" s="35">
        <v>0</v>
      </c>
      <c r="X74" s="35">
        <v>0</v>
      </c>
      <c r="Y74" s="35">
        <v>0</v>
      </c>
      <c r="Z74" s="35">
        <v>0</v>
      </c>
      <c r="AA74" s="35">
        <v>3476</v>
      </c>
      <c r="AB74" s="35">
        <v>3476</v>
      </c>
      <c r="AC74" s="35">
        <v>8726.0999999999985</v>
      </c>
      <c r="AD74" s="35">
        <v>0</v>
      </c>
      <c r="AE74" s="35">
        <v>2377.6154999999999</v>
      </c>
      <c r="AF74" s="35">
        <v>266.82129500000002</v>
      </c>
      <c r="AG74" s="35">
        <v>55654.916795000005</v>
      </c>
      <c r="AH74" s="35">
        <v>667859.00154000008</v>
      </c>
      <c r="AI74" s="35">
        <v>8800</v>
      </c>
      <c r="AJ74" s="35">
        <v>13200</v>
      </c>
      <c r="AK74" s="35">
        <v>0</v>
      </c>
      <c r="AL74" s="35">
        <v>689859.00154000008</v>
      </c>
      <c r="AM74" s="106"/>
    </row>
    <row r="75" spans="1:39" s="107" customFormat="1" ht="13.5" x14ac:dyDescent="0.25">
      <c r="A75" s="260"/>
      <c r="B75" s="267" t="s">
        <v>165</v>
      </c>
      <c r="C75" s="267"/>
      <c r="D75" s="102" t="s">
        <v>166</v>
      </c>
      <c r="E75" s="103" t="s">
        <v>167</v>
      </c>
      <c r="F75" s="39"/>
      <c r="G75" s="39"/>
      <c r="H75" s="39"/>
      <c r="I75" s="39"/>
      <c r="J75" s="104">
        <v>0</v>
      </c>
      <c r="K75" s="105"/>
      <c r="L75" s="105"/>
      <c r="M75" s="85">
        <v>0</v>
      </c>
      <c r="N75" s="105"/>
      <c r="O75" s="105"/>
      <c r="P75" s="105"/>
      <c r="Q75" s="85">
        <v>0</v>
      </c>
      <c r="R75" s="105"/>
      <c r="S75" s="105"/>
      <c r="T75" s="105"/>
      <c r="U75" s="85">
        <v>0</v>
      </c>
      <c r="V75" s="105"/>
      <c r="W75" s="105"/>
      <c r="X75" s="105"/>
      <c r="Y75" s="105"/>
      <c r="Z75" s="105"/>
      <c r="AA75" s="105"/>
      <c r="AB75" s="85">
        <v>0</v>
      </c>
      <c r="AC75" s="105"/>
      <c r="AD75" s="105"/>
      <c r="AE75" s="105"/>
      <c r="AF75" s="105"/>
      <c r="AG75" s="85">
        <v>0</v>
      </c>
      <c r="AH75" s="85">
        <v>0</v>
      </c>
      <c r="AI75" s="105"/>
      <c r="AJ75" s="105"/>
      <c r="AK75" s="105"/>
      <c r="AL75" s="85">
        <v>0</v>
      </c>
      <c r="AM75" s="106"/>
    </row>
    <row r="76" spans="1:39" s="107" customFormat="1" ht="13.5" x14ac:dyDescent="0.25">
      <c r="A76" s="260"/>
      <c r="B76" s="267"/>
      <c r="C76" s="267"/>
      <c r="D76" s="102" t="s">
        <v>168</v>
      </c>
      <c r="E76" s="103" t="s">
        <v>169</v>
      </c>
      <c r="F76" s="39"/>
      <c r="G76" s="39"/>
      <c r="H76" s="39"/>
      <c r="I76" s="39"/>
      <c r="J76" s="104">
        <v>0</v>
      </c>
      <c r="K76" s="105"/>
      <c r="L76" s="105"/>
      <c r="M76" s="85">
        <v>0</v>
      </c>
      <c r="N76" s="105"/>
      <c r="O76" s="105"/>
      <c r="P76" s="105"/>
      <c r="Q76" s="85">
        <v>0</v>
      </c>
      <c r="R76" s="105"/>
      <c r="S76" s="105"/>
      <c r="T76" s="105"/>
      <c r="U76" s="85">
        <v>0</v>
      </c>
      <c r="V76" s="105"/>
      <c r="W76" s="105"/>
      <c r="X76" s="105"/>
      <c r="Y76" s="105"/>
      <c r="Z76" s="105"/>
      <c r="AA76" s="105"/>
      <c r="AB76" s="85">
        <v>0</v>
      </c>
      <c r="AC76" s="105"/>
      <c r="AD76" s="105"/>
      <c r="AE76" s="105"/>
      <c r="AF76" s="105"/>
      <c r="AG76" s="85">
        <v>0</v>
      </c>
      <c r="AH76" s="85">
        <v>0</v>
      </c>
      <c r="AI76" s="105"/>
      <c r="AJ76" s="105"/>
      <c r="AK76" s="105"/>
      <c r="AL76" s="85">
        <v>0</v>
      </c>
      <c r="AM76" s="106"/>
    </row>
    <row r="77" spans="1:39" s="107" customFormat="1" ht="13.5" x14ac:dyDescent="0.25">
      <c r="A77" s="260"/>
      <c r="B77" s="267"/>
      <c r="C77" s="267"/>
      <c r="D77" s="102" t="s">
        <v>170</v>
      </c>
      <c r="E77" s="103" t="s">
        <v>171</v>
      </c>
      <c r="F77" s="39"/>
      <c r="G77" s="39"/>
      <c r="H77" s="39"/>
      <c r="I77" s="39"/>
      <c r="J77" s="104">
        <v>0</v>
      </c>
      <c r="K77" s="105"/>
      <c r="L77" s="105"/>
      <c r="M77" s="85">
        <v>0</v>
      </c>
      <c r="N77" s="105"/>
      <c r="O77" s="105"/>
      <c r="P77" s="105"/>
      <c r="Q77" s="85">
        <v>0</v>
      </c>
      <c r="R77" s="105"/>
      <c r="S77" s="105"/>
      <c r="T77" s="105"/>
      <c r="U77" s="85">
        <v>0</v>
      </c>
      <c r="V77" s="105"/>
      <c r="W77" s="105"/>
      <c r="X77" s="105"/>
      <c r="Y77" s="105"/>
      <c r="Z77" s="105"/>
      <c r="AA77" s="105"/>
      <c r="AB77" s="85">
        <v>0</v>
      </c>
      <c r="AC77" s="105"/>
      <c r="AD77" s="105"/>
      <c r="AE77" s="105"/>
      <c r="AF77" s="105"/>
      <c r="AG77" s="85">
        <v>0</v>
      </c>
      <c r="AH77" s="85">
        <v>0</v>
      </c>
      <c r="AI77" s="105"/>
      <c r="AJ77" s="105"/>
      <c r="AK77" s="105"/>
      <c r="AL77" s="85">
        <v>0</v>
      </c>
      <c r="AM77" s="106"/>
    </row>
    <row r="78" spans="1:39" s="107" customFormat="1" ht="15.75" customHeight="1" x14ac:dyDescent="0.25">
      <c r="A78" s="260"/>
      <c r="B78" s="267"/>
      <c r="C78" s="267"/>
      <c r="D78" s="102" t="s">
        <v>172</v>
      </c>
      <c r="E78" s="103" t="s">
        <v>173</v>
      </c>
      <c r="F78" s="39"/>
      <c r="G78" s="39"/>
      <c r="H78" s="39"/>
      <c r="I78" s="39"/>
      <c r="J78" s="104">
        <v>0</v>
      </c>
      <c r="K78" s="105"/>
      <c r="L78" s="105"/>
      <c r="M78" s="85">
        <v>0</v>
      </c>
      <c r="N78" s="105"/>
      <c r="O78" s="105"/>
      <c r="P78" s="105"/>
      <c r="Q78" s="85">
        <v>0</v>
      </c>
      <c r="R78" s="105"/>
      <c r="S78" s="105"/>
      <c r="T78" s="105"/>
      <c r="U78" s="85">
        <v>0</v>
      </c>
      <c r="V78" s="105"/>
      <c r="W78" s="105"/>
      <c r="X78" s="105"/>
      <c r="Y78" s="105"/>
      <c r="Z78" s="105"/>
      <c r="AA78" s="105"/>
      <c r="AB78" s="85">
        <v>0</v>
      </c>
      <c r="AC78" s="105"/>
      <c r="AD78" s="105"/>
      <c r="AE78" s="105"/>
      <c r="AF78" s="105"/>
      <c r="AG78" s="85">
        <v>0</v>
      </c>
      <c r="AH78" s="85">
        <v>0</v>
      </c>
      <c r="AI78" s="105"/>
      <c r="AJ78" s="105"/>
      <c r="AK78" s="105"/>
      <c r="AL78" s="85">
        <v>0</v>
      </c>
      <c r="AM78" s="106"/>
    </row>
    <row r="79" spans="1:39" s="107" customFormat="1" ht="13.5" x14ac:dyDescent="0.25">
      <c r="A79" s="260"/>
      <c r="B79" s="267"/>
      <c r="C79" s="267"/>
      <c r="D79" s="102" t="s">
        <v>174</v>
      </c>
      <c r="E79" s="103" t="s">
        <v>175</v>
      </c>
      <c r="F79" s="39"/>
      <c r="G79" s="39"/>
      <c r="H79" s="39"/>
      <c r="I79" s="39"/>
      <c r="J79" s="104">
        <v>0</v>
      </c>
      <c r="K79" s="105"/>
      <c r="L79" s="105"/>
      <c r="M79" s="85">
        <v>0</v>
      </c>
      <c r="N79" s="105"/>
      <c r="O79" s="105"/>
      <c r="P79" s="105"/>
      <c r="Q79" s="85">
        <v>0</v>
      </c>
      <c r="R79" s="105"/>
      <c r="S79" s="105"/>
      <c r="T79" s="105"/>
      <c r="U79" s="85">
        <v>0</v>
      </c>
      <c r="V79" s="105"/>
      <c r="W79" s="105"/>
      <c r="X79" s="105"/>
      <c r="Y79" s="105"/>
      <c r="Z79" s="105"/>
      <c r="AA79" s="105"/>
      <c r="AB79" s="85">
        <v>0</v>
      </c>
      <c r="AC79" s="105"/>
      <c r="AD79" s="105"/>
      <c r="AE79" s="105"/>
      <c r="AF79" s="105"/>
      <c r="AG79" s="85">
        <v>0</v>
      </c>
      <c r="AH79" s="85">
        <v>0</v>
      </c>
      <c r="AI79" s="105"/>
      <c r="AJ79" s="105"/>
      <c r="AK79" s="105"/>
      <c r="AL79" s="85">
        <v>0</v>
      </c>
      <c r="AM79" s="106"/>
    </row>
    <row r="80" spans="1:39" s="107" customFormat="1" ht="13.5" x14ac:dyDescent="0.25">
      <c r="A80" s="260"/>
      <c r="B80" s="267"/>
      <c r="C80" s="267"/>
      <c r="D80" s="102" t="s">
        <v>176</v>
      </c>
      <c r="E80" s="114" t="s">
        <v>177</v>
      </c>
      <c r="F80" s="39"/>
      <c r="G80" s="39"/>
      <c r="H80" s="39"/>
      <c r="I80" s="39"/>
      <c r="J80" s="104">
        <v>0</v>
      </c>
      <c r="K80" s="105"/>
      <c r="L80" s="105"/>
      <c r="M80" s="85">
        <v>0</v>
      </c>
      <c r="N80" s="105"/>
      <c r="O80" s="105"/>
      <c r="P80" s="105"/>
      <c r="Q80" s="85">
        <v>0</v>
      </c>
      <c r="R80" s="105"/>
      <c r="S80" s="105"/>
      <c r="T80" s="105"/>
      <c r="U80" s="85">
        <v>0</v>
      </c>
      <c r="V80" s="105"/>
      <c r="W80" s="105"/>
      <c r="X80" s="105"/>
      <c r="Y80" s="105"/>
      <c r="Z80" s="105"/>
      <c r="AA80" s="105"/>
      <c r="AB80" s="85">
        <v>0</v>
      </c>
      <c r="AC80" s="105"/>
      <c r="AD80" s="105"/>
      <c r="AE80" s="105"/>
      <c r="AF80" s="105"/>
      <c r="AG80" s="85">
        <v>0</v>
      </c>
      <c r="AH80" s="85">
        <v>0</v>
      </c>
      <c r="AI80" s="105"/>
      <c r="AJ80" s="105"/>
      <c r="AK80" s="105"/>
      <c r="AL80" s="85">
        <v>0</v>
      </c>
      <c r="AM80" s="106"/>
    </row>
    <row r="81" spans="1:39" s="107" customFormat="1" ht="13.5" x14ac:dyDescent="0.25">
      <c r="A81" s="260"/>
      <c r="B81" s="267"/>
      <c r="C81" s="267"/>
      <c r="D81" s="102" t="s">
        <v>178</v>
      </c>
      <c r="E81" s="114" t="s">
        <v>179</v>
      </c>
      <c r="F81" s="39"/>
      <c r="G81" s="39"/>
      <c r="H81" s="39"/>
      <c r="I81" s="39"/>
      <c r="J81" s="104">
        <v>0</v>
      </c>
      <c r="K81" s="105"/>
      <c r="L81" s="105"/>
      <c r="M81" s="85">
        <v>0</v>
      </c>
      <c r="N81" s="105"/>
      <c r="O81" s="105"/>
      <c r="P81" s="105"/>
      <c r="Q81" s="85">
        <v>0</v>
      </c>
      <c r="R81" s="105"/>
      <c r="S81" s="105"/>
      <c r="T81" s="105"/>
      <c r="U81" s="85">
        <v>0</v>
      </c>
      <c r="V81" s="105"/>
      <c r="W81" s="105"/>
      <c r="X81" s="105"/>
      <c r="Y81" s="105"/>
      <c r="Z81" s="105"/>
      <c r="AA81" s="105"/>
      <c r="AB81" s="85">
        <v>0</v>
      </c>
      <c r="AC81" s="105"/>
      <c r="AD81" s="105"/>
      <c r="AE81" s="105"/>
      <c r="AF81" s="105"/>
      <c r="AG81" s="85">
        <v>0</v>
      </c>
      <c r="AH81" s="85">
        <v>0</v>
      </c>
      <c r="AI81" s="105"/>
      <c r="AJ81" s="105"/>
      <c r="AK81" s="105"/>
      <c r="AL81" s="85">
        <v>0</v>
      </c>
      <c r="AM81" s="106"/>
    </row>
    <row r="82" spans="1:39" s="107" customFormat="1" ht="13.5" x14ac:dyDescent="0.25">
      <c r="A82" s="260"/>
      <c r="B82" s="267"/>
      <c r="C82" s="267"/>
      <c r="D82" s="102" t="s">
        <v>180</v>
      </c>
      <c r="E82" s="114" t="s">
        <v>181</v>
      </c>
      <c r="F82" s="39"/>
      <c r="G82" s="39"/>
      <c r="H82" s="39"/>
      <c r="I82" s="39"/>
      <c r="J82" s="104">
        <v>0</v>
      </c>
      <c r="K82" s="105"/>
      <c r="L82" s="105"/>
      <c r="M82" s="85">
        <v>0</v>
      </c>
      <c r="N82" s="105"/>
      <c r="O82" s="105"/>
      <c r="P82" s="105"/>
      <c r="Q82" s="85">
        <v>0</v>
      </c>
      <c r="R82" s="105"/>
      <c r="S82" s="105"/>
      <c r="T82" s="105"/>
      <c r="U82" s="85">
        <v>0</v>
      </c>
      <c r="V82" s="105"/>
      <c r="W82" s="105"/>
      <c r="X82" s="105"/>
      <c r="Y82" s="105"/>
      <c r="Z82" s="105"/>
      <c r="AA82" s="105"/>
      <c r="AB82" s="85">
        <v>0</v>
      </c>
      <c r="AC82" s="105"/>
      <c r="AD82" s="105"/>
      <c r="AE82" s="105"/>
      <c r="AF82" s="105"/>
      <c r="AG82" s="85">
        <v>0</v>
      </c>
      <c r="AH82" s="85">
        <v>0</v>
      </c>
      <c r="AI82" s="105"/>
      <c r="AJ82" s="105"/>
      <c r="AK82" s="105"/>
      <c r="AL82" s="85">
        <v>0</v>
      </c>
      <c r="AM82" s="106"/>
    </row>
    <row r="83" spans="1:39" s="107" customFormat="1" ht="13.5" x14ac:dyDescent="0.25">
      <c r="A83" s="260"/>
      <c r="B83" s="267"/>
      <c r="C83" s="267"/>
      <c r="D83" s="102" t="s">
        <v>182</v>
      </c>
      <c r="E83" s="114" t="s">
        <v>183</v>
      </c>
      <c r="F83" s="39"/>
      <c r="G83" s="39"/>
      <c r="H83" s="39"/>
      <c r="I83" s="39"/>
      <c r="J83" s="104">
        <v>0</v>
      </c>
      <c r="K83" s="105"/>
      <c r="L83" s="105"/>
      <c r="M83" s="85">
        <v>0</v>
      </c>
      <c r="N83" s="105"/>
      <c r="O83" s="105"/>
      <c r="P83" s="105"/>
      <c r="Q83" s="85">
        <v>0</v>
      </c>
      <c r="R83" s="105"/>
      <c r="S83" s="105"/>
      <c r="T83" s="105"/>
      <c r="U83" s="85">
        <v>0</v>
      </c>
      <c r="V83" s="105"/>
      <c r="W83" s="105"/>
      <c r="X83" s="105"/>
      <c r="Y83" s="105"/>
      <c r="Z83" s="105"/>
      <c r="AA83" s="105"/>
      <c r="AB83" s="85">
        <v>0</v>
      </c>
      <c r="AC83" s="105"/>
      <c r="AD83" s="105"/>
      <c r="AE83" s="105"/>
      <c r="AF83" s="105"/>
      <c r="AG83" s="85">
        <v>0</v>
      </c>
      <c r="AH83" s="85">
        <v>0</v>
      </c>
      <c r="AI83" s="105"/>
      <c r="AJ83" s="105"/>
      <c r="AK83" s="105"/>
      <c r="AL83" s="85">
        <v>0</v>
      </c>
      <c r="AM83" s="106"/>
    </row>
    <row r="84" spans="1:39" s="107" customFormat="1" ht="15.75" customHeight="1" x14ac:dyDescent="0.25">
      <c r="A84" s="260"/>
      <c r="B84" s="267"/>
      <c r="C84" s="267"/>
      <c r="D84" s="102" t="s">
        <v>184</v>
      </c>
      <c r="E84" s="114" t="s">
        <v>185</v>
      </c>
      <c r="F84" s="39"/>
      <c r="G84" s="39"/>
      <c r="H84" s="39"/>
      <c r="I84" s="39"/>
      <c r="J84" s="104">
        <v>0</v>
      </c>
      <c r="K84" s="105"/>
      <c r="L84" s="105"/>
      <c r="M84" s="85">
        <v>0</v>
      </c>
      <c r="N84" s="105"/>
      <c r="O84" s="105"/>
      <c r="P84" s="105"/>
      <c r="Q84" s="85">
        <v>0</v>
      </c>
      <c r="R84" s="105"/>
      <c r="S84" s="105"/>
      <c r="T84" s="105"/>
      <c r="U84" s="85">
        <v>0</v>
      </c>
      <c r="V84" s="105"/>
      <c r="W84" s="105"/>
      <c r="X84" s="105"/>
      <c r="Y84" s="105"/>
      <c r="Z84" s="105"/>
      <c r="AA84" s="105"/>
      <c r="AB84" s="85">
        <v>0</v>
      </c>
      <c r="AC84" s="105"/>
      <c r="AD84" s="105"/>
      <c r="AE84" s="105"/>
      <c r="AF84" s="105"/>
      <c r="AG84" s="85">
        <v>0</v>
      </c>
      <c r="AH84" s="85">
        <v>0</v>
      </c>
      <c r="AI84" s="105"/>
      <c r="AJ84" s="105"/>
      <c r="AK84" s="105"/>
      <c r="AL84" s="85">
        <v>0</v>
      </c>
      <c r="AM84" s="106"/>
    </row>
    <row r="85" spans="1:39" s="107" customFormat="1" ht="13.5" x14ac:dyDescent="0.25">
      <c r="A85" s="260"/>
      <c r="B85" s="267"/>
      <c r="C85" s="267"/>
      <c r="D85" s="102" t="s">
        <v>186</v>
      </c>
      <c r="E85" s="114" t="s">
        <v>187</v>
      </c>
      <c r="F85" s="39"/>
      <c r="G85" s="39"/>
      <c r="H85" s="39"/>
      <c r="I85" s="39"/>
      <c r="J85" s="104">
        <v>0</v>
      </c>
      <c r="K85" s="105"/>
      <c r="L85" s="105"/>
      <c r="M85" s="85">
        <v>0</v>
      </c>
      <c r="N85" s="105"/>
      <c r="O85" s="105"/>
      <c r="P85" s="105"/>
      <c r="Q85" s="85">
        <v>0</v>
      </c>
      <c r="R85" s="105"/>
      <c r="S85" s="105"/>
      <c r="T85" s="105"/>
      <c r="U85" s="85">
        <v>0</v>
      </c>
      <c r="V85" s="105"/>
      <c r="W85" s="105"/>
      <c r="X85" s="105"/>
      <c r="Y85" s="105"/>
      <c r="Z85" s="105"/>
      <c r="AA85" s="105"/>
      <c r="AB85" s="85">
        <v>0</v>
      </c>
      <c r="AC85" s="105"/>
      <c r="AD85" s="105"/>
      <c r="AE85" s="105"/>
      <c r="AF85" s="105"/>
      <c r="AG85" s="85">
        <v>0</v>
      </c>
      <c r="AH85" s="85">
        <v>0</v>
      </c>
      <c r="AI85" s="105"/>
      <c r="AJ85" s="105"/>
      <c r="AK85" s="105"/>
      <c r="AL85" s="85">
        <v>0</v>
      </c>
      <c r="AM85" s="106"/>
    </row>
    <row r="86" spans="1:39" s="107" customFormat="1" ht="13.5" x14ac:dyDescent="0.25">
      <c r="A86" s="260"/>
      <c r="B86" s="267"/>
      <c r="C86" s="267"/>
      <c r="D86" s="102" t="s">
        <v>188</v>
      </c>
      <c r="E86" s="114" t="s">
        <v>189</v>
      </c>
      <c r="F86" s="39"/>
      <c r="G86" s="39"/>
      <c r="H86" s="39"/>
      <c r="I86" s="39"/>
      <c r="J86" s="104">
        <v>0</v>
      </c>
      <c r="K86" s="105"/>
      <c r="L86" s="105"/>
      <c r="M86" s="85">
        <v>0</v>
      </c>
      <c r="N86" s="105"/>
      <c r="O86" s="105"/>
      <c r="P86" s="105"/>
      <c r="Q86" s="85">
        <v>0</v>
      </c>
      <c r="R86" s="105"/>
      <c r="S86" s="105"/>
      <c r="T86" s="105"/>
      <c r="U86" s="85">
        <v>0</v>
      </c>
      <c r="V86" s="105"/>
      <c r="W86" s="105"/>
      <c r="X86" s="105"/>
      <c r="Y86" s="105"/>
      <c r="Z86" s="105"/>
      <c r="AA86" s="105"/>
      <c r="AB86" s="85">
        <v>0</v>
      </c>
      <c r="AC86" s="105"/>
      <c r="AD86" s="105"/>
      <c r="AE86" s="105"/>
      <c r="AF86" s="105"/>
      <c r="AG86" s="85">
        <v>0</v>
      </c>
      <c r="AH86" s="85">
        <v>0</v>
      </c>
      <c r="AI86" s="105"/>
      <c r="AJ86" s="105"/>
      <c r="AK86" s="105"/>
      <c r="AL86" s="85">
        <v>0</v>
      </c>
      <c r="AM86" s="106"/>
    </row>
    <row r="87" spans="1:39" s="113" customFormat="1" ht="13.5" x14ac:dyDescent="0.25">
      <c r="A87" s="260"/>
      <c r="B87" s="184" t="s">
        <v>190</v>
      </c>
      <c r="C87" s="109"/>
      <c r="D87" s="109"/>
      <c r="E87" s="117"/>
      <c r="F87" s="112">
        <v>0</v>
      </c>
      <c r="G87" s="112">
        <v>0</v>
      </c>
      <c r="H87" s="112">
        <v>0</v>
      </c>
      <c r="I87" s="112">
        <v>0</v>
      </c>
      <c r="J87" s="110">
        <v>0</v>
      </c>
      <c r="K87" s="35">
        <v>0</v>
      </c>
      <c r="L87" s="35">
        <v>0</v>
      </c>
      <c r="M87" s="35">
        <v>0</v>
      </c>
      <c r="N87" s="35">
        <v>0</v>
      </c>
      <c r="O87" s="35">
        <v>0</v>
      </c>
      <c r="P87" s="35">
        <v>0</v>
      </c>
      <c r="Q87" s="35">
        <v>0</v>
      </c>
      <c r="R87" s="35">
        <v>0</v>
      </c>
      <c r="S87" s="35">
        <v>0</v>
      </c>
      <c r="T87" s="35">
        <v>0</v>
      </c>
      <c r="U87" s="35">
        <v>0</v>
      </c>
      <c r="V87" s="35">
        <v>0</v>
      </c>
      <c r="W87" s="35">
        <v>0</v>
      </c>
      <c r="X87" s="35">
        <v>0</v>
      </c>
      <c r="Y87" s="35">
        <v>0</v>
      </c>
      <c r="Z87" s="35">
        <v>0</v>
      </c>
      <c r="AA87" s="35">
        <v>0</v>
      </c>
      <c r="AB87" s="35">
        <v>0</v>
      </c>
      <c r="AC87" s="35">
        <v>0</v>
      </c>
      <c r="AD87" s="35">
        <v>0</v>
      </c>
      <c r="AE87" s="35">
        <v>0</v>
      </c>
      <c r="AF87" s="35">
        <v>0</v>
      </c>
      <c r="AG87" s="35">
        <v>0</v>
      </c>
      <c r="AH87" s="35">
        <v>0</v>
      </c>
      <c r="AI87" s="35">
        <v>0</v>
      </c>
      <c r="AJ87" s="35">
        <v>0</v>
      </c>
      <c r="AK87" s="35">
        <v>0</v>
      </c>
      <c r="AL87" s="35">
        <v>0</v>
      </c>
      <c r="AM87" s="106"/>
    </row>
    <row r="88" spans="1:39" s="113" customFormat="1" ht="13.5" x14ac:dyDescent="0.25">
      <c r="A88" s="115"/>
      <c r="B88" s="116" t="s">
        <v>193</v>
      </c>
      <c r="C88" s="112"/>
      <c r="D88" s="110"/>
      <c r="E88" s="111"/>
      <c r="F88" s="112">
        <v>548</v>
      </c>
      <c r="G88" s="112">
        <v>33</v>
      </c>
      <c r="H88" s="112">
        <v>46</v>
      </c>
      <c r="I88" s="112">
        <v>0</v>
      </c>
      <c r="J88" s="110">
        <v>627</v>
      </c>
      <c r="K88" s="35">
        <v>0</v>
      </c>
      <c r="L88" s="35">
        <v>0</v>
      </c>
      <c r="M88" s="35">
        <v>0</v>
      </c>
      <c r="N88" s="35">
        <v>776006.40000000084</v>
      </c>
      <c r="O88" s="35">
        <v>417849.60000000015</v>
      </c>
      <c r="P88" s="35">
        <v>11685.470000000003</v>
      </c>
      <c r="Q88" s="35">
        <v>1205541.4700000009</v>
      </c>
      <c r="R88" s="35">
        <v>0</v>
      </c>
      <c r="S88" s="35">
        <v>0</v>
      </c>
      <c r="T88" s="35">
        <v>0</v>
      </c>
      <c r="U88" s="35">
        <v>0</v>
      </c>
      <c r="V88" s="35">
        <v>0</v>
      </c>
      <c r="W88" s="35">
        <v>0</v>
      </c>
      <c r="X88" s="35">
        <v>0</v>
      </c>
      <c r="Y88" s="35">
        <v>0</v>
      </c>
      <c r="Z88" s="35">
        <v>16500</v>
      </c>
      <c r="AA88" s="35">
        <v>90692</v>
      </c>
      <c r="AB88" s="35">
        <v>107192</v>
      </c>
      <c r="AC88" s="35">
        <v>271668.67000000022</v>
      </c>
      <c r="AD88" s="35">
        <v>0</v>
      </c>
      <c r="AE88" s="35">
        <v>69840.575999999914</v>
      </c>
      <c r="AF88" s="35">
        <v>7837.6646399999945</v>
      </c>
      <c r="AG88" s="35">
        <v>1662080.3806400013</v>
      </c>
      <c r="AH88" s="35">
        <v>19846836.720869999</v>
      </c>
      <c r="AI88" s="35">
        <v>250800</v>
      </c>
      <c r="AJ88" s="35">
        <v>376200</v>
      </c>
      <c r="AK88" s="35">
        <v>0</v>
      </c>
      <c r="AL88" s="35">
        <v>20473836.720869999</v>
      </c>
      <c r="AM88" s="106"/>
    </row>
    <row r="89" spans="1:39" s="107" customFormat="1" ht="13.5" x14ac:dyDescent="0.25">
      <c r="A89" s="260" t="s">
        <v>194</v>
      </c>
      <c r="B89" s="267" t="s">
        <v>195</v>
      </c>
      <c r="C89" s="267"/>
      <c r="D89" s="108" t="s">
        <v>196</v>
      </c>
      <c r="E89" s="103">
        <v>19</v>
      </c>
      <c r="F89" s="39">
        <v>97</v>
      </c>
      <c r="G89" s="39"/>
      <c r="H89" s="39">
        <v>3</v>
      </c>
      <c r="I89" s="39"/>
      <c r="J89" s="104">
        <v>100</v>
      </c>
      <c r="K89" s="105"/>
      <c r="L89" s="105"/>
      <c r="M89" s="85">
        <v>0</v>
      </c>
      <c r="N89" s="105">
        <v>402545.0000000007</v>
      </c>
      <c r="O89" s="105">
        <v>216754.99999999965</v>
      </c>
      <c r="P89" s="105">
        <v>3860.87</v>
      </c>
      <c r="Q89" s="85">
        <v>623160.87000000034</v>
      </c>
      <c r="R89" s="105">
        <v>11200</v>
      </c>
      <c r="S89" s="105"/>
      <c r="T89" s="105"/>
      <c r="U89" s="85">
        <v>11200</v>
      </c>
      <c r="V89" s="105"/>
      <c r="W89" s="105"/>
      <c r="X89" s="105"/>
      <c r="Y89" s="105">
        <v>75600</v>
      </c>
      <c r="Z89" s="105">
        <v>10800</v>
      </c>
      <c r="AA89" s="105"/>
      <c r="AB89" s="85">
        <v>86400</v>
      </c>
      <c r="AC89" s="105">
        <v>40607.819999999985</v>
      </c>
      <c r="AD89" s="105"/>
      <c r="AE89" s="105">
        <v>36229.049999999974</v>
      </c>
      <c r="AF89" s="105">
        <v>4065.7044999999948</v>
      </c>
      <c r="AG89" s="85">
        <v>801663.44450000022</v>
      </c>
      <c r="AH89" s="85">
        <v>9619961.3339999951</v>
      </c>
      <c r="AI89" s="105">
        <v>40000</v>
      </c>
      <c r="AJ89" s="105">
        <v>60000</v>
      </c>
      <c r="AK89" s="105">
        <v>0</v>
      </c>
      <c r="AL89" s="85">
        <v>9719961.3339999951</v>
      </c>
      <c r="AM89" s="106"/>
    </row>
    <row r="90" spans="1:39" s="107" customFormat="1" ht="15.75" customHeight="1" x14ac:dyDescent="0.25">
      <c r="A90" s="260"/>
      <c r="B90" s="267"/>
      <c r="C90" s="267"/>
      <c r="D90" s="108" t="s">
        <v>197</v>
      </c>
      <c r="E90" s="103">
        <v>18</v>
      </c>
      <c r="F90" s="39">
        <v>17</v>
      </c>
      <c r="G90" s="39"/>
      <c r="H90" s="39"/>
      <c r="I90" s="39"/>
      <c r="J90" s="104">
        <v>17</v>
      </c>
      <c r="K90" s="105"/>
      <c r="L90" s="105"/>
      <c r="M90" s="85">
        <v>0</v>
      </c>
      <c r="N90" s="105">
        <v>64764.050000000017</v>
      </c>
      <c r="O90" s="105">
        <v>34872.94999999999</v>
      </c>
      <c r="P90" s="105">
        <v>2725.08</v>
      </c>
      <c r="Q90" s="85">
        <v>102362.08</v>
      </c>
      <c r="R90" s="105">
        <v>1600</v>
      </c>
      <c r="S90" s="105"/>
      <c r="T90" s="105"/>
      <c r="U90" s="85">
        <v>1600</v>
      </c>
      <c r="V90" s="105"/>
      <c r="W90" s="105"/>
      <c r="X90" s="105"/>
      <c r="Y90" s="105">
        <v>11700</v>
      </c>
      <c r="Z90" s="105">
        <v>1350</v>
      </c>
      <c r="AA90" s="105"/>
      <c r="AB90" s="85">
        <v>13050</v>
      </c>
      <c r="AC90" s="105">
        <v>7452.3899999999994</v>
      </c>
      <c r="AD90" s="105"/>
      <c r="AE90" s="105">
        <v>5828.7644999999975</v>
      </c>
      <c r="AF90" s="105">
        <v>654.1169050000002</v>
      </c>
      <c r="AG90" s="85">
        <v>130947.35140499999</v>
      </c>
      <c r="AH90" s="85">
        <v>1571368.2168600003</v>
      </c>
      <c r="AI90" s="105">
        <v>6800</v>
      </c>
      <c r="AJ90" s="105">
        <v>10200</v>
      </c>
      <c r="AK90" s="105">
        <v>0</v>
      </c>
      <c r="AL90" s="85">
        <v>1588368.2168600003</v>
      </c>
      <c r="AM90" s="106"/>
    </row>
    <row r="91" spans="1:39" s="107" customFormat="1" ht="13.5" x14ac:dyDescent="0.25">
      <c r="A91" s="260"/>
      <c r="B91" s="267"/>
      <c r="C91" s="267"/>
      <c r="D91" s="108" t="s">
        <v>198</v>
      </c>
      <c r="E91" s="103">
        <v>17</v>
      </c>
      <c r="F91" s="39">
        <v>16</v>
      </c>
      <c r="G91" s="39"/>
      <c r="H91" s="39"/>
      <c r="I91" s="39"/>
      <c r="J91" s="104">
        <v>16</v>
      </c>
      <c r="K91" s="105"/>
      <c r="L91" s="105"/>
      <c r="M91" s="85">
        <v>0</v>
      </c>
      <c r="N91" s="105">
        <v>57688.800000000017</v>
      </c>
      <c r="O91" s="105">
        <v>31063.200000000008</v>
      </c>
      <c r="P91" s="105">
        <v>524</v>
      </c>
      <c r="Q91" s="85">
        <v>89276.000000000029</v>
      </c>
      <c r="R91" s="105">
        <v>1200</v>
      </c>
      <c r="S91" s="105"/>
      <c r="T91" s="105"/>
      <c r="U91" s="85">
        <v>1200</v>
      </c>
      <c r="V91" s="105"/>
      <c r="W91" s="105"/>
      <c r="X91" s="105"/>
      <c r="Y91" s="105">
        <v>13500</v>
      </c>
      <c r="Z91" s="105">
        <v>3600</v>
      </c>
      <c r="AA91" s="105"/>
      <c r="AB91" s="85">
        <v>17100</v>
      </c>
      <c r="AC91" s="105">
        <v>12358.899999999998</v>
      </c>
      <c r="AD91" s="105"/>
      <c r="AE91" s="105">
        <v>5191.9919999999993</v>
      </c>
      <c r="AF91" s="105">
        <v>582.65688000000023</v>
      </c>
      <c r="AG91" s="85">
        <v>125709.54888000002</v>
      </c>
      <c r="AH91" s="85">
        <v>1508514.5865599997</v>
      </c>
      <c r="AI91" s="105">
        <v>6400</v>
      </c>
      <c r="AJ91" s="105">
        <v>9600</v>
      </c>
      <c r="AK91" s="105">
        <v>0</v>
      </c>
      <c r="AL91" s="85">
        <v>1524514.5865599997</v>
      </c>
      <c r="AM91" s="106"/>
    </row>
    <row r="92" spans="1:39" s="107" customFormat="1" ht="13.5" x14ac:dyDescent="0.25">
      <c r="A92" s="260"/>
      <c r="B92" s="267"/>
      <c r="C92" s="267"/>
      <c r="D92" s="108" t="s">
        <v>199</v>
      </c>
      <c r="E92" s="103">
        <v>16</v>
      </c>
      <c r="F92" s="39">
        <v>3</v>
      </c>
      <c r="G92" s="39"/>
      <c r="H92" s="39"/>
      <c r="I92" s="39"/>
      <c r="J92" s="104">
        <v>3</v>
      </c>
      <c r="K92" s="105"/>
      <c r="L92" s="105"/>
      <c r="M92" s="85">
        <v>0</v>
      </c>
      <c r="N92" s="105">
        <v>10301.849999999999</v>
      </c>
      <c r="O92" s="105">
        <v>5547.15</v>
      </c>
      <c r="P92" s="105">
        <v>0</v>
      </c>
      <c r="Q92" s="85">
        <v>15848.999999999998</v>
      </c>
      <c r="R92" s="105">
        <v>0</v>
      </c>
      <c r="S92" s="105"/>
      <c r="T92" s="105"/>
      <c r="U92" s="85">
        <v>0</v>
      </c>
      <c r="V92" s="105"/>
      <c r="W92" s="105"/>
      <c r="X92" s="105"/>
      <c r="Y92" s="105">
        <v>2700</v>
      </c>
      <c r="Z92" s="105">
        <v>900</v>
      </c>
      <c r="AA92" s="105"/>
      <c r="AB92" s="85">
        <v>3600</v>
      </c>
      <c r="AC92" s="105">
        <v>2581.87</v>
      </c>
      <c r="AD92" s="105"/>
      <c r="AE92" s="105">
        <v>927.16650000000004</v>
      </c>
      <c r="AF92" s="105">
        <v>104.04868499999998</v>
      </c>
      <c r="AG92" s="85">
        <v>23062.085185</v>
      </c>
      <c r="AH92" s="85">
        <v>276745.02222000004</v>
      </c>
      <c r="AI92" s="105">
        <v>1200</v>
      </c>
      <c r="AJ92" s="105">
        <v>1800</v>
      </c>
      <c r="AK92" s="105">
        <v>0</v>
      </c>
      <c r="AL92" s="85">
        <v>279745.02222000004</v>
      </c>
      <c r="AM92" s="106"/>
    </row>
    <row r="93" spans="1:39" s="107" customFormat="1" ht="13.5" x14ac:dyDescent="0.25">
      <c r="A93" s="260"/>
      <c r="B93" s="267"/>
      <c r="C93" s="267"/>
      <c r="D93" s="108" t="s">
        <v>79</v>
      </c>
      <c r="E93" s="103">
        <v>15</v>
      </c>
      <c r="F93" s="39">
        <v>62</v>
      </c>
      <c r="G93" s="39">
        <v>4</v>
      </c>
      <c r="H93" s="39">
        <v>3</v>
      </c>
      <c r="I93" s="39"/>
      <c r="J93" s="104">
        <v>69</v>
      </c>
      <c r="K93" s="105"/>
      <c r="L93" s="105"/>
      <c r="M93" s="85">
        <v>0</v>
      </c>
      <c r="N93" s="105">
        <v>225371.25</v>
      </c>
      <c r="O93" s="105">
        <v>121353.75</v>
      </c>
      <c r="P93" s="105">
        <v>4848.92</v>
      </c>
      <c r="Q93" s="85">
        <v>351573.92</v>
      </c>
      <c r="R93" s="105">
        <v>2800</v>
      </c>
      <c r="S93" s="105"/>
      <c r="T93" s="105"/>
      <c r="U93" s="85">
        <v>2800</v>
      </c>
      <c r="V93" s="105"/>
      <c r="W93" s="105"/>
      <c r="X93" s="105"/>
      <c r="Y93" s="105">
        <v>48600</v>
      </c>
      <c r="Z93" s="105">
        <v>14400</v>
      </c>
      <c r="AA93" s="105"/>
      <c r="AB93" s="85">
        <v>63000</v>
      </c>
      <c r="AC93" s="105">
        <v>56821.979999999996</v>
      </c>
      <c r="AD93" s="105"/>
      <c r="AE93" s="105">
        <v>20283.412500000006</v>
      </c>
      <c r="AF93" s="105">
        <v>2276.2496250000031</v>
      </c>
      <c r="AG93" s="85">
        <v>496755.562125</v>
      </c>
      <c r="AH93" s="85">
        <v>5955714.7938749986</v>
      </c>
      <c r="AI93" s="105">
        <v>27600</v>
      </c>
      <c r="AJ93" s="105">
        <v>41400</v>
      </c>
      <c r="AK93" s="105">
        <v>0</v>
      </c>
      <c r="AL93" s="85">
        <v>6024714.7938749986</v>
      </c>
      <c r="AM93" s="106"/>
    </row>
    <row r="94" spans="1:39" s="113" customFormat="1" ht="13.5" x14ac:dyDescent="0.25">
      <c r="A94" s="260"/>
      <c r="B94" s="184" t="s">
        <v>200</v>
      </c>
      <c r="C94" s="109"/>
      <c r="D94" s="109"/>
      <c r="E94" s="117"/>
      <c r="F94" s="112">
        <v>195</v>
      </c>
      <c r="G94" s="112">
        <v>4</v>
      </c>
      <c r="H94" s="112">
        <v>6</v>
      </c>
      <c r="I94" s="112">
        <v>0</v>
      </c>
      <c r="J94" s="110">
        <v>205</v>
      </c>
      <c r="K94" s="35">
        <v>0</v>
      </c>
      <c r="L94" s="35">
        <v>0</v>
      </c>
      <c r="M94" s="35">
        <v>0</v>
      </c>
      <c r="N94" s="35">
        <v>760670.95000000077</v>
      </c>
      <c r="O94" s="35">
        <v>409592.04999999964</v>
      </c>
      <c r="P94" s="35">
        <v>11958.869999999999</v>
      </c>
      <c r="Q94" s="35">
        <v>1182221.8700000003</v>
      </c>
      <c r="R94" s="35">
        <v>16800</v>
      </c>
      <c r="S94" s="35">
        <v>0</v>
      </c>
      <c r="T94" s="35">
        <v>0</v>
      </c>
      <c r="U94" s="35">
        <v>16800</v>
      </c>
      <c r="V94" s="35">
        <v>0</v>
      </c>
      <c r="W94" s="35">
        <v>0</v>
      </c>
      <c r="X94" s="35">
        <v>0</v>
      </c>
      <c r="Y94" s="35">
        <v>152100</v>
      </c>
      <c r="Z94" s="35">
        <v>31050</v>
      </c>
      <c r="AA94" s="35">
        <v>0</v>
      </c>
      <c r="AB94" s="35">
        <v>183150</v>
      </c>
      <c r="AC94" s="35">
        <v>119822.95999999999</v>
      </c>
      <c r="AD94" s="35">
        <v>0</v>
      </c>
      <c r="AE94" s="35">
        <v>68460.385499999975</v>
      </c>
      <c r="AF94" s="35">
        <v>7682.7765949999985</v>
      </c>
      <c r="AG94" s="35">
        <v>1578137.9920950001</v>
      </c>
      <c r="AH94" s="35">
        <v>18932303.953514993</v>
      </c>
      <c r="AI94" s="35">
        <v>82000</v>
      </c>
      <c r="AJ94" s="35">
        <v>123000</v>
      </c>
      <c r="AK94" s="35">
        <v>0</v>
      </c>
      <c r="AL94" s="35">
        <v>19137303.953514993</v>
      </c>
      <c r="AM94" s="106"/>
    </row>
    <row r="95" spans="1:39" s="107" customFormat="1" ht="13.5" x14ac:dyDescent="0.25">
      <c r="A95" s="260"/>
      <c r="B95" s="267" t="s">
        <v>201</v>
      </c>
      <c r="C95" s="267"/>
      <c r="D95" s="108" t="s">
        <v>202</v>
      </c>
      <c r="E95" s="103">
        <v>14</v>
      </c>
      <c r="F95" s="39">
        <v>81</v>
      </c>
      <c r="G95" s="39"/>
      <c r="H95" s="39"/>
      <c r="I95" s="39"/>
      <c r="J95" s="104">
        <v>81</v>
      </c>
      <c r="K95" s="105"/>
      <c r="L95" s="105"/>
      <c r="M95" s="85">
        <v>0</v>
      </c>
      <c r="N95" s="105">
        <v>184854.14999999973</v>
      </c>
      <c r="O95" s="105">
        <v>99536.850000000108</v>
      </c>
      <c r="P95" s="105">
        <v>0</v>
      </c>
      <c r="Q95" s="85">
        <v>284390.99999999983</v>
      </c>
      <c r="R95" s="105">
        <v>800</v>
      </c>
      <c r="S95" s="105"/>
      <c r="T95" s="105"/>
      <c r="U95" s="85">
        <v>800</v>
      </c>
      <c r="V95" s="105"/>
      <c r="W95" s="105"/>
      <c r="X95" s="105"/>
      <c r="Y95" s="105">
        <v>29250</v>
      </c>
      <c r="Z95" s="105">
        <v>13200</v>
      </c>
      <c r="AA95" s="105"/>
      <c r="AB95" s="85">
        <v>42450</v>
      </c>
      <c r="AC95" s="105">
        <v>113396.50000000006</v>
      </c>
      <c r="AD95" s="105"/>
      <c r="AE95" s="105">
        <v>16636.873500000005</v>
      </c>
      <c r="AF95" s="105">
        <v>1867.0269150000036</v>
      </c>
      <c r="AG95" s="85">
        <v>459541.40041499987</v>
      </c>
      <c r="AH95" s="85">
        <v>5514496.8049799995</v>
      </c>
      <c r="AI95" s="105">
        <v>32400</v>
      </c>
      <c r="AJ95" s="105">
        <v>48600</v>
      </c>
      <c r="AK95" s="105">
        <v>0</v>
      </c>
      <c r="AL95" s="85">
        <v>5595496.8049799995</v>
      </c>
      <c r="AM95" s="106"/>
    </row>
    <row r="96" spans="1:39" s="107" customFormat="1" ht="15.75" customHeight="1" x14ac:dyDescent="0.25">
      <c r="A96" s="260"/>
      <c r="B96" s="267"/>
      <c r="C96" s="267"/>
      <c r="D96" s="108" t="s">
        <v>203</v>
      </c>
      <c r="E96" s="103">
        <v>13</v>
      </c>
      <c r="F96" s="39">
        <v>6</v>
      </c>
      <c r="G96" s="39"/>
      <c r="H96" s="39"/>
      <c r="I96" s="39"/>
      <c r="J96" s="104">
        <v>6</v>
      </c>
      <c r="K96" s="105"/>
      <c r="L96" s="105"/>
      <c r="M96" s="85">
        <v>0</v>
      </c>
      <c r="N96" s="105">
        <v>12846.6</v>
      </c>
      <c r="O96" s="105">
        <v>6917.4</v>
      </c>
      <c r="P96" s="105"/>
      <c r="Q96" s="85">
        <v>19764</v>
      </c>
      <c r="R96" s="105"/>
      <c r="S96" s="105"/>
      <c r="T96" s="105"/>
      <c r="U96" s="85">
        <v>0</v>
      </c>
      <c r="V96" s="105"/>
      <c r="W96" s="105"/>
      <c r="X96" s="105"/>
      <c r="Y96" s="105">
        <v>900</v>
      </c>
      <c r="Z96" s="105">
        <v>900</v>
      </c>
      <c r="AA96" s="105"/>
      <c r="AB96" s="85">
        <v>1800</v>
      </c>
      <c r="AC96" s="105">
        <v>8439.1799999999985</v>
      </c>
      <c r="AD96" s="105"/>
      <c r="AE96" s="105">
        <v>1156.194</v>
      </c>
      <c r="AF96" s="105">
        <v>129.75066000000001</v>
      </c>
      <c r="AG96" s="85">
        <v>31289.124660000001</v>
      </c>
      <c r="AH96" s="85">
        <v>375469.4959199999</v>
      </c>
      <c r="AI96" s="105">
        <v>2400</v>
      </c>
      <c r="AJ96" s="105">
        <v>3600</v>
      </c>
      <c r="AK96" s="105">
        <v>0</v>
      </c>
      <c r="AL96" s="85">
        <v>381469.4959199999</v>
      </c>
      <c r="AM96" s="106"/>
    </row>
    <row r="97" spans="1:39" s="107" customFormat="1" ht="13.5" x14ac:dyDescent="0.25">
      <c r="A97" s="260"/>
      <c r="B97" s="267"/>
      <c r="C97" s="267"/>
      <c r="D97" s="108" t="s">
        <v>204</v>
      </c>
      <c r="E97" s="103">
        <v>12</v>
      </c>
      <c r="F97" s="39">
        <v>9</v>
      </c>
      <c r="G97" s="39"/>
      <c r="H97" s="39"/>
      <c r="I97" s="39"/>
      <c r="J97" s="104">
        <v>9</v>
      </c>
      <c r="K97" s="105"/>
      <c r="L97" s="105"/>
      <c r="M97" s="85">
        <v>0</v>
      </c>
      <c r="N97" s="105">
        <v>18222.75</v>
      </c>
      <c r="O97" s="105">
        <v>9812.25</v>
      </c>
      <c r="P97" s="105"/>
      <c r="Q97" s="85">
        <v>28035</v>
      </c>
      <c r="R97" s="105"/>
      <c r="S97" s="105"/>
      <c r="T97" s="105"/>
      <c r="U97" s="85">
        <v>0</v>
      </c>
      <c r="V97" s="105"/>
      <c r="W97" s="105"/>
      <c r="X97" s="105"/>
      <c r="Y97" s="105">
        <v>3600</v>
      </c>
      <c r="Z97" s="105">
        <v>1200</v>
      </c>
      <c r="AA97" s="105"/>
      <c r="AB97" s="85">
        <v>4800</v>
      </c>
      <c r="AC97" s="105">
        <v>11350.83</v>
      </c>
      <c r="AD97" s="105"/>
      <c r="AE97" s="105">
        <v>1640.0474999999999</v>
      </c>
      <c r="AF97" s="105">
        <v>184.04977499999998</v>
      </c>
      <c r="AG97" s="85">
        <v>46009.927275000002</v>
      </c>
      <c r="AH97" s="85">
        <v>552119.12730000005</v>
      </c>
      <c r="AI97" s="105">
        <v>3600</v>
      </c>
      <c r="AJ97" s="105">
        <v>5400</v>
      </c>
      <c r="AK97" s="105">
        <v>0</v>
      </c>
      <c r="AL97" s="85">
        <v>561119.12730000005</v>
      </c>
      <c r="AM97" s="106"/>
    </row>
    <row r="98" spans="1:39" s="107" customFormat="1" ht="13.5" x14ac:dyDescent="0.25">
      <c r="A98" s="260"/>
      <c r="B98" s="267"/>
      <c r="C98" s="267"/>
      <c r="D98" s="108" t="s">
        <v>205</v>
      </c>
      <c r="E98" s="103">
        <v>11</v>
      </c>
      <c r="F98" s="39">
        <v>24</v>
      </c>
      <c r="G98" s="39"/>
      <c r="H98" s="39"/>
      <c r="I98" s="39"/>
      <c r="J98" s="104">
        <v>24</v>
      </c>
      <c r="K98" s="105"/>
      <c r="L98" s="105"/>
      <c r="M98" s="85">
        <v>0</v>
      </c>
      <c r="N98" s="105">
        <v>46098</v>
      </c>
      <c r="O98" s="105">
        <v>24822</v>
      </c>
      <c r="P98" s="105"/>
      <c r="Q98" s="85">
        <v>70920</v>
      </c>
      <c r="R98" s="105"/>
      <c r="S98" s="105"/>
      <c r="T98" s="105"/>
      <c r="U98" s="85">
        <v>0</v>
      </c>
      <c r="V98" s="105"/>
      <c r="W98" s="105"/>
      <c r="X98" s="105"/>
      <c r="Y98" s="105">
        <v>6750</v>
      </c>
      <c r="Z98" s="105">
        <v>4800</v>
      </c>
      <c r="AA98" s="105"/>
      <c r="AB98" s="85">
        <v>11550</v>
      </c>
      <c r="AC98" s="105">
        <v>30466.980000000007</v>
      </c>
      <c r="AD98" s="105"/>
      <c r="AE98" s="105">
        <v>4148.8199999999988</v>
      </c>
      <c r="AF98" s="105">
        <v>465.5898000000002</v>
      </c>
      <c r="AG98" s="85">
        <v>117551.3898</v>
      </c>
      <c r="AH98" s="85">
        <v>1410616.6776000003</v>
      </c>
      <c r="AI98" s="105">
        <v>9600</v>
      </c>
      <c r="AJ98" s="105">
        <v>14400</v>
      </c>
      <c r="AK98" s="105">
        <v>0</v>
      </c>
      <c r="AL98" s="85">
        <v>1434616.6776000003</v>
      </c>
      <c r="AM98" s="106"/>
    </row>
    <row r="99" spans="1:39" s="107" customFormat="1" ht="13.5" x14ac:dyDescent="0.25">
      <c r="A99" s="260"/>
      <c r="B99" s="267"/>
      <c r="C99" s="267"/>
      <c r="D99" s="108" t="s">
        <v>206</v>
      </c>
      <c r="E99" s="103">
        <v>10</v>
      </c>
      <c r="F99" s="39">
        <v>143</v>
      </c>
      <c r="G99" s="39"/>
      <c r="H99" s="39">
        <v>2</v>
      </c>
      <c r="I99" s="39"/>
      <c r="J99" s="104">
        <v>145</v>
      </c>
      <c r="K99" s="105"/>
      <c r="L99" s="105"/>
      <c r="M99" s="85">
        <v>0</v>
      </c>
      <c r="N99" s="105">
        <v>253438.25000000058</v>
      </c>
      <c r="O99" s="105">
        <v>136466.74999999965</v>
      </c>
      <c r="P99" s="105">
        <v>0</v>
      </c>
      <c r="Q99" s="85">
        <v>389905.00000000023</v>
      </c>
      <c r="R99" s="105">
        <v>400</v>
      </c>
      <c r="S99" s="105"/>
      <c r="T99" s="105"/>
      <c r="U99" s="85">
        <v>400</v>
      </c>
      <c r="V99" s="105"/>
      <c r="W99" s="105"/>
      <c r="X99" s="105"/>
      <c r="Y99" s="105">
        <v>34650</v>
      </c>
      <c r="Z99" s="105">
        <v>26400</v>
      </c>
      <c r="AA99" s="105"/>
      <c r="AB99" s="85">
        <v>61050</v>
      </c>
      <c r="AC99" s="105">
        <v>157527.6100000001</v>
      </c>
      <c r="AD99" s="105"/>
      <c r="AE99" s="105">
        <v>22809.442499999976</v>
      </c>
      <c r="AF99" s="105">
        <v>2559.726325000001</v>
      </c>
      <c r="AG99" s="85">
        <v>634251.77882500039</v>
      </c>
      <c r="AH99" s="85">
        <v>7611021.3459000038</v>
      </c>
      <c r="AI99" s="105">
        <v>58000</v>
      </c>
      <c r="AJ99" s="105">
        <v>87000</v>
      </c>
      <c r="AK99" s="105">
        <v>0</v>
      </c>
      <c r="AL99" s="85">
        <v>7756021.3459000038</v>
      </c>
      <c r="AM99" s="106"/>
    </row>
    <row r="100" spans="1:39" s="113" customFormat="1" ht="13.5" x14ac:dyDescent="0.25">
      <c r="A100" s="260"/>
      <c r="B100" s="184" t="s">
        <v>207</v>
      </c>
      <c r="C100" s="109"/>
      <c r="D100" s="109"/>
      <c r="E100" s="117"/>
      <c r="F100" s="112">
        <v>263</v>
      </c>
      <c r="G100" s="112">
        <v>0</v>
      </c>
      <c r="H100" s="112">
        <v>2</v>
      </c>
      <c r="I100" s="112">
        <v>0</v>
      </c>
      <c r="J100" s="110">
        <v>265</v>
      </c>
      <c r="K100" s="35">
        <v>0</v>
      </c>
      <c r="L100" s="35">
        <v>0</v>
      </c>
      <c r="M100" s="35">
        <v>0</v>
      </c>
      <c r="N100" s="35">
        <v>515459.75000000035</v>
      </c>
      <c r="O100" s="35">
        <v>277555.24999999977</v>
      </c>
      <c r="P100" s="35">
        <v>0</v>
      </c>
      <c r="Q100" s="35">
        <v>793015</v>
      </c>
      <c r="R100" s="35">
        <v>1200</v>
      </c>
      <c r="S100" s="35">
        <v>0</v>
      </c>
      <c r="T100" s="35">
        <v>0</v>
      </c>
      <c r="U100" s="35">
        <v>1200</v>
      </c>
      <c r="V100" s="35">
        <v>0</v>
      </c>
      <c r="W100" s="35">
        <v>0</v>
      </c>
      <c r="X100" s="35">
        <v>0</v>
      </c>
      <c r="Y100" s="35">
        <v>75150</v>
      </c>
      <c r="Z100" s="35">
        <v>46500</v>
      </c>
      <c r="AA100" s="35">
        <v>0</v>
      </c>
      <c r="AB100" s="35">
        <v>121650</v>
      </c>
      <c r="AC100" s="35">
        <v>321181.10000000015</v>
      </c>
      <c r="AD100" s="35">
        <v>0</v>
      </c>
      <c r="AE100" s="35">
        <v>46391.377499999981</v>
      </c>
      <c r="AF100" s="35">
        <v>5206.1434750000044</v>
      </c>
      <c r="AG100" s="35">
        <v>1288643.6209750003</v>
      </c>
      <c r="AH100" s="35">
        <v>15463723.451700002</v>
      </c>
      <c r="AI100" s="35">
        <v>106000</v>
      </c>
      <c r="AJ100" s="35">
        <v>159000</v>
      </c>
      <c r="AK100" s="35">
        <v>0</v>
      </c>
      <c r="AL100" s="35">
        <v>15728723.451700002</v>
      </c>
      <c r="AM100" s="106"/>
    </row>
    <row r="101" spans="1:39" s="107" customFormat="1" ht="13.5" x14ac:dyDescent="0.25">
      <c r="A101" s="260"/>
      <c r="B101" s="267" t="s">
        <v>208</v>
      </c>
      <c r="C101" s="267"/>
      <c r="D101" s="108" t="s">
        <v>209</v>
      </c>
      <c r="E101" s="103">
        <v>5</v>
      </c>
      <c r="F101" s="39">
        <v>148</v>
      </c>
      <c r="G101" s="39"/>
      <c r="H101" s="39">
        <v>3</v>
      </c>
      <c r="I101" s="39"/>
      <c r="J101" s="104">
        <v>151</v>
      </c>
      <c r="K101" s="105"/>
      <c r="L101" s="105"/>
      <c r="M101" s="85">
        <v>0</v>
      </c>
      <c r="N101" s="105">
        <v>344604.65000000037</v>
      </c>
      <c r="O101" s="105">
        <v>185556.3500000005</v>
      </c>
      <c r="P101" s="105">
        <v>0</v>
      </c>
      <c r="Q101" s="85">
        <v>530161.00000000093</v>
      </c>
      <c r="R101" s="105">
        <v>800</v>
      </c>
      <c r="S101" s="105"/>
      <c r="T101" s="105"/>
      <c r="U101" s="85">
        <v>800</v>
      </c>
      <c r="V101" s="105"/>
      <c r="W101" s="105"/>
      <c r="X101" s="105"/>
      <c r="Y101" s="105">
        <v>27900</v>
      </c>
      <c r="Z101" s="105">
        <v>7200</v>
      </c>
      <c r="AA101" s="105"/>
      <c r="AB101" s="85">
        <v>35100</v>
      </c>
      <c r="AC101" s="105">
        <v>212219.6700000001</v>
      </c>
      <c r="AD101" s="105"/>
      <c r="AE101" s="105">
        <v>31014.418499999887</v>
      </c>
      <c r="AF101" s="105">
        <v>3480.506965000011</v>
      </c>
      <c r="AG101" s="85">
        <v>812775.59546500107</v>
      </c>
      <c r="AH101" s="85">
        <v>9753307.1455799956</v>
      </c>
      <c r="AI101" s="105">
        <v>60400</v>
      </c>
      <c r="AJ101" s="105">
        <v>90600</v>
      </c>
      <c r="AK101" s="105">
        <v>0</v>
      </c>
      <c r="AL101" s="85">
        <v>9904307.1455799956</v>
      </c>
      <c r="AM101" s="106"/>
    </row>
    <row r="102" spans="1:39" s="107" customFormat="1" ht="13.5" x14ac:dyDescent="0.25">
      <c r="A102" s="260"/>
      <c r="B102" s="267"/>
      <c r="C102" s="267"/>
      <c r="D102" s="108" t="s">
        <v>210</v>
      </c>
      <c r="E102" s="103">
        <v>4</v>
      </c>
      <c r="F102" s="39">
        <v>4</v>
      </c>
      <c r="G102" s="39"/>
      <c r="H102" s="39"/>
      <c r="I102" s="39"/>
      <c r="J102" s="104">
        <v>4</v>
      </c>
      <c r="K102" s="105"/>
      <c r="L102" s="105"/>
      <c r="M102" s="85">
        <v>0</v>
      </c>
      <c r="N102" s="105">
        <v>8564.4</v>
      </c>
      <c r="O102" s="105">
        <v>4611.6000000000004</v>
      </c>
      <c r="P102" s="105"/>
      <c r="Q102" s="85">
        <v>13176</v>
      </c>
      <c r="R102" s="105"/>
      <c r="S102" s="105"/>
      <c r="T102" s="105"/>
      <c r="U102" s="85">
        <v>0</v>
      </c>
      <c r="V102" s="105"/>
      <c r="W102" s="105"/>
      <c r="X102" s="105"/>
      <c r="Y102" s="105">
        <v>1800</v>
      </c>
      <c r="Z102" s="105">
        <v>300</v>
      </c>
      <c r="AA102" s="105"/>
      <c r="AB102" s="85">
        <v>2100</v>
      </c>
      <c r="AC102" s="105">
        <v>5888.48</v>
      </c>
      <c r="AD102" s="105"/>
      <c r="AE102" s="105">
        <v>770.79599999999994</v>
      </c>
      <c r="AF102" s="105">
        <v>86.500439999999998</v>
      </c>
      <c r="AG102" s="85">
        <v>22021.776439999998</v>
      </c>
      <c r="AH102" s="85">
        <v>264261.31727999996</v>
      </c>
      <c r="AI102" s="105">
        <v>1600</v>
      </c>
      <c r="AJ102" s="105">
        <v>2400</v>
      </c>
      <c r="AK102" s="105">
        <v>0</v>
      </c>
      <c r="AL102" s="85">
        <v>268261.31727999996</v>
      </c>
      <c r="AM102" s="106"/>
    </row>
    <row r="103" spans="1:39" s="107" customFormat="1" ht="13.5" x14ac:dyDescent="0.25">
      <c r="A103" s="260"/>
      <c r="B103" s="267"/>
      <c r="C103" s="267"/>
      <c r="D103" s="108" t="s">
        <v>211</v>
      </c>
      <c r="E103" s="103">
        <v>3</v>
      </c>
      <c r="F103" s="39">
        <v>7</v>
      </c>
      <c r="G103" s="39"/>
      <c r="H103" s="39"/>
      <c r="I103" s="39"/>
      <c r="J103" s="104">
        <v>7</v>
      </c>
      <c r="K103" s="105"/>
      <c r="L103" s="105"/>
      <c r="M103" s="85">
        <v>0</v>
      </c>
      <c r="N103" s="105">
        <v>14173.25</v>
      </c>
      <c r="O103" s="105">
        <v>7631.75</v>
      </c>
      <c r="P103" s="105"/>
      <c r="Q103" s="85">
        <v>21805</v>
      </c>
      <c r="R103" s="105"/>
      <c r="S103" s="105"/>
      <c r="T103" s="105"/>
      <c r="U103" s="85">
        <v>0</v>
      </c>
      <c r="V103" s="105"/>
      <c r="W103" s="105"/>
      <c r="X103" s="105"/>
      <c r="Y103" s="105">
        <v>1800</v>
      </c>
      <c r="Z103" s="105">
        <v>0</v>
      </c>
      <c r="AA103" s="105"/>
      <c r="AB103" s="85">
        <v>1800</v>
      </c>
      <c r="AC103" s="105">
        <v>9392.01</v>
      </c>
      <c r="AD103" s="105"/>
      <c r="AE103" s="105">
        <v>1275.5925</v>
      </c>
      <c r="AF103" s="105">
        <v>143.14982499999999</v>
      </c>
      <c r="AG103" s="85">
        <v>34415.752325000001</v>
      </c>
      <c r="AH103" s="85">
        <v>412989.02790000004</v>
      </c>
      <c r="AI103" s="105">
        <v>2800</v>
      </c>
      <c r="AJ103" s="105">
        <v>4200</v>
      </c>
      <c r="AK103" s="105">
        <v>0</v>
      </c>
      <c r="AL103" s="85">
        <v>419989.02790000004</v>
      </c>
      <c r="AM103" s="106"/>
    </row>
    <row r="104" spans="1:39" s="107" customFormat="1" ht="13.5" x14ac:dyDescent="0.25">
      <c r="A104" s="260"/>
      <c r="B104" s="267"/>
      <c r="C104" s="267"/>
      <c r="D104" s="108" t="s">
        <v>212</v>
      </c>
      <c r="E104" s="103">
        <v>2</v>
      </c>
      <c r="F104" s="39">
        <v>6</v>
      </c>
      <c r="G104" s="39"/>
      <c r="H104" s="39">
        <v>1</v>
      </c>
      <c r="I104" s="39"/>
      <c r="J104" s="104">
        <v>7</v>
      </c>
      <c r="K104" s="105"/>
      <c r="L104" s="105"/>
      <c r="M104" s="85">
        <v>0</v>
      </c>
      <c r="N104" s="105">
        <v>13445.25</v>
      </c>
      <c r="O104" s="105">
        <v>7239.75</v>
      </c>
      <c r="P104" s="105"/>
      <c r="Q104" s="85">
        <v>20685</v>
      </c>
      <c r="R104" s="105"/>
      <c r="S104" s="105"/>
      <c r="T104" s="105"/>
      <c r="U104" s="85">
        <v>0</v>
      </c>
      <c r="V104" s="105"/>
      <c r="W104" s="105"/>
      <c r="X104" s="105"/>
      <c r="Y104" s="105">
        <v>1350</v>
      </c>
      <c r="Z104" s="105">
        <v>600</v>
      </c>
      <c r="AA104" s="105"/>
      <c r="AB104" s="85">
        <v>1950</v>
      </c>
      <c r="AC104" s="105">
        <v>7954.4400000000005</v>
      </c>
      <c r="AD104" s="105"/>
      <c r="AE104" s="105">
        <v>1210.0725000000002</v>
      </c>
      <c r="AF104" s="105">
        <v>135.79702499999999</v>
      </c>
      <c r="AG104" s="85">
        <v>31935.309525000004</v>
      </c>
      <c r="AH104" s="85">
        <v>370634.64600000007</v>
      </c>
      <c r="AI104" s="105">
        <v>2800</v>
      </c>
      <c r="AJ104" s="105">
        <v>4200</v>
      </c>
      <c r="AK104" s="105">
        <v>0</v>
      </c>
      <c r="AL104" s="85">
        <v>377634.64600000007</v>
      </c>
      <c r="AM104" s="106"/>
    </row>
    <row r="105" spans="1:39" s="107" customFormat="1" ht="13.5" x14ac:dyDescent="0.25">
      <c r="A105" s="260"/>
      <c r="B105" s="267"/>
      <c r="C105" s="267"/>
      <c r="D105" s="108" t="s">
        <v>213</v>
      </c>
      <c r="E105" s="103">
        <v>1</v>
      </c>
      <c r="F105" s="39">
        <v>14</v>
      </c>
      <c r="G105" s="39">
        <v>6</v>
      </c>
      <c r="H105" s="39">
        <v>1</v>
      </c>
      <c r="I105" s="39"/>
      <c r="J105" s="104">
        <v>21</v>
      </c>
      <c r="K105" s="105"/>
      <c r="L105" s="105"/>
      <c r="M105" s="85">
        <v>0</v>
      </c>
      <c r="N105" s="105">
        <v>36704.849999999984</v>
      </c>
      <c r="O105" s="105">
        <v>19764.150000000001</v>
      </c>
      <c r="P105" s="105">
        <v>0</v>
      </c>
      <c r="Q105" s="85">
        <v>56468.999999999985</v>
      </c>
      <c r="R105" s="105"/>
      <c r="S105" s="105"/>
      <c r="T105" s="105"/>
      <c r="U105" s="85">
        <v>0</v>
      </c>
      <c r="V105" s="105"/>
      <c r="W105" s="105"/>
      <c r="X105" s="105"/>
      <c r="Y105" s="105">
        <v>4500</v>
      </c>
      <c r="Z105" s="105">
        <v>300</v>
      </c>
      <c r="AA105" s="105"/>
      <c r="AB105" s="85">
        <v>4800</v>
      </c>
      <c r="AC105" s="105">
        <v>27058.859999999997</v>
      </c>
      <c r="AD105" s="105"/>
      <c r="AE105" s="105">
        <v>3303.4365000000007</v>
      </c>
      <c r="AF105" s="105">
        <v>370.71898499999975</v>
      </c>
      <c r="AG105" s="85">
        <v>92002.015484999982</v>
      </c>
      <c r="AH105" s="85">
        <v>1104024.18582</v>
      </c>
      <c r="AI105" s="105">
        <v>8400</v>
      </c>
      <c r="AJ105" s="105">
        <v>12600</v>
      </c>
      <c r="AK105" s="105">
        <v>0</v>
      </c>
      <c r="AL105" s="85">
        <v>1125024.18582</v>
      </c>
      <c r="AM105" s="106"/>
    </row>
    <row r="106" spans="1:39" s="113" customFormat="1" ht="13.5" x14ac:dyDescent="0.25">
      <c r="A106" s="260"/>
      <c r="B106" s="184" t="s">
        <v>214</v>
      </c>
      <c r="C106" s="109"/>
      <c r="D106" s="109"/>
      <c r="E106" s="117"/>
      <c r="F106" s="112">
        <v>179</v>
      </c>
      <c r="G106" s="112">
        <v>6</v>
      </c>
      <c r="H106" s="112">
        <v>5</v>
      </c>
      <c r="I106" s="112">
        <v>0</v>
      </c>
      <c r="J106" s="110">
        <v>190</v>
      </c>
      <c r="K106" s="35">
        <v>0</v>
      </c>
      <c r="L106" s="35">
        <v>0</v>
      </c>
      <c r="M106" s="35">
        <v>0</v>
      </c>
      <c r="N106" s="35">
        <v>417492.40000000037</v>
      </c>
      <c r="O106" s="35">
        <v>224803.6000000005</v>
      </c>
      <c r="P106" s="35">
        <v>0</v>
      </c>
      <c r="Q106" s="35">
        <v>642296.00000000093</v>
      </c>
      <c r="R106" s="35">
        <v>800</v>
      </c>
      <c r="S106" s="35">
        <v>0</v>
      </c>
      <c r="T106" s="35">
        <v>0</v>
      </c>
      <c r="U106" s="35">
        <v>800</v>
      </c>
      <c r="V106" s="35">
        <v>0</v>
      </c>
      <c r="W106" s="35">
        <v>0</v>
      </c>
      <c r="X106" s="35">
        <v>0</v>
      </c>
      <c r="Y106" s="35">
        <v>37350</v>
      </c>
      <c r="Z106" s="35">
        <v>8400</v>
      </c>
      <c r="AA106" s="35">
        <v>0</v>
      </c>
      <c r="AB106" s="35">
        <v>45750</v>
      </c>
      <c r="AC106" s="35">
        <v>262513.46000000014</v>
      </c>
      <c r="AD106" s="35">
        <v>0</v>
      </c>
      <c r="AE106" s="35">
        <v>37574.31599999989</v>
      </c>
      <c r="AF106" s="35">
        <v>4216.6732400000101</v>
      </c>
      <c r="AG106" s="35">
        <v>993150.44924000115</v>
      </c>
      <c r="AH106" s="35">
        <v>11905216.322579995</v>
      </c>
      <c r="AI106" s="35">
        <v>76000</v>
      </c>
      <c r="AJ106" s="35">
        <v>114000</v>
      </c>
      <c r="AK106" s="35">
        <v>0</v>
      </c>
      <c r="AL106" s="35">
        <v>12095216.322579995</v>
      </c>
      <c r="AM106" s="106"/>
    </row>
    <row r="107" spans="1:39" s="107" customFormat="1" ht="13.5" x14ac:dyDescent="0.25">
      <c r="A107" s="260"/>
      <c r="B107" s="267" t="s">
        <v>215</v>
      </c>
      <c r="C107" s="267"/>
      <c r="D107" s="108" t="s">
        <v>216</v>
      </c>
      <c r="E107" s="103">
        <v>65</v>
      </c>
      <c r="F107" s="39">
        <v>2</v>
      </c>
      <c r="G107" s="39"/>
      <c r="H107" s="39"/>
      <c r="I107" s="39"/>
      <c r="J107" s="104">
        <v>2</v>
      </c>
      <c r="K107" s="105"/>
      <c r="L107" s="105"/>
      <c r="M107" s="85">
        <v>0</v>
      </c>
      <c r="N107" s="105">
        <v>4564.3</v>
      </c>
      <c r="O107" s="105">
        <v>2457.6999999999998</v>
      </c>
      <c r="P107" s="105">
        <v>0</v>
      </c>
      <c r="Q107" s="85">
        <v>7022</v>
      </c>
      <c r="R107" s="105">
        <v>400</v>
      </c>
      <c r="S107" s="105"/>
      <c r="T107" s="105"/>
      <c r="U107" s="85">
        <v>400</v>
      </c>
      <c r="V107" s="105"/>
      <c r="W107" s="105"/>
      <c r="X107" s="105"/>
      <c r="Y107" s="105">
        <v>450</v>
      </c>
      <c r="Z107" s="105"/>
      <c r="AA107" s="105"/>
      <c r="AB107" s="85">
        <v>450</v>
      </c>
      <c r="AC107" s="105"/>
      <c r="AD107" s="105"/>
      <c r="AE107" s="105">
        <v>410.78699999999998</v>
      </c>
      <c r="AF107" s="105">
        <v>46.099429999999998</v>
      </c>
      <c r="AG107" s="85">
        <v>8328.8864300000005</v>
      </c>
      <c r="AH107" s="85">
        <v>99946.637160000013</v>
      </c>
      <c r="AI107" s="105">
        <v>800</v>
      </c>
      <c r="AJ107" s="105">
        <v>1200</v>
      </c>
      <c r="AK107" s="105">
        <v>0</v>
      </c>
      <c r="AL107" s="85">
        <v>101946.63716000001</v>
      </c>
      <c r="AM107" s="106"/>
    </row>
    <row r="108" spans="1:39" s="107" customFormat="1" ht="13.5" x14ac:dyDescent="0.25">
      <c r="A108" s="260"/>
      <c r="B108" s="267"/>
      <c r="C108" s="267"/>
      <c r="D108" s="102" t="s">
        <v>217</v>
      </c>
      <c r="E108" s="103">
        <v>64</v>
      </c>
      <c r="F108" s="39"/>
      <c r="G108" s="39"/>
      <c r="H108" s="39"/>
      <c r="I108" s="39"/>
      <c r="J108" s="104">
        <v>0</v>
      </c>
      <c r="K108" s="105"/>
      <c r="L108" s="105"/>
      <c r="M108" s="85">
        <v>0</v>
      </c>
      <c r="N108" s="105"/>
      <c r="O108" s="105"/>
      <c r="P108" s="105"/>
      <c r="Q108" s="85">
        <v>0</v>
      </c>
      <c r="R108" s="105"/>
      <c r="S108" s="105"/>
      <c r="T108" s="105"/>
      <c r="U108" s="85">
        <v>0</v>
      </c>
      <c r="V108" s="105"/>
      <c r="W108" s="105"/>
      <c r="X108" s="105"/>
      <c r="Y108" s="105"/>
      <c r="Z108" s="105"/>
      <c r="AA108" s="105"/>
      <c r="AB108" s="85">
        <v>0</v>
      </c>
      <c r="AC108" s="105"/>
      <c r="AD108" s="105"/>
      <c r="AE108" s="105"/>
      <c r="AF108" s="105"/>
      <c r="AG108" s="85">
        <v>0</v>
      </c>
      <c r="AH108" s="85">
        <v>0</v>
      </c>
      <c r="AI108" s="105"/>
      <c r="AJ108" s="105"/>
      <c r="AK108" s="105"/>
      <c r="AL108" s="85">
        <v>0</v>
      </c>
      <c r="AM108" s="106"/>
    </row>
    <row r="109" spans="1:39" s="107" customFormat="1" ht="13.5" x14ac:dyDescent="0.25">
      <c r="A109" s="260"/>
      <c r="B109" s="267"/>
      <c r="C109" s="267"/>
      <c r="D109" s="102" t="s">
        <v>218</v>
      </c>
      <c r="E109" s="103">
        <v>63</v>
      </c>
      <c r="F109" s="39"/>
      <c r="G109" s="39"/>
      <c r="H109" s="39"/>
      <c r="I109" s="39"/>
      <c r="J109" s="104">
        <v>0</v>
      </c>
      <c r="K109" s="105"/>
      <c r="L109" s="105"/>
      <c r="M109" s="85">
        <v>0</v>
      </c>
      <c r="N109" s="105"/>
      <c r="O109" s="105"/>
      <c r="P109" s="105"/>
      <c r="Q109" s="85">
        <v>0</v>
      </c>
      <c r="R109" s="105"/>
      <c r="S109" s="105"/>
      <c r="T109" s="105"/>
      <c r="U109" s="85">
        <v>0</v>
      </c>
      <c r="V109" s="105"/>
      <c r="W109" s="105"/>
      <c r="X109" s="105"/>
      <c r="Y109" s="105"/>
      <c r="Z109" s="105"/>
      <c r="AA109" s="105"/>
      <c r="AB109" s="85">
        <v>0</v>
      </c>
      <c r="AC109" s="105"/>
      <c r="AD109" s="105"/>
      <c r="AE109" s="105"/>
      <c r="AF109" s="105"/>
      <c r="AG109" s="85">
        <v>0</v>
      </c>
      <c r="AH109" s="85">
        <v>0</v>
      </c>
      <c r="AI109" s="105"/>
      <c r="AJ109" s="105"/>
      <c r="AK109" s="105"/>
      <c r="AL109" s="85">
        <v>0</v>
      </c>
      <c r="AM109" s="106"/>
    </row>
    <row r="110" spans="1:39" s="107" customFormat="1" ht="13.5" x14ac:dyDescent="0.25">
      <c r="A110" s="260"/>
      <c r="B110" s="267"/>
      <c r="C110" s="267"/>
      <c r="D110" s="102" t="s">
        <v>219</v>
      </c>
      <c r="E110" s="103">
        <v>62</v>
      </c>
      <c r="F110" s="39"/>
      <c r="G110" s="39"/>
      <c r="H110" s="39"/>
      <c r="I110" s="39"/>
      <c r="J110" s="104">
        <v>0</v>
      </c>
      <c r="K110" s="105"/>
      <c r="L110" s="105"/>
      <c r="M110" s="85">
        <v>0</v>
      </c>
      <c r="N110" s="105"/>
      <c r="O110" s="105"/>
      <c r="P110" s="105"/>
      <c r="Q110" s="85">
        <v>0</v>
      </c>
      <c r="R110" s="105"/>
      <c r="S110" s="105"/>
      <c r="T110" s="105"/>
      <c r="U110" s="85">
        <v>0</v>
      </c>
      <c r="V110" s="105"/>
      <c r="W110" s="105"/>
      <c r="X110" s="105"/>
      <c r="Y110" s="105"/>
      <c r="Z110" s="105"/>
      <c r="AA110" s="105"/>
      <c r="AB110" s="85">
        <v>0</v>
      </c>
      <c r="AC110" s="105"/>
      <c r="AD110" s="105"/>
      <c r="AE110" s="105"/>
      <c r="AF110" s="105"/>
      <c r="AG110" s="85">
        <v>0</v>
      </c>
      <c r="AH110" s="85">
        <v>0</v>
      </c>
      <c r="AI110" s="105"/>
      <c r="AJ110" s="105"/>
      <c r="AK110" s="105"/>
      <c r="AL110" s="85">
        <v>0</v>
      </c>
      <c r="AM110" s="106"/>
    </row>
    <row r="111" spans="1:39" s="107" customFormat="1" ht="13.5" x14ac:dyDescent="0.25">
      <c r="A111" s="260"/>
      <c r="B111" s="267"/>
      <c r="C111" s="267"/>
      <c r="D111" s="108" t="s">
        <v>220</v>
      </c>
      <c r="E111" s="103">
        <v>61</v>
      </c>
      <c r="F111" s="39">
        <v>3</v>
      </c>
      <c r="G111" s="39"/>
      <c r="H111" s="39"/>
      <c r="I111" s="39"/>
      <c r="J111" s="104">
        <v>3</v>
      </c>
      <c r="K111" s="105"/>
      <c r="L111" s="105"/>
      <c r="M111" s="85">
        <v>0</v>
      </c>
      <c r="N111" s="105">
        <v>5243.5499999999993</v>
      </c>
      <c r="O111" s="105">
        <v>2823.45</v>
      </c>
      <c r="P111" s="105">
        <v>0</v>
      </c>
      <c r="Q111" s="85">
        <v>8066.9999999999991</v>
      </c>
      <c r="R111" s="105"/>
      <c r="S111" s="105"/>
      <c r="T111" s="105"/>
      <c r="U111" s="85">
        <v>0</v>
      </c>
      <c r="V111" s="105"/>
      <c r="W111" s="105"/>
      <c r="X111" s="105"/>
      <c r="Y111" s="105"/>
      <c r="Z111" s="105"/>
      <c r="AA111" s="105"/>
      <c r="AB111" s="85">
        <v>0</v>
      </c>
      <c r="AC111" s="105">
        <v>504.38</v>
      </c>
      <c r="AD111" s="105"/>
      <c r="AE111" s="105">
        <v>471.91949999999997</v>
      </c>
      <c r="AF111" s="105">
        <v>52.95985499999999</v>
      </c>
      <c r="AG111" s="85">
        <v>9096.2593549999983</v>
      </c>
      <c r="AH111" s="85">
        <v>109155.11226000001</v>
      </c>
      <c r="AI111" s="105">
        <v>1200</v>
      </c>
      <c r="AJ111" s="105">
        <v>1800</v>
      </c>
      <c r="AK111" s="105">
        <v>0</v>
      </c>
      <c r="AL111" s="85">
        <v>112155.11226000001</v>
      </c>
      <c r="AM111" s="106"/>
    </row>
    <row r="112" spans="1:39" s="113" customFormat="1" ht="13.5" x14ac:dyDescent="0.25">
      <c r="A112" s="260"/>
      <c r="B112" s="184" t="s">
        <v>221</v>
      </c>
      <c r="C112" s="109"/>
      <c r="D112" s="109"/>
      <c r="E112" s="117"/>
      <c r="F112" s="112">
        <v>5</v>
      </c>
      <c r="G112" s="112">
        <v>0</v>
      </c>
      <c r="H112" s="112">
        <v>0</v>
      </c>
      <c r="I112" s="112">
        <v>0</v>
      </c>
      <c r="J112" s="110">
        <v>5</v>
      </c>
      <c r="K112" s="35">
        <v>0</v>
      </c>
      <c r="L112" s="35">
        <v>0</v>
      </c>
      <c r="M112" s="35">
        <v>0</v>
      </c>
      <c r="N112" s="35">
        <v>9807.8499999999985</v>
      </c>
      <c r="O112" s="35">
        <v>5281.15</v>
      </c>
      <c r="P112" s="35">
        <v>0</v>
      </c>
      <c r="Q112" s="35">
        <v>15089</v>
      </c>
      <c r="R112" s="35">
        <v>400</v>
      </c>
      <c r="S112" s="35">
        <v>0</v>
      </c>
      <c r="T112" s="35">
        <v>0</v>
      </c>
      <c r="U112" s="35">
        <v>400</v>
      </c>
      <c r="V112" s="35">
        <v>0</v>
      </c>
      <c r="W112" s="35">
        <v>0</v>
      </c>
      <c r="X112" s="35">
        <v>0</v>
      </c>
      <c r="Y112" s="35">
        <v>450</v>
      </c>
      <c r="Z112" s="35">
        <v>0</v>
      </c>
      <c r="AA112" s="35">
        <v>0</v>
      </c>
      <c r="AB112" s="35">
        <v>450</v>
      </c>
      <c r="AC112" s="35">
        <v>504.38</v>
      </c>
      <c r="AD112" s="35">
        <v>0</v>
      </c>
      <c r="AE112" s="35">
        <v>882.70650000000001</v>
      </c>
      <c r="AF112" s="35">
        <v>99.059284999999988</v>
      </c>
      <c r="AG112" s="35">
        <v>17425.145785000001</v>
      </c>
      <c r="AH112" s="35">
        <v>209101.74942000001</v>
      </c>
      <c r="AI112" s="35">
        <v>2000</v>
      </c>
      <c r="AJ112" s="35">
        <v>3000</v>
      </c>
      <c r="AK112" s="35">
        <v>0</v>
      </c>
      <c r="AL112" s="35">
        <v>214101.74942000001</v>
      </c>
      <c r="AM112" s="106"/>
    </row>
    <row r="113" spans="1:39" s="107" customFormat="1" ht="13.5" x14ac:dyDescent="0.25">
      <c r="A113" s="260"/>
      <c r="B113" s="267" t="s">
        <v>222</v>
      </c>
      <c r="C113" s="267"/>
      <c r="D113" s="108" t="s">
        <v>223</v>
      </c>
      <c r="E113" s="103">
        <v>75</v>
      </c>
      <c r="F113" s="39">
        <v>10</v>
      </c>
      <c r="G113" s="39"/>
      <c r="H113" s="39">
        <v>1</v>
      </c>
      <c r="I113" s="39"/>
      <c r="J113" s="104">
        <v>11</v>
      </c>
      <c r="K113" s="105"/>
      <c r="L113" s="105"/>
      <c r="M113" s="85">
        <v>0</v>
      </c>
      <c r="N113" s="105">
        <v>25103.650000000005</v>
      </c>
      <c r="O113" s="105">
        <v>13517.350000000002</v>
      </c>
      <c r="P113" s="105"/>
      <c r="Q113" s="85">
        <v>38621.000000000007</v>
      </c>
      <c r="R113" s="105"/>
      <c r="S113" s="105"/>
      <c r="T113" s="105"/>
      <c r="U113" s="85">
        <v>0</v>
      </c>
      <c r="V113" s="105"/>
      <c r="W113" s="105"/>
      <c r="X113" s="105"/>
      <c r="Y113" s="105"/>
      <c r="Z113" s="105">
        <v>1800</v>
      </c>
      <c r="AA113" s="105"/>
      <c r="AB113" s="85">
        <v>1800</v>
      </c>
      <c r="AC113" s="105">
        <v>9518.9500000000007</v>
      </c>
      <c r="AD113" s="105"/>
      <c r="AE113" s="105">
        <v>2259.3284999999996</v>
      </c>
      <c r="AF113" s="105">
        <v>253.54686499999994</v>
      </c>
      <c r="AG113" s="85">
        <v>52452.825365000012</v>
      </c>
      <c r="AH113" s="85">
        <v>625694.4611650001</v>
      </c>
      <c r="AI113" s="105">
        <v>4400</v>
      </c>
      <c r="AJ113" s="105">
        <v>6600</v>
      </c>
      <c r="AK113" s="105">
        <v>0</v>
      </c>
      <c r="AL113" s="85">
        <v>636694.4611650001</v>
      </c>
      <c r="AM113" s="106"/>
    </row>
    <row r="114" spans="1:39" s="107" customFormat="1" ht="13.5" x14ac:dyDescent="0.25">
      <c r="A114" s="260"/>
      <c r="B114" s="267"/>
      <c r="C114" s="267"/>
      <c r="D114" s="102" t="s">
        <v>224</v>
      </c>
      <c r="E114" s="103">
        <v>74</v>
      </c>
      <c r="F114" s="39"/>
      <c r="G114" s="39"/>
      <c r="H114" s="39"/>
      <c r="I114" s="39"/>
      <c r="J114" s="104">
        <v>0</v>
      </c>
      <c r="K114" s="105"/>
      <c r="L114" s="105"/>
      <c r="M114" s="85">
        <v>0</v>
      </c>
      <c r="N114" s="105"/>
      <c r="O114" s="105"/>
      <c r="P114" s="105"/>
      <c r="Q114" s="85">
        <v>0</v>
      </c>
      <c r="R114" s="105"/>
      <c r="S114" s="105"/>
      <c r="T114" s="105"/>
      <c r="U114" s="85">
        <v>0</v>
      </c>
      <c r="V114" s="105"/>
      <c r="W114" s="105"/>
      <c r="X114" s="105"/>
      <c r="Y114" s="105"/>
      <c r="Z114" s="105"/>
      <c r="AA114" s="105"/>
      <c r="AB114" s="85">
        <v>0</v>
      </c>
      <c r="AC114" s="105"/>
      <c r="AD114" s="105"/>
      <c r="AE114" s="105"/>
      <c r="AF114" s="105"/>
      <c r="AG114" s="85">
        <v>0</v>
      </c>
      <c r="AH114" s="85">
        <v>0</v>
      </c>
      <c r="AI114" s="105"/>
      <c r="AJ114" s="105"/>
      <c r="AK114" s="105"/>
      <c r="AL114" s="85">
        <v>0</v>
      </c>
      <c r="AM114" s="106"/>
    </row>
    <row r="115" spans="1:39" s="107" customFormat="1" ht="13.5" x14ac:dyDescent="0.25">
      <c r="A115" s="260"/>
      <c r="B115" s="267"/>
      <c r="C115" s="267"/>
      <c r="D115" s="108" t="s">
        <v>225</v>
      </c>
      <c r="E115" s="103">
        <v>73</v>
      </c>
      <c r="F115" s="39">
        <v>2</v>
      </c>
      <c r="G115" s="39"/>
      <c r="H115" s="39"/>
      <c r="I115" s="39"/>
      <c r="J115" s="104">
        <v>2</v>
      </c>
      <c r="K115" s="105"/>
      <c r="L115" s="105"/>
      <c r="M115" s="85">
        <v>0</v>
      </c>
      <c r="N115" s="105">
        <v>4049.5</v>
      </c>
      <c r="O115" s="105">
        <v>2180.5</v>
      </c>
      <c r="P115" s="105"/>
      <c r="Q115" s="85">
        <v>6230</v>
      </c>
      <c r="R115" s="105"/>
      <c r="S115" s="105"/>
      <c r="T115" s="105"/>
      <c r="U115" s="85">
        <v>0</v>
      </c>
      <c r="V115" s="105"/>
      <c r="W115" s="105"/>
      <c r="X115" s="105"/>
      <c r="Y115" s="105"/>
      <c r="Z115" s="105">
        <v>300</v>
      </c>
      <c r="AA115" s="105"/>
      <c r="AB115" s="85">
        <v>300</v>
      </c>
      <c r="AC115" s="105">
        <v>2829.99</v>
      </c>
      <c r="AD115" s="105"/>
      <c r="AE115" s="105">
        <v>364.45499999999998</v>
      </c>
      <c r="AF115" s="105">
        <v>40.899949999999997</v>
      </c>
      <c r="AG115" s="85">
        <v>9765.3449500000006</v>
      </c>
      <c r="AH115" s="85">
        <v>117184.13940000001</v>
      </c>
      <c r="AI115" s="105">
        <v>800</v>
      </c>
      <c r="AJ115" s="105">
        <v>1200</v>
      </c>
      <c r="AK115" s="105">
        <v>0</v>
      </c>
      <c r="AL115" s="85">
        <v>119184.13940000001</v>
      </c>
      <c r="AM115" s="106"/>
    </row>
    <row r="116" spans="1:39" s="107" customFormat="1" ht="13.5" x14ac:dyDescent="0.25">
      <c r="A116" s="260"/>
      <c r="B116" s="267"/>
      <c r="C116" s="267"/>
      <c r="D116" s="108" t="s">
        <v>226</v>
      </c>
      <c r="E116" s="103">
        <v>72</v>
      </c>
      <c r="F116" s="39">
        <v>6</v>
      </c>
      <c r="G116" s="39"/>
      <c r="H116" s="39"/>
      <c r="I116" s="39"/>
      <c r="J116" s="104">
        <v>6</v>
      </c>
      <c r="K116" s="105"/>
      <c r="L116" s="105"/>
      <c r="M116" s="85">
        <v>0</v>
      </c>
      <c r="N116" s="105">
        <v>11524.5</v>
      </c>
      <c r="O116" s="105">
        <v>6205.5</v>
      </c>
      <c r="P116" s="105"/>
      <c r="Q116" s="85">
        <v>17730</v>
      </c>
      <c r="R116" s="105"/>
      <c r="S116" s="105"/>
      <c r="T116" s="105"/>
      <c r="U116" s="85">
        <v>0</v>
      </c>
      <c r="V116" s="105"/>
      <c r="W116" s="105"/>
      <c r="X116" s="105"/>
      <c r="Y116" s="105"/>
      <c r="Z116" s="105">
        <v>300</v>
      </c>
      <c r="AA116" s="105"/>
      <c r="AB116" s="85">
        <v>300</v>
      </c>
      <c r="AC116" s="105">
        <v>4442.5</v>
      </c>
      <c r="AD116" s="105"/>
      <c r="AE116" s="105">
        <v>1037.2050000000002</v>
      </c>
      <c r="AF116" s="105">
        <v>116.39744999999999</v>
      </c>
      <c r="AG116" s="85">
        <v>23626.102450000002</v>
      </c>
      <c r="AH116" s="85">
        <v>283513.22940000001</v>
      </c>
      <c r="AI116" s="105">
        <v>2400</v>
      </c>
      <c r="AJ116" s="105">
        <v>3600</v>
      </c>
      <c r="AK116" s="105">
        <v>0</v>
      </c>
      <c r="AL116" s="85">
        <v>289513.22940000001</v>
      </c>
      <c r="AM116" s="106"/>
    </row>
    <row r="117" spans="1:39" s="107" customFormat="1" ht="13.5" x14ac:dyDescent="0.25">
      <c r="A117" s="260"/>
      <c r="B117" s="267"/>
      <c r="C117" s="267"/>
      <c r="D117" s="108" t="s">
        <v>227</v>
      </c>
      <c r="E117" s="103">
        <v>71</v>
      </c>
      <c r="F117" s="39">
        <v>23</v>
      </c>
      <c r="G117" s="39"/>
      <c r="H117" s="39"/>
      <c r="I117" s="39"/>
      <c r="J117" s="104">
        <v>23</v>
      </c>
      <c r="K117" s="105"/>
      <c r="L117" s="105"/>
      <c r="M117" s="85">
        <v>0</v>
      </c>
      <c r="N117" s="105">
        <v>40200.549999999981</v>
      </c>
      <c r="O117" s="105">
        <v>21646.450000000004</v>
      </c>
      <c r="P117" s="105">
        <v>0</v>
      </c>
      <c r="Q117" s="85">
        <v>61846.999999999985</v>
      </c>
      <c r="R117" s="105"/>
      <c r="S117" s="105"/>
      <c r="T117" s="105"/>
      <c r="U117" s="85">
        <v>0</v>
      </c>
      <c r="V117" s="105"/>
      <c r="W117" s="105"/>
      <c r="X117" s="105"/>
      <c r="Y117" s="105"/>
      <c r="Z117" s="105">
        <v>1500</v>
      </c>
      <c r="AA117" s="105"/>
      <c r="AB117" s="85">
        <v>1500</v>
      </c>
      <c r="AC117" s="105">
        <v>14958.8</v>
      </c>
      <c r="AD117" s="105"/>
      <c r="AE117" s="105">
        <v>3618.049500000001</v>
      </c>
      <c r="AF117" s="105">
        <v>406.02555499999971</v>
      </c>
      <c r="AG117" s="85">
        <v>82329.875054999982</v>
      </c>
      <c r="AH117" s="85">
        <v>987958.5006599999</v>
      </c>
      <c r="AI117" s="105">
        <v>9200</v>
      </c>
      <c r="AJ117" s="105">
        <v>13800</v>
      </c>
      <c r="AK117" s="105">
        <v>0</v>
      </c>
      <c r="AL117" s="85">
        <v>1010958.5006599999</v>
      </c>
      <c r="AM117" s="106"/>
    </row>
    <row r="118" spans="1:39" s="113" customFormat="1" ht="13.5" x14ac:dyDescent="0.25">
      <c r="A118" s="260"/>
      <c r="B118" s="184" t="s">
        <v>228</v>
      </c>
      <c r="C118" s="109"/>
      <c r="D118" s="109"/>
      <c r="E118" s="117"/>
      <c r="F118" s="112">
        <v>41</v>
      </c>
      <c r="G118" s="112">
        <v>0</v>
      </c>
      <c r="H118" s="112">
        <v>1</v>
      </c>
      <c r="I118" s="112">
        <v>0</v>
      </c>
      <c r="J118" s="110">
        <v>42</v>
      </c>
      <c r="K118" s="35">
        <v>0</v>
      </c>
      <c r="L118" s="35">
        <v>0</v>
      </c>
      <c r="M118" s="35">
        <v>0</v>
      </c>
      <c r="N118" s="35">
        <v>80878.199999999983</v>
      </c>
      <c r="O118" s="35">
        <v>43549.8</v>
      </c>
      <c r="P118" s="35">
        <v>0</v>
      </c>
      <c r="Q118" s="35">
        <v>124428</v>
      </c>
      <c r="R118" s="35">
        <v>0</v>
      </c>
      <c r="S118" s="35">
        <v>0</v>
      </c>
      <c r="T118" s="35">
        <v>0</v>
      </c>
      <c r="U118" s="35">
        <v>0</v>
      </c>
      <c r="V118" s="35">
        <v>0</v>
      </c>
      <c r="W118" s="35">
        <v>0</v>
      </c>
      <c r="X118" s="35">
        <v>0</v>
      </c>
      <c r="Y118" s="35">
        <v>0</v>
      </c>
      <c r="Z118" s="35">
        <v>3900</v>
      </c>
      <c r="AA118" s="35">
        <v>0</v>
      </c>
      <c r="AB118" s="35">
        <v>3900</v>
      </c>
      <c r="AC118" s="35">
        <v>31750.240000000002</v>
      </c>
      <c r="AD118" s="35">
        <v>0</v>
      </c>
      <c r="AE118" s="35">
        <v>7279.0380000000005</v>
      </c>
      <c r="AF118" s="35">
        <v>816.86981999999966</v>
      </c>
      <c r="AG118" s="35">
        <v>168174.14782000001</v>
      </c>
      <c r="AH118" s="35">
        <v>2014350.3306249999</v>
      </c>
      <c r="AI118" s="35">
        <v>16800</v>
      </c>
      <c r="AJ118" s="35">
        <v>25200</v>
      </c>
      <c r="AK118" s="35">
        <v>0</v>
      </c>
      <c r="AL118" s="35">
        <v>2056350.3306249999</v>
      </c>
      <c r="AM118" s="106"/>
    </row>
    <row r="119" spans="1:39" s="107" customFormat="1" ht="13.5" x14ac:dyDescent="0.25">
      <c r="A119" s="260"/>
      <c r="B119" s="267" t="s">
        <v>229</v>
      </c>
      <c r="C119" s="267"/>
      <c r="D119" s="108" t="s">
        <v>230</v>
      </c>
      <c r="E119" s="103">
        <v>85</v>
      </c>
      <c r="F119" s="39">
        <v>7</v>
      </c>
      <c r="G119" s="39"/>
      <c r="H119" s="39"/>
      <c r="I119" s="39"/>
      <c r="J119" s="104">
        <v>7</v>
      </c>
      <c r="K119" s="105"/>
      <c r="L119" s="105"/>
      <c r="M119" s="85">
        <v>0</v>
      </c>
      <c r="N119" s="105">
        <v>15975.05</v>
      </c>
      <c r="O119" s="105">
        <v>8601.9500000000007</v>
      </c>
      <c r="P119" s="105">
        <v>0</v>
      </c>
      <c r="Q119" s="85">
        <v>24577</v>
      </c>
      <c r="R119" s="105">
        <v>400</v>
      </c>
      <c r="S119" s="105"/>
      <c r="T119" s="105"/>
      <c r="U119" s="85">
        <v>400</v>
      </c>
      <c r="V119" s="105"/>
      <c r="W119" s="105"/>
      <c r="X119" s="105"/>
      <c r="Y119" s="105">
        <v>2250</v>
      </c>
      <c r="Z119" s="105"/>
      <c r="AA119" s="105"/>
      <c r="AB119" s="85">
        <v>2250</v>
      </c>
      <c r="AC119" s="105"/>
      <c r="AD119" s="105"/>
      <c r="AE119" s="105">
        <v>1437.7544999999998</v>
      </c>
      <c r="AF119" s="105">
        <v>161.34800499999997</v>
      </c>
      <c r="AG119" s="85">
        <v>28826.102504999999</v>
      </c>
      <c r="AH119" s="85">
        <v>345913.23006000009</v>
      </c>
      <c r="AI119" s="105">
        <v>2800</v>
      </c>
      <c r="AJ119" s="105">
        <v>4200</v>
      </c>
      <c r="AK119" s="105">
        <v>0</v>
      </c>
      <c r="AL119" s="85">
        <v>352913.23006000009</v>
      </c>
      <c r="AM119" s="106"/>
    </row>
    <row r="120" spans="1:39" s="107" customFormat="1" ht="13.5" x14ac:dyDescent="0.25">
      <c r="A120" s="260"/>
      <c r="B120" s="267"/>
      <c r="C120" s="267"/>
      <c r="D120" s="102" t="s">
        <v>231</v>
      </c>
      <c r="E120" s="103">
        <v>84</v>
      </c>
      <c r="F120" s="39"/>
      <c r="G120" s="39"/>
      <c r="H120" s="39"/>
      <c r="I120" s="39"/>
      <c r="J120" s="104">
        <v>0</v>
      </c>
      <c r="K120" s="105"/>
      <c r="L120" s="105"/>
      <c r="M120" s="85">
        <v>0</v>
      </c>
      <c r="N120" s="105"/>
      <c r="O120" s="105"/>
      <c r="P120" s="105"/>
      <c r="Q120" s="85">
        <v>0</v>
      </c>
      <c r="R120" s="105"/>
      <c r="S120" s="105"/>
      <c r="T120" s="105"/>
      <c r="U120" s="85">
        <v>0</v>
      </c>
      <c r="V120" s="105"/>
      <c r="W120" s="105"/>
      <c r="X120" s="105"/>
      <c r="Y120" s="105"/>
      <c r="Z120" s="105"/>
      <c r="AA120" s="105"/>
      <c r="AB120" s="85">
        <v>0</v>
      </c>
      <c r="AC120" s="105"/>
      <c r="AD120" s="105"/>
      <c r="AE120" s="105"/>
      <c r="AF120" s="105"/>
      <c r="AG120" s="85">
        <v>0</v>
      </c>
      <c r="AH120" s="85">
        <v>0</v>
      </c>
      <c r="AI120" s="105"/>
      <c r="AJ120" s="105"/>
      <c r="AK120" s="105"/>
      <c r="AL120" s="85">
        <v>0</v>
      </c>
      <c r="AM120" s="106"/>
    </row>
    <row r="121" spans="1:39" s="107" customFormat="1" ht="13.5" x14ac:dyDescent="0.25">
      <c r="A121" s="260"/>
      <c r="B121" s="267"/>
      <c r="C121" s="267"/>
      <c r="D121" s="102" t="s">
        <v>232</v>
      </c>
      <c r="E121" s="103">
        <v>83</v>
      </c>
      <c r="F121" s="39"/>
      <c r="G121" s="39"/>
      <c r="H121" s="39"/>
      <c r="I121" s="39"/>
      <c r="J121" s="104">
        <v>0</v>
      </c>
      <c r="K121" s="105"/>
      <c r="L121" s="105"/>
      <c r="M121" s="85">
        <v>0</v>
      </c>
      <c r="N121" s="105"/>
      <c r="O121" s="105"/>
      <c r="P121" s="105"/>
      <c r="Q121" s="85">
        <v>0</v>
      </c>
      <c r="R121" s="105"/>
      <c r="S121" s="105"/>
      <c r="T121" s="105"/>
      <c r="U121" s="85">
        <v>0</v>
      </c>
      <c r="V121" s="105"/>
      <c r="W121" s="105"/>
      <c r="X121" s="105"/>
      <c r="Y121" s="105"/>
      <c r="Z121" s="105"/>
      <c r="AA121" s="105"/>
      <c r="AB121" s="85">
        <v>0</v>
      </c>
      <c r="AC121" s="105"/>
      <c r="AD121" s="105"/>
      <c r="AE121" s="105"/>
      <c r="AF121" s="105"/>
      <c r="AG121" s="85">
        <v>0</v>
      </c>
      <c r="AH121" s="85">
        <v>0</v>
      </c>
      <c r="AI121" s="105"/>
      <c r="AJ121" s="105"/>
      <c r="AK121" s="105"/>
      <c r="AL121" s="85">
        <v>0</v>
      </c>
      <c r="AM121" s="106"/>
    </row>
    <row r="122" spans="1:39" s="107" customFormat="1" ht="13.5" x14ac:dyDescent="0.25">
      <c r="A122" s="260"/>
      <c r="B122" s="267"/>
      <c r="C122" s="267"/>
      <c r="D122" s="102" t="s">
        <v>233</v>
      </c>
      <c r="E122" s="103">
        <v>82</v>
      </c>
      <c r="F122" s="39"/>
      <c r="G122" s="39"/>
      <c r="H122" s="39"/>
      <c r="I122" s="39"/>
      <c r="J122" s="104">
        <v>0</v>
      </c>
      <c r="K122" s="105"/>
      <c r="L122" s="105"/>
      <c r="M122" s="85">
        <v>0</v>
      </c>
      <c r="N122" s="105"/>
      <c r="O122" s="105"/>
      <c r="P122" s="105"/>
      <c r="Q122" s="85">
        <v>0</v>
      </c>
      <c r="R122" s="105"/>
      <c r="S122" s="105"/>
      <c r="T122" s="105"/>
      <c r="U122" s="85">
        <v>0</v>
      </c>
      <c r="V122" s="105"/>
      <c r="W122" s="105"/>
      <c r="X122" s="105"/>
      <c r="Y122" s="105"/>
      <c r="Z122" s="105"/>
      <c r="AA122" s="105"/>
      <c r="AB122" s="85">
        <v>0</v>
      </c>
      <c r="AC122" s="105"/>
      <c r="AD122" s="105"/>
      <c r="AE122" s="105"/>
      <c r="AF122" s="105"/>
      <c r="AG122" s="85">
        <v>0</v>
      </c>
      <c r="AH122" s="85">
        <v>0</v>
      </c>
      <c r="AI122" s="105"/>
      <c r="AJ122" s="105"/>
      <c r="AK122" s="105"/>
      <c r="AL122" s="85">
        <v>0</v>
      </c>
      <c r="AM122" s="106"/>
    </row>
    <row r="123" spans="1:39" s="107" customFormat="1" ht="13.5" x14ac:dyDescent="0.25">
      <c r="A123" s="260"/>
      <c r="B123" s="267"/>
      <c r="C123" s="267"/>
      <c r="D123" s="108" t="s">
        <v>234</v>
      </c>
      <c r="E123" s="103">
        <v>81</v>
      </c>
      <c r="F123" s="39">
        <v>2</v>
      </c>
      <c r="G123" s="39"/>
      <c r="H123" s="39"/>
      <c r="I123" s="39"/>
      <c r="J123" s="104">
        <v>2</v>
      </c>
      <c r="K123" s="105"/>
      <c r="L123" s="105"/>
      <c r="M123" s="85">
        <v>0</v>
      </c>
      <c r="N123" s="105">
        <v>3495.7</v>
      </c>
      <c r="O123" s="105">
        <v>1882.3</v>
      </c>
      <c r="P123" s="105">
        <v>0</v>
      </c>
      <c r="Q123" s="85">
        <v>5378</v>
      </c>
      <c r="R123" s="105"/>
      <c r="S123" s="105"/>
      <c r="T123" s="105"/>
      <c r="U123" s="85">
        <v>0</v>
      </c>
      <c r="V123" s="105"/>
      <c r="W123" s="105"/>
      <c r="X123" s="105"/>
      <c r="Y123" s="105"/>
      <c r="Z123" s="105"/>
      <c r="AA123" s="105"/>
      <c r="AB123" s="85">
        <v>0</v>
      </c>
      <c r="AC123" s="105"/>
      <c r="AD123" s="105"/>
      <c r="AE123" s="105">
        <v>314.613</v>
      </c>
      <c r="AF123" s="105">
        <v>35.306569999999994</v>
      </c>
      <c r="AG123" s="85">
        <v>5727.91957</v>
      </c>
      <c r="AH123" s="85">
        <v>68735.034840000008</v>
      </c>
      <c r="AI123" s="105">
        <v>800</v>
      </c>
      <c r="AJ123" s="105">
        <v>1200</v>
      </c>
      <c r="AK123" s="105">
        <v>0</v>
      </c>
      <c r="AL123" s="85">
        <v>70735.034840000008</v>
      </c>
      <c r="AM123" s="106"/>
    </row>
    <row r="124" spans="1:39" s="113" customFormat="1" ht="13.5" x14ac:dyDescent="0.25">
      <c r="A124" s="260"/>
      <c r="B124" s="184" t="s">
        <v>235</v>
      </c>
      <c r="C124" s="109"/>
      <c r="D124" s="109"/>
      <c r="E124" s="117"/>
      <c r="F124" s="112">
        <v>9</v>
      </c>
      <c r="G124" s="112">
        <v>0</v>
      </c>
      <c r="H124" s="112">
        <v>0</v>
      </c>
      <c r="I124" s="112">
        <v>0</v>
      </c>
      <c r="J124" s="110">
        <v>9</v>
      </c>
      <c r="K124" s="35">
        <v>0</v>
      </c>
      <c r="L124" s="35">
        <v>0</v>
      </c>
      <c r="M124" s="35">
        <v>0</v>
      </c>
      <c r="N124" s="35">
        <v>19470.75</v>
      </c>
      <c r="O124" s="35">
        <v>10484.25</v>
      </c>
      <c r="P124" s="35">
        <v>0</v>
      </c>
      <c r="Q124" s="35">
        <v>29955</v>
      </c>
      <c r="R124" s="35">
        <v>400</v>
      </c>
      <c r="S124" s="35">
        <v>0</v>
      </c>
      <c r="T124" s="35">
        <v>0</v>
      </c>
      <c r="U124" s="35">
        <v>400</v>
      </c>
      <c r="V124" s="35">
        <v>0</v>
      </c>
      <c r="W124" s="35">
        <v>0</v>
      </c>
      <c r="X124" s="35">
        <v>0</v>
      </c>
      <c r="Y124" s="35">
        <v>2250</v>
      </c>
      <c r="Z124" s="35">
        <v>0</v>
      </c>
      <c r="AA124" s="35">
        <v>0</v>
      </c>
      <c r="AB124" s="35">
        <v>2250</v>
      </c>
      <c r="AC124" s="35">
        <v>0</v>
      </c>
      <c r="AD124" s="35">
        <v>0</v>
      </c>
      <c r="AE124" s="35">
        <v>1752.3674999999998</v>
      </c>
      <c r="AF124" s="35">
        <v>196.65457499999997</v>
      </c>
      <c r="AG124" s="35">
        <v>34554.022075000001</v>
      </c>
      <c r="AH124" s="35">
        <v>414648.26490000007</v>
      </c>
      <c r="AI124" s="35">
        <v>3600</v>
      </c>
      <c r="AJ124" s="35">
        <v>5400</v>
      </c>
      <c r="AK124" s="35">
        <v>0</v>
      </c>
      <c r="AL124" s="35">
        <v>423648.26490000007</v>
      </c>
      <c r="AM124" s="106"/>
    </row>
    <row r="125" spans="1:39" s="107" customFormat="1" ht="13.5" x14ac:dyDescent="0.25">
      <c r="A125" s="260"/>
      <c r="B125" s="268" t="s">
        <v>236</v>
      </c>
      <c r="C125" s="269"/>
      <c r="D125" s="108" t="s">
        <v>237</v>
      </c>
      <c r="E125" s="103">
        <v>28</v>
      </c>
      <c r="F125" s="39">
        <v>19</v>
      </c>
      <c r="G125" s="39"/>
      <c r="H125" s="39">
        <v>3</v>
      </c>
      <c r="I125" s="39"/>
      <c r="J125" s="104">
        <v>22</v>
      </c>
      <c r="K125" s="105"/>
      <c r="L125" s="105"/>
      <c r="M125" s="85">
        <v>0</v>
      </c>
      <c r="N125" s="105">
        <v>50207.300000000017</v>
      </c>
      <c r="O125" s="105">
        <v>27034.69999999999</v>
      </c>
      <c r="P125" s="105">
        <v>0</v>
      </c>
      <c r="Q125" s="85">
        <v>77242</v>
      </c>
      <c r="R125" s="105">
        <v>400</v>
      </c>
      <c r="S125" s="105"/>
      <c r="T125" s="105"/>
      <c r="U125" s="85">
        <v>400</v>
      </c>
      <c r="V125" s="105"/>
      <c r="W125" s="105"/>
      <c r="X125" s="105"/>
      <c r="Y125" s="105"/>
      <c r="Z125" s="105">
        <v>2400</v>
      </c>
      <c r="AA125" s="105"/>
      <c r="AB125" s="85">
        <v>2400</v>
      </c>
      <c r="AC125" s="105">
        <v>18521.93</v>
      </c>
      <c r="AD125" s="105"/>
      <c r="AE125" s="105">
        <v>4518.6570000000011</v>
      </c>
      <c r="AF125" s="105">
        <v>507.09372999999988</v>
      </c>
      <c r="AG125" s="85">
        <v>103589.68072999999</v>
      </c>
      <c r="AH125" s="85">
        <v>1213160.6230400002</v>
      </c>
      <c r="AI125" s="105">
        <v>8800</v>
      </c>
      <c r="AJ125" s="105">
        <v>13200</v>
      </c>
      <c r="AK125" s="105">
        <v>0</v>
      </c>
      <c r="AL125" s="85">
        <v>1235160.6230400002</v>
      </c>
      <c r="AM125" s="106"/>
    </row>
    <row r="126" spans="1:39" s="107" customFormat="1" ht="13.5" x14ac:dyDescent="0.25">
      <c r="A126" s="260"/>
      <c r="B126" s="270"/>
      <c r="C126" s="271"/>
      <c r="D126" s="108" t="s">
        <v>238</v>
      </c>
      <c r="E126" s="103">
        <v>27</v>
      </c>
      <c r="F126" s="39">
        <v>1</v>
      </c>
      <c r="G126" s="39"/>
      <c r="H126" s="39"/>
      <c r="I126" s="39"/>
      <c r="J126" s="104">
        <v>1</v>
      </c>
      <c r="K126" s="105"/>
      <c r="L126" s="105"/>
      <c r="M126" s="85">
        <v>0</v>
      </c>
      <c r="N126" s="105">
        <v>2141.1</v>
      </c>
      <c r="O126" s="105">
        <v>1152.9000000000001</v>
      </c>
      <c r="P126" s="105"/>
      <c r="Q126" s="85">
        <v>3294</v>
      </c>
      <c r="R126" s="105"/>
      <c r="S126" s="105"/>
      <c r="T126" s="105"/>
      <c r="U126" s="85">
        <v>0</v>
      </c>
      <c r="V126" s="105"/>
      <c r="W126" s="105"/>
      <c r="X126" s="105"/>
      <c r="Y126" s="105"/>
      <c r="Z126" s="105"/>
      <c r="AA126" s="105"/>
      <c r="AB126" s="85">
        <v>0</v>
      </c>
      <c r="AC126" s="105">
        <v>597</v>
      </c>
      <c r="AD126" s="105"/>
      <c r="AE126" s="105">
        <v>192.69899999999998</v>
      </c>
      <c r="AF126" s="105">
        <v>21.625109999999999</v>
      </c>
      <c r="AG126" s="85">
        <v>4105.3241100000005</v>
      </c>
      <c r="AH126" s="85">
        <v>49263.889320000002</v>
      </c>
      <c r="AI126" s="105">
        <v>400</v>
      </c>
      <c r="AJ126" s="105">
        <v>600</v>
      </c>
      <c r="AK126" s="105">
        <v>0</v>
      </c>
      <c r="AL126" s="85">
        <v>50263.889320000002</v>
      </c>
      <c r="AM126" s="106"/>
    </row>
    <row r="127" spans="1:39" s="107" customFormat="1" ht="13.5" x14ac:dyDescent="0.25">
      <c r="A127" s="260"/>
      <c r="B127" s="270"/>
      <c r="C127" s="271"/>
      <c r="D127" s="108" t="s">
        <v>239</v>
      </c>
      <c r="E127" s="103">
        <v>26</v>
      </c>
      <c r="F127" s="39">
        <v>1</v>
      </c>
      <c r="G127" s="39"/>
      <c r="H127" s="39"/>
      <c r="I127" s="39"/>
      <c r="J127" s="104">
        <v>1</v>
      </c>
      <c r="K127" s="105"/>
      <c r="L127" s="105"/>
      <c r="M127" s="85">
        <v>0</v>
      </c>
      <c r="N127" s="105">
        <v>2024.75</v>
      </c>
      <c r="O127" s="105">
        <v>1090.25</v>
      </c>
      <c r="P127" s="105"/>
      <c r="Q127" s="85">
        <v>3115</v>
      </c>
      <c r="R127" s="105"/>
      <c r="S127" s="105"/>
      <c r="T127" s="105"/>
      <c r="U127" s="85">
        <v>0</v>
      </c>
      <c r="V127" s="105"/>
      <c r="W127" s="105"/>
      <c r="X127" s="105"/>
      <c r="Y127" s="105">
        <v>450</v>
      </c>
      <c r="Z127" s="105">
        <v>300</v>
      </c>
      <c r="AA127" s="105"/>
      <c r="AB127" s="85">
        <v>750</v>
      </c>
      <c r="AC127" s="105">
        <v>1357.18</v>
      </c>
      <c r="AD127" s="105"/>
      <c r="AE127" s="105">
        <v>182.22749999999999</v>
      </c>
      <c r="AF127" s="105">
        <v>20.449974999999998</v>
      </c>
      <c r="AG127" s="85">
        <v>5424.8574750000007</v>
      </c>
      <c r="AH127" s="85">
        <v>65098.289700000008</v>
      </c>
      <c r="AI127" s="105">
        <v>400</v>
      </c>
      <c r="AJ127" s="105">
        <v>600</v>
      </c>
      <c r="AK127" s="105">
        <v>0</v>
      </c>
      <c r="AL127" s="85">
        <v>66098.289700000008</v>
      </c>
      <c r="AM127" s="106"/>
    </row>
    <row r="128" spans="1:39" s="107" customFormat="1" ht="13.5" x14ac:dyDescent="0.25">
      <c r="A128" s="260"/>
      <c r="B128" s="270"/>
      <c r="C128" s="271"/>
      <c r="D128" s="108" t="s">
        <v>240</v>
      </c>
      <c r="E128" s="103">
        <v>25</v>
      </c>
      <c r="F128" s="39">
        <v>12</v>
      </c>
      <c r="G128" s="39"/>
      <c r="H128" s="39"/>
      <c r="I128" s="39"/>
      <c r="J128" s="104">
        <v>12</v>
      </c>
      <c r="K128" s="105"/>
      <c r="L128" s="105"/>
      <c r="M128" s="85">
        <v>0</v>
      </c>
      <c r="N128" s="105">
        <v>23049</v>
      </c>
      <c r="O128" s="105">
        <v>12411</v>
      </c>
      <c r="P128" s="105"/>
      <c r="Q128" s="85">
        <v>35460</v>
      </c>
      <c r="R128" s="105">
        <v>0</v>
      </c>
      <c r="S128" s="105"/>
      <c r="T128" s="105"/>
      <c r="U128" s="85">
        <v>0</v>
      </c>
      <c r="V128" s="105"/>
      <c r="W128" s="105"/>
      <c r="X128" s="105"/>
      <c r="Y128" s="105"/>
      <c r="Z128" s="105">
        <v>1200</v>
      </c>
      <c r="AA128" s="105"/>
      <c r="AB128" s="85">
        <v>1200</v>
      </c>
      <c r="AC128" s="105">
        <v>11950.94</v>
      </c>
      <c r="AD128" s="105"/>
      <c r="AE128" s="105">
        <v>2074.4100000000003</v>
      </c>
      <c r="AF128" s="105">
        <v>232.79489999999998</v>
      </c>
      <c r="AG128" s="85">
        <v>50918.144900000007</v>
      </c>
      <c r="AH128" s="85">
        <v>611017.73879999993</v>
      </c>
      <c r="AI128" s="105">
        <v>4800</v>
      </c>
      <c r="AJ128" s="105">
        <v>7200</v>
      </c>
      <c r="AK128" s="105">
        <v>0</v>
      </c>
      <c r="AL128" s="85">
        <v>623017.73879999993</v>
      </c>
      <c r="AM128" s="106"/>
    </row>
    <row r="129" spans="1:39" s="107" customFormat="1" ht="13.5" x14ac:dyDescent="0.25">
      <c r="A129" s="260"/>
      <c r="B129" s="272"/>
      <c r="C129" s="273"/>
      <c r="D129" s="108" t="s">
        <v>241</v>
      </c>
      <c r="E129" s="103">
        <v>24</v>
      </c>
      <c r="F129" s="39">
        <v>24</v>
      </c>
      <c r="G129" s="39"/>
      <c r="H129" s="39"/>
      <c r="I129" s="39"/>
      <c r="J129" s="104">
        <v>24</v>
      </c>
      <c r="K129" s="105"/>
      <c r="L129" s="105"/>
      <c r="M129" s="85">
        <v>0</v>
      </c>
      <c r="N129" s="105">
        <v>41948.39999999998</v>
      </c>
      <c r="O129" s="105">
        <v>22587.600000000006</v>
      </c>
      <c r="P129" s="105">
        <v>0</v>
      </c>
      <c r="Q129" s="85">
        <v>64535.999999999985</v>
      </c>
      <c r="R129" s="105">
        <v>800</v>
      </c>
      <c r="S129" s="105"/>
      <c r="T129" s="105"/>
      <c r="U129" s="85">
        <v>800</v>
      </c>
      <c r="V129" s="105"/>
      <c r="W129" s="105"/>
      <c r="X129" s="105"/>
      <c r="Y129" s="105">
        <v>900</v>
      </c>
      <c r="Z129" s="105">
        <v>2400</v>
      </c>
      <c r="AA129" s="105"/>
      <c r="AB129" s="85">
        <v>3300</v>
      </c>
      <c r="AC129" s="105">
        <v>22121.830000000005</v>
      </c>
      <c r="AD129" s="105"/>
      <c r="AE129" s="105">
        <v>3775.3560000000011</v>
      </c>
      <c r="AF129" s="105">
        <v>423.6788399999997</v>
      </c>
      <c r="AG129" s="85">
        <v>94956.86483999998</v>
      </c>
      <c r="AH129" s="85">
        <v>1139482.3780799999</v>
      </c>
      <c r="AI129" s="105">
        <v>9600</v>
      </c>
      <c r="AJ129" s="105">
        <v>14400</v>
      </c>
      <c r="AK129" s="105">
        <v>0</v>
      </c>
      <c r="AL129" s="85">
        <v>1163482.3780799999</v>
      </c>
      <c r="AM129" s="106"/>
    </row>
    <row r="130" spans="1:39" s="113" customFormat="1" ht="13.5" x14ac:dyDescent="0.25">
      <c r="A130" s="260"/>
      <c r="B130" s="184" t="s">
        <v>242</v>
      </c>
      <c r="C130" s="109"/>
      <c r="D130" s="109"/>
      <c r="E130" s="117"/>
      <c r="F130" s="112">
        <v>57</v>
      </c>
      <c r="G130" s="112">
        <v>0</v>
      </c>
      <c r="H130" s="112">
        <v>3</v>
      </c>
      <c r="I130" s="112">
        <v>0</v>
      </c>
      <c r="J130" s="110">
        <v>60</v>
      </c>
      <c r="K130" s="35">
        <v>0</v>
      </c>
      <c r="L130" s="35">
        <v>0</v>
      </c>
      <c r="M130" s="35">
        <v>0</v>
      </c>
      <c r="N130" s="35">
        <v>119370.55</v>
      </c>
      <c r="O130" s="35">
        <v>64276.45</v>
      </c>
      <c r="P130" s="35">
        <v>0</v>
      </c>
      <c r="Q130" s="35">
        <v>183647</v>
      </c>
      <c r="R130" s="35">
        <v>1200</v>
      </c>
      <c r="S130" s="35">
        <v>0</v>
      </c>
      <c r="T130" s="35">
        <v>0</v>
      </c>
      <c r="U130" s="35">
        <v>1200</v>
      </c>
      <c r="V130" s="35">
        <v>0</v>
      </c>
      <c r="W130" s="35">
        <v>0</v>
      </c>
      <c r="X130" s="35">
        <v>0</v>
      </c>
      <c r="Y130" s="35">
        <v>1350</v>
      </c>
      <c r="Z130" s="35">
        <v>6300</v>
      </c>
      <c r="AA130" s="35">
        <v>0</v>
      </c>
      <c r="AB130" s="35">
        <v>7650</v>
      </c>
      <c r="AC130" s="35">
        <v>54548.880000000005</v>
      </c>
      <c r="AD130" s="35">
        <v>0</v>
      </c>
      <c r="AE130" s="35">
        <v>10743.349500000002</v>
      </c>
      <c r="AF130" s="35">
        <v>1205.6425549999994</v>
      </c>
      <c r="AG130" s="35">
        <v>258994.87205499999</v>
      </c>
      <c r="AH130" s="35">
        <v>3078022.9189400002</v>
      </c>
      <c r="AI130" s="35">
        <v>24000</v>
      </c>
      <c r="AJ130" s="35">
        <v>36000</v>
      </c>
      <c r="AK130" s="35">
        <v>0</v>
      </c>
      <c r="AL130" s="35">
        <v>3138022.9189400002</v>
      </c>
      <c r="AM130" s="106"/>
    </row>
    <row r="131" spans="1:39" s="107" customFormat="1" ht="13.5" x14ac:dyDescent="0.25">
      <c r="A131" s="260"/>
      <c r="B131" s="268" t="s">
        <v>243</v>
      </c>
      <c r="C131" s="269"/>
      <c r="D131" s="102" t="s">
        <v>244</v>
      </c>
      <c r="E131" s="103">
        <v>37</v>
      </c>
      <c r="F131" s="39"/>
      <c r="G131" s="39"/>
      <c r="H131" s="39"/>
      <c r="I131" s="39"/>
      <c r="J131" s="104">
        <v>0</v>
      </c>
      <c r="K131" s="105"/>
      <c r="L131" s="105"/>
      <c r="M131" s="85">
        <v>0</v>
      </c>
      <c r="N131" s="105"/>
      <c r="O131" s="105"/>
      <c r="P131" s="105"/>
      <c r="Q131" s="85">
        <v>0</v>
      </c>
      <c r="R131" s="105"/>
      <c r="S131" s="105"/>
      <c r="T131" s="105"/>
      <c r="U131" s="85">
        <v>0</v>
      </c>
      <c r="V131" s="105"/>
      <c r="W131" s="105"/>
      <c r="X131" s="105"/>
      <c r="Y131" s="105"/>
      <c r="Z131" s="105"/>
      <c r="AA131" s="105"/>
      <c r="AB131" s="85">
        <v>0</v>
      </c>
      <c r="AC131" s="105"/>
      <c r="AD131" s="105"/>
      <c r="AE131" s="105"/>
      <c r="AF131" s="105"/>
      <c r="AG131" s="85">
        <v>0</v>
      </c>
      <c r="AH131" s="85">
        <v>0</v>
      </c>
      <c r="AI131" s="105"/>
      <c r="AJ131" s="105"/>
      <c r="AK131" s="105"/>
      <c r="AL131" s="85">
        <v>0</v>
      </c>
      <c r="AM131" s="106"/>
    </row>
    <row r="132" spans="1:39" s="107" customFormat="1" ht="13.5" x14ac:dyDescent="0.25">
      <c r="A132" s="260"/>
      <c r="B132" s="270"/>
      <c r="C132" s="271"/>
      <c r="D132" s="102" t="s">
        <v>245</v>
      </c>
      <c r="E132" s="103">
        <v>36</v>
      </c>
      <c r="F132" s="39"/>
      <c r="G132" s="39"/>
      <c r="H132" s="39"/>
      <c r="I132" s="39"/>
      <c r="J132" s="104">
        <v>0</v>
      </c>
      <c r="K132" s="105"/>
      <c r="L132" s="105"/>
      <c r="M132" s="85">
        <v>0</v>
      </c>
      <c r="N132" s="105"/>
      <c r="O132" s="105"/>
      <c r="P132" s="105"/>
      <c r="Q132" s="85">
        <v>0</v>
      </c>
      <c r="R132" s="105"/>
      <c r="S132" s="105"/>
      <c r="T132" s="105"/>
      <c r="U132" s="85">
        <v>0</v>
      </c>
      <c r="V132" s="105"/>
      <c r="W132" s="105"/>
      <c r="X132" s="105"/>
      <c r="Y132" s="105"/>
      <c r="Z132" s="105"/>
      <c r="AA132" s="105"/>
      <c r="AB132" s="85">
        <v>0</v>
      </c>
      <c r="AC132" s="105"/>
      <c r="AD132" s="105"/>
      <c r="AE132" s="105"/>
      <c r="AF132" s="105"/>
      <c r="AG132" s="85">
        <v>0</v>
      </c>
      <c r="AH132" s="85">
        <v>0</v>
      </c>
      <c r="AI132" s="105"/>
      <c r="AJ132" s="105"/>
      <c r="AK132" s="105"/>
      <c r="AL132" s="85">
        <v>0</v>
      </c>
      <c r="AM132" s="106"/>
    </row>
    <row r="133" spans="1:39" s="107" customFormat="1" ht="13.5" x14ac:dyDescent="0.25">
      <c r="A133" s="260"/>
      <c r="B133" s="270"/>
      <c r="C133" s="271"/>
      <c r="D133" s="102" t="s">
        <v>246</v>
      </c>
      <c r="E133" s="103">
        <v>35</v>
      </c>
      <c r="F133" s="39"/>
      <c r="G133" s="39"/>
      <c r="H133" s="39"/>
      <c r="I133" s="39"/>
      <c r="J133" s="104">
        <v>0</v>
      </c>
      <c r="K133" s="105"/>
      <c r="L133" s="105"/>
      <c r="M133" s="85">
        <v>0</v>
      </c>
      <c r="N133" s="105"/>
      <c r="O133" s="105"/>
      <c r="P133" s="105"/>
      <c r="Q133" s="85">
        <v>0</v>
      </c>
      <c r="R133" s="105"/>
      <c r="S133" s="105"/>
      <c r="T133" s="105"/>
      <c r="U133" s="85">
        <v>0</v>
      </c>
      <c r="V133" s="105"/>
      <c r="W133" s="105"/>
      <c r="X133" s="105"/>
      <c r="Y133" s="105"/>
      <c r="Z133" s="105"/>
      <c r="AA133" s="105"/>
      <c r="AB133" s="85">
        <v>0</v>
      </c>
      <c r="AC133" s="105"/>
      <c r="AD133" s="105"/>
      <c r="AE133" s="105"/>
      <c r="AF133" s="105"/>
      <c r="AG133" s="85">
        <v>0</v>
      </c>
      <c r="AH133" s="85">
        <v>0</v>
      </c>
      <c r="AI133" s="105"/>
      <c r="AJ133" s="105"/>
      <c r="AK133" s="105"/>
      <c r="AL133" s="85">
        <v>0</v>
      </c>
      <c r="AM133" s="106"/>
    </row>
    <row r="134" spans="1:39" s="107" customFormat="1" ht="13.5" x14ac:dyDescent="0.25">
      <c r="A134" s="260"/>
      <c r="B134" s="270"/>
      <c r="C134" s="271"/>
      <c r="D134" s="102" t="s">
        <v>247</v>
      </c>
      <c r="E134" s="103">
        <v>34</v>
      </c>
      <c r="F134" s="39"/>
      <c r="G134" s="39"/>
      <c r="H134" s="39"/>
      <c r="I134" s="39"/>
      <c r="J134" s="104">
        <v>0</v>
      </c>
      <c r="K134" s="105"/>
      <c r="L134" s="105"/>
      <c r="M134" s="85">
        <v>0</v>
      </c>
      <c r="N134" s="105"/>
      <c r="O134" s="105"/>
      <c r="P134" s="105"/>
      <c r="Q134" s="85">
        <v>0</v>
      </c>
      <c r="R134" s="105"/>
      <c r="S134" s="105"/>
      <c r="T134" s="105"/>
      <c r="U134" s="85">
        <v>0</v>
      </c>
      <c r="V134" s="105"/>
      <c r="W134" s="105"/>
      <c r="X134" s="105"/>
      <c r="Y134" s="105"/>
      <c r="Z134" s="105"/>
      <c r="AA134" s="105"/>
      <c r="AB134" s="85">
        <v>0</v>
      </c>
      <c r="AC134" s="105"/>
      <c r="AD134" s="105"/>
      <c r="AE134" s="105"/>
      <c r="AF134" s="105"/>
      <c r="AG134" s="85">
        <v>0</v>
      </c>
      <c r="AH134" s="85">
        <v>0</v>
      </c>
      <c r="AI134" s="105"/>
      <c r="AJ134" s="105"/>
      <c r="AK134" s="105"/>
      <c r="AL134" s="85">
        <v>0</v>
      </c>
      <c r="AM134" s="106"/>
    </row>
    <row r="135" spans="1:39" s="107" customFormat="1" ht="13.5" x14ac:dyDescent="0.25">
      <c r="A135" s="260"/>
      <c r="B135" s="272"/>
      <c r="C135" s="273"/>
      <c r="D135" s="102" t="s">
        <v>248</v>
      </c>
      <c r="E135" s="103">
        <v>33</v>
      </c>
      <c r="F135" s="39"/>
      <c r="G135" s="39"/>
      <c r="H135" s="39"/>
      <c r="I135" s="39"/>
      <c r="J135" s="104">
        <v>0</v>
      </c>
      <c r="K135" s="105"/>
      <c r="L135" s="105"/>
      <c r="M135" s="85">
        <v>0</v>
      </c>
      <c r="N135" s="105"/>
      <c r="O135" s="105"/>
      <c r="P135" s="105"/>
      <c r="Q135" s="85">
        <v>0</v>
      </c>
      <c r="R135" s="105"/>
      <c r="S135" s="105"/>
      <c r="T135" s="105"/>
      <c r="U135" s="85">
        <v>0</v>
      </c>
      <c r="V135" s="105"/>
      <c r="W135" s="105"/>
      <c r="X135" s="105"/>
      <c r="Y135" s="105"/>
      <c r="Z135" s="105"/>
      <c r="AA135" s="105"/>
      <c r="AB135" s="85">
        <v>0</v>
      </c>
      <c r="AC135" s="105"/>
      <c r="AD135" s="105"/>
      <c r="AE135" s="105"/>
      <c r="AF135" s="105"/>
      <c r="AG135" s="85">
        <v>0</v>
      </c>
      <c r="AH135" s="85">
        <v>0</v>
      </c>
      <c r="AI135" s="105"/>
      <c r="AJ135" s="105"/>
      <c r="AK135" s="105"/>
      <c r="AL135" s="85">
        <v>0</v>
      </c>
      <c r="AM135" s="106"/>
    </row>
    <row r="136" spans="1:39" s="113" customFormat="1" ht="13.5" x14ac:dyDescent="0.25">
      <c r="A136" s="260"/>
      <c r="B136" s="184" t="s">
        <v>249</v>
      </c>
      <c r="C136" s="109"/>
      <c r="D136" s="109"/>
      <c r="E136" s="117"/>
      <c r="F136" s="112">
        <v>0</v>
      </c>
      <c r="G136" s="112">
        <v>0</v>
      </c>
      <c r="H136" s="112">
        <v>0</v>
      </c>
      <c r="I136" s="112">
        <v>0</v>
      </c>
      <c r="J136" s="110">
        <v>0</v>
      </c>
      <c r="K136" s="35">
        <v>0</v>
      </c>
      <c r="L136" s="35">
        <v>0</v>
      </c>
      <c r="M136" s="35">
        <v>0</v>
      </c>
      <c r="N136" s="35">
        <v>0</v>
      </c>
      <c r="O136" s="35">
        <v>0</v>
      </c>
      <c r="P136" s="35">
        <v>0</v>
      </c>
      <c r="Q136" s="35">
        <v>0</v>
      </c>
      <c r="R136" s="35">
        <v>0</v>
      </c>
      <c r="S136" s="35">
        <v>0</v>
      </c>
      <c r="T136" s="35">
        <v>0</v>
      </c>
      <c r="U136" s="35">
        <v>0</v>
      </c>
      <c r="V136" s="35">
        <v>0</v>
      </c>
      <c r="W136" s="35">
        <v>0</v>
      </c>
      <c r="X136" s="35">
        <v>0</v>
      </c>
      <c r="Y136" s="35">
        <v>0</v>
      </c>
      <c r="Z136" s="35">
        <v>0</v>
      </c>
      <c r="AA136" s="35">
        <v>0</v>
      </c>
      <c r="AB136" s="35">
        <v>0</v>
      </c>
      <c r="AC136" s="35">
        <v>0</v>
      </c>
      <c r="AD136" s="35">
        <v>0</v>
      </c>
      <c r="AE136" s="35">
        <v>0</v>
      </c>
      <c r="AF136" s="35">
        <v>0</v>
      </c>
      <c r="AG136" s="35">
        <v>0</v>
      </c>
      <c r="AH136" s="35">
        <v>0</v>
      </c>
      <c r="AI136" s="35">
        <v>0</v>
      </c>
      <c r="AJ136" s="35">
        <v>0</v>
      </c>
      <c r="AK136" s="35">
        <v>0</v>
      </c>
      <c r="AL136" s="35">
        <v>0</v>
      </c>
      <c r="AM136" s="106"/>
    </row>
    <row r="137" spans="1:39" s="107" customFormat="1" ht="13.5" x14ac:dyDescent="0.25">
      <c r="A137" s="260"/>
      <c r="B137" s="268" t="s">
        <v>250</v>
      </c>
      <c r="C137" s="269"/>
      <c r="D137" s="102" t="s">
        <v>251</v>
      </c>
      <c r="E137" s="103">
        <v>46</v>
      </c>
      <c r="F137" s="39"/>
      <c r="G137" s="39"/>
      <c r="H137" s="39"/>
      <c r="I137" s="39"/>
      <c r="J137" s="104">
        <v>0</v>
      </c>
      <c r="K137" s="105"/>
      <c r="L137" s="105"/>
      <c r="M137" s="85">
        <v>0</v>
      </c>
      <c r="N137" s="105"/>
      <c r="O137" s="105"/>
      <c r="P137" s="105"/>
      <c r="Q137" s="85">
        <v>0</v>
      </c>
      <c r="R137" s="105"/>
      <c r="S137" s="105"/>
      <c r="T137" s="105"/>
      <c r="U137" s="85">
        <v>0</v>
      </c>
      <c r="V137" s="105"/>
      <c r="W137" s="105"/>
      <c r="X137" s="105"/>
      <c r="Y137" s="105"/>
      <c r="Z137" s="105"/>
      <c r="AA137" s="105"/>
      <c r="AB137" s="85">
        <v>0</v>
      </c>
      <c r="AC137" s="105"/>
      <c r="AD137" s="105"/>
      <c r="AE137" s="105"/>
      <c r="AF137" s="105"/>
      <c r="AG137" s="85">
        <v>0</v>
      </c>
      <c r="AH137" s="85">
        <v>0</v>
      </c>
      <c r="AI137" s="105"/>
      <c r="AJ137" s="105"/>
      <c r="AK137" s="105"/>
      <c r="AL137" s="85">
        <v>0</v>
      </c>
      <c r="AM137" s="106"/>
    </row>
    <row r="138" spans="1:39" s="107" customFormat="1" ht="13.5" x14ac:dyDescent="0.25">
      <c r="A138" s="260"/>
      <c r="B138" s="270"/>
      <c r="C138" s="271"/>
      <c r="D138" s="102" t="s">
        <v>252</v>
      </c>
      <c r="E138" s="103">
        <v>45</v>
      </c>
      <c r="F138" s="39"/>
      <c r="G138" s="39"/>
      <c r="H138" s="39"/>
      <c r="I138" s="39"/>
      <c r="J138" s="104">
        <v>0</v>
      </c>
      <c r="K138" s="105"/>
      <c r="L138" s="105"/>
      <c r="M138" s="85">
        <v>0</v>
      </c>
      <c r="N138" s="105"/>
      <c r="O138" s="105"/>
      <c r="P138" s="105"/>
      <c r="Q138" s="85">
        <v>0</v>
      </c>
      <c r="R138" s="105"/>
      <c r="S138" s="105"/>
      <c r="T138" s="105"/>
      <c r="U138" s="85">
        <v>0</v>
      </c>
      <c r="V138" s="105"/>
      <c r="W138" s="105"/>
      <c r="X138" s="105"/>
      <c r="Y138" s="105"/>
      <c r="Z138" s="105"/>
      <c r="AA138" s="105"/>
      <c r="AB138" s="85">
        <v>0</v>
      </c>
      <c r="AC138" s="105"/>
      <c r="AD138" s="105"/>
      <c r="AE138" s="105"/>
      <c r="AF138" s="105"/>
      <c r="AG138" s="85">
        <v>0</v>
      </c>
      <c r="AH138" s="85">
        <v>0</v>
      </c>
      <c r="AI138" s="105"/>
      <c r="AJ138" s="105"/>
      <c r="AK138" s="105"/>
      <c r="AL138" s="85">
        <v>0</v>
      </c>
      <c r="AM138" s="106"/>
    </row>
    <row r="139" spans="1:39" s="107" customFormat="1" ht="13.5" x14ac:dyDescent="0.25">
      <c r="A139" s="260"/>
      <c r="B139" s="270"/>
      <c r="C139" s="271"/>
      <c r="D139" s="102" t="s">
        <v>253</v>
      </c>
      <c r="E139" s="103">
        <v>44</v>
      </c>
      <c r="F139" s="39"/>
      <c r="G139" s="39"/>
      <c r="H139" s="39"/>
      <c r="I139" s="39"/>
      <c r="J139" s="104">
        <v>0</v>
      </c>
      <c r="K139" s="105"/>
      <c r="L139" s="105"/>
      <c r="M139" s="85">
        <v>0</v>
      </c>
      <c r="N139" s="105"/>
      <c r="O139" s="105"/>
      <c r="P139" s="105"/>
      <c r="Q139" s="85">
        <v>0</v>
      </c>
      <c r="R139" s="105"/>
      <c r="S139" s="105"/>
      <c r="T139" s="105"/>
      <c r="U139" s="85">
        <v>0</v>
      </c>
      <c r="V139" s="105"/>
      <c r="W139" s="105"/>
      <c r="X139" s="105"/>
      <c r="Y139" s="105"/>
      <c r="Z139" s="105"/>
      <c r="AA139" s="105"/>
      <c r="AB139" s="85">
        <v>0</v>
      </c>
      <c r="AC139" s="105"/>
      <c r="AD139" s="105"/>
      <c r="AE139" s="105"/>
      <c r="AF139" s="105"/>
      <c r="AG139" s="85">
        <v>0</v>
      </c>
      <c r="AH139" s="85">
        <v>0</v>
      </c>
      <c r="AI139" s="105"/>
      <c r="AJ139" s="105"/>
      <c r="AK139" s="105"/>
      <c r="AL139" s="85">
        <v>0</v>
      </c>
      <c r="AM139" s="106"/>
    </row>
    <row r="140" spans="1:39" s="107" customFormat="1" ht="13.5" x14ac:dyDescent="0.25">
      <c r="A140" s="260"/>
      <c r="B140" s="270"/>
      <c r="C140" s="271"/>
      <c r="D140" s="102" t="s">
        <v>254</v>
      </c>
      <c r="E140" s="103">
        <v>43</v>
      </c>
      <c r="F140" s="39"/>
      <c r="G140" s="39"/>
      <c r="H140" s="39"/>
      <c r="I140" s="39"/>
      <c r="J140" s="104">
        <v>0</v>
      </c>
      <c r="K140" s="105"/>
      <c r="L140" s="105"/>
      <c r="M140" s="85">
        <v>0</v>
      </c>
      <c r="N140" s="105"/>
      <c r="O140" s="105"/>
      <c r="P140" s="105"/>
      <c r="Q140" s="85">
        <v>0</v>
      </c>
      <c r="R140" s="105"/>
      <c r="S140" s="105"/>
      <c r="T140" s="105"/>
      <c r="U140" s="85">
        <v>0</v>
      </c>
      <c r="V140" s="105"/>
      <c r="W140" s="105"/>
      <c r="X140" s="105"/>
      <c r="Y140" s="105"/>
      <c r="Z140" s="105"/>
      <c r="AA140" s="105"/>
      <c r="AB140" s="85">
        <v>0</v>
      </c>
      <c r="AC140" s="105"/>
      <c r="AD140" s="105"/>
      <c r="AE140" s="105"/>
      <c r="AF140" s="105"/>
      <c r="AG140" s="85">
        <v>0</v>
      </c>
      <c r="AH140" s="85">
        <v>0</v>
      </c>
      <c r="AI140" s="105"/>
      <c r="AJ140" s="105"/>
      <c r="AK140" s="105"/>
      <c r="AL140" s="85">
        <v>0</v>
      </c>
      <c r="AM140" s="106"/>
    </row>
    <row r="141" spans="1:39" s="107" customFormat="1" ht="13.5" x14ac:dyDescent="0.25">
      <c r="A141" s="260"/>
      <c r="B141" s="272"/>
      <c r="C141" s="273"/>
      <c r="D141" s="102" t="s">
        <v>255</v>
      </c>
      <c r="E141" s="103">
        <v>42</v>
      </c>
      <c r="F141" s="39"/>
      <c r="G141" s="39"/>
      <c r="H141" s="39"/>
      <c r="I141" s="39"/>
      <c r="J141" s="104">
        <v>0</v>
      </c>
      <c r="K141" s="105"/>
      <c r="L141" s="105"/>
      <c r="M141" s="85">
        <v>0</v>
      </c>
      <c r="N141" s="105"/>
      <c r="O141" s="105"/>
      <c r="P141" s="105"/>
      <c r="Q141" s="85">
        <v>0</v>
      </c>
      <c r="R141" s="105"/>
      <c r="S141" s="105"/>
      <c r="T141" s="105"/>
      <c r="U141" s="85">
        <v>0</v>
      </c>
      <c r="V141" s="105"/>
      <c r="W141" s="105"/>
      <c r="X141" s="105"/>
      <c r="Y141" s="105"/>
      <c r="Z141" s="105"/>
      <c r="AA141" s="105"/>
      <c r="AB141" s="85">
        <v>0</v>
      </c>
      <c r="AC141" s="105"/>
      <c r="AD141" s="105"/>
      <c r="AE141" s="105"/>
      <c r="AF141" s="105"/>
      <c r="AG141" s="85">
        <v>0</v>
      </c>
      <c r="AH141" s="85">
        <v>0</v>
      </c>
      <c r="AI141" s="105"/>
      <c r="AJ141" s="105"/>
      <c r="AK141" s="105"/>
      <c r="AL141" s="85">
        <v>0</v>
      </c>
      <c r="AM141" s="106"/>
    </row>
    <row r="142" spans="1:39" s="113" customFormat="1" ht="13.5" x14ac:dyDescent="0.25">
      <c r="A142" s="260"/>
      <c r="B142" s="184" t="s">
        <v>256</v>
      </c>
      <c r="C142" s="109"/>
      <c r="D142" s="109"/>
      <c r="E142" s="117"/>
      <c r="F142" s="112">
        <v>0</v>
      </c>
      <c r="G142" s="112">
        <v>0</v>
      </c>
      <c r="H142" s="112">
        <v>0</v>
      </c>
      <c r="I142" s="112">
        <v>0</v>
      </c>
      <c r="J142" s="110">
        <v>0</v>
      </c>
      <c r="K142" s="35">
        <v>0</v>
      </c>
      <c r="L142" s="35">
        <v>0</v>
      </c>
      <c r="M142" s="35">
        <v>0</v>
      </c>
      <c r="N142" s="35">
        <v>0</v>
      </c>
      <c r="O142" s="35">
        <v>0</v>
      </c>
      <c r="P142" s="35">
        <v>0</v>
      </c>
      <c r="Q142" s="35">
        <v>0</v>
      </c>
      <c r="R142" s="35">
        <v>0</v>
      </c>
      <c r="S142" s="35">
        <v>0</v>
      </c>
      <c r="T142" s="35">
        <v>0</v>
      </c>
      <c r="U142" s="35">
        <v>0</v>
      </c>
      <c r="V142" s="35">
        <v>0</v>
      </c>
      <c r="W142" s="35">
        <v>0</v>
      </c>
      <c r="X142" s="35">
        <v>0</v>
      </c>
      <c r="Y142" s="35">
        <v>0</v>
      </c>
      <c r="Z142" s="35">
        <v>0</v>
      </c>
      <c r="AA142" s="35">
        <v>0</v>
      </c>
      <c r="AB142" s="35">
        <v>0</v>
      </c>
      <c r="AC142" s="35">
        <v>0</v>
      </c>
      <c r="AD142" s="35">
        <v>0</v>
      </c>
      <c r="AE142" s="35">
        <v>0</v>
      </c>
      <c r="AF142" s="35">
        <v>0</v>
      </c>
      <c r="AG142" s="35">
        <v>0</v>
      </c>
      <c r="AH142" s="35">
        <v>0</v>
      </c>
      <c r="AI142" s="35">
        <v>0</v>
      </c>
      <c r="AJ142" s="35">
        <v>0</v>
      </c>
      <c r="AK142" s="35">
        <v>0</v>
      </c>
      <c r="AL142" s="35">
        <v>0</v>
      </c>
      <c r="AM142" s="106"/>
    </row>
    <row r="143" spans="1:39" s="107" customFormat="1" ht="13.5" x14ac:dyDescent="0.25">
      <c r="A143" s="260"/>
      <c r="B143" s="268" t="s">
        <v>257</v>
      </c>
      <c r="C143" s="269"/>
      <c r="D143" s="108" t="s">
        <v>258</v>
      </c>
      <c r="E143" s="103">
        <v>55</v>
      </c>
      <c r="F143" s="39">
        <v>2</v>
      </c>
      <c r="G143" s="39"/>
      <c r="H143" s="39"/>
      <c r="I143" s="39"/>
      <c r="J143" s="104">
        <v>2</v>
      </c>
      <c r="K143" s="105"/>
      <c r="L143" s="105"/>
      <c r="M143" s="85">
        <v>0</v>
      </c>
      <c r="N143" s="105">
        <v>2772.9</v>
      </c>
      <c r="O143" s="105">
        <v>1493.1</v>
      </c>
      <c r="P143" s="105">
        <v>141.28</v>
      </c>
      <c r="Q143" s="85">
        <v>4407.28</v>
      </c>
      <c r="R143" s="105"/>
      <c r="S143" s="105"/>
      <c r="T143" s="105"/>
      <c r="U143" s="85">
        <v>0</v>
      </c>
      <c r="V143" s="105"/>
      <c r="W143" s="105"/>
      <c r="X143" s="105"/>
      <c r="Y143" s="105"/>
      <c r="Z143" s="105">
        <v>600</v>
      </c>
      <c r="AA143" s="105"/>
      <c r="AB143" s="85">
        <v>600</v>
      </c>
      <c r="AC143" s="105">
        <v>2498.44</v>
      </c>
      <c r="AD143" s="105"/>
      <c r="AE143" s="105">
        <v>249.56100000000001</v>
      </c>
      <c r="AF143" s="105">
        <v>28.00629</v>
      </c>
      <c r="AG143" s="85">
        <v>7783.2872899999993</v>
      </c>
      <c r="AH143" s="85">
        <v>93399.447479999988</v>
      </c>
      <c r="AI143" s="105">
        <v>800</v>
      </c>
      <c r="AJ143" s="105">
        <v>1200</v>
      </c>
      <c r="AK143" s="105">
        <v>0</v>
      </c>
      <c r="AL143" s="85">
        <v>95399.447479999988</v>
      </c>
      <c r="AM143" s="106"/>
    </row>
    <row r="144" spans="1:39" s="107" customFormat="1" ht="13.5" x14ac:dyDescent="0.25">
      <c r="A144" s="260"/>
      <c r="B144" s="270"/>
      <c r="C144" s="271"/>
      <c r="D144" s="108" t="s">
        <v>259</v>
      </c>
      <c r="E144" s="103">
        <v>54</v>
      </c>
      <c r="F144" s="39"/>
      <c r="G144" s="39"/>
      <c r="H144" s="39"/>
      <c r="I144" s="39"/>
      <c r="J144" s="104">
        <v>0</v>
      </c>
      <c r="K144" s="105"/>
      <c r="L144" s="105"/>
      <c r="M144" s="85">
        <v>0</v>
      </c>
      <c r="N144" s="105"/>
      <c r="O144" s="105"/>
      <c r="P144" s="105"/>
      <c r="Q144" s="85">
        <v>0</v>
      </c>
      <c r="R144" s="105"/>
      <c r="S144" s="105"/>
      <c r="T144" s="105"/>
      <c r="U144" s="85">
        <v>0</v>
      </c>
      <c r="V144" s="105"/>
      <c r="W144" s="105"/>
      <c r="X144" s="105"/>
      <c r="Y144" s="105"/>
      <c r="Z144" s="105"/>
      <c r="AA144" s="105"/>
      <c r="AB144" s="85">
        <v>0</v>
      </c>
      <c r="AC144" s="105"/>
      <c r="AD144" s="105"/>
      <c r="AE144" s="105"/>
      <c r="AF144" s="105"/>
      <c r="AG144" s="85">
        <v>0</v>
      </c>
      <c r="AH144" s="85">
        <v>0</v>
      </c>
      <c r="AI144" s="105"/>
      <c r="AJ144" s="105"/>
      <c r="AK144" s="105"/>
      <c r="AL144" s="85">
        <v>0</v>
      </c>
      <c r="AM144" s="106"/>
    </row>
    <row r="145" spans="1:41" s="107" customFormat="1" ht="13.5" x14ac:dyDescent="0.25">
      <c r="A145" s="260"/>
      <c r="B145" s="270"/>
      <c r="C145" s="271"/>
      <c r="D145" s="102" t="s">
        <v>260</v>
      </c>
      <c r="E145" s="103">
        <v>53</v>
      </c>
      <c r="F145" s="39"/>
      <c r="G145" s="39"/>
      <c r="H145" s="39"/>
      <c r="I145" s="39"/>
      <c r="J145" s="104">
        <v>0</v>
      </c>
      <c r="K145" s="105"/>
      <c r="L145" s="105"/>
      <c r="M145" s="85">
        <v>0</v>
      </c>
      <c r="N145" s="105"/>
      <c r="O145" s="105"/>
      <c r="P145" s="105"/>
      <c r="Q145" s="85">
        <v>0</v>
      </c>
      <c r="R145" s="105"/>
      <c r="S145" s="105"/>
      <c r="T145" s="105"/>
      <c r="U145" s="85">
        <v>0</v>
      </c>
      <c r="V145" s="105"/>
      <c r="W145" s="105"/>
      <c r="X145" s="105"/>
      <c r="Y145" s="105"/>
      <c r="Z145" s="105"/>
      <c r="AA145" s="105"/>
      <c r="AB145" s="85">
        <v>0</v>
      </c>
      <c r="AC145" s="105"/>
      <c r="AD145" s="105"/>
      <c r="AE145" s="105"/>
      <c r="AF145" s="105"/>
      <c r="AG145" s="85">
        <v>0</v>
      </c>
      <c r="AH145" s="85">
        <v>0</v>
      </c>
      <c r="AI145" s="105"/>
      <c r="AJ145" s="105"/>
      <c r="AK145" s="105"/>
      <c r="AL145" s="85">
        <v>0</v>
      </c>
      <c r="AM145" s="106"/>
    </row>
    <row r="146" spans="1:41" s="107" customFormat="1" ht="13.5" x14ac:dyDescent="0.25">
      <c r="A146" s="260"/>
      <c r="B146" s="270"/>
      <c r="C146" s="271"/>
      <c r="D146" s="102" t="s">
        <v>261</v>
      </c>
      <c r="E146" s="103">
        <v>52</v>
      </c>
      <c r="F146" s="39"/>
      <c r="G146" s="39"/>
      <c r="H146" s="39"/>
      <c r="I146" s="39"/>
      <c r="J146" s="104">
        <v>0</v>
      </c>
      <c r="K146" s="105"/>
      <c r="L146" s="105"/>
      <c r="M146" s="85">
        <v>0</v>
      </c>
      <c r="N146" s="105"/>
      <c r="O146" s="105"/>
      <c r="P146" s="105"/>
      <c r="Q146" s="85">
        <v>0</v>
      </c>
      <c r="R146" s="105"/>
      <c r="S146" s="105"/>
      <c r="T146" s="105"/>
      <c r="U146" s="85">
        <v>0</v>
      </c>
      <c r="V146" s="105"/>
      <c r="W146" s="105"/>
      <c r="X146" s="105"/>
      <c r="Y146" s="105"/>
      <c r="Z146" s="105"/>
      <c r="AA146" s="105"/>
      <c r="AB146" s="85">
        <v>0</v>
      </c>
      <c r="AC146" s="105"/>
      <c r="AD146" s="105"/>
      <c r="AE146" s="105"/>
      <c r="AF146" s="105"/>
      <c r="AG146" s="85">
        <v>0</v>
      </c>
      <c r="AH146" s="85">
        <v>0</v>
      </c>
      <c r="AI146" s="105"/>
      <c r="AJ146" s="105"/>
      <c r="AK146" s="105"/>
      <c r="AL146" s="85">
        <v>0</v>
      </c>
      <c r="AM146" s="106"/>
    </row>
    <row r="147" spans="1:41" s="107" customFormat="1" ht="13.5" x14ac:dyDescent="0.25">
      <c r="A147" s="260"/>
      <c r="B147" s="272"/>
      <c r="C147" s="273"/>
      <c r="D147" s="102" t="s">
        <v>262</v>
      </c>
      <c r="E147" s="103">
        <v>51</v>
      </c>
      <c r="F147" s="39"/>
      <c r="G147" s="39"/>
      <c r="H147" s="39"/>
      <c r="I147" s="39"/>
      <c r="J147" s="104">
        <v>0</v>
      </c>
      <c r="K147" s="105"/>
      <c r="L147" s="105"/>
      <c r="M147" s="85">
        <v>0</v>
      </c>
      <c r="N147" s="105"/>
      <c r="O147" s="105"/>
      <c r="P147" s="105"/>
      <c r="Q147" s="85">
        <v>0</v>
      </c>
      <c r="R147" s="105"/>
      <c r="S147" s="105"/>
      <c r="T147" s="105"/>
      <c r="U147" s="85">
        <v>0</v>
      </c>
      <c r="V147" s="105"/>
      <c r="W147" s="105"/>
      <c r="X147" s="105"/>
      <c r="Y147" s="105"/>
      <c r="Z147" s="105"/>
      <c r="AA147" s="105"/>
      <c r="AB147" s="85">
        <v>0</v>
      </c>
      <c r="AC147" s="105"/>
      <c r="AD147" s="105"/>
      <c r="AE147" s="105"/>
      <c r="AF147" s="105"/>
      <c r="AG147" s="85">
        <v>0</v>
      </c>
      <c r="AH147" s="85">
        <v>0</v>
      </c>
      <c r="AI147" s="105"/>
      <c r="AJ147" s="105"/>
      <c r="AK147" s="105"/>
      <c r="AL147" s="85">
        <v>0</v>
      </c>
      <c r="AM147" s="106"/>
    </row>
    <row r="148" spans="1:41" s="113" customFormat="1" ht="13.5" x14ac:dyDescent="0.25">
      <c r="A148" s="260"/>
      <c r="B148" s="184" t="s">
        <v>263</v>
      </c>
      <c r="C148" s="112"/>
      <c r="D148" s="110"/>
      <c r="E148" s="111"/>
      <c r="F148" s="112">
        <v>2</v>
      </c>
      <c r="G148" s="112">
        <v>0</v>
      </c>
      <c r="H148" s="112">
        <v>0</v>
      </c>
      <c r="I148" s="112">
        <v>0</v>
      </c>
      <c r="J148" s="110">
        <v>2</v>
      </c>
      <c r="K148" s="35">
        <v>0</v>
      </c>
      <c r="L148" s="35">
        <v>0</v>
      </c>
      <c r="M148" s="35">
        <v>0</v>
      </c>
      <c r="N148" s="35">
        <v>2772.9</v>
      </c>
      <c r="O148" s="35">
        <v>1493.1</v>
      </c>
      <c r="P148" s="35">
        <v>141.28</v>
      </c>
      <c r="Q148" s="35">
        <v>4407.28</v>
      </c>
      <c r="R148" s="35">
        <v>0</v>
      </c>
      <c r="S148" s="35">
        <v>0</v>
      </c>
      <c r="T148" s="35">
        <v>0</v>
      </c>
      <c r="U148" s="35">
        <v>0</v>
      </c>
      <c r="V148" s="35">
        <v>0</v>
      </c>
      <c r="W148" s="35">
        <v>0</v>
      </c>
      <c r="X148" s="35">
        <v>0</v>
      </c>
      <c r="Y148" s="35">
        <v>0</v>
      </c>
      <c r="Z148" s="35">
        <v>600</v>
      </c>
      <c r="AA148" s="35">
        <v>0</v>
      </c>
      <c r="AB148" s="35">
        <v>600</v>
      </c>
      <c r="AC148" s="35">
        <v>2498.44</v>
      </c>
      <c r="AD148" s="35">
        <v>0</v>
      </c>
      <c r="AE148" s="35">
        <v>249.56100000000001</v>
      </c>
      <c r="AF148" s="35">
        <v>28.00629</v>
      </c>
      <c r="AG148" s="35">
        <v>7783.2872899999993</v>
      </c>
      <c r="AH148" s="35">
        <v>93399.447479999988</v>
      </c>
      <c r="AI148" s="35">
        <v>800</v>
      </c>
      <c r="AJ148" s="35">
        <v>1200</v>
      </c>
      <c r="AK148" s="35">
        <v>0</v>
      </c>
      <c r="AL148" s="35">
        <v>95399.447479999988</v>
      </c>
      <c r="AM148" s="106"/>
    </row>
    <row r="149" spans="1:41" s="113" customFormat="1" ht="13.5" x14ac:dyDescent="0.25">
      <c r="A149" s="256" t="s">
        <v>264</v>
      </c>
      <c r="B149" s="256"/>
      <c r="C149" s="256"/>
      <c r="D149" s="256"/>
      <c r="E149" s="111"/>
      <c r="F149" s="112">
        <v>751</v>
      </c>
      <c r="G149" s="112">
        <v>10</v>
      </c>
      <c r="H149" s="112">
        <v>17</v>
      </c>
      <c r="I149" s="112">
        <v>0</v>
      </c>
      <c r="J149" s="110">
        <v>778</v>
      </c>
      <c r="K149" s="35">
        <v>0</v>
      </c>
      <c r="L149" s="35">
        <v>0</v>
      </c>
      <c r="M149" s="35">
        <v>0</v>
      </c>
      <c r="N149" s="35">
        <v>1925923.3500000015</v>
      </c>
      <c r="O149" s="35">
        <v>1037035.6499999999</v>
      </c>
      <c r="P149" s="35">
        <v>12100.15</v>
      </c>
      <c r="Q149" s="35">
        <v>2975059.1500000013</v>
      </c>
      <c r="R149" s="35">
        <v>20800</v>
      </c>
      <c r="S149" s="35">
        <v>0</v>
      </c>
      <c r="T149" s="35">
        <v>0</v>
      </c>
      <c r="U149" s="35">
        <v>20800</v>
      </c>
      <c r="V149" s="35">
        <v>0</v>
      </c>
      <c r="W149" s="35">
        <v>0</v>
      </c>
      <c r="X149" s="35">
        <v>0</v>
      </c>
      <c r="Y149" s="35">
        <v>268650</v>
      </c>
      <c r="Z149" s="35">
        <v>96750</v>
      </c>
      <c r="AA149" s="35">
        <v>0</v>
      </c>
      <c r="AB149" s="35">
        <v>365400</v>
      </c>
      <c r="AC149" s="35">
        <v>792819.4600000002</v>
      </c>
      <c r="AD149" s="35">
        <v>0</v>
      </c>
      <c r="AE149" s="35">
        <v>173333.10149999984</v>
      </c>
      <c r="AF149" s="35">
        <v>19451.825835000011</v>
      </c>
      <c r="AG149" s="35">
        <v>4346863.5373350019</v>
      </c>
      <c r="AH149" s="35">
        <v>52110766.439159989</v>
      </c>
      <c r="AI149" s="35">
        <v>311200</v>
      </c>
      <c r="AJ149" s="35">
        <v>466800</v>
      </c>
      <c r="AK149" s="35">
        <v>0</v>
      </c>
      <c r="AL149" s="35">
        <v>52888766.439159989</v>
      </c>
      <c r="AM149" s="106"/>
    </row>
    <row r="150" spans="1:41" s="113" customFormat="1" ht="13.5" x14ac:dyDescent="0.25">
      <c r="A150" s="257" t="s">
        <v>265</v>
      </c>
      <c r="B150" s="258"/>
      <c r="C150" s="259"/>
      <c r="D150" s="110"/>
      <c r="E150" s="111"/>
      <c r="F150" s="112">
        <v>1470</v>
      </c>
      <c r="G150" s="112">
        <v>63</v>
      </c>
      <c r="H150" s="112">
        <v>83</v>
      </c>
      <c r="I150" s="112">
        <v>0</v>
      </c>
      <c r="J150" s="110">
        <v>1616</v>
      </c>
      <c r="K150" s="35">
        <v>170093.51</v>
      </c>
      <c r="L150" s="35">
        <v>3046.5199999999995</v>
      </c>
      <c r="M150" s="35">
        <v>173140.02999999997</v>
      </c>
      <c r="N150" s="35">
        <v>2701929.7500000023</v>
      </c>
      <c r="O150" s="35">
        <v>1454885.25</v>
      </c>
      <c r="P150" s="35">
        <v>23785.620000000003</v>
      </c>
      <c r="Q150" s="35">
        <v>4180600.620000002</v>
      </c>
      <c r="R150" s="35">
        <v>20800</v>
      </c>
      <c r="S150" s="35">
        <v>0</v>
      </c>
      <c r="T150" s="35">
        <v>0</v>
      </c>
      <c r="U150" s="35">
        <v>20800</v>
      </c>
      <c r="V150" s="35">
        <v>0</v>
      </c>
      <c r="W150" s="35">
        <v>0</v>
      </c>
      <c r="X150" s="35">
        <v>0</v>
      </c>
      <c r="Y150" s="35">
        <v>268650</v>
      </c>
      <c r="Z150" s="35">
        <v>113250</v>
      </c>
      <c r="AA150" s="35">
        <v>90692</v>
      </c>
      <c r="AB150" s="35">
        <v>472592</v>
      </c>
      <c r="AC150" s="35">
        <v>1064488.1300000004</v>
      </c>
      <c r="AD150" s="35">
        <v>346084.11999999988</v>
      </c>
      <c r="AE150" s="35">
        <v>258482.09339999975</v>
      </c>
      <c r="AF150" s="35">
        <v>28684.257257000005</v>
      </c>
      <c r="AG150" s="35">
        <v>6544871.2506570024</v>
      </c>
      <c r="AH150" s="35">
        <v>78361841.036735997</v>
      </c>
      <c r="AI150" s="35">
        <v>646400</v>
      </c>
      <c r="AJ150" s="35">
        <v>969600</v>
      </c>
      <c r="AK150" s="35">
        <v>0</v>
      </c>
      <c r="AL150" s="35">
        <v>79977841.036735997</v>
      </c>
      <c r="AM150" s="106"/>
      <c r="AN150" s="118"/>
      <c r="AO150" s="118"/>
    </row>
    <row r="151" spans="1:41" s="107" customFormat="1" ht="13.5" x14ac:dyDescent="0.25">
      <c r="A151" s="260" t="s">
        <v>266</v>
      </c>
      <c r="B151" s="119" t="s">
        <v>195</v>
      </c>
      <c r="C151" s="120"/>
      <c r="D151" s="102" t="s">
        <v>79</v>
      </c>
      <c r="E151" s="103">
        <v>15</v>
      </c>
      <c r="F151" s="39"/>
      <c r="G151" s="39"/>
      <c r="H151" s="39"/>
      <c r="I151" s="39"/>
      <c r="J151" s="104">
        <v>0</v>
      </c>
      <c r="K151" s="105"/>
      <c r="L151" s="105"/>
      <c r="M151" s="85">
        <v>0</v>
      </c>
      <c r="N151" s="105"/>
      <c r="O151" s="105"/>
      <c r="P151" s="105"/>
      <c r="Q151" s="85">
        <v>0</v>
      </c>
      <c r="R151" s="105"/>
      <c r="S151" s="105"/>
      <c r="T151" s="105"/>
      <c r="U151" s="85">
        <v>0</v>
      </c>
      <c r="V151" s="105"/>
      <c r="W151" s="105"/>
      <c r="X151" s="105"/>
      <c r="Y151" s="105"/>
      <c r="Z151" s="105"/>
      <c r="AA151" s="105"/>
      <c r="AB151" s="85">
        <v>0</v>
      </c>
      <c r="AC151" s="105"/>
      <c r="AD151" s="105"/>
      <c r="AE151" s="105"/>
      <c r="AF151" s="105"/>
      <c r="AG151" s="85">
        <v>0</v>
      </c>
      <c r="AH151" s="85">
        <v>0</v>
      </c>
      <c r="AI151" s="105"/>
      <c r="AJ151" s="105"/>
      <c r="AK151" s="105"/>
      <c r="AL151" s="85">
        <v>0</v>
      </c>
      <c r="AM151" s="106"/>
    </row>
    <row r="152" spans="1:41" s="107" customFormat="1" ht="13.5" x14ac:dyDescent="0.25">
      <c r="A152" s="260"/>
      <c r="B152" s="119" t="s">
        <v>201</v>
      </c>
      <c r="C152" s="120"/>
      <c r="D152" s="102" t="s">
        <v>206</v>
      </c>
      <c r="E152" s="103">
        <v>10</v>
      </c>
      <c r="F152" s="39"/>
      <c r="G152" s="39"/>
      <c r="H152" s="39"/>
      <c r="I152" s="39"/>
      <c r="J152" s="104">
        <v>0</v>
      </c>
      <c r="K152" s="105"/>
      <c r="L152" s="105"/>
      <c r="M152" s="85">
        <v>0</v>
      </c>
      <c r="N152" s="105"/>
      <c r="O152" s="105"/>
      <c r="P152" s="105"/>
      <c r="Q152" s="85">
        <v>0</v>
      </c>
      <c r="R152" s="105"/>
      <c r="S152" s="105"/>
      <c r="T152" s="105"/>
      <c r="U152" s="85">
        <v>0</v>
      </c>
      <c r="V152" s="105"/>
      <c r="W152" s="105"/>
      <c r="X152" s="105"/>
      <c r="Y152" s="105"/>
      <c r="Z152" s="105"/>
      <c r="AA152" s="105"/>
      <c r="AB152" s="85">
        <v>0</v>
      </c>
      <c r="AC152" s="105"/>
      <c r="AD152" s="105"/>
      <c r="AE152" s="105"/>
      <c r="AF152" s="105"/>
      <c r="AG152" s="85">
        <v>0</v>
      </c>
      <c r="AH152" s="85">
        <v>0</v>
      </c>
      <c r="AI152" s="105"/>
      <c r="AJ152" s="105"/>
      <c r="AK152" s="105"/>
      <c r="AL152" s="85">
        <v>0</v>
      </c>
      <c r="AM152" s="106"/>
    </row>
    <row r="153" spans="1:41" s="107" customFormat="1" ht="13.5" x14ac:dyDescent="0.25">
      <c r="A153" s="260"/>
      <c r="B153" s="119" t="s">
        <v>1848</v>
      </c>
      <c r="C153" s="120"/>
      <c r="D153" s="102" t="s">
        <v>213</v>
      </c>
      <c r="E153" s="103">
        <v>1</v>
      </c>
      <c r="F153" s="39"/>
      <c r="G153" s="39"/>
      <c r="H153" s="39"/>
      <c r="I153" s="39"/>
      <c r="J153" s="104">
        <v>0</v>
      </c>
      <c r="K153" s="105"/>
      <c r="L153" s="105"/>
      <c r="M153" s="85">
        <v>0</v>
      </c>
      <c r="N153" s="105"/>
      <c r="O153" s="105"/>
      <c r="P153" s="105"/>
      <c r="Q153" s="85">
        <v>0</v>
      </c>
      <c r="R153" s="105"/>
      <c r="S153" s="105"/>
      <c r="T153" s="105"/>
      <c r="U153" s="85">
        <v>0</v>
      </c>
      <c r="V153" s="105"/>
      <c r="W153" s="105"/>
      <c r="X153" s="105"/>
      <c r="Y153" s="105"/>
      <c r="Z153" s="105"/>
      <c r="AA153" s="105"/>
      <c r="AB153" s="85">
        <v>0</v>
      </c>
      <c r="AC153" s="105"/>
      <c r="AD153" s="105"/>
      <c r="AE153" s="105"/>
      <c r="AF153" s="105"/>
      <c r="AG153" s="85">
        <v>0</v>
      </c>
      <c r="AH153" s="85">
        <v>0</v>
      </c>
      <c r="AI153" s="105"/>
      <c r="AJ153" s="105"/>
      <c r="AK153" s="105"/>
      <c r="AL153" s="85">
        <v>0</v>
      </c>
      <c r="AM153" s="106"/>
    </row>
    <row r="154" spans="1:41" s="107" customFormat="1" ht="13.5" x14ac:dyDescent="0.25">
      <c r="A154" s="260"/>
      <c r="B154" s="119" t="s">
        <v>215</v>
      </c>
      <c r="C154" s="120"/>
      <c r="D154" s="102" t="s">
        <v>220</v>
      </c>
      <c r="E154" s="103">
        <v>61</v>
      </c>
      <c r="F154" s="39"/>
      <c r="G154" s="39"/>
      <c r="H154" s="39"/>
      <c r="I154" s="39"/>
      <c r="J154" s="104">
        <v>0</v>
      </c>
      <c r="K154" s="105"/>
      <c r="L154" s="105"/>
      <c r="M154" s="85">
        <v>0</v>
      </c>
      <c r="N154" s="105"/>
      <c r="O154" s="105"/>
      <c r="P154" s="105"/>
      <c r="Q154" s="85">
        <v>0</v>
      </c>
      <c r="R154" s="105"/>
      <c r="S154" s="105"/>
      <c r="T154" s="105"/>
      <c r="U154" s="85">
        <v>0</v>
      </c>
      <c r="V154" s="105"/>
      <c r="W154" s="105"/>
      <c r="X154" s="105"/>
      <c r="Y154" s="105"/>
      <c r="Z154" s="105"/>
      <c r="AA154" s="105"/>
      <c r="AB154" s="85">
        <v>0</v>
      </c>
      <c r="AC154" s="105"/>
      <c r="AD154" s="105"/>
      <c r="AE154" s="105"/>
      <c r="AF154" s="105"/>
      <c r="AG154" s="85">
        <v>0</v>
      </c>
      <c r="AH154" s="85">
        <v>0</v>
      </c>
      <c r="AI154" s="105"/>
      <c r="AJ154" s="105"/>
      <c r="AK154" s="105"/>
      <c r="AL154" s="85">
        <v>0</v>
      </c>
      <c r="AM154" s="106"/>
    </row>
    <row r="155" spans="1:41" s="107" customFormat="1" ht="13.5" x14ac:dyDescent="0.25">
      <c r="A155" s="260"/>
      <c r="B155" s="119" t="s">
        <v>267</v>
      </c>
      <c r="C155" s="120"/>
      <c r="D155" s="102" t="s">
        <v>227</v>
      </c>
      <c r="E155" s="103">
        <v>71</v>
      </c>
      <c r="F155" s="39"/>
      <c r="G155" s="39"/>
      <c r="H155" s="39"/>
      <c r="I155" s="39"/>
      <c r="J155" s="104">
        <v>0</v>
      </c>
      <c r="K155" s="105"/>
      <c r="L155" s="105"/>
      <c r="M155" s="85">
        <v>0</v>
      </c>
      <c r="N155" s="105"/>
      <c r="O155" s="105"/>
      <c r="P155" s="105"/>
      <c r="Q155" s="85">
        <v>0</v>
      </c>
      <c r="R155" s="105"/>
      <c r="S155" s="105"/>
      <c r="T155" s="105"/>
      <c r="U155" s="85">
        <v>0</v>
      </c>
      <c r="V155" s="105"/>
      <c r="W155" s="105"/>
      <c r="X155" s="105"/>
      <c r="Y155" s="105"/>
      <c r="Z155" s="105"/>
      <c r="AA155" s="105"/>
      <c r="AB155" s="85">
        <v>0</v>
      </c>
      <c r="AC155" s="105"/>
      <c r="AD155" s="105"/>
      <c r="AE155" s="105"/>
      <c r="AF155" s="105"/>
      <c r="AG155" s="85">
        <v>0</v>
      </c>
      <c r="AH155" s="85">
        <v>0</v>
      </c>
      <c r="AI155" s="105"/>
      <c r="AJ155" s="105"/>
      <c r="AK155" s="105"/>
      <c r="AL155" s="85">
        <v>0</v>
      </c>
      <c r="AM155" s="106"/>
    </row>
    <row r="156" spans="1:41" s="107" customFormat="1" ht="13.5" x14ac:dyDescent="0.25">
      <c r="A156" s="260"/>
      <c r="B156" s="119" t="s">
        <v>229</v>
      </c>
      <c r="C156" s="120"/>
      <c r="D156" s="102" t="s">
        <v>234</v>
      </c>
      <c r="E156" s="103">
        <v>81</v>
      </c>
      <c r="F156" s="39"/>
      <c r="G156" s="39"/>
      <c r="H156" s="39"/>
      <c r="I156" s="39"/>
      <c r="J156" s="104">
        <v>0</v>
      </c>
      <c r="K156" s="105"/>
      <c r="L156" s="105"/>
      <c r="M156" s="85">
        <v>0</v>
      </c>
      <c r="N156" s="105"/>
      <c r="O156" s="105"/>
      <c r="P156" s="105"/>
      <c r="Q156" s="85">
        <v>0</v>
      </c>
      <c r="R156" s="105"/>
      <c r="S156" s="105"/>
      <c r="T156" s="105"/>
      <c r="U156" s="85">
        <v>0</v>
      </c>
      <c r="V156" s="105"/>
      <c r="W156" s="105"/>
      <c r="X156" s="105"/>
      <c r="Y156" s="105"/>
      <c r="Z156" s="105"/>
      <c r="AA156" s="105"/>
      <c r="AB156" s="85">
        <v>0</v>
      </c>
      <c r="AC156" s="105"/>
      <c r="AD156" s="105"/>
      <c r="AE156" s="105"/>
      <c r="AF156" s="105"/>
      <c r="AG156" s="85">
        <v>0</v>
      </c>
      <c r="AH156" s="85">
        <v>0</v>
      </c>
      <c r="AI156" s="105"/>
      <c r="AJ156" s="105"/>
      <c r="AK156" s="105"/>
      <c r="AL156" s="85">
        <v>0</v>
      </c>
      <c r="AM156" s="106"/>
    </row>
    <row r="157" spans="1:41" s="107" customFormat="1" ht="13.5" x14ac:dyDescent="0.25">
      <c r="A157" s="260"/>
      <c r="B157" s="119" t="s">
        <v>268</v>
      </c>
      <c r="C157" s="120"/>
      <c r="D157" s="102" t="s">
        <v>241</v>
      </c>
      <c r="E157" s="103">
        <v>24</v>
      </c>
      <c r="F157" s="39"/>
      <c r="G157" s="39"/>
      <c r="H157" s="39"/>
      <c r="I157" s="39"/>
      <c r="J157" s="104">
        <v>0</v>
      </c>
      <c r="K157" s="105"/>
      <c r="L157" s="105"/>
      <c r="M157" s="85">
        <v>0</v>
      </c>
      <c r="N157" s="105"/>
      <c r="O157" s="105"/>
      <c r="P157" s="105"/>
      <c r="Q157" s="85">
        <v>0</v>
      </c>
      <c r="R157" s="105"/>
      <c r="S157" s="105"/>
      <c r="T157" s="105"/>
      <c r="U157" s="85">
        <v>0</v>
      </c>
      <c r="V157" s="105"/>
      <c r="W157" s="105"/>
      <c r="X157" s="105"/>
      <c r="Y157" s="105"/>
      <c r="Z157" s="105"/>
      <c r="AA157" s="105"/>
      <c r="AB157" s="85">
        <v>0</v>
      </c>
      <c r="AC157" s="105"/>
      <c r="AD157" s="105"/>
      <c r="AE157" s="105"/>
      <c r="AF157" s="105"/>
      <c r="AG157" s="85">
        <v>0</v>
      </c>
      <c r="AH157" s="85">
        <v>0</v>
      </c>
      <c r="AI157" s="105"/>
      <c r="AJ157" s="105"/>
      <c r="AK157" s="105"/>
      <c r="AL157" s="85">
        <v>0</v>
      </c>
      <c r="AM157" s="106"/>
    </row>
    <row r="158" spans="1:41" s="113" customFormat="1" ht="13.5" x14ac:dyDescent="0.25">
      <c r="A158" s="260"/>
      <c r="B158" s="184" t="s">
        <v>269</v>
      </c>
      <c r="C158" s="109"/>
      <c r="D158" s="109"/>
      <c r="E158" s="117"/>
      <c r="F158" s="112">
        <v>0</v>
      </c>
      <c r="G158" s="112">
        <v>0</v>
      </c>
      <c r="H158" s="112">
        <v>0</v>
      </c>
      <c r="I158" s="112">
        <v>0</v>
      </c>
      <c r="J158" s="110">
        <v>0</v>
      </c>
      <c r="K158" s="35">
        <v>0</v>
      </c>
      <c r="L158" s="35">
        <v>0</v>
      </c>
      <c r="M158" s="35">
        <v>0</v>
      </c>
      <c r="N158" s="35">
        <v>0</v>
      </c>
      <c r="O158" s="35">
        <v>0</v>
      </c>
      <c r="P158" s="35">
        <v>0</v>
      </c>
      <c r="Q158" s="35">
        <v>0</v>
      </c>
      <c r="R158" s="35">
        <v>0</v>
      </c>
      <c r="S158" s="35">
        <v>0</v>
      </c>
      <c r="T158" s="35">
        <v>0</v>
      </c>
      <c r="U158" s="35">
        <v>0</v>
      </c>
      <c r="V158" s="35">
        <v>0</v>
      </c>
      <c r="W158" s="35">
        <v>0</v>
      </c>
      <c r="X158" s="35">
        <v>0</v>
      </c>
      <c r="Y158" s="35">
        <v>0</v>
      </c>
      <c r="Z158" s="35">
        <v>0</v>
      </c>
      <c r="AA158" s="35">
        <v>0</v>
      </c>
      <c r="AB158" s="35">
        <v>0</v>
      </c>
      <c r="AC158" s="35">
        <v>0</v>
      </c>
      <c r="AD158" s="35">
        <v>0</v>
      </c>
      <c r="AE158" s="35">
        <v>0</v>
      </c>
      <c r="AF158" s="35">
        <v>0</v>
      </c>
      <c r="AG158" s="35">
        <v>0</v>
      </c>
      <c r="AH158" s="35">
        <v>0</v>
      </c>
      <c r="AI158" s="35">
        <v>0</v>
      </c>
      <c r="AJ158" s="35">
        <v>0</v>
      </c>
      <c r="AK158" s="35">
        <v>0</v>
      </c>
      <c r="AL158" s="35">
        <v>0</v>
      </c>
      <c r="AM158" s="106"/>
    </row>
    <row r="159" spans="1:41" s="107" customFormat="1" ht="13.5" x14ac:dyDescent="0.25">
      <c r="A159" s="260" t="s">
        <v>270</v>
      </c>
      <c r="B159" s="261" t="s">
        <v>270</v>
      </c>
      <c r="C159" s="262"/>
      <c r="D159" s="102" t="s">
        <v>79</v>
      </c>
      <c r="E159" s="103">
        <v>15</v>
      </c>
      <c r="F159" s="39"/>
      <c r="G159" s="39"/>
      <c r="H159" s="39"/>
      <c r="I159" s="39">
        <v>68</v>
      </c>
      <c r="J159" s="104">
        <v>68</v>
      </c>
      <c r="K159" s="105"/>
      <c r="L159" s="105"/>
      <c r="M159" s="85">
        <v>0</v>
      </c>
      <c r="N159" s="105"/>
      <c r="O159" s="105"/>
      <c r="P159" s="105"/>
      <c r="Q159" s="85">
        <v>0</v>
      </c>
      <c r="R159" s="105"/>
      <c r="S159" s="105"/>
      <c r="T159" s="105"/>
      <c r="U159" s="85">
        <v>0</v>
      </c>
      <c r="V159" s="105"/>
      <c r="W159" s="105"/>
      <c r="X159" s="105"/>
      <c r="Y159" s="105">
        <v>2700</v>
      </c>
      <c r="Z159" s="105"/>
      <c r="AA159" s="105"/>
      <c r="AB159" s="85">
        <v>2700</v>
      </c>
      <c r="AC159" s="105">
        <v>61584.729999999981</v>
      </c>
      <c r="AD159" s="105"/>
      <c r="AE159" s="105"/>
      <c r="AF159" s="105"/>
      <c r="AG159" s="85">
        <v>64284.729999999981</v>
      </c>
      <c r="AH159" s="85">
        <v>771416.75999999885</v>
      </c>
      <c r="AI159" s="105"/>
      <c r="AJ159" s="105"/>
      <c r="AK159" s="105">
        <v>0</v>
      </c>
      <c r="AL159" s="85">
        <v>771416.75999999885</v>
      </c>
      <c r="AM159" s="106"/>
    </row>
    <row r="160" spans="1:41" s="107" customFormat="1" ht="13.5" x14ac:dyDescent="0.25">
      <c r="A160" s="260"/>
      <c r="B160" s="263"/>
      <c r="C160" s="264"/>
      <c r="D160" s="102" t="s">
        <v>206</v>
      </c>
      <c r="E160" s="103">
        <v>10</v>
      </c>
      <c r="F160" s="39"/>
      <c r="G160" s="39"/>
      <c r="H160" s="39"/>
      <c r="I160" s="39">
        <v>4</v>
      </c>
      <c r="J160" s="104">
        <v>4</v>
      </c>
      <c r="K160" s="105"/>
      <c r="L160" s="105"/>
      <c r="M160" s="85">
        <v>0</v>
      </c>
      <c r="N160" s="105"/>
      <c r="O160" s="105"/>
      <c r="P160" s="105"/>
      <c r="Q160" s="85">
        <v>0</v>
      </c>
      <c r="R160" s="105"/>
      <c r="S160" s="105"/>
      <c r="T160" s="105"/>
      <c r="U160" s="85">
        <v>0</v>
      </c>
      <c r="V160" s="105"/>
      <c r="W160" s="105"/>
      <c r="X160" s="105"/>
      <c r="Y160" s="105"/>
      <c r="Z160" s="105"/>
      <c r="AA160" s="105"/>
      <c r="AB160" s="85">
        <v>0</v>
      </c>
      <c r="AC160" s="105">
        <v>3038.63</v>
      </c>
      <c r="AD160" s="105"/>
      <c r="AE160" s="105"/>
      <c r="AF160" s="105"/>
      <c r="AG160" s="85">
        <v>3038.63</v>
      </c>
      <c r="AH160" s="85">
        <v>36463.56</v>
      </c>
      <c r="AI160" s="105"/>
      <c r="AJ160" s="105"/>
      <c r="AK160" s="105"/>
      <c r="AL160" s="85">
        <v>36463.56</v>
      </c>
      <c r="AM160" s="106"/>
    </row>
    <row r="161" spans="1:41" s="107" customFormat="1" ht="13.5" x14ac:dyDescent="0.25">
      <c r="A161" s="260"/>
      <c r="B161" s="265"/>
      <c r="C161" s="266"/>
      <c r="D161" s="102" t="s">
        <v>220</v>
      </c>
      <c r="E161" s="103">
        <v>61</v>
      </c>
      <c r="F161" s="39"/>
      <c r="G161" s="39"/>
      <c r="H161" s="39"/>
      <c r="I161" s="39"/>
      <c r="J161" s="104">
        <v>0</v>
      </c>
      <c r="K161" s="105"/>
      <c r="L161" s="105"/>
      <c r="M161" s="85">
        <v>0</v>
      </c>
      <c r="N161" s="105"/>
      <c r="O161" s="105"/>
      <c r="P161" s="105"/>
      <c r="Q161" s="85">
        <v>0</v>
      </c>
      <c r="R161" s="105"/>
      <c r="S161" s="105"/>
      <c r="T161" s="105"/>
      <c r="U161" s="85">
        <v>0</v>
      </c>
      <c r="V161" s="105"/>
      <c r="W161" s="105"/>
      <c r="X161" s="105"/>
      <c r="Y161" s="105"/>
      <c r="Z161" s="105"/>
      <c r="AA161" s="105"/>
      <c r="AB161" s="85">
        <v>0</v>
      </c>
      <c r="AC161" s="105"/>
      <c r="AD161" s="105"/>
      <c r="AE161" s="105"/>
      <c r="AF161" s="105"/>
      <c r="AG161" s="85">
        <v>0</v>
      </c>
      <c r="AH161" s="85">
        <v>0</v>
      </c>
      <c r="AI161" s="105"/>
      <c r="AJ161" s="105"/>
      <c r="AK161" s="105"/>
      <c r="AL161" s="85">
        <v>0</v>
      </c>
      <c r="AM161" s="106"/>
    </row>
    <row r="162" spans="1:41" s="113" customFormat="1" ht="13.5" x14ac:dyDescent="0.25">
      <c r="A162" s="260"/>
      <c r="B162" s="184" t="s">
        <v>271</v>
      </c>
      <c r="C162" s="109"/>
      <c r="D162" s="109"/>
      <c r="E162" s="117"/>
      <c r="F162" s="112">
        <v>0</v>
      </c>
      <c r="G162" s="112">
        <v>0</v>
      </c>
      <c r="H162" s="112">
        <v>0</v>
      </c>
      <c r="I162" s="112">
        <v>72</v>
      </c>
      <c r="J162" s="110">
        <v>72</v>
      </c>
      <c r="K162" s="35">
        <v>0</v>
      </c>
      <c r="L162" s="35">
        <v>0</v>
      </c>
      <c r="M162" s="35">
        <v>0</v>
      </c>
      <c r="N162" s="35">
        <v>0</v>
      </c>
      <c r="O162" s="35">
        <v>0</v>
      </c>
      <c r="P162" s="35">
        <v>0</v>
      </c>
      <c r="Q162" s="35">
        <v>0</v>
      </c>
      <c r="R162" s="35">
        <v>0</v>
      </c>
      <c r="S162" s="35">
        <v>0</v>
      </c>
      <c r="T162" s="35">
        <v>0</v>
      </c>
      <c r="U162" s="35">
        <v>0</v>
      </c>
      <c r="V162" s="35">
        <v>0</v>
      </c>
      <c r="W162" s="35">
        <v>0</v>
      </c>
      <c r="X162" s="35">
        <v>0</v>
      </c>
      <c r="Y162" s="35">
        <v>2700</v>
      </c>
      <c r="Z162" s="35">
        <v>0</v>
      </c>
      <c r="AA162" s="35">
        <v>0</v>
      </c>
      <c r="AB162" s="35">
        <v>2700</v>
      </c>
      <c r="AC162" s="35">
        <v>64623.359999999979</v>
      </c>
      <c r="AD162" s="35">
        <v>0</v>
      </c>
      <c r="AE162" s="35">
        <v>0</v>
      </c>
      <c r="AF162" s="35">
        <v>0</v>
      </c>
      <c r="AG162" s="35">
        <v>67323.359999999986</v>
      </c>
      <c r="AH162" s="35">
        <v>807880.3199999989</v>
      </c>
      <c r="AI162" s="35">
        <v>0</v>
      </c>
      <c r="AJ162" s="35">
        <v>0</v>
      </c>
      <c r="AK162" s="35">
        <v>0</v>
      </c>
      <c r="AL162" s="35">
        <v>807880.3199999989</v>
      </c>
      <c r="AM162" s="106"/>
      <c r="AN162" s="118"/>
    </row>
    <row r="163" spans="1:41" s="107" customFormat="1" ht="13.5" x14ac:dyDescent="0.25">
      <c r="A163" s="260" t="s">
        <v>92</v>
      </c>
      <c r="B163" s="119" t="s">
        <v>272</v>
      </c>
      <c r="C163" s="39"/>
      <c r="D163" s="102"/>
      <c r="E163" s="103"/>
      <c r="F163" s="39"/>
      <c r="G163" s="39"/>
      <c r="H163" s="39"/>
      <c r="I163" s="39">
        <v>1</v>
      </c>
      <c r="J163" s="104">
        <v>1</v>
      </c>
      <c r="K163" s="105"/>
      <c r="L163" s="105"/>
      <c r="M163" s="85">
        <v>0</v>
      </c>
      <c r="N163" s="105"/>
      <c r="O163" s="105"/>
      <c r="P163" s="105"/>
      <c r="Q163" s="85">
        <v>0</v>
      </c>
      <c r="R163" s="105"/>
      <c r="S163" s="105"/>
      <c r="T163" s="105"/>
      <c r="U163" s="85">
        <v>0</v>
      </c>
      <c r="V163" s="105"/>
      <c r="W163" s="105"/>
      <c r="X163" s="105"/>
      <c r="Y163" s="105"/>
      <c r="Z163" s="105"/>
      <c r="AA163" s="105"/>
      <c r="AB163" s="85">
        <v>0</v>
      </c>
      <c r="AC163" s="105"/>
      <c r="AD163" s="121">
        <v>1250.92</v>
      </c>
      <c r="AE163" s="105"/>
      <c r="AF163" s="105"/>
      <c r="AG163" s="122">
        <v>1250.92</v>
      </c>
      <c r="AH163" s="85">
        <v>15011.04</v>
      </c>
      <c r="AI163" s="105"/>
      <c r="AJ163" s="105"/>
      <c r="AK163" s="105"/>
      <c r="AL163" s="85">
        <v>15011.04</v>
      </c>
      <c r="AM163" s="106"/>
    </row>
    <row r="164" spans="1:41" s="107" customFormat="1" ht="13.5" x14ac:dyDescent="0.25">
      <c r="A164" s="260"/>
      <c r="B164" s="119" t="s">
        <v>273</v>
      </c>
      <c r="C164" s="39"/>
      <c r="D164" s="102"/>
      <c r="E164" s="103"/>
      <c r="F164" s="39"/>
      <c r="G164" s="39"/>
      <c r="H164" s="39"/>
      <c r="I164" s="39"/>
      <c r="J164" s="104">
        <v>0</v>
      </c>
      <c r="K164" s="105"/>
      <c r="L164" s="105"/>
      <c r="M164" s="85">
        <v>0</v>
      </c>
      <c r="N164" s="105"/>
      <c r="O164" s="105"/>
      <c r="P164" s="105"/>
      <c r="Q164" s="85">
        <v>0</v>
      </c>
      <c r="R164" s="105"/>
      <c r="S164" s="105"/>
      <c r="T164" s="105"/>
      <c r="U164" s="85">
        <v>0</v>
      </c>
      <c r="V164" s="105"/>
      <c r="W164" s="105"/>
      <c r="X164" s="105"/>
      <c r="Y164" s="105"/>
      <c r="Z164" s="105"/>
      <c r="AA164" s="105"/>
      <c r="AB164" s="85">
        <v>0</v>
      </c>
      <c r="AC164" s="105"/>
      <c r="AD164" s="105"/>
      <c r="AE164" s="105"/>
      <c r="AF164" s="105"/>
      <c r="AG164" s="122">
        <v>0</v>
      </c>
      <c r="AH164" s="85">
        <v>0</v>
      </c>
      <c r="AI164" s="105"/>
      <c r="AJ164" s="105"/>
      <c r="AK164" s="105"/>
      <c r="AL164" s="85">
        <v>0</v>
      </c>
      <c r="AM164" s="106"/>
    </row>
    <row r="165" spans="1:41" s="107" customFormat="1" ht="13.5" x14ac:dyDescent="0.25">
      <c r="A165" s="260"/>
      <c r="B165" s="119" t="s">
        <v>274</v>
      </c>
      <c r="C165" s="39"/>
      <c r="D165" s="102"/>
      <c r="E165" s="103"/>
      <c r="F165" s="39"/>
      <c r="G165" s="39"/>
      <c r="H165" s="39"/>
      <c r="I165" s="39">
        <v>11</v>
      </c>
      <c r="J165" s="104">
        <v>11</v>
      </c>
      <c r="K165" s="105"/>
      <c r="L165" s="105"/>
      <c r="M165" s="85">
        <v>0</v>
      </c>
      <c r="N165" s="105"/>
      <c r="O165" s="105"/>
      <c r="P165" s="105"/>
      <c r="Q165" s="85">
        <v>0</v>
      </c>
      <c r="R165" s="105"/>
      <c r="S165" s="105"/>
      <c r="T165" s="105"/>
      <c r="U165" s="85">
        <v>0</v>
      </c>
      <c r="V165" s="105"/>
      <c r="W165" s="105"/>
      <c r="X165" s="105"/>
      <c r="Y165" s="105">
        <v>3600</v>
      </c>
      <c r="Z165" s="105">
        <v>1500</v>
      </c>
      <c r="AA165" s="105"/>
      <c r="AB165" s="85">
        <v>5100</v>
      </c>
      <c r="AC165" s="105">
        <v>13945.56</v>
      </c>
      <c r="AD165" s="105"/>
      <c r="AE165" s="105"/>
      <c r="AF165" s="105"/>
      <c r="AG165" s="122">
        <v>19045.559999999998</v>
      </c>
      <c r="AH165" s="85">
        <v>228546.72</v>
      </c>
      <c r="AI165" s="105"/>
      <c r="AJ165" s="105"/>
      <c r="AK165" s="105">
        <v>0</v>
      </c>
      <c r="AL165" s="85">
        <v>228546.72</v>
      </c>
      <c r="AM165" s="106"/>
    </row>
    <row r="166" spans="1:41" s="113" customFormat="1" ht="21" customHeight="1" x14ac:dyDescent="0.25">
      <c r="A166" s="260"/>
      <c r="B166" s="184" t="s">
        <v>275</v>
      </c>
      <c r="C166" s="109"/>
      <c r="D166" s="109"/>
      <c r="E166" s="117"/>
      <c r="F166" s="112">
        <v>0</v>
      </c>
      <c r="G166" s="112">
        <v>0</v>
      </c>
      <c r="H166" s="112">
        <v>0</v>
      </c>
      <c r="I166" s="112">
        <v>12</v>
      </c>
      <c r="J166" s="110">
        <v>12</v>
      </c>
      <c r="K166" s="35">
        <v>0</v>
      </c>
      <c r="L166" s="35">
        <v>0</v>
      </c>
      <c r="M166" s="35">
        <v>0</v>
      </c>
      <c r="N166" s="35">
        <v>0</v>
      </c>
      <c r="O166" s="35">
        <v>0</v>
      </c>
      <c r="P166" s="35">
        <v>0</v>
      </c>
      <c r="Q166" s="35">
        <v>0</v>
      </c>
      <c r="R166" s="35">
        <v>0</v>
      </c>
      <c r="S166" s="35">
        <v>0</v>
      </c>
      <c r="T166" s="35">
        <v>0</v>
      </c>
      <c r="U166" s="35">
        <v>0</v>
      </c>
      <c r="V166" s="35">
        <v>0</v>
      </c>
      <c r="W166" s="35">
        <v>0</v>
      </c>
      <c r="X166" s="35">
        <v>0</v>
      </c>
      <c r="Y166" s="35">
        <v>3600</v>
      </c>
      <c r="Z166" s="35">
        <v>1500</v>
      </c>
      <c r="AA166" s="35">
        <v>0</v>
      </c>
      <c r="AB166" s="35">
        <v>5100</v>
      </c>
      <c r="AC166" s="35">
        <v>13945.56</v>
      </c>
      <c r="AD166" s="35">
        <v>1250.92</v>
      </c>
      <c r="AE166" s="35">
        <v>0</v>
      </c>
      <c r="AF166" s="35">
        <v>0</v>
      </c>
      <c r="AG166" s="123">
        <v>20296.479999999996</v>
      </c>
      <c r="AH166" s="35">
        <v>243557.76000000001</v>
      </c>
      <c r="AI166" s="35">
        <v>0</v>
      </c>
      <c r="AJ166" s="35">
        <v>0</v>
      </c>
      <c r="AK166" s="35">
        <v>0</v>
      </c>
      <c r="AL166" s="35">
        <v>243557.76000000001</v>
      </c>
      <c r="AM166" s="106"/>
      <c r="AN166" s="118"/>
    </row>
    <row r="167" spans="1:41" ht="6.75" customHeight="1" x14ac:dyDescent="0.3"/>
    <row r="168" spans="1:41" s="130" customFormat="1" ht="19.5" customHeight="1" x14ac:dyDescent="0.3">
      <c r="A168" s="251" t="s">
        <v>276</v>
      </c>
      <c r="B168" s="252"/>
      <c r="C168" s="253"/>
      <c r="D168" s="127"/>
      <c r="E168" s="128"/>
      <c r="F168" s="129">
        <v>1470</v>
      </c>
      <c r="G168" s="129">
        <v>63</v>
      </c>
      <c r="H168" s="129">
        <v>83</v>
      </c>
      <c r="I168" s="129">
        <v>84</v>
      </c>
      <c r="J168" s="127">
        <v>1700</v>
      </c>
      <c r="K168" s="84">
        <v>170093.51</v>
      </c>
      <c r="L168" s="84">
        <v>3046.5199999999995</v>
      </c>
      <c r="M168" s="84">
        <v>173140.02999999997</v>
      </c>
      <c r="N168" s="84">
        <v>2701929.7500000023</v>
      </c>
      <c r="O168" s="84">
        <v>1454885.25</v>
      </c>
      <c r="P168" s="84">
        <v>23785.620000000003</v>
      </c>
      <c r="Q168" s="84">
        <v>4180600.620000002</v>
      </c>
      <c r="R168" s="84">
        <v>20800</v>
      </c>
      <c r="S168" s="84">
        <v>0</v>
      </c>
      <c r="T168" s="84">
        <v>0</v>
      </c>
      <c r="U168" s="84">
        <v>20800</v>
      </c>
      <c r="V168" s="84">
        <v>0</v>
      </c>
      <c r="W168" s="84">
        <v>0</v>
      </c>
      <c r="X168" s="84">
        <v>0</v>
      </c>
      <c r="Y168" s="84">
        <v>274950</v>
      </c>
      <c r="Z168" s="84">
        <v>114750</v>
      </c>
      <c r="AA168" s="84">
        <v>90692</v>
      </c>
      <c r="AB168" s="84">
        <v>480392</v>
      </c>
      <c r="AC168" s="84">
        <v>1143057.0500000003</v>
      </c>
      <c r="AD168" s="84">
        <v>347335.03999999986</v>
      </c>
      <c r="AE168" s="84">
        <v>258482.09339999975</v>
      </c>
      <c r="AF168" s="84">
        <v>28684.257257000005</v>
      </c>
      <c r="AG168" s="84">
        <v>6632491.0906570023</v>
      </c>
      <c r="AH168" s="84">
        <v>79413279.116735995</v>
      </c>
      <c r="AI168" s="84">
        <v>646400</v>
      </c>
      <c r="AJ168" s="84">
        <v>969600</v>
      </c>
      <c r="AK168" s="84">
        <v>0</v>
      </c>
      <c r="AL168" s="84">
        <v>81029280</v>
      </c>
      <c r="AM168" s="97"/>
      <c r="AN168" s="118"/>
      <c r="AO168" s="86"/>
    </row>
    <row r="169" spans="1:41" ht="16.5" x14ac:dyDescent="0.3">
      <c r="K169" s="131"/>
      <c r="L169" s="131"/>
      <c r="M169" s="131"/>
      <c r="Q169" s="131"/>
      <c r="U169" s="131"/>
      <c r="AB169" s="131"/>
      <c r="AG169" s="131"/>
      <c r="AH169" s="131"/>
      <c r="AM169" s="97"/>
      <c r="AN169" s="132"/>
    </row>
    <row r="170" spans="1:41" ht="16.5" x14ac:dyDescent="0.3">
      <c r="K170" s="179"/>
      <c r="L170" s="179"/>
      <c r="M170" s="179"/>
      <c r="N170" s="179"/>
      <c r="O170" s="179"/>
      <c r="P170" s="179"/>
      <c r="Q170" s="179"/>
      <c r="R170" s="179"/>
      <c r="S170" s="179"/>
      <c r="T170" s="179"/>
      <c r="U170" s="179"/>
      <c r="V170" s="179"/>
      <c r="W170" s="179"/>
      <c r="X170" s="179"/>
      <c r="Y170" s="180"/>
      <c r="Z170" s="179"/>
      <c r="AA170" s="180"/>
      <c r="AB170" s="180"/>
      <c r="AC170" s="180"/>
      <c r="AD170" s="179"/>
      <c r="AE170" s="179"/>
      <c r="AF170" s="179"/>
      <c r="AG170" s="180"/>
      <c r="AH170" s="179"/>
      <c r="AI170" s="179"/>
      <c r="AJ170" s="179"/>
      <c r="AK170" s="179"/>
      <c r="AL170" s="179"/>
      <c r="AM170" s="97"/>
      <c r="AO170" s="98"/>
    </row>
    <row r="171" spans="1:41" ht="16.5" x14ac:dyDescent="0.3">
      <c r="C171" s="133"/>
      <c r="D171" s="133"/>
      <c r="E171" s="133"/>
      <c r="F171" s="79"/>
      <c r="G171" s="79"/>
      <c r="AM171" s="97"/>
      <c r="AN171" s="97"/>
    </row>
    <row r="172" spans="1:41" ht="16.5" x14ac:dyDescent="0.3">
      <c r="C172" s="133"/>
      <c r="D172" s="133"/>
      <c r="E172" s="133"/>
      <c r="F172" s="79"/>
      <c r="G172" s="79"/>
    </row>
    <row r="173" spans="1:41" ht="16.5" x14ac:dyDescent="0.3">
      <c r="C173" s="133"/>
      <c r="D173" s="133"/>
      <c r="E173" s="133"/>
      <c r="F173" s="79"/>
      <c r="G173" s="79"/>
    </row>
    <row r="174" spans="1:41" ht="16.5" x14ac:dyDescent="0.3">
      <c r="C174" s="134"/>
      <c r="D174" s="134"/>
      <c r="E174" s="133"/>
      <c r="F174" s="79"/>
      <c r="G174" s="79"/>
    </row>
    <row r="175" spans="1:41" ht="16.5" x14ac:dyDescent="0.3">
      <c r="C175" s="133"/>
      <c r="D175" s="133"/>
      <c r="E175" s="133"/>
      <c r="F175" s="79"/>
      <c r="G175" s="79"/>
    </row>
    <row r="176" spans="1:41" ht="16.5" x14ac:dyDescent="0.3">
      <c r="C176" s="134"/>
      <c r="D176" s="134"/>
      <c r="E176" s="133"/>
      <c r="F176" s="79"/>
      <c r="G176" s="79"/>
    </row>
    <row r="177" spans="3:7" ht="16.5" x14ac:dyDescent="0.3">
      <c r="C177" s="133"/>
      <c r="D177" s="133"/>
      <c r="E177" s="133"/>
      <c r="F177" s="79"/>
      <c r="G177" s="79"/>
    </row>
    <row r="178" spans="3:7" ht="16.5" x14ac:dyDescent="0.3">
      <c r="C178" s="133"/>
      <c r="D178" s="133"/>
      <c r="E178" s="133"/>
      <c r="F178" s="79"/>
      <c r="G178" s="79"/>
    </row>
    <row r="179" spans="3:7" ht="16.5" x14ac:dyDescent="0.3">
      <c r="C179" s="133"/>
      <c r="D179" s="133"/>
      <c r="E179" s="133"/>
      <c r="F179" s="79"/>
      <c r="G179" s="79"/>
    </row>
    <row r="180" spans="3:7" ht="16.5" x14ac:dyDescent="0.3">
      <c r="C180" s="134"/>
      <c r="D180" s="134"/>
      <c r="E180" s="133"/>
      <c r="F180" s="79"/>
      <c r="G180" s="79"/>
    </row>
    <row r="181" spans="3:7" ht="16.5" x14ac:dyDescent="0.3">
      <c r="C181" s="134"/>
      <c r="D181" s="134"/>
      <c r="E181" s="133"/>
      <c r="F181" s="79"/>
      <c r="G181" s="79"/>
    </row>
    <row r="182" spans="3:7" ht="16.5" x14ac:dyDescent="0.3">
      <c r="C182" s="133"/>
      <c r="D182" s="133"/>
      <c r="E182" s="133"/>
      <c r="F182" s="79"/>
      <c r="G182" s="79"/>
    </row>
    <row r="183" spans="3:7" ht="16.5" x14ac:dyDescent="0.3">
      <c r="C183" s="135"/>
      <c r="D183" s="133"/>
      <c r="E183" s="133"/>
      <c r="F183" s="79"/>
      <c r="G183" s="79"/>
    </row>
    <row r="184" spans="3:7" ht="16.5" x14ac:dyDescent="0.3">
      <c r="C184" s="135"/>
      <c r="D184" s="133"/>
      <c r="E184" s="133"/>
      <c r="F184" s="79"/>
      <c r="G184" s="79"/>
    </row>
    <row r="185" spans="3:7" ht="16.5" x14ac:dyDescent="0.3">
      <c r="C185" s="135"/>
      <c r="D185" s="133"/>
      <c r="E185" s="133"/>
      <c r="F185" s="79"/>
      <c r="G185" s="79"/>
    </row>
  </sheetData>
  <autoFilter ref="A10:AN182"/>
  <mergeCells count="71">
    <mergeCell ref="AK6:AK8"/>
    <mergeCell ref="AL6:AL9"/>
    <mergeCell ref="AF7:AF8"/>
    <mergeCell ref="A6:C9"/>
    <mergeCell ref="D6:E7"/>
    <mergeCell ref="F6:I6"/>
    <mergeCell ref="J6:J9"/>
    <mergeCell ref="K6:M6"/>
    <mergeCell ref="N6:Q6"/>
    <mergeCell ref="R6:U6"/>
    <mergeCell ref="V6:AB6"/>
    <mergeCell ref="AC6:AD6"/>
    <mergeCell ref="AE6:AF6"/>
    <mergeCell ref="AG6:AG9"/>
    <mergeCell ref="AH6:AH9"/>
    <mergeCell ref="AI6:AI8"/>
    <mergeCell ref="AJ6:AJ8"/>
    <mergeCell ref="S7:S8"/>
    <mergeCell ref="F7:F9"/>
    <mergeCell ref="G7:G9"/>
    <mergeCell ref="H7:H9"/>
    <mergeCell ref="I7:I9"/>
    <mergeCell ref="K7:K8"/>
    <mergeCell ref="L7:L8"/>
    <mergeCell ref="M7:M9"/>
    <mergeCell ref="N7:N8"/>
    <mergeCell ref="P7:P8"/>
    <mergeCell ref="Q7:Q9"/>
    <mergeCell ref="R7:R8"/>
    <mergeCell ref="AE7:AE8"/>
    <mergeCell ref="T7:T8"/>
    <mergeCell ref="U7:U9"/>
    <mergeCell ref="AA7:AA8"/>
    <mergeCell ref="AB7:AB9"/>
    <mergeCell ref="AC7:AC8"/>
    <mergeCell ref="AD7:AD8"/>
    <mergeCell ref="V7:V8"/>
    <mergeCell ref="W7:W8"/>
    <mergeCell ref="X7:X8"/>
    <mergeCell ref="Y7:Y8"/>
    <mergeCell ref="Z7:Z8"/>
    <mergeCell ref="A10:A52"/>
    <mergeCell ref="B10:B17"/>
    <mergeCell ref="B19:C24"/>
    <mergeCell ref="B26:C31"/>
    <mergeCell ref="B33:C38"/>
    <mergeCell ref="B40:C51"/>
    <mergeCell ref="B61:C66"/>
    <mergeCell ref="B68:C73"/>
    <mergeCell ref="B75:C86"/>
    <mergeCell ref="A89:A148"/>
    <mergeCell ref="B89:C93"/>
    <mergeCell ref="B95:C99"/>
    <mergeCell ref="B101:C105"/>
    <mergeCell ref="B107:C111"/>
    <mergeCell ref="A168:C168"/>
    <mergeCell ref="O7:O8"/>
    <mergeCell ref="A149:D149"/>
    <mergeCell ref="A150:C150"/>
    <mergeCell ref="A151:A158"/>
    <mergeCell ref="A159:A162"/>
    <mergeCell ref="B159:C161"/>
    <mergeCell ref="A163:A166"/>
    <mergeCell ref="B113:C117"/>
    <mergeCell ref="B119:C123"/>
    <mergeCell ref="B125:C129"/>
    <mergeCell ref="B131:C135"/>
    <mergeCell ref="B137:C141"/>
    <mergeCell ref="B143:C147"/>
    <mergeCell ref="A54:A87"/>
    <mergeCell ref="B54:C59"/>
  </mergeCells>
  <pageMargins left="0.78740157480314965" right="0.39370078740157483" top="0.74803149606299213" bottom="1.299212598425197" header="0.31496062992125984" footer="0.31496062992125984"/>
  <pageSetup paperSize="8" scale="51" fitToHeight="0" orientation="landscape" r:id="rId1"/>
  <headerFoot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NOMINA PAP  MEF</vt:lpstr>
      <vt:lpstr>RESUMEN PAP 2017</vt:lpstr>
      <vt:lpstr>'NOMINA PAP  MEF'!Títulos_a_imprimir</vt:lpstr>
      <vt:lpstr>'RESUMEN PAP 2017'!Títulos_a_imprimir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Carlos Sanchez Huarca</cp:lastModifiedBy>
  <cp:lastPrinted>2016-11-03T02:52:05Z</cp:lastPrinted>
  <dcterms:created xsi:type="dcterms:W3CDTF">2016-03-04T19:06:53Z</dcterms:created>
  <dcterms:modified xsi:type="dcterms:W3CDTF">2018-04-17T14:46:19Z</dcterms:modified>
</cp:coreProperties>
</file>